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30" yWindow="180" windowWidth="15600" windowHeight="11580" tabRatio="975"/>
  </bookViews>
  <sheets>
    <sheet name="Frontpage" sheetId="10" r:id="rId1"/>
    <sheet name="Contents" sheetId="13" r:id="rId2"/>
    <sheet name="Table A - General Issuer Detail" sheetId="6" r:id="rId3"/>
    <sheet name="G1-G4 - Cover pool inform." sheetId="7" r:id="rId4"/>
    <sheet name="Table 1-3 - Lending" sheetId="1" r:id="rId5"/>
    <sheet name="Table 4 - LTV" sheetId="2" r:id="rId6"/>
    <sheet name="Table 5 - Lending by region" sheetId="15" r:id="rId7"/>
    <sheet name="Table 6-8 - Lending by loan" sheetId="16" r:id="rId8"/>
    <sheet name="Table 9-13 - Lending" sheetId="5" r:id="rId9"/>
    <sheet name="X1-2 Key Concepts" sheetId="9" r:id="rId10"/>
    <sheet name="X3 - General explanation" sheetId="14" r:id="rId11"/>
  </sheets>
  <definedNames>
    <definedName name="_xlnm.Print_Area" localSheetId="1">Contents!$A$1:$F$55</definedName>
    <definedName name="_xlnm.Print_Area" localSheetId="0">Frontpage!$A$1:$F$37</definedName>
    <definedName name="_xlnm.Print_Area" localSheetId="5">'Table 4 - LTV'!$A$1:$O$90</definedName>
    <definedName name="_xlnm.Print_Area" localSheetId="8">'Table 9-13 - Lending'!$A$1:$U$83</definedName>
  </definedNames>
  <calcPr calcId="145621"/>
</workbook>
</file>

<file path=xl/calcChain.xml><?xml version="1.0" encoding="utf-8"?>
<calcChain xmlns="http://schemas.openxmlformats.org/spreadsheetml/2006/main">
  <c r="M72" i="5" l="1"/>
  <c r="M19" i="16" l="1"/>
  <c r="M18" i="16"/>
  <c r="M17" i="16"/>
  <c r="M15" i="16"/>
  <c r="M14" i="16"/>
  <c r="M13" i="16"/>
  <c r="M12" i="16"/>
  <c r="M10" i="16"/>
  <c r="M9" i="16"/>
  <c r="M59" i="16"/>
  <c r="M39" i="16"/>
  <c r="M38" i="16"/>
  <c r="M37" i="16"/>
  <c r="M35" i="16"/>
  <c r="M34" i="16"/>
  <c r="M33" i="16"/>
  <c r="M32" i="16"/>
  <c r="M30" i="16"/>
  <c r="M29" i="16"/>
  <c r="M58" i="16"/>
  <c r="M57" i="16"/>
  <c r="M55" i="16"/>
  <c r="M54" i="16"/>
  <c r="M53" i="16"/>
  <c r="M52" i="16"/>
  <c r="M50" i="16"/>
  <c r="M49" i="16"/>
  <c r="D29" i="5" l="1"/>
  <c r="E29" i="5"/>
  <c r="F29" i="5"/>
  <c r="G29" i="5"/>
  <c r="H29" i="5"/>
  <c r="I29" i="5"/>
  <c r="J29" i="5"/>
  <c r="K29" i="5"/>
  <c r="L29" i="5"/>
  <c r="C29" i="5"/>
  <c r="M24" i="5"/>
  <c r="M25" i="5"/>
  <c r="M26" i="5"/>
  <c r="M27" i="5"/>
  <c r="M28" i="5"/>
  <c r="M23" i="5"/>
  <c r="M29" i="5" s="1"/>
  <c r="M13" i="5"/>
  <c r="M12" i="5"/>
  <c r="M11" i="5"/>
  <c r="M10" i="5"/>
  <c r="M9" i="5"/>
  <c r="L14" i="5"/>
  <c r="K14" i="5"/>
  <c r="J14" i="5"/>
  <c r="I14" i="5"/>
  <c r="H14" i="5"/>
  <c r="G14" i="5"/>
  <c r="F14" i="5"/>
  <c r="E14" i="5"/>
  <c r="D14" i="5"/>
  <c r="C14" i="5"/>
  <c r="L56" i="16"/>
  <c r="K56" i="16"/>
  <c r="J56" i="16"/>
  <c r="I56" i="16"/>
  <c r="H56" i="16"/>
  <c r="G56" i="16"/>
  <c r="F56" i="16"/>
  <c r="E56" i="16"/>
  <c r="D56" i="16"/>
  <c r="C56" i="16"/>
  <c r="L51" i="16"/>
  <c r="L60" i="16" s="1"/>
  <c r="K51" i="16"/>
  <c r="J51" i="16"/>
  <c r="I51" i="16"/>
  <c r="I60" i="16" s="1"/>
  <c r="H51" i="16"/>
  <c r="H60" i="16" s="1"/>
  <c r="G51" i="16"/>
  <c r="F51" i="16"/>
  <c r="E51" i="16"/>
  <c r="E60" i="16" s="1"/>
  <c r="D51" i="16"/>
  <c r="D60" i="16" s="1"/>
  <c r="C51" i="16"/>
  <c r="L36" i="16"/>
  <c r="K36" i="16"/>
  <c r="J36" i="16"/>
  <c r="I36" i="16"/>
  <c r="H36" i="16"/>
  <c r="G36" i="16"/>
  <c r="F36" i="16"/>
  <c r="E36" i="16"/>
  <c r="D36" i="16"/>
  <c r="C36" i="16"/>
  <c r="L31" i="16"/>
  <c r="K31" i="16"/>
  <c r="K40" i="16" s="1"/>
  <c r="J31" i="16"/>
  <c r="J40" i="16" s="1"/>
  <c r="I31" i="16"/>
  <c r="H31" i="16"/>
  <c r="G31" i="16"/>
  <c r="G40" i="16" s="1"/>
  <c r="F31" i="16"/>
  <c r="F40" i="16" s="1"/>
  <c r="E31" i="16"/>
  <c r="D31" i="16"/>
  <c r="C31" i="16"/>
  <c r="M31" i="16" s="1"/>
  <c r="D16" i="16"/>
  <c r="E16" i="16"/>
  <c r="F16" i="16"/>
  <c r="G16" i="16"/>
  <c r="H16" i="16"/>
  <c r="I16" i="16"/>
  <c r="J16" i="16"/>
  <c r="K16" i="16"/>
  <c r="L16" i="16"/>
  <c r="C16" i="16"/>
  <c r="D11" i="16"/>
  <c r="D20" i="16" s="1"/>
  <c r="E11" i="16"/>
  <c r="E20" i="16" s="1"/>
  <c r="F11" i="16"/>
  <c r="F20" i="16" s="1"/>
  <c r="G11" i="16"/>
  <c r="G20" i="16" s="1"/>
  <c r="H11" i="16"/>
  <c r="H20" i="16" s="1"/>
  <c r="I11" i="16"/>
  <c r="I20" i="16" s="1"/>
  <c r="J11" i="16"/>
  <c r="J20" i="16" s="1"/>
  <c r="K11" i="16"/>
  <c r="K20" i="16" s="1"/>
  <c r="L11" i="16"/>
  <c r="L20" i="16" s="1"/>
  <c r="C11" i="16"/>
  <c r="C20" i="16" s="1"/>
  <c r="D22" i="15"/>
  <c r="E22" i="15"/>
  <c r="F22" i="15"/>
  <c r="G22" i="15"/>
  <c r="H22" i="15"/>
  <c r="C22" i="15"/>
  <c r="I12" i="15"/>
  <c r="I13" i="15"/>
  <c r="I14" i="15"/>
  <c r="I15" i="15"/>
  <c r="I16" i="15"/>
  <c r="I17" i="15"/>
  <c r="I18" i="15"/>
  <c r="I19" i="15"/>
  <c r="I20" i="15"/>
  <c r="I11" i="15"/>
  <c r="I26" i="1"/>
  <c r="M18" i="1"/>
  <c r="F19" i="1" s="1"/>
  <c r="M11" i="1"/>
  <c r="F12" i="1" s="1"/>
  <c r="M56" i="16" l="1"/>
  <c r="F60" i="16"/>
  <c r="J60" i="16"/>
  <c r="G60" i="16"/>
  <c r="K60" i="16"/>
  <c r="D40" i="16"/>
  <c r="H40" i="16"/>
  <c r="L40" i="16"/>
  <c r="E40" i="16"/>
  <c r="I40" i="16"/>
  <c r="I22" i="15"/>
  <c r="I19" i="1"/>
  <c r="E19" i="1"/>
  <c r="E12" i="1"/>
  <c r="C12" i="1"/>
  <c r="M12" i="1" s="1"/>
  <c r="I12" i="1"/>
  <c r="M14" i="5"/>
  <c r="M36" i="16"/>
  <c r="M40" i="16" s="1"/>
  <c r="M51" i="16"/>
  <c r="M60" i="16" s="1"/>
  <c r="C60" i="16"/>
  <c r="C40" i="16"/>
  <c r="M11" i="16"/>
  <c r="M16" i="16"/>
  <c r="L12" i="1"/>
  <c r="H12" i="1"/>
  <c r="D12" i="1"/>
  <c r="L19" i="1"/>
  <c r="H19" i="1"/>
  <c r="D19" i="1"/>
  <c r="K12" i="1"/>
  <c r="G12" i="1"/>
  <c r="K19" i="1"/>
  <c r="G19" i="1"/>
  <c r="J12" i="1"/>
  <c r="C19" i="1"/>
  <c r="M19" i="1" s="1"/>
  <c r="J19" i="1"/>
  <c r="E27" i="1"/>
  <c r="C27" i="1"/>
  <c r="I27" i="1" s="1"/>
  <c r="F27" i="1"/>
  <c r="D27" i="1"/>
  <c r="G27" i="1"/>
  <c r="H27" i="1"/>
  <c r="M20" i="16" l="1"/>
  <c r="F26" i="7"/>
</calcChain>
</file>

<file path=xl/sharedStrings.xml><?xml version="1.0" encoding="utf-8"?>
<sst xmlns="http://schemas.openxmlformats.org/spreadsheetml/2006/main" count="729" uniqueCount="368">
  <si>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</si>
  <si>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</si>
  <si>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</si>
  <si>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</si>
  <si>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</si>
  <si>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</si>
  <si>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</si>
  <si>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</si>
  <si>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</si>
  <si>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</si>
  <si>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</si>
  <si>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</si>
  <si>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</si>
  <si>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</si>
  <si>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</si>
  <si>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</si>
  <si>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</si>
  <si>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</si>
  <si>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</si>
  <si>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</si>
  <si>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</si>
  <si>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</si>
  <si>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</si>
  <si>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</si>
  <si>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</si>
  <si>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</si>
  <si>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</si>
  <si>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</si>
  <si>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</si>
  <si>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</si>
  <si>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Greater Copenhagen area (Region Hovedstaden)</t>
  </si>
  <si>
    <t>Remaining Zealand &amp; Bornholm (Region Sjælland)</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</si>
  <si>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</si>
  <si>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</si>
  <si>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</si>
  <si>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</si>
  <si>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</si>
  <si>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</si>
  <si>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</si>
  <si>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</si>
  <si>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</si>
  <si>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</si>
  <si>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</si>
  <si>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</si>
  <si>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</si>
  <si>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</si>
  <si>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</si>
  <si>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</si>
  <si>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</si>
  <si>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</si>
  <si>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</si>
  <si>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</si>
  <si>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</si>
  <si>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(DKKbn – except Tier 1 and Solvency ratio)</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</si>
  <si>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</si>
  <si>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</si>
  <si>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</si>
  <si>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</si>
  <si>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</si>
  <si>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</si>
  <si>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</si>
  <si>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</si>
  <si>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</si>
  <si>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customer type</t>
  </si>
  <si>
    <t>eligibility as covered bond collateral</t>
  </si>
  <si>
    <t>DKKbn / Percentage of nominal outstanding CBs</t>
  </si>
  <si>
    <t>Overcollateralisation</t>
  </si>
  <si>
    <t>Overcollateralisation ratio</t>
  </si>
  <si>
    <t>Nominal value of outstanding CBs</t>
  </si>
  <si>
    <t>– hereof  amount maturing 0-1 day</t>
  </si>
  <si>
    <t>Tier 2 capital</t>
  </si>
  <si>
    <t>Core tier 1 capital</t>
  </si>
  <si>
    <t>Maturity of issued CBs</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</si>
  <si>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</si>
  <si>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</si>
  <si>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</si>
  <si>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</si>
  <si>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</si>
  <si>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</si>
  <si>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</si>
  <si>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</si>
  <si>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</si>
  <si>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</si>
  <si>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</si>
  <si>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</si>
  <si>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</si>
  <si>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</si>
  <si>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</si>
  <si>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</si>
  <si>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</si>
  <si>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</si>
  <si>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</si>
  <si>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</si>
  <si>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Fitch</t>
  </si>
  <si>
    <t>Issue adherence</t>
  </si>
  <si>
    <t>General balance principle</t>
  </si>
  <si>
    <t>Specific balance principle</t>
  </si>
  <si>
    <t>1) Cf. the Danish Executive Order on bond issuance, balance principle and risk management</t>
  </si>
  <si>
    <t>Yes</t>
  </si>
  <si>
    <t>No</t>
  </si>
  <si>
    <t>One-to-one balance between terms of granted loans and bonds issued, i.e. daily tap issuance?</t>
  </si>
  <si>
    <t>Pass-through cash flow from borrowers to investors?</t>
  </si>
  <si>
    <t>Asset substitution in cover pool allowed?</t>
  </si>
  <si>
    <t>Table G2 – Outstanding CBs</t>
  </si>
  <si>
    <t>Table G4 – Additional characteristics of ALM business model for issued CBs</t>
  </si>
  <si>
    <r>
      <t>Table G1.1 – General cover pool information</t>
    </r>
    <r>
      <rPr>
        <b/>
        <sz val="12"/>
        <color theme="1"/>
        <rFont val="Calibri"/>
        <family val="2"/>
        <scheme val="minor"/>
      </rPr>
      <t xml:space="preserve"> </t>
    </r>
  </si>
  <si>
    <r>
      <t>Table G3 – Legal ALM (balance principle) adherence</t>
    </r>
    <r>
      <rPr>
        <b/>
        <vertAlign val="superscript"/>
        <sz val="12"/>
        <color theme="1"/>
        <rFont val="Calibri"/>
        <family val="2"/>
        <scheme val="minor"/>
      </rPr>
      <t>1</t>
    </r>
  </si>
  <si>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</si>
  <si>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</si>
  <si>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</si>
  <si>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</si>
  <si>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</si>
  <si>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</si>
  <si>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</si>
  <si>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</si>
  <si>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</si>
  <si>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</si>
  <si>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</si>
  <si>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</si>
  <si>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</si>
  <si>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</si>
  <si>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</si>
  <si>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</si>
  <si>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</si>
  <si>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r>
      <t>Lending by Seasoning, DKKbn</t>
    </r>
    <r>
      <rPr>
        <i/>
        <sz val="8"/>
        <color theme="1"/>
        <rFont val="Calibri"/>
        <family val="2"/>
        <scheme val="minor"/>
      </rPr>
      <t xml:space="preserve"> (Seasoning defined by duration of customer relationship)</t>
    </r>
  </si>
  <si>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</si>
  <si>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</si>
  <si>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</si>
  <si>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</si>
  <si>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</si>
  <si>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</si>
  <si>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</si>
  <si>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</si>
  <si>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</si>
  <si>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</si>
  <si>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</si>
  <si>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</si>
  <si>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Mandatory (percentage of risk weigted assets,general, by law)</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</si>
  <si>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</si>
  <si>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</si>
  <si>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</si>
  <si>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</si>
  <si>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</si>
  <si>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</si>
  <si>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Note: * A few older traditional danish mortgage bonds are not CRD compliant</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</si>
  <si>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</si>
  <si>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</si>
  <si>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</si>
  <si>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</si>
  <si>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</si>
  <si>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</si>
  <si>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</si>
  <si>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</si>
  <si>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</si>
  <si>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</si>
  <si>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</si>
  <si>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</si>
  <si>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</si>
  <si>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</si>
  <si>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</si>
  <si>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</si>
  <si>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</si>
  <si>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</si>
  <si>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</si>
  <si>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</si>
  <si>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</si>
  <si>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</si>
  <si>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</si>
  <si>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</si>
  <si>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</si>
  <si>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</si>
  <si>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</si>
  <si>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</si>
  <si>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</si>
  <si>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</si>
  <si>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</si>
  <si>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</si>
  <si>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</si>
  <si>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</si>
  <si>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</si>
  <si>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</si>
  <si>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</si>
  <si>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</si>
  <si>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</si>
  <si>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 xml:space="preserve">Loan-to-Value (LTV) </t>
  </si>
  <si>
    <t>Legal framework for valuation and LTV-calculation follow the rules of the Danish FSA - Bekendtgørelse nr. 687 af 20. juni 2007</t>
  </si>
  <si>
    <t>Describe the method on which your LTV calculation is based</t>
  </si>
  <si>
    <t xml:space="preserve">LTV is calculated on each property on a loan-by-loan basis, and takes into account prior-ranking loans at fair values relative to the estimated property value based on the most recent valuation or market value.
</t>
  </si>
  <si>
    <t>Frequency of collateral valuation for the purpose of calculating the LTV</t>
  </si>
  <si>
    <r>
      <t xml:space="preserve">Fair value of the loan distributed are shown utilising LTV bracket intervals. The intervals become smaller as the percentage approaches par. This publication distributes the loan continuously from the lower LTV bracket to the upper brackets relative to fair value of the collateral. For loans where a part of the loan is covered by a guarantee from public authorities (non-profit housing) the guaranteed part is placed in the lower LTV bracket. 
</t>
    </r>
    <r>
      <rPr>
        <u/>
        <sz val="11"/>
        <color theme="1"/>
        <rFont val="Calibri"/>
        <family val="2"/>
        <scheme val="minor"/>
      </rPr>
      <t>Example on continuously distribution into LTV brackets for a loan with fair value of 75 per cent</t>
    </r>
    <r>
      <rPr>
        <sz val="11"/>
        <color theme="1"/>
        <rFont val="Calibri"/>
        <family val="2"/>
        <scheme val="minor"/>
      </rPr>
      <t xml:space="preserve"> 
This example loan will be distributed with 20 per cent of the value into the lower three brackets; 10 per cent in the fourth bracket and the remaining 5 per cent of the value in the last bracket.</t>
    </r>
  </si>
  <si>
    <t>To Frontpage</t>
  </si>
  <si>
    <t>Avg. LTV</t>
  </si>
  <si>
    <t>In %</t>
  </si>
  <si>
    <t>1 year</t>
  </si>
  <si>
    <t>1 day – &lt; 1 year</t>
  </si>
  <si>
    <t>Proceeds from senior secured debt</t>
  </si>
  <si>
    <t>Proceeds from senior unsecured debt</t>
  </si>
  <si>
    <t>80-89.9 per cent LTV</t>
  </si>
  <si>
    <t>90-100 per cent LTV</t>
  </si>
  <si>
    <t>&gt;100 per cent LTV</t>
  </si>
  <si>
    <t>Realised losses (DKKm)</t>
  </si>
  <si>
    <t>Total realised losses</t>
  </si>
  <si>
    <t>Realised losses (%)</t>
  </si>
  <si>
    <t>Total realised losses, %</t>
  </si>
  <si>
    <t>Lending, by-loan to-value (LTV), current property value, DKKbn ("Sidste krone")</t>
  </si>
  <si>
    <t>90 day Non-performing loans by property type, as percentage of lending, by continous LTV bracket, %</t>
  </si>
  <si>
    <t>Lending, by-loan to-value (LTV), current property value, PER CENT ("Sidste krone")</t>
  </si>
  <si>
    <t>As of</t>
  </si>
  <si>
    <t>A</t>
  </si>
  <si>
    <t>ECBC Label Template : Contents</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</si>
  <si>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</si>
  <si>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</si>
  <si>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</si>
  <si>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</si>
  <si>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</si>
  <si>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</si>
  <si>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</si>
  <si>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</si>
  <si>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</si>
  <si>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</si>
  <si>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</si>
  <si>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</si>
  <si>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</si>
  <si>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</si>
  <si>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</si>
  <si>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</si>
  <si>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</si>
  <si>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</si>
  <si>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</si>
  <si>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</si>
  <si>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</si>
  <si>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</si>
  <si>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</si>
  <si>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</si>
  <si>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</si>
  <si>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</si>
  <si>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</si>
  <si>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</si>
  <si>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</si>
  <si>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</si>
  <si>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X1/X2</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</si>
  <si>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</si>
  <si>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</si>
  <si>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</si>
  <si>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</si>
  <si>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</si>
  <si>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</si>
  <si>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</si>
  <si>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</si>
  <si>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</si>
  <si>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</si>
  <si>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</si>
  <si>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</si>
  <si>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</si>
  <si>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</si>
  <si>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</si>
  <si>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</si>
  <si>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</si>
  <si>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</si>
  <si>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</si>
  <si>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</si>
  <si>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</si>
  <si>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</si>
  <si>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</si>
  <si>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</si>
  <si>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</si>
  <si>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</si>
  <si>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</si>
  <si>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</si>
  <si>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</si>
  <si>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All individual and group wise læoan loss provisions as stated in the issuer´s interim and annual accounts</t>
  </si>
  <si>
    <t>Sum of nominal value of covered bonds + Senior secured debt + capital. Capital is:  Additional tier 1 capital (e.g. hybrid core capital) and Core tier 1 capital</t>
  </si>
  <si>
    <t>Total value of cover pool - nominal value of covered bonds</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</si>
  <si>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</si>
  <si>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</si>
  <si>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</si>
  <si>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</si>
  <si>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</si>
  <si>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</si>
  <si>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</si>
  <si>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</si>
  <si>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</si>
  <si>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</si>
  <si>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</si>
  <si>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</si>
  <si>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</si>
  <si>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</si>
  <si>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Adjustable Rate Mortgages</t>
  </si>
  <si>
    <t>Specialised finance institutes</t>
  </si>
  <si>
    <t>Table M1/B1</t>
  </si>
  <si>
    <t>Table M2/B2</t>
  </si>
  <si>
    <t>Table M3/B3</t>
  </si>
  <si>
    <t>Table M4a/B4a</t>
  </si>
  <si>
    <t>Table M4b/B4b</t>
  </si>
  <si>
    <t>Table M4c/B4c</t>
  </si>
  <si>
    <t>Table M4d/B4d</t>
  </si>
  <si>
    <t>Table M9/B9</t>
  </si>
  <si>
    <t>Table M10/B10</t>
  </si>
  <si>
    <t>Table M11/B11</t>
  </si>
  <si>
    <t>Table M11a/B11a</t>
  </si>
  <si>
    <t>Table M11b/B11b</t>
  </si>
  <si>
    <t>Table M12/B12</t>
  </si>
  <si>
    <t>Table M12a/B12a</t>
  </si>
  <si>
    <t>M1/B1</t>
  </si>
  <si>
    <t>M2/B2</t>
  </si>
  <si>
    <t>M3/B3</t>
  </si>
  <si>
    <t>M4a/B4a</t>
  </si>
  <si>
    <t>M4b/B4b</t>
  </si>
  <si>
    <t>M4c/B4c</t>
  </si>
  <si>
    <t>M4d/B4d</t>
  </si>
  <si>
    <t>M5/B5</t>
  </si>
  <si>
    <t>M6/B6</t>
  </si>
  <si>
    <t>M7/B7</t>
  </si>
  <si>
    <t>M8/B8</t>
  </si>
  <si>
    <t>M9/B9</t>
  </si>
  <si>
    <t>M10/B10</t>
  </si>
  <si>
    <t>M11/B11</t>
  </si>
  <si>
    <t>M11a/B11a</t>
  </si>
  <si>
    <t>M11b/B11b</t>
  </si>
  <si>
    <t>M12/B12</t>
  </si>
  <si>
    <t>M12a/B12a</t>
  </si>
  <si>
    <t>Total nominal value of senior secured debt</t>
  </si>
  <si>
    <t>Subordinated debt</t>
  </si>
  <si>
    <t>All mortgage credit loans funded by the issue of covered mortgage bonds or mortgage bonds measured at market value</t>
  </si>
  <si>
    <t>All mortgage credit loans funded by the issue of covered mortgage bonds or mortgage bonds  measured at fair value</t>
  </si>
  <si>
    <t>Fixed-rate to maturity</t>
  </si>
  <si>
    <t>Outside Denmark</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</si>
  <si>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</si>
  <si>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</si>
  <si>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</si>
  <si>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</si>
  <si>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</si>
  <si>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</si>
  <si>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</si>
  <si>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Issuers senior unsecured liabilities targeted to finance OC- and LTV-ratio requirements in cover pool</t>
  </si>
  <si>
    <t>To Contents</t>
  </si>
  <si>
    <t xml:space="preserve">Table A.    General Issuer Detail </t>
  </si>
  <si>
    <t>Table M6/B6</t>
  </si>
  <si>
    <t>Table M7/B7</t>
  </si>
  <si>
    <t>Table M8/B8</t>
  </si>
  <si>
    <t>Core tier 1 capital invested in gilt-edged securities</t>
  </si>
  <si>
    <t>Total  capital coverage (rating compliant capital)</t>
  </si>
  <si>
    <t>Loan loss provisions (cover pool level - shown i Table A on issuer level) - Optional</t>
  </si>
  <si>
    <t>Table M5/B5 - Total</t>
  </si>
  <si>
    <t>Bullet</t>
  </si>
  <si>
    <t>Annuity</t>
  </si>
  <si>
    <t>Liquidity due to be paid out next day in connection with refinancing</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</si>
  <si>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</si>
  <si>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</si>
  <si>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</si>
  <si>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</si>
  <si>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Lending, by-loan to-value (LTV), current property value, per cent</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</si>
  <si>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</si>
  <si>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</si>
  <si>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90 day Non-performing loans by property type, as percentage of total payments, %</t>
  </si>
  <si>
    <t>X</t>
  </si>
  <si>
    <t>Describe your current stand-alone ratings and recent rating history on issuer level.</t>
  </si>
  <si>
    <t xml:space="preserve">Nordea Kredit does not have a public stand alone rating. For the past more than 10 years all covered mortgage bonds and mortgage bonds issued by Nordea Kredit have received an Aaa and an AAA rating from Moody´s and S&amp;P, respectively. </t>
  </si>
  <si>
    <t>Q3 2014</t>
  </si>
  <si>
    <t>Q2 2014</t>
  </si>
  <si>
    <t>Q1 2014</t>
  </si>
  <si>
    <t>Q4 2013</t>
  </si>
  <si>
    <t>30 September 2014</t>
  </si>
  <si>
    <t>-</t>
  </si>
  <si>
    <t>Note: 90-days arrear as of Q2 2014 (See definition in table X1)</t>
  </si>
  <si>
    <t xml:space="preserve">The loss figures include recoveries on earlier losses and cover both capital centres </t>
  </si>
  <si>
    <t>In percent of the average of loans at fair value measured at the end of the previous  quarter and the reporting quarter - both capital centres</t>
  </si>
  <si>
    <t xml:space="preserve">Example: For loans to owner-occupied homes with an LTV up to 60%: 0.53 per cent are in arrears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</si>
</sst>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 #,##0.0_ ;_ * \-#,##0.0_ ;_ * &quot;-&quot;??_ ;_ @_ "/>
    <numFmt numFmtId="166" formatCode="0.0"/>
    <numFmt numFmtId="167" formatCode="0.0%"/>
    <numFmt numFmtId="168" formatCode="dd/mmm/yyyy"/>
  </numFmts>
  <fonts count="52"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8"/>
      <color theme="1"/>
      <name val="Calibri"/>
      <family val="2"/>
      <scheme val="minor"/>
    </font>
    <font>
      <i/>
      <sz val="8"/>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2"/>
      <color theme="1"/>
      <name val="Calibri"/>
      <family val="2"/>
      <scheme val="minor"/>
    </font>
    <font>
      <b/>
      <vertAlign val="superscript"/>
      <sz val="12"/>
      <color theme="1"/>
      <name val="Calibri"/>
      <family val="2"/>
      <scheme val="minor"/>
    </font>
    <font>
      <b/>
      <sz val="9"/>
      <color rgb="FF000000"/>
      <name val="Arial"/>
      <family val="2"/>
    </font>
    <font>
      <b/>
      <sz val="14"/>
      <color theme="0" tint="-0.499984740745262"/>
      <name val="Arial"/>
      <family val="2"/>
    </font>
    <font>
      <b/>
      <sz val="11"/>
      <color rgb="FF000000"/>
      <name val="Arial"/>
      <family val="2"/>
    </font>
    <font>
      <b/>
      <i/>
      <sz val="11"/>
      <color rgb="FF000000"/>
      <name val="Arial"/>
      <family val="2"/>
    </font>
    <font>
      <b/>
      <i/>
      <sz val="11"/>
      <name val="Arial"/>
      <family val="2"/>
    </font>
    <font>
      <i/>
      <sz val="10"/>
      <color theme="1"/>
      <name val="Calibri"/>
      <family val="2"/>
      <scheme val="minor"/>
    </font>
    <font>
      <b/>
      <i/>
      <sz val="11"/>
      <color theme="1"/>
      <name val="Calibri"/>
      <family val="2"/>
      <scheme val="minor"/>
    </font>
    <font>
      <b/>
      <sz val="12"/>
      <color theme="0" tint="-0.499984740745262"/>
      <name val="Arial"/>
      <family val="2"/>
    </font>
    <font>
      <u/>
      <sz val="9.35"/>
      <color theme="10"/>
      <name val="Calibri"/>
      <family val="2"/>
    </font>
    <font>
      <sz val="10"/>
      <name val="Arial"/>
      <family val="2"/>
    </font>
    <font>
      <sz val="8"/>
      <name val="Arial"/>
      <family val="2"/>
    </font>
    <font>
      <sz val="8"/>
      <color rgb="FF000000"/>
      <name val="Arial"/>
      <family val="2"/>
    </font>
    <font>
      <sz val="7"/>
      <color theme="1"/>
      <name val="Times New Roman"/>
      <family val="1"/>
    </font>
    <font>
      <sz val="11"/>
      <color theme="1"/>
      <name val="Arial"/>
      <family val="2"/>
    </font>
    <font>
      <u/>
      <sz val="11"/>
      <color theme="1"/>
      <name val="Calibri"/>
      <family val="2"/>
      <scheme val="minor"/>
    </font>
    <font>
      <sz val="11"/>
      <color rgb="FFFF0000"/>
      <name val="Calibri"/>
      <family val="2"/>
      <scheme val="minor"/>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b/>
      <sz val="11"/>
      <color theme="1"/>
      <name val="Arial"/>
      <family val="2"/>
    </font>
    <font>
      <sz val="12"/>
      <color theme="1"/>
      <name val="Arial"/>
      <family val="2"/>
    </font>
    <font>
      <b/>
      <sz val="12"/>
      <color theme="1"/>
      <name val="Arial"/>
      <family val="2"/>
    </font>
    <font>
      <u/>
      <sz val="12"/>
      <color theme="10"/>
      <name val="Arial"/>
      <family val="2"/>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
      <b/>
      <u/>
      <sz val="12"/>
      <color theme="1"/>
      <name val="Arial"/>
      <family val="2"/>
    </font>
    <font>
      <sz val="11"/>
      <name val="Calibri"/>
      <family val="2"/>
      <scheme val="minor"/>
    </font>
    <font>
      <sz val="11"/>
      <name val="Calibri"/>
      <family val="2"/>
    </font>
    <font>
      <i/>
      <sz val="11"/>
      <name val="Calibri"/>
      <family val="2"/>
      <scheme val="minor"/>
    </font>
    <font>
      <b/>
      <sz val="12"/>
      <name val="Calibri"/>
      <family val="2"/>
      <scheme val="minor"/>
    </font>
    <font>
      <b/>
      <i/>
      <sz val="11"/>
      <name val="Calibri"/>
      <family val="2"/>
      <scheme val="minor"/>
    </font>
    <font>
      <b/>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xf numFmtId="0" fontId="23" fillId="0" borderId="0"/>
    <xf numFmtId="0" fontId="23" fillId="0" borderId="0"/>
  </cellStyleXfs>
  <cellXfs count="296">
    <xf numFmtId="0" fontId="0" fillId="0" borderId="0" xfId="0"/>
    <xf numFmtId="0" fontId="0" fillId="2" borderId="1" xfId="0" applyFill="1" applyBorder="1"/>
    <xf numFmtId="0" fontId="9" fillId="2" borderId="0" xfId="0" applyFont="1" applyFill="1" applyBorder="1" applyAlignment="1">
      <alignment vertical="center" wrapText="1"/>
    </xf>
    <xf numFmtId="0" fontId="0" fillId="3" borderId="0" xfId="0" applyFont="1" applyFill="1"/>
    <xf numFmtId="0" fontId="10" fillId="3" borderId="0" xfId="0" applyFont="1" applyFill="1" applyBorder="1" applyAlignment="1">
      <alignment horizontal="justify" vertical="center" wrapText="1"/>
    </xf>
    <xf numFmtId="0" fontId="8" fillId="3" borderId="0" xfId="0" applyFont="1" applyFill="1" applyBorder="1" applyAlignment="1">
      <alignment vertical="center"/>
    </xf>
    <xf numFmtId="0" fontId="0" fillId="3" borderId="0" xfId="0" applyFont="1" applyFill="1" applyBorder="1"/>
    <xf numFmtId="0" fontId="14" fillId="3" borderId="0" xfId="0" applyFont="1" applyFill="1" applyBorder="1" applyAlignment="1">
      <alignment horizontal="justify" vertical="center" wrapText="1"/>
    </xf>
    <xf numFmtId="0" fontId="7" fillId="3" borderId="0" xfId="0" applyFont="1" applyFill="1" applyBorder="1" applyAlignment="1"/>
    <xf numFmtId="0" fontId="10" fillId="2" borderId="0" xfId="0" applyFont="1" applyFill="1" applyBorder="1" applyAlignment="1">
      <alignment vertical="center"/>
    </xf>
    <xf numFmtId="0" fontId="9" fillId="3" borderId="0" xfId="0" applyFont="1" applyFill="1" applyBorder="1" applyAlignment="1">
      <alignment vertical="center" wrapText="1"/>
    </xf>
    <xf numFmtId="0" fontId="0" fillId="3" borderId="0" xfId="0" applyFont="1" applyFill="1" applyBorder="1" applyAlignment="1">
      <alignment vertical="center" wrapText="1"/>
    </xf>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indent="3"/>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0" fillId="3" borderId="2" xfId="0" applyFont="1" applyFill="1" applyBorder="1" applyAlignment="1">
      <alignment vertical="center" wrapText="1"/>
    </xf>
    <xf numFmtId="0" fontId="9" fillId="3" borderId="0" xfId="0" applyFont="1" applyFill="1" applyBorder="1" applyAlignment="1">
      <alignment horizontal="justify" vertical="center" wrapText="1"/>
    </xf>
    <xf numFmtId="0" fontId="9" fillId="3" borderId="0" xfId="0" applyFont="1" applyFill="1" applyBorder="1" applyAlignment="1">
      <alignment horizontal="left" vertical="center" wrapText="1" indent="6"/>
    </xf>
    <xf numFmtId="0" fontId="8" fillId="2" borderId="0" xfId="0" applyFont="1" applyFill="1" applyBorder="1" applyAlignment="1">
      <alignment horizontal="justify" vertical="center" wrapText="1"/>
    </xf>
    <xf numFmtId="0" fontId="16" fillId="2" borderId="0" xfId="0" applyFont="1" applyFill="1" applyBorder="1" applyAlignment="1">
      <alignment horizontal="justify" vertical="center" wrapText="1"/>
    </xf>
    <xf numFmtId="165" fontId="0" fillId="3" borderId="0" xfId="1" applyNumberFormat="1" applyFont="1" applyFill="1" applyBorder="1" applyAlignment="1">
      <alignment vertical="top" wrapText="1"/>
    </xf>
    <xf numFmtId="165" fontId="0" fillId="3" borderId="0" xfId="1" applyNumberFormat="1" applyFont="1" applyFill="1" applyBorder="1" applyAlignment="1">
      <alignment horizontal="center" vertical="top" wrapText="1"/>
    </xf>
    <xf numFmtId="165" fontId="0" fillId="3" borderId="1" xfId="1" applyNumberFormat="1" applyFont="1" applyFill="1" applyBorder="1" applyAlignment="1">
      <alignment vertical="top" wrapText="1"/>
    </xf>
    <xf numFmtId="164" fontId="9" fillId="3" borderId="1" xfId="0" applyNumberFormat="1" applyFont="1" applyFill="1" applyBorder="1" applyAlignment="1">
      <alignment vertical="center" wrapText="1"/>
    </xf>
    <xf numFmtId="164" fontId="0" fillId="3" borderId="0" xfId="1" applyNumberFormat="1" applyFont="1" applyFill="1" applyBorder="1" applyAlignment="1">
      <alignment horizontal="right" vertical="top" wrapText="1"/>
    </xf>
    <xf numFmtId="0" fontId="2" fillId="3" borderId="0" xfId="0" applyFont="1" applyFill="1" applyBorder="1" applyAlignment="1">
      <alignment vertical="center"/>
    </xf>
    <xf numFmtId="0" fontId="0" fillId="3" borderId="2" xfId="0" applyFont="1" applyFill="1" applyBorder="1"/>
    <xf numFmtId="0" fontId="9" fillId="3" borderId="0" xfId="0" applyFont="1" applyFill="1" applyBorder="1" applyAlignment="1">
      <alignment vertical="center"/>
    </xf>
    <xf numFmtId="0" fontId="0" fillId="3" borderId="0" xfId="0" applyFont="1" applyFill="1" applyBorder="1" applyAlignment="1">
      <alignment vertical="center"/>
    </xf>
    <xf numFmtId="0" fontId="15" fillId="2" borderId="0"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0" fillId="3" borderId="1" xfId="0" applyFont="1" applyFill="1" applyBorder="1"/>
    <xf numFmtId="0" fontId="9" fillId="3" borderId="1" xfId="0" applyFont="1" applyFill="1" applyBorder="1" applyAlignment="1">
      <alignment vertical="center"/>
    </xf>
    <xf numFmtId="0" fontId="0" fillId="3" borderId="1" xfId="0" applyFont="1" applyFill="1" applyBorder="1" applyAlignment="1">
      <alignment vertical="center"/>
    </xf>
    <xf numFmtId="0" fontId="11" fillId="3" borderId="0" xfId="0" applyFont="1" applyFill="1" applyBorder="1" applyAlignment="1">
      <alignment vertical="center"/>
    </xf>
    <xf numFmtId="0" fontId="0" fillId="3" borderId="0" xfId="0" applyFont="1" applyFill="1" applyBorder="1" applyAlignment="1">
      <alignment horizontal="center" vertical="center"/>
    </xf>
    <xf numFmtId="0" fontId="9" fillId="3" borderId="0" xfId="0" applyFont="1" applyFill="1" applyBorder="1" applyAlignment="1">
      <alignment horizontal="right" vertical="center"/>
    </xf>
    <xf numFmtId="0" fontId="9" fillId="3" borderId="0" xfId="0" applyFont="1" applyFill="1" applyBorder="1" applyAlignment="1">
      <alignment horizontal="right" vertical="center" wrapText="1"/>
    </xf>
    <xf numFmtId="0" fontId="18" fillId="3" borderId="0" xfId="0" applyFont="1" applyFill="1" applyBorder="1"/>
    <xf numFmtId="0" fontId="18" fillId="3" borderId="0" xfId="0" applyFont="1" applyFill="1" applyBorder="1" applyAlignment="1">
      <alignment vertical="center"/>
    </xf>
    <xf numFmtId="0" fontId="14" fillId="2" borderId="0" xfId="0" applyFont="1" applyFill="1" applyBorder="1" applyAlignment="1">
      <alignment horizontal="justify" vertical="center" wrapText="1"/>
    </xf>
    <xf numFmtId="0" fontId="14" fillId="3" borderId="0" xfId="0" applyFont="1" applyFill="1" applyBorder="1" applyAlignment="1">
      <alignment horizontal="left" vertical="center"/>
    </xf>
    <xf numFmtId="0" fontId="16" fillId="3" borderId="0" xfId="0" applyFont="1" applyFill="1" applyBorder="1" applyAlignment="1">
      <alignment horizontal="justify" vertical="center" wrapText="1"/>
    </xf>
    <xf numFmtId="0" fontId="17" fillId="3" borderId="0" xfId="0" applyFont="1" applyFill="1" applyBorder="1" applyAlignment="1">
      <alignment vertical="center"/>
    </xf>
    <xf numFmtId="0" fontId="4" fillId="3" borderId="0" xfId="0" applyFont="1" applyFill="1" applyBorder="1"/>
    <xf numFmtId="0" fontId="0" fillId="3" borderId="0" xfId="0" applyFill="1" applyBorder="1"/>
    <xf numFmtId="0" fontId="0" fillId="3" borderId="0" xfId="0" applyFill="1"/>
    <xf numFmtId="0" fontId="3" fillId="3" borderId="0" xfId="0" applyFont="1" applyFill="1" applyAlignment="1">
      <alignment horizontal="right"/>
    </xf>
    <xf numFmtId="14" fontId="3" fillId="3" borderId="0" xfId="0" applyNumberFormat="1" applyFont="1" applyFill="1" applyAlignment="1">
      <alignment horizontal="left"/>
    </xf>
    <xf numFmtId="0" fontId="3" fillId="3" borderId="0" xfId="0" applyFont="1" applyFill="1"/>
    <xf numFmtId="0" fontId="0" fillId="3" borderId="1" xfId="0" applyFill="1" applyBorder="1"/>
    <xf numFmtId="0" fontId="0" fillId="3" borderId="1" xfId="0" applyFill="1" applyBorder="1" applyAlignment="1">
      <alignment wrapText="1"/>
    </xf>
    <xf numFmtId="0" fontId="2" fillId="3" borderId="1" xfId="0" applyFont="1" applyFill="1" applyBorder="1" applyAlignment="1">
      <alignment wrapText="1"/>
    </xf>
    <xf numFmtId="0" fontId="0" fillId="3" borderId="2" xfId="0" applyFill="1" applyBorder="1"/>
    <xf numFmtId="164" fontId="0" fillId="3" borderId="2" xfId="1" applyNumberFormat="1" applyFont="1" applyFill="1" applyBorder="1"/>
    <xf numFmtId="164" fontId="2" fillId="3" borderId="2" xfId="1" applyNumberFormat="1" applyFont="1" applyFill="1" applyBorder="1"/>
    <xf numFmtId="165" fontId="0" fillId="3" borderId="2" xfId="1" applyNumberFormat="1" applyFont="1" applyFill="1" applyBorder="1"/>
    <xf numFmtId="165" fontId="2" fillId="3" borderId="2" xfId="1" applyNumberFormat="1" applyFont="1" applyFill="1" applyBorder="1"/>
    <xf numFmtId="0" fontId="19" fillId="2" borderId="1" xfId="0" applyFont="1" applyFill="1" applyBorder="1"/>
    <xf numFmtId="0" fontId="0" fillId="2" borderId="0" xfId="0" applyFill="1" applyBorder="1"/>
    <xf numFmtId="0" fontId="0" fillId="3" borderId="0" xfId="0" applyFill="1" applyAlignment="1">
      <alignment wrapText="1"/>
    </xf>
    <xf numFmtId="43" fontId="0" fillId="3" borderId="0" xfId="1" applyFont="1" applyFill="1"/>
    <xf numFmtId="0" fontId="15" fillId="2" borderId="0" xfId="0" applyFont="1" applyFill="1" applyBorder="1" applyAlignment="1">
      <alignment horizontal="right" vertical="center" wrapText="1"/>
    </xf>
    <xf numFmtId="0" fontId="19" fillId="2" borderId="0" xfId="0" applyFont="1" applyFill="1" applyBorder="1" applyAlignment="1">
      <alignment horizontal="right"/>
    </xf>
    <xf numFmtId="165" fontId="0" fillId="3" borderId="0" xfId="1" applyNumberFormat="1" applyFont="1" applyFill="1"/>
    <xf numFmtId="0" fontId="0" fillId="3" borderId="0" xfId="0" applyFill="1" applyAlignment="1">
      <alignment horizontal="center"/>
    </xf>
    <xf numFmtId="0" fontId="0" fillId="3" borderId="1" xfId="0" applyFill="1" applyBorder="1" applyAlignment="1">
      <alignment horizontal="right" wrapText="1"/>
    </xf>
    <xf numFmtId="0" fontId="19" fillId="2" borderId="0" xfId="0" applyFont="1" applyFill="1" applyAlignment="1">
      <alignment horizontal="left"/>
    </xf>
    <xf numFmtId="0" fontId="2" fillId="2" borderId="0" xfId="0" applyFont="1" applyFill="1"/>
    <xf numFmtId="0" fontId="2" fillId="3" borderId="2" xfId="0" applyFont="1" applyFill="1" applyBorder="1"/>
    <xf numFmtId="43" fontId="2" fillId="3" borderId="2" xfId="1" applyFont="1" applyFill="1" applyBorder="1"/>
    <xf numFmtId="0" fontId="5" fillId="3" borderId="0" xfId="0" applyFont="1" applyFill="1"/>
    <xf numFmtId="43" fontId="1" fillId="3" borderId="2" xfId="1" applyFont="1" applyFill="1" applyBorder="1"/>
    <xf numFmtId="0" fontId="13" fillId="3" borderId="0" xfId="0" applyFont="1" applyFill="1"/>
    <xf numFmtId="165" fontId="0" fillId="3" borderId="0" xfId="0" applyNumberFormat="1" applyFill="1"/>
    <xf numFmtId="0" fontId="20" fillId="3" borderId="0" xfId="0" applyFont="1" applyFill="1" applyBorder="1" applyAlignment="1">
      <alignment horizontal="justify" vertical="center" wrapText="1"/>
    </xf>
    <xf numFmtId="166" fontId="9" fillId="3" borderId="2" xfId="0" applyNumberFormat="1" applyFont="1" applyFill="1" applyBorder="1" applyAlignment="1">
      <alignment vertical="center" wrapText="1"/>
    </xf>
    <xf numFmtId="166" fontId="9" fillId="3" borderId="0" xfId="0" applyNumberFormat="1" applyFont="1" applyFill="1" applyBorder="1" applyAlignment="1">
      <alignment vertical="center" wrapText="1"/>
    </xf>
    <xf numFmtId="166" fontId="9" fillId="3" borderId="1" xfId="0" applyNumberFormat="1" applyFont="1" applyFill="1" applyBorder="1" applyAlignment="1">
      <alignment vertical="center" wrapText="1"/>
    </xf>
    <xf numFmtId="167" fontId="9" fillId="3" borderId="3" xfId="2" applyNumberFormat="1" applyFont="1" applyFill="1" applyBorder="1" applyAlignment="1">
      <alignment vertical="center" wrapText="1"/>
    </xf>
    <xf numFmtId="167" fontId="0" fillId="3" borderId="0" xfId="2" applyNumberFormat="1" applyFont="1" applyFill="1" applyBorder="1" applyAlignment="1">
      <alignment vertical="top" wrapText="1"/>
    </xf>
    <xf numFmtId="166" fontId="9" fillId="3" borderId="0" xfId="0" applyNumberFormat="1" applyFont="1" applyFill="1" applyBorder="1" applyAlignment="1">
      <alignment vertical="center"/>
    </xf>
    <xf numFmtId="166" fontId="0" fillId="3" borderId="0" xfId="0" applyNumberFormat="1" applyFont="1" applyFill="1" applyBorder="1" applyAlignment="1">
      <alignment vertical="center"/>
    </xf>
    <xf numFmtId="166" fontId="0" fillId="3" borderId="0" xfId="0" applyNumberFormat="1" applyFont="1" applyFill="1" applyBorder="1" applyAlignment="1">
      <alignment vertical="center" wrapText="1"/>
    </xf>
    <xf numFmtId="167" fontId="0" fillId="3" borderId="1" xfId="2" applyNumberFormat="1" applyFont="1" applyFill="1" applyBorder="1" applyAlignment="1">
      <alignment vertical="center"/>
    </xf>
    <xf numFmtId="167" fontId="0" fillId="3" borderId="1" xfId="2" applyNumberFormat="1" applyFont="1" applyFill="1" applyBorder="1" applyAlignment="1">
      <alignment vertical="center" wrapText="1"/>
    </xf>
    <xf numFmtId="43" fontId="9" fillId="3" borderId="0" xfId="0" applyNumberFormat="1" applyFont="1" applyFill="1" applyBorder="1" applyAlignment="1">
      <alignment vertical="center" wrapText="1"/>
    </xf>
    <xf numFmtId="166" fontId="0" fillId="3" borderId="0" xfId="0" applyNumberFormat="1" applyFont="1" applyFill="1"/>
    <xf numFmtId="166" fontId="0" fillId="3" borderId="0" xfId="0" applyNumberFormat="1" applyFont="1" applyFill="1" applyBorder="1" applyAlignment="1">
      <alignment vertical="top" wrapText="1"/>
    </xf>
    <xf numFmtId="9" fontId="9" fillId="3" borderId="0" xfId="0" applyNumberFormat="1" applyFont="1" applyFill="1" applyBorder="1" applyAlignment="1">
      <alignment horizontal="right" vertical="center"/>
    </xf>
    <xf numFmtId="43" fontId="0" fillId="3" borderId="0" xfId="0" applyNumberFormat="1" applyFont="1" applyFill="1" applyAlignment="1">
      <alignment horizontal="right"/>
    </xf>
    <xf numFmtId="0" fontId="5" fillId="3" borderId="0" xfId="0" applyFont="1" applyFill="1" applyBorder="1"/>
    <xf numFmtId="0" fontId="4" fillId="2" borderId="0" xfId="0" applyFont="1" applyFill="1" applyBorder="1"/>
    <xf numFmtId="0" fontId="15" fillId="2" borderId="0" xfId="0" applyFont="1" applyFill="1" applyBorder="1" applyAlignment="1">
      <alignment horizontal="left" vertical="center" wrapText="1" indent="1"/>
    </xf>
    <xf numFmtId="0" fontId="15" fillId="2" borderId="0" xfId="0" applyFont="1" applyFill="1" applyBorder="1" applyAlignment="1">
      <alignment vertical="center" wrapText="1"/>
    </xf>
    <xf numFmtId="0" fontId="24" fillId="2" borderId="0" xfId="0" applyFont="1" applyFill="1" applyBorder="1" applyAlignment="1">
      <alignment horizontal="justify" vertical="center" wrapText="1"/>
    </xf>
    <xf numFmtId="0" fontId="15" fillId="3" borderId="0" xfId="0" applyFont="1" applyFill="1" applyBorder="1" applyAlignment="1">
      <alignment horizontal="left" vertical="center" wrapText="1" indent="1"/>
    </xf>
    <xf numFmtId="0" fontId="15" fillId="3" borderId="0" xfId="0" applyFont="1" applyFill="1" applyBorder="1" applyAlignment="1">
      <alignment vertical="center" wrapText="1"/>
    </xf>
    <xf numFmtId="0" fontId="24" fillId="3" borderId="0" xfId="0" applyFont="1" applyFill="1" applyBorder="1" applyAlignment="1">
      <alignment horizontal="justify" vertical="center" wrapText="1"/>
    </xf>
    <xf numFmtId="0" fontId="0" fillId="3" borderId="2" xfId="0" applyFill="1" applyBorder="1" applyAlignment="1">
      <alignment horizontal="right" wrapText="1"/>
    </xf>
    <xf numFmtId="0" fontId="9" fillId="3" borderId="0" xfId="0" applyFont="1" applyFill="1" applyBorder="1" applyAlignment="1">
      <alignment horizontal="left" vertical="center" wrapText="1" indent="5"/>
    </xf>
    <xf numFmtId="0" fontId="0" fillId="3" borderId="0" xfId="0" applyFont="1" applyFill="1" applyBorder="1" applyAlignment="1">
      <alignment vertical="top" wrapText="1"/>
    </xf>
    <xf numFmtId="0" fontId="8" fillId="3" borderId="2" xfId="0" applyFont="1" applyFill="1" applyBorder="1" applyAlignment="1">
      <alignment vertical="center" wrapText="1"/>
    </xf>
    <xf numFmtId="0" fontId="0" fillId="3" borderId="0" xfId="0" applyFont="1" applyFill="1" applyBorder="1" applyAlignment="1">
      <alignment horizontal="center" vertical="top" wrapText="1"/>
    </xf>
    <xf numFmtId="0" fontId="26" fillId="3" borderId="0" xfId="0" applyFont="1" applyFill="1" applyBorder="1" applyAlignment="1">
      <alignment horizontal="left" vertical="top" wrapText="1"/>
    </xf>
    <xf numFmtId="0" fontId="14" fillId="3" borderId="0" xfId="0" applyFont="1" applyFill="1" applyBorder="1" applyAlignment="1">
      <alignment horizontal="left" vertical="center"/>
    </xf>
    <xf numFmtId="0" fontId="9" fillId="3" borderId="0" xfId="0" applyFont="1" applyFill="1" applyBorder="1" applyAlignment="1">
      <alignment vertical="center" wrapText="1"/>
    </xf>
    <xf numFmtId="0" fontId="9" fillId="3" borderId="0" xfId="0" applyFont="1" applyFill="1" applyBorder="1" applyAlignment="1">
      <alignment horizontal="justify" vertical="center" wrapText="1"/>
    </xf>
    <xf numFmtId="0" fontId="28" fillId="3" borderId="0" xfId="0" applyFont="1" applyFill="1" applyBorder="1"/>
    <xf numFmtId="1" fontId="28" fillId="3" borderId="0" xfId="0" applyNumberFormat="1" applyFont="1" applyFill="1" applyBorder="1" applyAlignment="1">
      <alignment horizontal="right" vertical="center"/>
    </xf>
    <xf numFmtId="0" fontId="28" fillId="3" borderId="1" xfId="0" applyFont="1" applyFill="1" applyBorder="1"/>
    <xf numFmtId="0" fontId="14" fillId="3" borderId="0" xfId="0" applyFont="1" applyFill="1" applyBorder="1" applyAlignment="1">
      <alignment horizontal="justify" vertical="center"/>
    </xf>
    <xf numFmtId="0" fontId="29" fillId="4" borderId="0" xfId="6" applyFont="1" applyFill="1" applyBorder="1"/>
    <xf numFmtId="168" fontId="23" fillId="4" borderId="0" xfId="6" applyNumberFormat="1" applyFont="1" applyFill="1" applyBorder="1" applyAlignment="1">
      <alignment horizontal="center"/>
    </xf>
    <xf numFmtId="0" fontId="30" fillId="3" borderId="0" xfId="0" applyFont="1" applyFill="1" applyBorder="1" applyAlignment="1">
      <alignment horizontal="center" vertical="center" wrapText="1"/>
    </xf>
    <xf numFmtId="0" fontId="31" fillId="3" borderId="0" xfId="0" applyFont="1" applyFill="1" applyBorder="1" applyAlignment="1">
      <alignment horizontal="left" vertical="top"/>
    </xf>
    <xf numFmtId="0" fontId="32" fillId="3" borderId="0" xfId="0" applyFont="1" applyFill="1" applyBorder="1" applyAlignment="1">
      <alignment horizontal="center" vertical="center"/>
    </xf>
    <xf numFmtId="0" fontId="2" fillId="3" borderId="0" xfId="0" applyFont="1" applyFill="1"/>
    <xf numFmtId="0" fontId="26" fillId="3" borderId="0" xfId="0" applyFont="1" applyFill="1" applyAlignment="1">
      <alignment horizontal="right"/>
    </xf>
    <xf numFmtId="0" fontId="26" fillId="3" borderId="0" xfId="0" applyFont="1" applyFill="1"/>
    <xf numFmtId="15" fontId="34" fillId="3" borderId="0" xfId="0" quotePrefix="1" applyNumberFormat="1" applyFont="1" applyFill="1"/>
    <xf numFmtId="0" fontId="35" fillId="3" borderId="0" xfId="0" applyFont="1" applyFill="1"/>
    <xf numFmtId="0" fontId="36" fillId="3" borderId="0" xfId="0" applyFont="1" applyFill="1"/>
    <xf numFmtId="0" fontId="36" fillId="3" borderId="0" xfId="0" applyFont="1" applyFill="1" applyBorder="1"/>
    <xf numFmtId="0" fontId="35" fillId="3" borderId="0" xfId="0" applyFont="1" applyFill="1" applyBorder="1"/>
    <xf numFmtId="0" fontId="36" fillId="3" borderId="0" xfId="0" applyFont="1" applyFill="1" applyBorder="1" applyAlignment="1">
      <alignment horizontal="left"/>
    </xf>
    <xf numFmtId="0" fontId="36" fillId="3" borderId="0" xfId="0" applyFont="1" applyFill="1" applyBorder="1" applyAlignment="1"/>
    <xf numFmtId="0" fontId="21" fillId="3" borderId="0" xfId="3" applyFill="1" applyAlignment="1" applyProtection="1">
      <alignment horizontal="right"/>
    </xf>
    <xf numFmtId="0" fontId="37" fillId="3" borderId="0" xfId="3" applyFont="1" applyFill="1" applyBorder="1" applyAlignment="1" applyProtection="1"/>
    <xf numFmtId="0" fontId="38" fillId="2" borderId="0" xfId="0" applyFont="1" applyFill="1" applyBorder="1" applyAlignment="1">
      <alignment horizontal="left" vertical="center" wrapText="1" indent="1"/>
    </xf>
    <xf numFmtId="0" fontId="39" fillId="2" borderId="0" xfId="0" applyFont="1" applyFill="1" applyBorder="1" applyAlignment="1">
      <alignment horizontal="center" vertical="center" wrapText="1"/>
    </xf>
    <xf numFmtId="0" fontId="40" fillId="5" borderId="0" xfId="0" applyFont="1" applyFill="1" applyBorder="1"/>
    <xf numFmtId="0" fontId="41" fillId="5" borderId="0" xfId="0" applyFont="1" applyFill="1" applyBorder="1"/>
    <xf numFmtId="0" fontId="42" fillId="6" borderId="4" xfId="0" applyFont="1" applyFill="1" applyBorder="1" applyAlignment="1">
      <alignment horizontal="left" vertical="center" wrapText="1" indent="1"/>
    </xf>
    <xf numFmtId="0" fontId="42" fillId="6" borderId="7" xfId="0" applyFont="1" applyFill="1" applyBorder="1" applyAlignment="1">
      <alignment horizontal="left" vertical="center" wrapText="1" indent="1"/>
    </xf>
    <xf numFmtId="0" fontId="43" fillId="5" borderId="10" xfId="0" applyFont="1" applyFill="1" applyBorder="1" applyAlignment="1">
      <alignment vertical="center" wrapText="1"/>
    </xf>
    <xf numFmtId="0" fontId="43" fillId="5" borderId="13" xfId="0" applyFont="1" applyFill="1" applyBorder="1" applyAlignment="1">
      <alignment vertical="center" wrapText="1"/>
    </xf>
    <xf numFmtId="0" fontId="40" fillId="5" borderId="13" xfId="0" applyFont="1" applyFill="1" applyBorder="1" applyAlignment="1">
      <alignment vertical="center" wrapText="1"/>
    </xf>
    <xf numFmtId="0" fontId="43" fillId="5" borderId="13" xfId="0" applyFont="1" applyFill="1" applyBorder="1" applyAlignment="1">
      <alignment horizontal="justify" vertical="center" wrapText="1"/>
    </xf>
    <xf numFmtId="0" fontId="43" fillId="5" borderId="18" xfId="0" applyFont="1" applyFill="1" applyBorder="1" applyAlignment="1">
      <alignment vertical="center" wrapText="1"/>
    </xf>
    <xf numFmtId="0" fontId="40" fillId="5" borderId="0" xfId="0" applyFont="1" applyFill="1" applyBorder="1" applyAlignment="1">
      <alignment vertical="top" wrapText="1"/>
    </xf>
    <xf numFmtId="0" fontId="43" fillId="5" borderId="0" xfId="0" applyFont="1" applyFill="1" applyBorder="1" applyAlignment="1">
      <alignment horizontal="left" vertical="top" wrapText="1" indent="5"/>
    </xf>
    <xf numFmtId="0" fontId="43" fillId="5" borderId="0" xfId="0" applyFont="1" applyFill="1" applyBorder="1" applyAlignment="1">
      <alignment horizontal="left" vertical="top" wrapText="1"/>
    </xf>
    <xf numFmtId="0" fontId="43" fillId="5" borderId="10" xfId="0" applyFont="1" applyFill="1" applyBorder="1" applyAlignment="1">
      <alignment vertical="center"/>
    </xf>
    <xf numFmtId="0" fontId="43" fillId="5" borderId="13" xfId="0" applyFont="1" applyFill="1" applyBorder="1" applyAlignment="1">
      <alignment vertical="center"/>
    </xf>
    <xf numFmtId="0" fontId="43" fillId="5" borderId="18" xfId="0" applyFont="1" applyFill="1" applyBorder="1" applyAlignment="1">
      <alignment vertical="center"/>
    </xf>
    <xf numFmtId="0" fontId="43" fillId="5" borderId="0" xfId="0" applyFont="1" applyFill="1" applyBorder="1" applyAlignment="1">
      <alignment horizontal="justify" vertical="center" wrapText="1"/>
    </xf>
    <xf numFmtId="0" fontId="40" fillId="5" borderId="0" xfId="0" applyFont="1" applyFill="1" applyBorder="1" applyAlignment="1">
      <alignment vertical="center" wrapText="1"/>
    </xf>
    <xf numFmtId="0" fontId="43" fillId="5" borderId="0" xfId="0" applyFont="1" applyFill="1" applyBorder="1" applyAlignment="1">
      <alignment vertical="center" wrapText="1"/>
    </xf>
    <xf numFmtId="0" fontId="40" fillId="5" borderId="10" xfId="0" applyFont="1" applyFill="1" applyBorder="1" applyAlignment="1">
      <alignment vertical="center"/>
    </xf>
    <xf numFmtId="0" fontId="40" fillId="5" borderId="18" xfId="0" applyFont="1" applyFill="1" applyBorder="1" applyAlignment="1">
      <alignment vertical="center"/>
    </xf>
    <xf numFmtId="0" fontId="43" fillId="5" borderId="0" xfId="0" applyFont="1" applyFill="1" applyBorder="1" applyAlignment="1">
      <alignment vertical="center"/>
    </xf>
    <xf numFmtId="0" fontId="40" fillId="5" borderId="10" xfId="0" applyFont="1" applyFill="1" applyBorder="1" applyAlignment="1">
      <alignment vertical="center" wrapText="1"/>
    </xf>
    <xf numFmtId="0" fontId="40" fillId="5" borderId="13" xfId="0" applyFont="1" applyFill="1" applyBorder="1" applyAlignment="1">
      <alignment vertical="center"/>
    </xf>
    <xf numFmtId="0" fontId="40" fillId="5" borderId="0" xfId="0" applyFont="1" applyFill="1" applyBorder="1" applyAlignment="1">
      <alignment vertical="center"/>
    </xf>
    <xf numFmtId="0" fontId="43" fillId="5" borderId="0" xfId="0" applyFont="1" applyFill="1" applyBorder="1" applyAlignment="1">
      <alignment horizontal="left" vertical="center" wrapText="1" indent="5"/>
    </xf>
    <xf numFmtId="0" fontId="40" fillId="5" borderId="31" xfId="0" applyFont="1" applyFill="1" applyBorder="1" applyAlignment="1">
      <alignment vertical="center" wrapText="1"/>
    </xf>
    <xf numFmtId="0" fontId="40" fillId="5" borderId="34" xfId="0" applyFont="1" applyFill="1" applyBorder="1" applyAlignment="1">
      <alignment vertical="center"/>
    </xf>
    <xf numFmtId="0" fontId="40" fillId="5" borderId="18" xfId="0" applyFont="1" applyFill="1" applyBorder="1"/>
    <xf numFmtId="0" fontId="42" fillId="6" borderId="27" xfId="0" applyFont="1" applyFill="1" applyBorder="1" applyAlignment="1">
      <alignment horizontal="left" vertical="center" wrapText="1" indent="1"/>
    </xf>
    <xf numFmtId="0" fontId="42" fillId="6" borderId="27" xfId="0" applyFont="1" applyFill="1" applyBorder="1" applyAlignment="1">
      <alignment vertical="center" wrapText="1"/>
    </xf>
    <xf numFmtId="0" fontId="43" fillId="6" borderId="28" xfId="0" applyFont="1" applyFill="1" applyBorder="1" applyAlignment="1">
      <alignment horizontal="justify" vertical="center" wrapText="1"/>
    </xf>
    <xf numFmtId="0" fontId="42" fillId="6" borderId="0" xfId="0" applyFont="1" applyFill="1" applyBorder="1" applyAlignment="1">
      <alignment vertical="center" wrapText="1"/>
    </xf>
    <xf numFmtId="0" fontId="43" fillId="6" borderId="9" xfId="0" applyFont="1" applyFill="1" applyBorder="1" applyAlignment="1">
      <alignment horizontal="justify" vertical="center" wrapText="1"/>
    </xf>
    <xf numFmtId="0" fontId="40" fillId="5" borderId="10" xfId="0" applyFont="1" applyFill="1" applyBorder="1"/>
    <xf numFmtId="0" fontId="40" fillId="5" borderId="13" xfId="0" applyFont="1" applyFill="1" applyBorder="1"/>
    <xf numFmtId="0" fontId="40" fillId="5" borderId="29" xfId="0" applyFont="1" applyFill="1" applyBorder="1" applyAlignment="1">
      <alignment vertical="center"/>
    </xf>
    <xf numFmtId="0" fontId="42" fillId="5" borderId="0" xfId="0" applyFont="1" applyFill="1" applyBorder="1" applyAlignment="1">
      <alignment horizontal="left" vertical="center" wrapText="1" indent="1"/>
    </xf>
    <xf numFmtId="0" fontId="42" fillId="5" borderId="0" xfId="0" applyFont="1" applyFill="1" applyBorder="1" applyAlignment="1">
      <alignment vertical="center" wrapText="1"/>
    </xf>
    <xf numFmtId="0" fontId="44" fillId="5" borderId="0" xfId="3" applyFont="1" applyFill="1" applyBorder="1" applyAlignment="1" applyProtection="1">
      <alignment horizontal="right"/>
    </xf>
    <xf numFmtId="0" fontId="21" fillId="3" borderId="0" xfId="3" quotePrefix="1" applyFill="1" applyBorder="1" applyAlignment="1" applyProtection="1"/>
    <xf numFmtId="0" fontId="45" fillId="3" borderId="0" xfId="0" applyFont="1" applyFill="1" applyBorder="1" applyAlignment="1">
      <alignment horizontal="left"/>
    </xf>
    <xf numFmtId="0" fontId="19" fillId="2" borderId="0" xfId="0" applyFont="1" applyFill="1" applyBorder="1" applyAlignment="1">
      <alignment horizontal="left"/>
    </xf>
    <xf numFmtId="0" fontId="0" fillId="2" borderId="0" xfId="0" applyFill="1" applyBorder="1" applyAlignment="1">
      <alignment horizontal="left"/>
    </xf>
    <xf numFmtId="0" fontId="46" fillId="3" borderId="0" xfId="0" applyFont="1" applyFill="1"/>
    <xf numFmtId="0" fontId="46" fillId="3" borderId="0" xfId="0" applyFont="1" applyFill="1" applyBorder="1" applyAlignment="1">
      <alignment vertical="center"/>
    </xf>
    <xf numFmtId="0" fontId="46" fillId="3" borderId="0" xfId="0" applyFont="1" applyFill="1" applyBorder="1"/>
    <xf numFmtId="0" fontId="46" fillId="3" borderId="0" xfId="0" applyFont="1" applyFill="1" applyBorder="1" applyAlignment="1">
      <alignment horizontal="left" vertical="center" indent="1"/>
    </xf>
    <xf numFmtId="0" fontId="46" fillId="3" borderId="1" xfId="0" applyFont="1" applyFill="1" applyBorder="1" applyAlignment="1">
      <alignment horizontal="left" vertical="center"/>
    </xf>
    <xf numFmtId="0" fontId="46" fillId="3" borderId="1" xfId="0" applyFont="1" applyFill="1" applyBorder="1"/>
    <xf numFmtId="0" fontId="46" fillId="3" borderId="1" xfId="0" applyFont="1" applyFill="1" applyBorder="1" applyAlignment="1">
      <alignment wrapText="1"/>
    </xf>
    <xf numFmtId="0" fontId="46" fillId="3" borderId="2" xfId="0" applyFont="1" applyFill="1" applyBorder="1"/>
    <xf numFmtId="164" fontId="46" fillId="3" borderId="2" xfId="1" applyNumberFormat="1" applyFont="1" applyFill="1" applyBorder="1"/>
    <xf numFmtId="0" fontId="48" fillId="3" borderId="2" xfId="0" applyFont="1" applyFill="1" applyBorder="1"/>
    <xf numFmtId="9" fontId="48" fillId="3" borderId="2" xfId="2" applyFont="1" applyFill="1" applyBorder="1"/>
    <xf numFmtId="0" fontId="49" fillId="3" borderId="0" xfId="0" applyFont="1" applyFill="1" applyBorder="1"/>
    <xf numFmtId="0" fontId="50" fillId="2" borderId="1" xfId="0" applyFont="1" applyFill="1" applyBorder="1"/>
    <xf numFmtId="0" fontId="46" fillId="2" borderId="1" xfId="0" applyFont="1" applyFill="1" applyBorder="1"/>
    <xf numFmtId="165" fontId="46" fillId="3" borderId="2" xfId="1" applyNumberFormat="1" applyFont="1" applyFill="1" applyBorder="1"/>
    <xf numFmtId="0" fontId="50" fillId="3" borderId="0" xfId="0" applyFont="1" applyFill="1" applyBorder="1"/>
    <xf numFmtId="165" fontId="46" fillId="3" borderId="0" xfId="1" applyNumberFormat="1" applyFont="1" applyFill="1" applyAlignment="1">
      <alignment horizontal="center"/>
    </xf>
    <xf numFmtId="0" fontId="46" fillId="3" borderId="0" xfId="0" applyFont="1" applyFill="1" applyAlignment="1">
      <alignment horizontal="center"/>
    </xf>
    <xf numFmtId="165" fontId="51" fillId="3" borderId="2" xfId="1" applyNumberFormat="1" applyFont="1" applyFill="1" applyBorder="1" applyAlignment="1">
      <alignment horizontal="center"/>
    </xf>
    <xf numFmtId="167" fontId="46" fillId="3" borderId="0" xfId="2" applyNumberFormat="1" applyFont="1" applyFill="1" applyAlignment="1">
      <alignment horizontal="right"/>
    </xf>
    <xf numFmtId="165" fontId="46" fillId="3" borderId="0" xfId="1" applyNumberFormat="1" applyFont="1" applyFill="1" applyAlignment="1">
      <alignment horizontal="right"/>
    </xf>
    <xf numFmtId="167" fontId="51" fillId="3" borderId="2" xfId="2" applyNumberFormat="1" applyFont="1" applyFill="1" applyBorder="1" applyAlignment="1">
      <alignment horizontal="right"/>
    </xf>
    <xf numFmtId="0" fontId="50" fillId="2" borderId="0" xfId="0" applyFont="1" applyFill="1" applyBorder="1" applyAlignment="1">
      <alignment horizontal="left"/>
    </xf>
    <xf numFmtId="0" fontId="50" fillId="2" borderId="0" xfId="0" applyFont="1" applyFill="1" applyBorder="1" applyAlignment="1">
      <alignment horizontal="right"/>
    </xf>
    <xf numFmtId="0" fontId="46" fillId="2" borderId="0" xfId="0" applyFont="1" applyFill="1" applyBorder="1"/>
    <xf numFmtId="0" fontId="46" fillId="3" borderId="1" xfId="0" applyFont="1" applyFill="1" applyBorder="1" applyAlignment="1">
      <alignment horizontal="right" wrapText="1"/>
    </xf>
    <xf numFmtId="0" fontId="46" fillId="3" borderId="0" xfId="0" applyFont="1" applyFill="1" applyAlignment="1">
      <alignment wrapText="1"/>
    </xf>
    <xf numFmtId="0" fontId="4" fillId="0" borderId="0" xfId="0" applyFont="1" applyFill="1" applyBorder="1"/>
    <xf numFmtId="0" fontId="50" fillId="2" borderId="0" xfId="0" applyFont="1" applyFill="1" applyAlignment="1">
      <alignment horizontal="left"/>
    </xf>
    <xf numFmtId="0" fontId="46" fillId="3" borderId="0" xfId="0" quotePrefix="1" applyFont="1" applyFill="1" applyBorder="1" applyAlignment="1">
      <alignment vertical="center"/>
    </xf>
    <xf numFmtId="0" fontId="46" fillId="3" borderId="0" xfId="0" quotePrefix="1" applyFont="1" applyFill="1"/>
    <xf numFmtId="43" fontId="46" fillId="3" borderId="2" xfId="1" applyFont="1" applyFill="1" applyBorder="1" applyAlignment="1">
      <alignment horizontal="right"/>
    </xf>
    <xf numFmtId="43" fontId="51" fillId="3" borderId="2" xfId="1" applyFont="1" applyFill="1" applyBorder="1" applyAlignment="1">
      <alignment horizontal="right"/>
    </xf>
    <xf numFmtId="0" fontId="46" fillId="3" borderId="0" xfId="0" applyFont="1" applyFill="1" applyAlignment="1">
      <alignment horizontal="right"/>
    </xf>
    <xf numFmtId="0" fontId="46" fillId="3" borderId="1" xfId="0" applyFont="1" applyFill="1" applyBorder="1" applyAlignment="1">
      <alignment horizontal="right"/>
    </xf>
    <xf numFmtId="165" fontId="46" fillId="3" borderId="0" xfId="1" applyNumberFormat="1" applyFont="1" applyFill="1" applyBorder="1" applyAlignment="1">
      <alignment vertical="center"/>
    </xf>
    <xf numFmtId="165" fontId="46" fillId="0" borderId="0" xfId="1" applyNumberFormat="1" applyFont="1" applyFill="1" applyBorder="1" applyAlignment="1">
      <alignment vertical="center"/>
    </xf>
    <xf numFmtId="165" fontId="46" fillId="3" borderId="0" xfId="1" applyNumberFormat="1" applyFont="1" applyFill="1" applyBorder="1"/>
    <xf numFmtId="165" fontId="46" fillId="3" borderId="0" xfId="1" applyNumberFormat="1" applyFont="1" applyFill="1" applyBorder="1" applyAlignment="1">
      <alignment horizontal="right"/>
    </xf>
    <xf numFmtId="167" fontId="46" fillId="3" borderId="0" xfId="2" applyNumberFormat="1" applyFont="1" applyFill="1" applyBorder="1" applyAlignment="1">
      <alignment vertical="center"/>
    </xf>
    <xf numFmtId="167" fontId="46" fillId="3" borderId="0" xfId="1" applyNumberFormat="1" applyFont="1" applyFill="1" applyBorder="1" applyAlignment="1">
      <alignment vertical="center"/>
    </xf>
    <xf numFmtId="164" fontId="46" fillId="3" borderId="0" xfId="1" applyNumberFormat="1" applyFont="1" applyFill="1" applyBorder="1" applyAlignment="1">
      <alignment vertical="center"/>
    </xf>
    <xf numFmtId="9" fontId="2" fillId="3" borderId="2" xfId="1" applyNumberFormat="1" applyFont="1" applyFill="1" applyBorder="1"/>
    <xf numFmtId="167" fontId="0" fillId="3" borderId="0" xfId="0" applyNumberFormat="1" applyFill="1"/>
    <xf numFmtId="167" fontId="46" fillId="3" borderId="0" xfId="0" applyNumberFormat="1" applyFont="1" applyFill="1" applyAlignment="1">
      <alignment horizontal="center"/>
    </xf>
    <xf numFmtId="167" fontId="46" fillId="3" borderId="0" xfId="0" applyNumberFormat="1" applyFont="1" applyFill="1"/>
    <xf numFmtId="167" fontId="51" fillId="3" borderId="2" xfId="1" applyNumberFormat="1" applyFont="1" applyFill="1" applyBorder="1" applyAlignment="1">
      <alignment horizontal="center"/>
    </xf>
    <xf numFmtId="0" fontId="40" fillId="3" borderId="0" xfId="0" applyFont="1" applyFill="1" applyBorder="1" applyAlignment="1">
      <alignment vertical="center"/>
    </xf>
    <xf numFmtId="166" fontId="9" fillId="3" borderId="0" xfId="0" applyNumberFormat="1" applyFont="1" applyFill="1" applyBorder="1" applyAlignment="1">
      <alignment horizontal="right" vertical="center" wrapText="1"/>
    </xf>
    <xf numFmtId="167" fontId="9" fillId="3" borderId="0" xfId="2" applyNumberFormat="1" applyFont="1" applyFill="1" applyBorder="1" applyAlignment="1">
      <alignment vertical="center" wrapText="1"/>
    </xf>
    <xf numFmtId="165" fontId="9" fillId="3" borderId="1" xfId="0" applyNumberFormat="1" applyFont="1" applyFill="1" applyBorder="1" applyAlignment="1">
      <alignment vertical="center" wrapText="1"/>
    </xf>
    <xf numFmtId="166" fontId="9" fillId="3" borderId="0" xfId="0" applyNumberFormat="1" applyFont="1" applyFill="1" applyBorder="1" applyAlignment="1">
      <alignment horizontal="right" vertical="center"/>
    </xf>
    <xf numFmtId="166" fontId="46" fillId="3" borderId="0" xfId="0" applyNumberFormat="1" applyFont="1" applyFill="1" applyBorder="1" applyAlignment="1">
      <alignment horizontal="right" vertical="center"/>
    </xf>
    <xf numFmtId="1" fontId="46" fillId="3" borderId="1" xfId="0" applyNumberFormat="1" applyFont="1" applyFill="1" applyBorder="1" applyAlignment="1">
      <alignment horizontal="right" vertical="center"/>
    </xf>
    <xf numFmtId="1" fontId="46" fillId="3" borderId="0" xfId="0" applyNumberFormat="1" applyFont="1" applyFill="1" applyBorder="1" applyAlignment="1">
      <alignment horizontal="right" vertical="center"/>
    </xf>
    <xf numFmtId="164" fontId="46" fillId="3" borderId="2" xfId="1" applyNumberFormat="1" applyFont="1" applyFill="1" applyBorder="1" applyAlignment="1">
      <alignment horizontal="right"/>
    </xf>
    <xf numFmtId="164" fontId="46" fillId="3" borderId="2" xfId="1" quotePrefix="1" applyNumberFormat="1" applyFont="1" applyFill="1" applyBorder="1" applyAlignment="1">
      <alignment horizontal="right"/>
    </xf>
    <xf numFmtId="164" fontId="51" fillId="3" borderId="2" xfId="1" applyNumberFormat="1" applyFont="1" applyFill="1" applyBorder="1" applyAlignment="1">
      <alignment horizontal="right"/>
    </xf>
    <xf numFmtId="10" fontId="46" fillId="3" borderId="2" xfId="2" applyNumberFormat="1" applyFont="1" applyFill="1" applyBorder="1" applyAlignment="1">
      <alignment horizontal="right"/>
    </xf>
    <xf numFmtId="10" fontId="0" fillId="3" borderId="0" xfId="0" applyNumberFormat="1" applyFont="1" applyFill="1" applyBorder="1" applyAlignment="1">
      <alignment vertical="center"/>
    </xf>
    <xf numFmtId="0" fontId="46" fillId="3" borderId="0" xfId="0" applyFont="1" applyFill="1" applyBorder="1" applyAlignment="1">
      <alignment vertical="center" wrapText="1"/>
    </xf>
    <xf numFmtId="168" fontId="23" fillId="4" borderId="0" xfId="6" applyNumberFormat="1" applyFont="1" applyFill="1" applyBorder="1" applyAlignment="1">
      <alignment horizontal="center"/>
    </xf>
    <xf numFmtId="0" fontId="33" fillId="3" borderId="0" xfId="0" applyFont="1" applyFill="1" applyBorder="1" applyAlignment="1">
      <alignment horizontal="left" wrapText="1"/>
    </xf>
    <xf numFmtId="0" fontId="14" fillId="3" borderId="0" xfId="0" applyFont="1" applyFill="1" applyBorder="1" applyAlignment="1">
      <alignment horizontal="center" vertical="center" wrapText="1"/>
    </xf>
    <xf numFmtId="0" fontId="0" fillId="3" borderId="0" xfId="0" applyFont="1" applyFill="1" applyBorder="1" applyAlignment="1">
      <alignment horizontal="center" vertical="center"/>
    </xf>
    <xf numFmtId="0" fontId="0" fillId="3" borderId="1" xfId="0" applyFont="1" applyFill="1" applyBorder="1" applyAlignment="1">
      <alignment horizontal="center" vertical="center"/>
    </xf>
    <xf numFmtId="0" fontId="15" fillId="3" borderId="0" xfId="0" applyFont="1" applyFill="1" applyBorder="1" applyAlignment="1">
      <alignment horizontal="center" vertical="center" wrapText="1"/>
    </xf>
    <xf numFmtId="0" fontId="14" fillId="3" borderId="0" xfId="0" applyFont="1" applyFill="1" applyBorder="1" applyAlignment="1">
      <alignment horizontal="left" vertical="center"/>
    </xf>
    <xf numFmtId="0" fontId="2" fillId="3" borderId="0" xfId="0" applyFont="1" applyFill="1" applyBorder="1" applyAlignment="1">
      <alignment vertical="center"/>
    </xf>
    <xf numFmtId="0" fontId="16" fillId="2" borderId="0" xfId="0" applyFont="1" applyFill="1" applyBorder="1" applyAlignment="1">
      <alignment horizontal="center" vertical="center" wrapText="1"/>
    </xf>
    <xf numFmtId="0" fontId="3" fillId="3" borderId="1" xfId="0" applyFont="1" applyFill="1" applyBorder="1" applyAlignment="1">
      <alignment horizontal="center"/>
    </xf>
    <xf numFmtId="0" fontId="48" fillId="3" borderId="1" xfId="0" applyFont="1" applyFill="1" applyBorder="1" applyAlignment="1">
      <alignment horizontal="center"/>
    </xf>
    <xf numFmtId="0" fontId="9" fillId="3" borderId="0" xfId="0" applyFont="1" applyFill="1" applyBorder="1" applyAlignment="1">
      <alignment vertical="center" wrapText="1"/>
    </xf>
    <xf numFmtId="0" fontId="9" fillId="3" borderId="0" xfId="0" applyFont="1" applyFill="1" applyBorder="1" applyAlignment="1">
      <alignment horizontal="justify" vertical="center" wrapText="1"/>
    </xf>
    <xf numFmtId="0" fontId="0" fillId="3" borderId="0" xfId="0" applyFont="1" applyFill="1" applyBorder="1" applyAlignment="1">
      <alignment horizontal="left" vertical="top" wrapText="1"/>
    </xf>
    <xf numFmtId="0" fontId="21" fillId="3" borderId="2" xfId="3" applyFill="1" applyBorder="1" applyAlignment="1" applyProtection="1">
      <alignment horizontal="left" vertical="center" wrapText="1"/>
    </xf>
    <xf numFmtId="0" fontId="38" fillId="2" borderId="0" xfId="0" applyFont="1" applyFill="1" applyBorder="1" applyAlignment="1">
      <alignment horizontal="left" vertical="center" wrapText="1" indent="1"/>
    </xf>
    <xf numFmtId="0" fontId="38" fillId="2" borderId="0"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0" fillId="3" borderId="0" xfId="0" applyFont="1" applyFill="1" applyBorder="1" applyAlignment="1">
      <alignment horizontal="center" vertical="top" wrapText="1"/>
    </xf>
    <xf numFmtId="0" fontId="43" fillId="5" borderId="19" xfId="0" applyFont="1" applyFill="1" applyBorder="1" applyAlignment="1">
      <alignment horizontal="left" vertical="center" wrapText="1"/>
    </xf>
    <xf numFmtId="0" fontId="43" fillId="5" borderId="20" xfId="0" applyFont="1" applyFill="1" applyBorder="1" applyAlignment="1">
      <alignment horizontal="left" vertical="center" wrapText="1"/>
    </xf>
    <xf numFmtId="0" fontId="42" fillId="6" borderId="5" xfId="0" applyFont="1" applyFill="1" applyBorder="1" applyAlignment="1">
      <alignment horizontal="left" vertical="center" wrapText="1"/>
    </xf>
    <xf numFmtId="0" fontId="42" fillId="6" borderId="6" xfId="0" applyFont="1" applyFill="1" applyBorder="1" applyAlignment="1">
      <alignment horizontal="left" vertical="center" wrapText="1"/>
    </xf>
    <xf numFmtId="0" fontId="42" fillId="6" borderId="8" xfId="0" applyFont="1" applyFill="1" applyBorder="1" applyAlignment="1">
      <alignment horizontal="left" vertical="center" wrapText="1"/>
    </xf>
    <xf numFmtId="0" fontId="42" fillId="6" borderId="9" xfId="0" applyFont="1" applyFill="1" applyBorder="1" applyAlignment="1">
      <alignment horizontal="left" vertical="center" wrapText="1"/>
    </xf>
    <xf numFmtId="0" fontId="43" fillId="5" borderId="30" xfId="0" applyFont="1" applyFill="1" applyBorder="1" applyAlignment="1">
      <alignment horizontal="left" vertical="center" wrapText="1"/>
    </xf>
    <xf numFmtId="0" fontId="43" fillId="5" borderId="28" xfId="0" applyFont="1" applyFill="1" applyBorder="1" applyAlignment="1">
      <alignment horizontal="left" vertical="center" wrapText="1"/>
    </xf>
    <xf numFmtId="0" fontId="43" fillId="5" borderId="16" xfId="0" applyFont="1" applyFill="1" applyBorder="1" applyAlignment="1">
      <alignment horizontal="left" vertical="center" wrapText="1"/>
    </xf>
    <xf numFmtId="0" fontId="43" fillId="5" borderId="17" xfId="0" applyFont="1" applyFill="1" applyBorder="1" applyAlignment="1">
      <alignment horizontal="left" vertical="center" wrapText="1"/>
    </xf>
    <xf numFmtId="0" fontId="43" fillId="5" borderId="14" xfId="0" applyFont="1" applyFill="1" applyBorder="1" applyAlignment="1">
      <alignment horizontal="left" vertical="center" wrapText="1"/>
    </xf>
    <xf numFmtId="0" fontId="43" fillId="5" borderId="15" xfId="0" applyFont="1" applyFill="1" applyBorder="1" applyAlignment="1">
      <alignment horizontal="left" vertical="center" wrapText="1"/>
    </xf>
    <xf numFmtId="0" fontId="43" fillId="5" borderId="21" xfId="0" applyFont="1" applyFill="1" applyBorder="1" applyAlignment="1">
      <alignment horizontal="left" vertical="center" wrapText="1"/>
    </xf>
    <xf numFmtId="0" fontId="43" fillId="5" borderId="22" xfId="0" applyFont="1" applyFill="1" applyBorder="1" applyAlignment="1">
      <alignment horizontal="left" vertical="center" wrapText="1"/>
    </xf>
    <xf numFmtId="0" fontId="42" fillId="6" borderId="25" xfId="0" applyFont="1" applyFill="1" applyBorder="1" applyAlignment="1">
      <alignment horizontal="left" vertical="center" wrapText="1"/>
    </xf>
    <xf numFmtId="0" fontId="42" fillId="6" borderId="26" xfId="0" applyFont="1" applyFill="1" applyBorder="1" applyAlignment="1">
      <alignment horizontal="left" vertical="center" wrapText="1"/>
    </xf>
    <xf numFmtId="0" fontId="43" fillId="5" borderId="32" xfId="0" applyFont="1" applyFill="1" applyBorder="1" applyAlignment="1">
      <alignment horizontal="left" vertical="center" wrapText="1"/>
    </xf>
    <xf numFmtId="0" fontId="43" fillId="5" borderId="33" xfId="0" applyFont="1" applyFill="1" applyBorder="1" applyAlignment="1">
      <alignment horizontal="left" vertical="center" wrapText="1"/>
    </xf>
    <xf numFmtId="0" fontId="43" fillId="7" borderId="19" xfId="0" applyFont="1" applyFill="1" applyBorder="1" applyAlignment="1">
      <alignment horizontal="left" vertical="top"/>
    </xf>
    <xf numFmtId="0" fontId="43" fillId="7" borderId="20" xfId="0" applyFont="1" applyFill="1" applyBorder="1" applyAlignment="1">
      <alignment horizontal="left" vertical="top"/>
    </xf>
    <xf numFmtId="0" fontId="42" fillId="6" borderId="5" xfId="0" applyFont="1" applyFill="1" applyBorder="1" applyAlignment="1">
      <alignment horizontal="left" vertical="top" wrapText="1"/>
    </xf>
    <xf numFmtId="0" fontId="42" fillId="6" borderId="6" xfId="0" applyFont="1" applyFill="1" applyBorder="1" applyAlignment="1">
      <alignment horizontal="left" vertical="top" wrapText="1"/>
    </xf>
    <xf numFmtId="0" fontId="42" fillId="6" borderId="8" xfId="0" applyFont="1" applyFill="1" applyBorder="1" applyAlignment="1">
      <alignment horizontal="left" vertical="top" wrapText="1"/>
    </xf>
    <xf numFmtId="0" fontId="42" fillId="6" borderId="9" xfId="0" applyFont="1" applyFill="1" applyBorder="1" applyAlignment="1">
      <alignment horizontal="left" vertical="top" wrapText="1"/>
    </xf>
    <xf numFmtId="0" fontId="43" fillId="7" borderId="11" xfId="0" applyFont="1" applyFill="1" applyBorder="1" applyAlignment="1">
      <alignment horizontal="left" vertical="top" wrapText="1"/>
    </xf>
    <xf numFmtId="0" fontId="43" fillId="7" borderId="12" xfId="0" applyFont="1" applyFill="1" applyBorder="1" applyAlignment="1">
      <alignment horizontal="left" vertical="top" wrapText="1"/>
    </xf>
    <xf numFmtId="0" fontId="43" fillId="7" borderId="14" xfId="0" applyFont="1" applyFill="1" applyBorder="1" applyAlignment="1">
      <alignment horizontal="left" vertical="top" wrapText="1"/>
    </xf>
    <xf numFmtId="0" fontId="43" fillId="7" borderId="15" xfId="0" applyFont="1" applyFill="1" applyBorder="1" applyAlignment="1">
      <alignment horizontal="left" vertical="top" wrapText="1"/>
    </xf>
    <xf numFmtId="0" fontId="43" fillId="7" borderId="16" xfId="0" applyFont="1" applyFill="1" applyBorder="1" applyAlignment="1">
      <alignment horizontal="left" vertical="top" wrapText="1"/>
    </xf>
    <xf numFmtId="0" fontId="43" fillId="7" borderId="17" xfId="0" applyFont="1" applyFill="1" applyBorder="1" applyAlignment="1">
      <alignment horizontal="left" vertical="top" wrapText="1"/>
    </xf>
    <xf numFmtId="0" fontId="43" fillId="7" borderId="14" xfId="0" applyFont="1" applyFill="1" applyBorder="1" applyAlignment="1">
      <alignment horizontal="left" vertical="top"/>
    </xf>
    <xf numFmtId="0" fontId="43" fillId="7" borderId="15" xfId="0" applyFont="1" applyFill="1" applyBorder="1" applyAlignment="1">
      <alignment horizontal="left" vertical="top"/>
    </xf>
    <xf numFmtId="0" fontId="43" fillId="7" borderId="19" xfId="0" applyFont="1" applyFill="1" applyBorder="1" applyAlignment="1">
      <alignment horizontal="left" vertical="top" wrapText="1"/>
    </xf>
    <xf numFmtId="0" fontId="43" fillId="7" borderId="20" xfId="0" applyFont="1" applyFill="1" applyBorder="1" applyAlignment="1">
      <alignment horizontal="left" vertical="top" wrapText="1"/>
    </xf>
    <xf numFmtId="0" fontId="43" fillId="5" borderId="23" xfId="0" applyFont="1" applyFill="1" applyBorder="1" applyAlignment="1">
      <alignment horizontal="left" vertical="center" wrapText="1"/>
    </xf>
    <xf numFmtId="0" fontId="43" fillId="5" borderId="24" xfId="0" applyFont="1" applyFill="1" applyBorder="1" applyAlignment="1">
      <alignment horizontal="left" vertical="center" wrapText="1"/>
    </xf>
    <xf numFmtId="0" fontId="43" fillId="7" borderId="11" xfId="0" applyFont="1" applyFill="1" applyBorder="1" applyAlignment="1">
      <alignment horizontal="left" vertical="top"/>
    </xf>
    <xf numFmtId="0" fontId="43" fillId="7" borderId="12" xfId="0" applyFont="1" applyFill="1" applyBorder="1" applyAlignment="1">
      <alignment horizontal="left" vertical="top"/>
    </xf>
    <xf numFmtId="0" fontId="43" fillId="7" borderId="16" xfId="0" applyFont="1" applyFill="1" applyBorder="1" applyAlignment="1">
      <alignment horizontal="left" vertical="top"/>
    </xf>
    <xf numFmtId="0" fontId="43" fillId="7" borderId="17" xfId="0" applyFont="1" applyFill="1" applyBorder="1" applyAlignment="1">
      <alignment horizontal="left" vertical="top"/>
    </xf>
  </cellXfs>
  <cellStyles count="7">
    <cellStyle name="Comma" xfId="1" builtinId="3"/>
    <cellStyle name="Hyperlink" xfId="3" builtinId="8"/>
    <cellStyle name="Normal" xfId="0" builtinId="0"/>
    <cellStyle name="Normal 2" xfId="4"/>
    <cellStyle name="Normal 7" xfId="5"/>
    <cellStyle name="Normal_porteføljerapport skabelon v4.3 - q1-2010 26apr2010"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4"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2014</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5" name="Tekstboks 4"/>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a:t>
          </a:r>
          <a:r>
            <a:rPr lang="en-GB" sz="1100" baseline="0">
              <a:solidFill>
                <a:schemeClr val="dk1"/>
              </a:solidFill>
              <a:latin typeface="+mn-lt"/>
              <a:ea typeface="+mn-ea"/>
              <a:cs typeface="+mn-cs"/>
            </a:rPr>
            <a:t>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a:t>
          </a:r>
          <a:r>
            <a:rPr lang="en-GB" sz="1100" baseline="0">
              <a:solidFill>
                <a:schemeClr val="dk1"/>
              </a:solidFill>
              <a:latin typeface="+mn-lt"/>
              <a:ea typeface="+mn-ea"/>
              <a:cs typeface="+mn-cs"/>
            </a:rPr>
            <a:t> Centre 1</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a:t>
          </a:r>
          <a:r>
            <a:rPr lang="en-GB" sz="1100" b="0">
              <a:solidFill>
                <a:schemeClr val="dk1"/>
              </a:solidFill>
              <a:latin typeface="+mn-lt"/>
              <a:ea typeface="+mn-ea"/>
              <a:cs typeface="+mn-cs"/>
            </a:rPr>
            <a:t> 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17 November 2014</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2014-09-30</a:t>
          </a:r>
        </a:p>
        <a:p>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105895</xdr:colOff>
      <xdr:row>57</xdr:row>
      <xdr:rowOff>1416423</xdr:rowOff>
    </xdr:from>
    <xdr:to>
      <xdr:col>2</xdr:col>
      <xdr:colOff>4486592</xdr:colOff>
      <xdr:row>57</xdr:row>
      <xdr:rowOff>2088215</xdr:rowOff>
    </xdr:to>
    <xdr:pic>
      <xdr:nvPicPr>
        <xdr:cNvPr id="3" name="Billede 2"/>
        <xdr:cNvPicPr>
          <a:picLocks noChangeAspect="1"/>
        </xdr:cNvPicPr>
      </xdr:nvPicPr>
      <xdr:blipFill>
        <a:blip xmlns:r="http://schemas.openxmlformats.org/officeDocument/2006/relationships" r:embed="rId1" cstate="print"/>
        <a:stretch>
          <a:fillRect/>
        </a:stretch>
      </xdr:blipFill>
      <xdr:spPr>
        <a:xfrm>
          <a:off x="5163670" y="15494373"/>
          <a:ext cx="4380697" cy="671792"/>
        </a:xfrm>
        <a:prstGeom prst="rect">
          <a:avLst/>
        </a:prstGeom>
        <a:ln>
          <a:solidFill>
            <a:schemeClr val="tx2">
              <a:lumMod val="40000"/>
              <a:lumOff val="60000"/>
            </a:schemeClr>
          </a:solidFill>
        </a:ln>
      </xdr:spPr>
    </xdr:pic>
    <xdr:clientData/>
  </xdr:twoCellAnchor>
  <xdr:twoCellAnchor editAs="oneCell">
    <xdr:from>
      <xdr:col>3</xdr:col>
      <xdr:colOff>2655794</xdr:colOff>
      <xdr:row>0</xdr:row>
      <xdr:rowOff>0</xdr:rowOff>
    </xdr:from>
    <xdr:to>
      <xdr:col>3</xdr:col>
      <xdr:colOff>5341936</xdr:colOff>
      <xdr:row>4</xdr:row>
      <xdr:rowOff>161602</xdr:rowOff>
    </xdr:to>
    <xdr:pic>
      <xdr:nvPicPr>
        <xdr:cNvPr id="4" name="Billed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48029" y="0"/>
          <a:ext cx="2686142"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2657475</xdr:colOff>
      <xdr:row>0</xdr:row>
      <xdr:rowOff>0</xdr:rowOff>
    </xdr:from>
    <xdr:to>
      <xdr:col>3</xdr:col>
      <xdr:colOff>5343617</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58675"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134472</xdr:colOff>
      <xdr:row>45</xdr:row>
      <xdr:rowOff>112059</xdr:rowOff>
    </xdr:from>
    <xdr:to>
      <xdr:col>5</xdr:col>
      <xdr:colOff>1255059</xdr:colOff>
      <xdr:row>54</xdr:row>
      <xdr:rowOff>15876</xdr:rowOff>
    </xdr:to>
    <xdr:sp macro="" textlink="">
      <xdr:nvSpPr>
        <xdr:cNvPr id="4" name="Tekstboks 3"/>
        <xdr:cNvSpPr txBox="1"/>
      </xdr:nvSpPr>
      <xdr:spPr>
        <a:xfrm>
          <a:off x="134472" y="11240434"/>
          <a:ext cx="10010587" cy="1761192"/>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used with ECBC labelled covered bonds issues by the three issuer categories below. Please note that not all tables are applicable to each issuer type</a:t>
          </a:r>
          <a:r>
            <a:rPr lang="en-GB" sz="1100" baseline="0">
              <a:solidFill>
                <a:schemeClr val="dk1"/>
              </a:solidFill>
              <a:latin typeface="Arial" pitchFamily="34" charset="0"/>
              <a:ea typeface="+mn-ea"/>
              <a:cs typeface="Arial" pitchFamily="34" charset="0"/>
            </a:rPr>
            <a:t> andt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Non-specialised bank CBs issuers</a:t>
          </a:r>
          <a:endParaRPr lang="da-DK" sz="2000">
            <a:solidFill>
              <a:schemeClr val="dk1"/>
            </a:solidFill>
            <a:latin typeface="Arial" pitchFamily="34" charset="0"/>
            <a:ea typeface="+mn-ea"/>
            <a:cs typeface="Arial" pitchFamily="34" charset="0"/>
          </a:endParaRPr>
        </a:p>
        <a:p>
          <a:pPr lvl="1"/>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2000">
            <a:solidFill>
              <a:schemeClr val="dk1"/>
            </a:solidFill>
            <a:latin typeface="Arial" pitchFamily="34" charset="0"/>
            <a:ea typeface="+mn-ea"/>
            <a:cs typeface="Arial" pitchFamily="34" charset="0"/>
          </a:endParaRPr>
        </a:p>
        <a:p>
          <a:endParaRPr lang="da-DK" sz="1100">
            <a:latin typeface="Arial" pitchFamily="34" charset="0"/>
            <a:cs typeface="Arial" pitchFamily="34" charset="0"/>
          </a:endParaRPr>
        </a:p>
      </xdr:txBody>
    </xdr:sp>
    <xdr:clientData/>
  </xdr:twoCellAnchor>
  <xdr:twoCellAnchor editAs="oneCell">
    <xdr:from>
      <xdr:col>4</xdr:col>
      <xdr:colOff>22411</xdr:colOff>
      <xdr:row>2</xdr:row>
      <xdr:rowOff>78441</xdr:rowOff>
    </xdr:from>
    <xdr:to>
      <xdr:col>5</xdr:col>
      <xdr:colOff>1139729</xdr:colOff>
      <xdr:row>7</xdr:row>
      <xdr:rowOff>60749</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8646" y="392206"/>
          <a:ext cx="2686142" cy="9236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5</xdr:col>
      <xdr:colOff>1050083</xdr:colOff>
      <xdr:row>3</xdr:row>
      <xdr:rowOff>452955</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8912" y="0"/>
          <a:ext cx="2686142" cy="9236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179293</xdr:colOff>
      <xdr:row>0</xdr:row>
      <xdr:rowOff>0</xdr:rowOff>
    </xdr:from>
    <xdr:to>
      <xdr:col>8</xdr:col>
      <xdr:colOff>713906</xdr:colOff>
      <xdr:row>3</xdr:row>
      <xdr:rowOff>385720</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4264" y="0"/>
          <a:ext cx="2686142" cy="9236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437029</xdr:colOff>
      <xdr:row>0</xdr:row>
      <xdr:rowOff>0</xdr:rowOff>
    </xdr:from>
    <xdr:to>
      <xdr:col>12</xdr:col>
      <xdr:colOff>1016465</xdr:colOff>
      <xdr:row>4</xdr:row>
      <xdr:rowOff>127984</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3088" y="0"/>
          <a:ext cx="2686142" cy="9236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238593</xdr:colOff>
      <xdr:row>0</xdr:row>
      <xdr:rowOff>11206</xdr:rowOff>
    </xdr:from>
    <xdr:to>
      <xdr:col>13</xdr:col>
      <xdr:colOff>593912</xdr:colOff>
      <xdr:row>4</xdr:row>
      <xdr:rowOff>172808</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1064" y="11206"/>
          <a:ext cx="2686142" cy="9236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818029</xdr:colOff>
      <xdr:row>0</xdr:row>
      <xdr:rowOff>0</xdr:rowOff>
    </xdr:from>
    <xdr:to>
      <xdr:col>8</xdr:col>
      <xdr:colOff>1677613</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1647" y="0"/>
          <a:ext cx="2686142"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829235</xdr:colOff>
      <xdr:row>0</xdr:row>
      <xdr:rowOff>0</xdr:rowOff>
    </xdr:from>
    <xdr:to>
      <xdr:col>12</xdr:col>
      <xdr:colOff>1162142</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04059" y="0"/>
          <a:ext cx="2686142"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885265</xdr:colOff>
      <xdr:row>0</xdr:row>
      <xdr:rowOff>0</xdr:rowOff>
    </xdr:from>
    <xdr:to>
      <xdr:col>12</xdr:col>
      <xdr:colOff>1218171</xdr:colOff>
      <xdr:row>4</xdr:row>
      <xdr:rowOff>161602</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2853" y="0"/>
          <a:ext cx="2686142"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pageSetUpPr fitToPage="1"/>
  </sheetPr>
  <dimension ref="B1:D37"/>
  <sheetViews>
    <sheetView tabSelected="1" topLeftCell="A14" zoomScaleNormal="100" zoomScaleSheetLayoutView="90" workbookViewId="0">
      <selection activeCell="C25" sqref="C25"/>
    </sheetView>
  </sheetViews>
  <sheetFormatPr defaultColWidth="15.85546875" defaultRowHeight="15" x14ac:dyDescent="0.25"/>
  <cols>
    <col min="1" max="1" width="3.42578125" style="3" customWidth="1"/>
    <col min="2" max="2" width="18.7109375" style="3" customWidth="1"/>
    <col min="3" max="3" width="95.5703125" style="3" customWidth="1"/>
    <col min="4" max="4" width="15.140625" style="3" customWidth="1"/>
    <col min="5" max="5" width="2.85546875" style="3" customWidth="1"/>
    <col min="6" max="6" width="1.85546875" style="3" customWidth="1"/>
    <col min="7" max="256" width="15.85546875" style="3"/>
    <col min="257" max="257" width="3.42578125" style="3" customWidth="1"/>
    <col min="258" max="258" width="18.7109375" style="3" customWidth="1"/>
    <col min="259" max="259" width="95.5703125" style="3" customWidth="1"/>
    <col min="260" max="260" width="15.140625" style="3" customWidth="1"/>
    <col min="261" max="261" width="2.85546875" style="3" customWidth="1"/>
    <col min="262" max="262" width="1.85546875" style="3" customWidth="1"/>
    <col min="263" max="512" width="15.85546875" style="3"/>
    <col min="513" max="513" width="3.42578125" style="3" customWidth="1"/>
    <col min="514" max="514" width="18.7109375" style="3" customWidth="1"/>
    <col min="515" max="515" width="95.5703125" style="3" customWidth="1"/>
    <col min="516" max="516" width="15.140625" style="3" customWidth="1"/>
    <col min="517" max="517" width="2.85546875" style="3" customWidth="1"/>
    <col min="518" max="518" width="1.85546875" style="3" customWidth="1"/>
    <col min="519" max="768" width="15.85546875" style="3"/>
    <col min="769" max="769" width="3.42578125" style="3" customWidth="1"/>
    <col min="770" max="770" width="18.7109375" style="3" customWidth="1"/>
    <col min="771" max="771" width="95.5703125" style="3" customWidth="1"/>
    <col min="772" max="772" width="15.140625" style="3" customWidth="1"/>
    <col min="773" max="773" width="2.85546875" style="3" customWidth="1"/>
    <col min="774" max="774" width="1.85546875" style="3" customWidth="1"/>
    <col min="775" max="1024" width="15.85546875" style="3"/>
    <col min="1025" max="1025" width="3.42578125" style="3" customWidth="1"/>
    <col min="1026" max="1026" width="18.7109375" style="3" customWidth="1"/>
    <col min="1027" max="1027" width="95.5703125" style="3" customWidth="1"/>
    <col min="1028" max="1028" width="15.140625" style="3" customWidth="1"/>
    <col min="1029" max="1029" width="2.85546875" style="3" customWidth="1"/>
    <col min="1030" max="1030" width="1.85546875" style="3" customWidth="1"/>
    <col min="1031" max="1280" width="15.85546875" style="3"/>
    <col min="1281" max="1281" width="3.42578125" style="3" customWidth="1"/>
    <col min="1282" max="1282" width="18.7109375" style="3" customWidth="1"/>
    <col min="1283" max="1283" width="95.5703125" style="3" customWidth="1"/>
    <col min="1284" max="1284" width="15.140625" style="3" customWidth="1"/>
    <col min="1285" max="1285" width="2.85546875" style="3" customWidth="1"/>
    <col min="1286" max="1286" width="1.85546875" style="3" customWidth="1"/>
    <col min="1287" max="1536" width="15.85546875" style="3"/>
    <col min="1537" max="1537" width="3.42578125" style="3" customWidth="1"/>
    <col min="1538" max="1538" width="18.7109375" style="3" customWidth="1"/>
    <col min="1539" max="1539" width="95.5703125" style="3" customWidth="1"/>
    <col min="1540" max="1540" width="15.140625" style="3" customWidth="1"/>
    <col min="1541" max="1541" width="2.85546875" style="3" customWidth="1"/>
    <col min="1542" max="1542" width="1.85546875" style="3" customWidth="1"/>
    <col min="1543" max="1792" width="15.85546875" style="3"/>
    <col min="1793" max="1793" width="3.42578125" style="3" customWidth="1"/>
    <col min="1794" max="1794" width="18.7109375" style="3" customWidth="1"/>
    <col min="1795" max="1795" width="95.5703125" style="3" customWidth="1"/>
    <col min="1796" max="1796" width="15.140625" style="3" customWidth="1"/>
    <col min="1797" max="1797" width="2.85546875" style="3" customWidth="1"/>
    <col min="1798" max="1798" width="1.85546875" style="3" customWidth="1"/>
    <col min="1799" max="2048" width="15.85546875" style="3"/>
    <col min="2049" max="2049" width="3.42578125" style="3" customWidth="1"/>
    <col min="2050" max="2050" width="18.7109375" style="3" customWidth="1"/>
    <col min="2051" max="2051" width="95.5703125" style="3" customWidth="1"/>
    <col min="2052" max="2052" width="15.140625" style="3" customWidth="1"/>
    <col min="2053" max="2053" width="2.85546875" style="3" customWidth="1"/>
    <col min="2054" max="2054" width="1.85546875" style="3" customWidth="1"/>
    <col min="2055" max="2304" width="15.85546875" style="3"/>
    <col min="2305" max="2305" width="3.42578125" style="3" customWidth="1"/>
    <col min="2306" max="2306" width="18.7109375" style="3" customWidth="1"/>
    <col min="2307" max="2307" width="95.5703125" style="3" customWidth="1"/>
    <col min="2308" max="2308" width="15.140625" style="3" customWidth="1"/>
    <col min="2309" max="2309" width="2.85546875" style="3" customWidth="1"/>
    <col min="2310" max="2310" width="1.85546875" style="3" customWidth="1"/>
    <col min="2311" max="2560" width="15.85546875" style="3"/>
    <col min="2561" max="2561" width="3.42578125" style="3" customWidth="1"/>
    <col min="2562" max="2562" width="18.7109375" style="3" customWidth="1"/>
    <col min="2563" max="2563" width="95.5703125" style="3" customWidth="1"/>
    <col min="2564" max="2564" width="15.140625" style="3" customWidth="1"/>
    <col min="2565" max="2565" width="2.85546875" style="3" customWidth="1"/>
    <col min="2566" max="2566" width="1.85546875" style="3" customWidth="1"/>
    <col min="2567" max="2816" width="15.85546875" style="3"/>
    <col min="2817" max="2817" width="3.42578125" style="3" customWidth="1"/>
    <col min="2818" max="2818" width="18.7109375" style="3" customWidth="1"/>
    <col min="2819" max="2819" width="95.5703125" style="3" customWidth="1"/>
    <col min="2820" max="2820" width="15.140625" style="3" customWidth="1"/>
    <col min="2821" max="2821" width="2.85546875" style="3" customWidth="1"/>
    <col min="2822" max="2822" width="1.85546875" style="3" customWidth="1"/>
    <col min="2823" max="3072" width="15.85546875" style="3"/>
    <col min="3073" max="3073" width="3.42578125" style="3" customWidth="1"/>
    <col min="3074" max="3074" width="18.7109375" style="3" customWidth="1"/>
    <col min="3075" max="3075" width="95.5703125" style="3" customWidth="1"/>
    <col min="3076" max="3076" width="15.140625" style="3" customWidth="1"/>
    <col min="3077" max="3077" width="2.85546875" style="3" customWidth="1"/>
    <col min="3078" max="3078" width="1.85546875" style="3" customWidth="1"/>
    <col min="3079" max="3328" width="15.85546875" style="3"/>
    <col min="3329" max="3329" width="3.42578125" style="3" customWidth="1"/>
    <col min="3330" max="3330" width="18.7109375" style="3" customWidth="1"/>
    <col min="3331" max="3331" width="95.5703125" style="3" customWidth="1"/>
    <col min="3332" max="3332" width="15.140625" style="3" customWidth="1"/>
    <col min="3333" max="3333" width="2.85546875" style="3" customWidth="1"/>
    <col min="3334" max="3334" width="1.85546875" style="3" customWidth="1"/>
    <col min="3335" max="3584" width="15.85546875" style="3"/>
    <col min="3585" max="3585" width="3.42578125" style="3" customWidth="1"/>
    <col min="3586" max="3586" width="18.7109375" style="3" customWidth="1"/>
    <col min="3587" max="3587" width="95.5703125" style="3" customWidth="1"/>
    <col min="3588" max="3588" width="15.140625" style="3" customWidth="1"/>
    <col min="3589" max="3589" width="2.85546875" style="3" customWidth="1"/>
    <col min="3590" max="3590" width="1.85546875" style="3" customWidth="1"/>
    <col min="3591" max="3840" width="15.85546875" style="3"/>
    <col min="3841" max="3841" width="3.42578125" style="3" customWidth="1"/>
    <col min="3842" max="3842" width="18.7109375" style="3" customWidth="1"/>
    <col min="3843" max="3843" width="95.5703125" style="3" customWidth="1"/>
    <col min="3844" max="3844" width="15.140625" style="3" customWidth="1"/>
    <col min="3845" max="3845" width="2.85546875" style="3" customWidth="1"/>
    <col min="3846" max="3846" width="1.85546875" style="3" customWidth="1"/>
    <col min="3847" max="4096" width="15.85546875" style="3"/>
    <col min="4097" max="4097" width="3.42578125" style="3" customWidth="1"/>
    <col min="4098" max="4098" width="18.7109375" style="3" customWidth="1"/>
    <col min="4099" max="4099" width="95.5703125" style="3" customWidth="1"/>
    <col min="4100" max="4100" width="15.140625" style="3" customWidth="1"/>
    <col min="4101" max="4101" width="2.85546875" style="3" customWidth="1"/>
    <col min="4102" max="4102" width="1.85546875" style="3" customWidth="1"/>
    <col min="4103" max="4352" width="15.85546875" style="3"/>
    <col min="4353" max="4353" width="3.42578125" style="3" customWidth="1"/>
    <col min="4354" max="4354" width="18.7109375" style="3" customWidth="1"/>
    <col min="4355" max="4355" width="95.5703125" style="3" customWidth="1"/>
    <col min="4356" max="4356" width="15.140625" style="3" customWidth="1"/>
    <col min="4357" max="4357" width="2.85546875" style="3" customWidth="1"/>
    <col min="4358" max="4358" width="1.85546875" style="3" customWidth="1"/>
    <col min="4359" max="4608" width="15.85546875" style="3"/>
    <col min="4609" max="4609" width="3.42578125" style="3" customWidth="1"/>
    <col min="4610" max="4610" width="18.7109375" style="3" customWidth="1"/>
    <col min="4611" max="4611" width="95.5703125" style="3" customWidth="1"/>
    <col min="4612" max="4612" width="15.140625" style="3" customWidth="1"/>
    <col min="4613" max="4613" width="2.85546875" style="3" customWidth="1"/>
    <col min="4614" max="4614" width="1.85546875" style="3" customWidth="1"/>
    <col min="4615" max="4864" width="15.85546875" style="3"/>
    <col min="4865" max="4865" width="3.42578125" style="3" customWidth="1"/>
    <col min="4866" max="4866" width="18.7109375" style="3" customWidth="1"/>
    <col min="4867" max="4867" width="95.5703125" style="3" customWidth="1"/>
    <col min="4868" max="4868" width="15.140625" style="3" customWidth="1"/>
    <col min="4869" max="4869" width="2.85546875" style="3" customWidth="1"/>
    <col min="4870" max="4870" width="1.85546875" style="3" customWidth="1"/>
    <col min="4871" max="5120" width="15.85546875" style="3"/>
    <col min="5121" max="5121" width="3.42578125" style="3" customWidth="1"/>
    <col min="5122" max="5122" width="18.7109375" style="3" customWidth="1"/>
    <col min="5123" max="5123" width="95.5703125" style="3" customWidth="1"/>
    <col min="5124" max="5124" width="15.140625" style="3" customWidth="1"/>
    <col min="5125" max="5125" width="2.85546875" style="3" customWidth="1"/>
    <col min="5126" max="5126" width="1.85546875" style="3" customWidth="1"/>
    <col min="5127" max="5376" width="15.85546875" style="3"/>
    <col min="5377" max="5377" width="3.42578125" style="3" customWidth="1"/>
    <col min="5378" max="5378" width="18.7109375" style="3" customWidth="1"/>
    <col min="5379" max="5379" width="95.5703125" style="3" customWidth="1"/>
    <col min="5380" max="5380" width="15.140625" style="3" customWidth="1"/>
    <col min="5381" max="5381" width="2.85546875" style="3" customWidth="1"/>
    <col min="5382" max="5382" width="1.85546875" style="3" customWidth="1"/>
    <col min="5383" max="5632" width="15.85546875" style="3"/>
    <col min="5633" max="5633" width="3.42578125" style="3" customWidth="1"/>
    <col min="5634" max="5634" width="18.7109375" style="3" customWidth="1"/>
    <col min="5635" max="5635" width="95.5703125" style="3" customWidth="1"/>
    <col min="5636" max="5636" width="15.140625" style="3" customWidth="1"/>
    <col min="5637" max="5637" width="2.85546875" style="3" customWidth="1"/>
    <col min="5638" max="5638" width="1.85546875" style="3" customWidth="1"/>
    <col min="5639" max="5888" width="15.85546875" style="3"/>
    <col min="5889" max="5889" width="3.42578125" style="3" customWidth="1"/>
    <col min="5890" max="5890" width="18.7109375" style="3" customWidth="1"/>
    <col min="5891" max="5891" width="95.5703125" style="3" customWidth="1"/>
    <col min="5892" max="5892" width="15.140625" style="3" customWidth="1"/>
    <col min="5893" max="5893" width="2.85546875" style="3" customWidth="1"/>
    <col min="5894" max="5894" width="1.85546875" style="3" customWidth="1"/>
    <col min="5895" max="6144" width="15.85546875" style="3"/>
    <col min="6145" max="6145" width="3.42578125" style="3" customWidth="1"/>
    <col min="6146" max="6146" width="18.7109375" style="3" customWidth="1"/>
    <col min="6147" max="6147" width="95.5703125" style="3" customWidth="1"/>
    <col min="6148" max="6148" width="15.140625" style="3" customWidth="1"/>
    <col min="6149" max="6149" width="2.85546875" style="3" customWidth="1"/>
    <col min="6150" max="6150" width="1.85546875" style="3" customWidth="1"/>
    <col min="6151" max="6400" width="15.85546875" style="3"/>
    <col min="6401" max="6401" width="3.42578125" style="3" customWidth="1"/>
    <col min="6402" max="6402" width="18.7109375" style="3" customWidth="1"/>
    <col min="6403" max="6403" width="95.5703125" style="3" customWidth="1"/>
    <col min="6404" max="6404" width="15.140625" style="3" customWidth="1"/>
    <col min="6405" max="6405" width="2.85546875" style="3" customWidth="1"/>
    <col min="6406" max="6406" width="1.85546875" style="3" customWidth="1"/>
    <col min="6407" max="6656" width="15.85546875" style="3"/>
    <col min="6657" max="6657" width="3.42578125" style="3" customWidth="1"/>
    <col min="6658" max="6658" width="18.7109375" style="3" customWidth="1"/>
    <col min="6659" max="6659" width="95.5703125" style="3" customWidth="1"/>
    <col min="6660" max="6660" width="15.140625" style="3" customWidth="1"/>
    <col min="6661" max="6661" width="2.85546875" style="3" customWidth="1"/>
    <col min="6662" max="6662" width="1.85546875" style="3" customWidth="1"/>
    <col min="6663" max="6912" width="15.85546875" style="3"/>
    <col min="6913" max="6913" width="3.42578125" style="3" customWidth="1"/>
    <col min="6914" max="6914" width="18.7109375" style="3" customWidth="1"/>
    <col min="6915" max="6915" width="95.5703125" style="3" customWidth="1"/>
    <col min="6916" max="6916" width="15.140625" style="3" customWidth="1"/>
    <col min="6917" max="6917" width="2.85546875" style="3" customWidth="1"/>
    <col min="6918" max="6918" width="1.85546875" style="3" customWidth="1"/>
    <col min="6919" max="7168" width="15.85546875" style="3"/>
    <col min="7169" max="7169" width="3.42578125" style="3" customWidth="1"/>
    <col min="7170" max="7170" width="18.7109375" style="3" customWidth="1"/>
    <col min="7171" max="7171" width="95.5703125" style="3" customWidth="1"/>
    <col min="7172" max="7172" width="15.140625" style="3" customWidth="1"/>
    <col min="7173" max="7173" width="2.85546875" style="3" customWidth="1"/>
    <col min="7174" max="7174" width="1.85546875" style="3" customWidth="1"/>
    <col min="7175" max="7424" width="15.85546875" style="3"/>
    <col min="7425" max="7425" width="3.42578125" style="3" customWidth="1"/>
    <col min="7426" max="7426" width="18.7109375" style="3" customWidth="1"/>
    <col min="7427" max="7427" width="95.5703125" style="3" customWidth="1"/>
    <col min="7428" max="7428" width="15.140625" style="3" customWidth="1"/>
    <col min="7429" max="7429" width="2.85546875" style="3" customWidth="1"/>
    <col min="7430" max="7430" width="1.85546875" style="3" customWidth="1"/>
    <col min="7431" max="7680" width="15.85546875" style="3"/>
    <col min="7681" max="7681" width="3.42578125" style="3" customWidth="1"/>
    <col min="7682" max="7682" width="18.7109375" style="3" customWidth="1"/>
    <col min="7683" max="7683" width="95.5703125" style="3" customWidth="1"/>
    <col min="7684" max="7684" width="15.140625" style="3" customWidth="1"/>
    <col min="7685" max="7685" width="2.85546875" style="3" customWidth="1"/>
    <col min="7686" max="7686" width="1.85546875" style="3" customWidth="1"/>
    <col min="7687" max="7936" width="15.85546875" style="3"/>
    <col min="7937" max="7937" width="3.42578125" style="3" customWidth="1"/>
    <col min="7938" max="7938" width="18.7109375" style="3" customWidth="1"/>
    <col min="7939" max="7939" width="95.5703125" style="3" customWidth="1"/>
    <col min="7940" max="7940" width="15.140625" style="3" customWidth="1"/>
    <col min="7941" max="7941" width="2.85546875" style="3" customWidth="1"/>
    <col min="7942" max="7942" width="1.85546875" style="3" customWidth="1"/>
    <col min="7943" max="8192" width="15.85546875" style="3"/>
    <col min="8193" max="8193" width="3.42578125" style="3" customWidth="1"/>
    <col min="8194" max="8194" width="18.7109375" style="3" customWidth="1"/>
    <col min="8195" max="8195" width="95.5703125" style="3" customWidth="1"/>
    <col min="8196" max="8196" width="15.140625" style="3" customWidth="1"/>
    <col min="8197" max="8197" width="2.85546875" style="3" customWidth="1"/>
    <col min="8198" max="8198" width="1.85546875" style="3" customWidth="1"/>
    <col min="8199" max="8448" width="15.85546875" style="3"/>
    <col min="8449" max="8449" width="3.42578125" style="3" customWidth="1"/>
    <col min="8450" max="8450" width="18.7109375" style="3" customWidth="1"/>
    <col min="8451" max="8451" width="95.5703125" style="3" customWidth="1"/>
    <col min="8452" max="8452" width="15.140625" style="3" customWidth="1"/>
    <col min="8453" max="8453" width="2.85546875" style="3" customWidth="1"/>
    <col min="8454" max="8454" width="1.85546875" style="3" customWidth="1"/>
    <col min="8455" max="8704" width="15.85546875" style="3"/>
    <col min="8705" max="8705" width="3.42578125" style="3" customWidth="1"/>
    <col min="8706" max="8706" width="18.7109375" style="3" customWidth="1"/>
    <col min="8707" max="8707" width="95.5703125" style="3" customWidth="1"/>
    <col min="8708" max="8708" width="15.140625" style="3" customWidth="1"/>
    <col min="8709" max="8709" width="2.85546875" style="3" customWidth="1"/>
    <col min="8710" max="8710" width="1.85546875" style="3" customWidth="1"/>
    <col min="8711" max="8960" width="15.85546875" style="3"/>
    <col min="8961" max="8961" width="3.42578125" style="3" customWidth="1"/>
    <col min="8962" max="8962" width="18.7109375" style="3" customWidth="1"/>
    <col min="8963" max="8963" width="95.5703125" style="3" customWidth="1"/>
    <col min="8964" max="8964" width="15.140625" style="3" customWidth="1"/>
    <col min="8965" max="8965" width="2.85546875" style="3" customWidth="1"/>
    <col min="8966" max="8966" width="1.85546875" style="3" customWidth="1"/>
    <col min="8967" max="9216" width="15.85546875" style="3"/>
    <col min="9217" max="9217" width="3.42578125" style="3" customWidth="1"/>
    <col min="9218" max="9218" width="18.7109375" style="3" customWidth="1"/>
    <col min="9219" max="9219" width="95.5703125" style="3" customWidth="1"/>
    <col min="9220" max="9220" width="15.140625" style="3" customWidth="1"/>
    <col min="9221" max="9221" width="2.85546875" style="3" customWidth="1"/>
    <col min="9222" max="9222" width="1.85546875" style="3" customWidth="1"/>
    <col min="9223" max="9472" width="15.85546875" style="3"/>
    <col min="9473" max="9473" width="3.42578125" style="3" customWidth="1"/>
    <col min="9474" max="9474" width="18.7109375" style="3" customWidth="1"/>
    <col min="9475" max="9475" width="95.5703125" style="3" customWidth="1"/>
    <col min="9476" max="9476" width="15.140625" style="3" customWidth="1"/>
    <col min="9477" max="9477" width="2.85546875" style="3" customWidth="1"/>
    <col min="9478" max="9478" width="1.85546875" style="3" customWidth="1"/>
    <col min="9479" max="9728" width="15.85546875" style="3"/>
    <col min="9729" max="9729" width="3.42578125" style="3" customWidth="1"/>
    <col min="9730" max="9730" width="18.7109375" style="3" customWidth="1"/>
    <col min="9731" max="9731" width="95.5703125" style="3" customWidth="1"/>
    <col min="9732" max="9732" width="15.140625" style="3" customWidth="1"/>
    <col min="9733" max="9733" width="2.85546875" style="3" customWidth="1"/>
    <col min="9734" max="9734" width="1.85546875" style="3" customWidth="1"/>
    <col min="9735" max="9984" width="15.85546875" style="3"/>
    <col min="9985" max="9985" width="3.42578125" style="3" customWidth="1"/>
    <col min="9986" max="9986" width="18.7109375" style="3" customWidth="1"/>
    <col min="9987" max="9987" width="95.5703125" style="3" customWidth="1"/>
    <col min="9988" max="9988" width="15.140625" style="3" customWidth="1"/>
    <col min="9989" max="9989" width="2.85546875" style="3" customWidth="1"/>
    <col min="9990" max="9990" width="1.85546875" style="3" customWidth="1"/>
    <col min="9991" max="10240" width="15.85546875" style="3"/>
    <col min="10241" max="10241" width="3.42578125" style="3" customWidth="1"/>
    <col min="10242" max="10242" width="18.7109375" style="3" customWidth="1"/>
    <col min="10243" max="10243" width="95.5703125" style="3" customWidth="1"/>
    <col min="10244" max="10244" width="15.140625" style="3" customWidth="1"/>
    <col min="10245" max="10245" width="2.85546875" style="3" customWidth="1"/>
    <col min="10246" max="10246" width="1.85546875" style="3" customWidth="1"/>
    <col min="10247" max="10496" width="15.85546875" style="3"/>
    <col min="10497" max="10497" width="3.42578125" style="3" customWidth="1"/>
    <col min="10498" max="10498" width="18.7109375" style="3" customWidth="1"/>
    <col min="10499" max="10499" width="95.5703125" style="3" customWidth="1"/>
    <col min="10500" max="10500" width="15.140625" style="3" customWidth="1"/>
    <col min="10501" max="10501" width="2.85546875" style="3" customWidth="1"/>
    <col min="10502" max="10502" width="1.85546875" style="3" customWidth="1"/>
    <col min="10503" max="10752" width="15.85546875" style="3"/>
    <col min="10753" max="10753" width="3.42578125" style="3" customWidth="1"/>
    <col min="10754" max="10754" width="18.7109375" style="3" customWidth="1"/>
    <col min="10755" max="10755" width="95.5703125" style="3" customWidth="1"/>
    <col min="10756" max="10756" width="15.140625" style="3" customWidth="1"/>
    <col min="10757" max="10757" width="2.85546875" style="3" customWidth="1"/>
    <col min="10758" max="10758" width="1.85546875" style="3" customWidth="1"/>
    <col min="10759" max="11008" width="15.85546875" style="3"/>
    <col min="11009" max="11009" width="3.42578125" style="3" customWidth="1"/>
    <col min="11010" max="11010" width="18.7109375" style="3" customWidth="1"/>
    <col min="11011" max="11011" width="95.5703125" style="3" customWidth="1"/>
    <col min="11012" max="11012" width="15.140625" style="3" customWidth="1"/>
    <col min="11013" max="11013" width="2.85546875" style="3" customWidth="1"/>
    <col min="11014" max="11014" width="1.85546875" style="3" customWidth="1"/>
    <col min="11015" max="11264" width="15.85546875" style="3"/>
    <col min="11265" max="11265" width="3.42578125" style="3" customWidth="1"/>
    <col min="11266" max="11266" width="18.7109375" style="3" customWidth="1"/>
    <col min="11267" max="11267" width="95.5703125" style="3" customWidth="1"/>
    <col min="11268" max="11268" width="15.140625" style="3" customWidth="1"/>
    <col min="11269" max="11269" width="2.85546875" style="3" customWidth="1"/>
    <col min="11270" max="11270" width="1.85546875" style="3" customWidth="1"/>
    <col min="11271" max="11520" width="15.85546875" style="3"/>
    <col min="11521" max="11521" width="3.42578125" style="3" customWidth="1"/>
    <col min="11522" max="11522" width="18.7109375" style="3" customWidth="1"/>
    <col min="11523" max="11523" width="95.5703125" style="3" customWidth="1"/>
    <col min="11524" max="11524" width="15.140625" style="3" customWidth="1"/>
    <col min="11525" max="11525" width="2.85546875" style="3" customWidth="1"/>
    <col min="11526" max="11526" width="1.85546875" style="3" customWidth="1"/>
    <col min="11527" max="11776" width="15.85546875" style="3"/>
    <col min="11777" max="11777" width="3.42578125" style="3" customWidth="1"/>
    <col min="11778" max="11778" width="18.7109375" style="3" customWidth="1"/>
    <col min="11779" max="11779" width="95.5703125" style="3" customWidth="1"/>
    <col min="11780" max="11780" width="15.140625" style="3" customWidth="1"/>
    <col min="11781" max="11781" width="2.85546875" style="3" customWidth="1"/>
    <col min="11782" max="11782" width="1.85546875" style="3" customWidth="1"/>
    <col min="11783" max="12032" width="15.85546875" style="3"/>
    <col min="12033" max="12033" width="3.42578125" style="3" customWidth="1"/>
    <col min="12034" max="12034" width="18.7109375" style="3" customWidth="1"/>
    <col min="12035" max="12035" width="95.5703125" style="3" customWidth="1"/>
    <col min="12036" max="12036" width="15.140625" style="3" customWidth="1"/>
    <col min="12037" max="12037" width="2.85546875" style="3" customWidth="1"/>
    <col min="12038" max="12038" width="1.85546875" style="3" customWidth="1"/>
    <col min="12039" max="12288" width="15.85546875" style="3"/>
    <col min="12289" max="12289" width="3.42578125" style="3" customWidth="1"/>
    <col min="12290" max="12290" width="18.7109375" style="3" customWidth="1"/>
    <col min="12291" max="12291" width="95.5703125" style="3" customWidth="1"/>
    <col min="12292" max="12292" width="15.140625" style="3" customWidth="1"/>
    <col min="12293" max="12293" width="2.85546875" style="3" customWidth="1"/>
    <col min="12294" max="12294" width="1.85546875" style="3" customWidth="1"/>
    <col min="12295" max="12544" width="15.85546875" style="3"/>
    <col min="12545" max="12545" width="3.42578125" style="3" customWidth="1"/>
    <col min="12546" max="12546" width="18.7109375" style="3" customWidth="1"/>
    <col min="12547" max="12547" width="95.5703125" style="3" customWidth="1"/>
    <col min="12548" max="12548" width="15.140625" style="3" customWidth="1"/>
    <col min="12549" max="12549" width="2.85546875" style="3" customWidth="1"/>
    <col min="12550" max="12550" width="1.85546875" style="3" customWidth="1"/>
    <col min="12551" max="12800" width="15.85546875" style="3"/>
    <col min="12801" max="12801" width="3.42578125" style="3" customWidth="1"/>
    <col min="12802" max="12802" width="18.7109375" style="3" customWidth="1"/>
    <col min="12803" max="12803" width="95.5703125" style="3" customWidth="1"/>
    <col min="12804" max="12804" width="15.140625" style="3" customWidth="1"/>
    <col min="12805" max="12805" width="2.85546875" style="3" customWidth="1"/>
    <col min="12806" max="12806" width="1.85546875" style="3" customWidth="1"/>
    <col min="12807" max="13056" width="15.85546875" style="3"/>
    <col min="13057" max="13057" width="3.42578125" style="3" customWidth="1"/>
    <col min="13058" max="13058" width="18.7109375" style="3" customWidth="1"/>
    <col min="13059" max="13059" width="95.5703125" style="3" customWidth="1"/>
    <col min="13060" max="13060" width="15.140625" style="3" customWidth="1"/>
    <col min="13061" max="13061" width="2.85546875" style="3" customWidth="1"/>
    <col min="13062" max="13062" width="1.85546875" style="3" customWidth="1"/>
    <col min="13063" max="13312" width="15.85546875" style="3"/>
    <col min="13313" max="13313" width="3.42578125" style="3" customWidth="1"/>
    <col min="13314" max="13314" width="18.7109375" style="3" customWidth="1"/>
    <col min="13315" max="13315" width="95.5703125" style="3" customWidth="1"/>
    <col min="13316" max="13316" width="15.140625" style="3" customWidth="1"/>
    <col min="13317" max="13317" width="2.85546875" style="3" customWidth="1"/>
    <col min="13318" max="13318" width="1.85546875" style="3" customWidth="1"/>
    <col min="13319" max="13568" width="15.85546875" style="3"/>
    <col min="13569" max="13569" width="3.42578125" style="3" customWidth="1"/>
    <col min="13570" max="13570" width="18.7109375" style="3" customWidth="1"/>
    <col min="13571" max="13571" width="95.5703125" style="3" customWidth="1"/>
    <col min="13572" max="13572" width="15.140625" style="3" customWidth="1"/>
    <col min="13573" max="13573" width="2.85546875" style="3" customWidth="1"/>
    <col min="13574" max="13574" width="1.85546875" style="3" customWidth="1"/>
    <col min="13575" max="13824" width="15.85546875" style="3"/>
    <col min="13825" max="13825" width="3.42578125" style="3" customWidth="1"/>
    <col min="13826" max="13826" width="18.7109375" style="3" customWidth="1"/>
    <col min="13827" max="13827" width="95.5703125" style="3" customWidth="1"/>
    <col min="13828" max="13828" width="15.140625" style="3" customWidth="1"/>
    <col min="13829" max="13829" width="2.85546875" style="3" customWidth="1"/>
    <col min="13830" max="13830" width="1.85546875" style="3" customWidth="1"/>
    <col min="13831" max="14080" width="15.85546875" style="3"/>
    <col min="14081" max="14081" width="3.42578125" style="3" customWidth="1"/>
    <col min="14082" max="14082" width="18.7109375" style="3" customWidth="1"/>
    <col min="14083" max="14083" width="95.5703125" style="3" customWidth="1"/>
    <col min="14084" max="14084" width="15.140625" style="3" customWidth="1"/>
    <col min="14085" max="14085" width="2.85546875" style="3" customWidth="1"/>
    <col min="14086" max="14086" width="1.85546875" style="3" customWidth="1"/>
    <col min="14087" max="14336" width="15.85546875" style="3"/>
    <col min="14337" max="14337" width="3.42578125" style="3" customWidth="1"/>
    <col min="14338" max="14338" width="18.7109375" style="3" customWidth="1"/>
    <col min="14339" max="14339" width="95.5703125" style="3" customWidth="1"/>
    <col min="14340" max="14340" width="15.140625" style="3" customWidth="1"/>
    <col min="14341" max="14341" width="2.85546875" style="3" customWidth="1"/>
    <col min="14342" max="14342" width="1.85546875" style="3" customWidth="1"/>
    <col min="14343" max="14592" width="15.85546875" style="3"/>
    <col min="14593" max="14593" width="3.42578125" style="3" customWidth="1"/>
    <col min="14594" max="14594" width="18.7109375" style="3" customWidth="1"/>
    <col min="14595" max="14595" width="95.5703125" style="3" customWidth="1"/>
    <col min="14596" max="14596" width="15.140625" style="3" customWidth="1"/>
    <col min="14597" max="14597" width="2.85546875" style="3" customWidth="1"/>
    <col min="14598" max="14598" width="1.85546875" style="3" customWidth="1"/>
    <col min="14599" max="14848" width="15.85546875" style="3"/>
    <col min="14849" max="14849" width="3.42578125" style="3" customWidth="1"/>
    <col min="14850" max="14850" width="18.7109375" style="3" customWidth="1"/>
    <col min="14851" max="14851" width="95.5703125" style="3" customWidth="1"/>
    <col min="14852" max="14852" width="15.140625" style="3" customWidth="1"/>
    <col min="14853" max="14853" width="2.85546875" style="3" customWidth="1"/>
    <col min="14854" max="14854" width="1.85546875" style="3" customWidth="1"/>
    <col min="14855" max="15104" width="15.85546875" style="3"/>
    <col min="15105" max="15105" width="3.42578125" style="3" customWidth="1"/>
    <col min="15106" max="15106" width="18.7109375" style="3" customWidth="1"/>
    <col min="15107" max="15107" width="95.5703125" style="3" customWidth="1"/>
    <col min="15108" max="15108" width="15.140625" style="3" customWidth="1"/>
    <col min="15109" max="15109" width="2.85546875" style="3" customWidth="1"/>
    <col min="15110" max="15110" width="1.85546875" style="3" customWidth="1"/>
    <col min="15111" max="15360" width="15.85546875" style="3"/>
    <col min="15361" max="15361" width="3.42578125" style="3" customWidth="1"/>
    <col min="15362" max="15362" width="18.7109375" style="3" customWidth="1"/>
    <col min="15363" max="15363" width="95.5703125" style="3" customWidth="1"/>
    <col min="15364" max="15364" width="15.140625" style="3" customWidth="1"/>
    <col min="15365" max="15365" width="2.85546875" style="3" customWidth="1"/>
    <col min="15366" max="15366" width="1.85546875" style="3" customWidth="1"/>
    <col min="15367" max="15616" width="15.85546875" style="3"/>
    <col min="15617" max="15617" width="3.42578125" style="3" customWidth="1"/>
    <col min="15618" max="15618" width="18.7109375" style="3" customWidth="1"/>
    <col min="15619" max="15619" width="95.5703125" style="3" customWidth="1"/>
    <col min="15620" max="15620" width="15.140625" style="3" customWidth="1"/>
    <col min="15621" max="15621" width="2.85546875" style="3" customWidth="1"/>
    <col min="15622" max="15622" width="1.85546875" style="3" customWidth="1"/>
    <col min="15623" max="15872" width="15.85546875" style="3"/>
    <col min="15873" max="15873" width="3.42578125" style="3" customWidth="1"/>
    <col min="15874" max="15874" width="18.7109375" style="3" customWidth="1"/>
    <col min="15875" max="15875" width="95.5703125" style="3" customWidth="1"/>
    <col min="15876" max="15876" width="15.140625" style="3" customWidth="1"/>
    <col min="15877" max="15877" width="2.85546875" style="3" customWidth="1"/>
    <col min="15878" max="15878" width="1.85546875" style="3" customWidth="1"/>
    <col min="15879" max="16128" width="15.85546875" style="3"/>
    <col min="16129" max="16129" width="3.42578125" style="3" customWidth="1"/>
    <col min="16130" max="16130" width="18.7109375" style="3" customWidth="1"/>
    <col min="16131" max="16131" width="95.5703125" style="3" customWidth="1"/>
    <col min="16132" max="16132" width="15.140625" style="3" customWidth="1"/>
    <col min="16133" max="16133" width="2.85546875" style="3" customWidth="1"/>
    <col min="16134" max="16134" width="1.85546875" style="3" customWidth="1"/>
    <col min="16135" max="16384" width="15.85546875" style="3"/>
  </cols>
  <sheetData>
    <row r="1" spans="2:4" ht="12" customHeight="1" x14ac:dyDescent="0.25"/>
    <row r="2" spans="2:4" ht="12" customHeight="1" x14ac:dyDescent="0.25"/>
    <row r="3" spans="2:4" ht="12" customHeight="1" x14ac:dyDescent="0.25"/>
    <row r="4" spans="2:4" ht="15.75" customHeight="1" x14ac:dyDescent="0.25">
      <c r="B4" s="106"/>
      <c r="C4" s="112"/>
    </row>
    <row r="5" spans="2:4" ht="191.25" customHeight="1" x14ac:dyDescent="0.25">
      <c r="B5" s="113"/>
      <c r="C5" s="236"/>
      <c r="D5" s="236"/>
    </row>
    <row r="6" spans="2:4" ht="191.25" customHeight="1" x14ac:dyDescent="0.25">
      <c r="B6" s="113"/>
      <c r="C6" s="114"/>
      <c r="D6" s="114"/>
    </row>
    <row r="7" spans="2:4" ht="124.5" customHeight="1" x14ac:dyDescent="0.25">
      <c r="C7" s="115"/>
    </row>
    <row r="8" spans="2:4" ht="27.75" customHeight="1" x14ac:dyDescent="0.25">
      <c r="B8" s="116"/>
      <c r="C8" s="117"/>
    </row>
    <row r="9" spans="2:4" ht="27.75" customHeight="1" x14ac:dyDescent="0.25">
      <c r="C9" s="117"/>
    </row>
    <row r="37" ht="2.25" customHeight="1" x14ac:dyDescent="0.25"/>
  </sheetData>
  <mergeCells count="1">
    <mergeCell ref="C5:D5"/>
  </mergeCells>
  <pageMargins left="0.19685039370078741" right="0" top="0.78740157480314965" bottom="0.19685039370078741" header="0" footer="0"/>
  <pageSetup paperSize="9"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B7:D61"/>
  <sheetViews>
    <sheetView zoomScale="85" zoomScaleNormal="85" workbookViewId="0"/>
  </sheetViews>
  <sheetFormatPr defaultRowHeight="15" x14ac:dyDescent="0.25"/>
  <cols>
    <col min="1" max="1" width="4.7109375" style="46" customWidth="1"/>
    <col min="2" max="2" width="71.140625" style="46" customWidth="1"/>
    <col min="3" max="3" width="68.140625" style="46" customWidth="1"/>
    <col min="4" max="4" width="80.28515625" style="46" customWidth="1"/>
    <col min="5" max="16384" width="9.140625" style="46"/>
  </cols>
  <sheetData>
    <row r="7" spans="2:4" ht="15.75" x14ac:dyDescent="0.25">
      <c r="B7" s="93" t="s">
        <v>145</v>
      </c>
      <c r="C7" s="60"/>
      <c r="D7" s="60"/>
    </row>
    <row r="8" spans="2:4" x14ac:dyDescent="0.25">
      <c r="B8" s="94" t="s">
        <v>146</v>
      </c>
      <c r="C8" s="95" t="s">
        <v>147</v>
      </c>
      <c r="D8" s="96" t="s">
        <v>148</v>
      </c>
    </row>
    <row r="9" spans="2:4" x14ac:dyDescent="0.25">
      <c r="B9" s="97"/>
      <c r="C9" s="98"/>
      <c r="D9" s="99"/>
    </row>
    <row r="10" spans="2:4" x14ac:dyDescent="0.25">
      <c r="B10" s="70" t="s">
        <v>149</v>
      </c>
      <c r="C10" s="100"/>
      <c r="D10" s="100"/>
    </row>
    <row r="11" spans="2:4" ht="30" x14ac:dyDescent="0.25">
      <c r="B11" s="10" t="s">
        <v>150</v>
      </c>
      <c r="C11" s="10" t="s">
        <v>151</v>
      </c>
      <c r="D11" s="247"/>
    </row>
    <row r="12" spans="2:4" x14ac:dyDescent="0.25">
      <c r="B12" s="28"/>
      <c r="C12" s="10"/>
      <c r="D12" s="247"/>
    </row>
    <row r="13" spans="2:4" ht="45" x14ac:dyDescent="0.25">
      <c r="B13" s="28"/>
      <c r="C13" s="10" t="s">
        <v>152</v>
      </c>
      <c r="D13" s="247"/>
    </row>
    <row r="14" spans="2:4" ht="30" x14ac:dyDescent="0.25">
      <c r="B14" s="17" t="s">
        <v>153</v>
      </c>
      <c r="C14" s="10" t="s">
        <v>154</v>
      </c>
      <c r="D14" s="247"/>
    </row>
    <row r="15" spans="2:4" x14ac:dyDescent="0.25">
      <c r="B15" s="17"/>
      <c r="C15" s="101" t="s">
        <v>155</v>
      </c>
      <c r="D15" s="247"/>
    </row>
    <row r="16" spans="2:4" ht="30" x14ac:dyDescent="0.25">
      <c r="B16" s="17" t="s">
        <v>156</v>
      </c>
      <c r="C16" s="101" t="s">
        <v>157</v>
      </c>
      <c r="D16" s="247"/>
    </row>
    <row r="17" spans="2:4" x14ac:dyDescent="0.25">
      <c r="B17" s="102"/>
      <c r="C17" s="101" t="s">
        <v>158</v>
      </c>
      <c r="D17" s="247"/>
    </row>
    <row r="18" spans="2:4" x14ac:dyDescent="0.25">
      <c r="B18" s="102"/>
      <c r="C18" s="101" t="s">
        <v>159</v>
      </c>
      <c r="D18" s="247"/>
    </row>
    <row r="19" spans="2:4" x14ac:dyDescent="0.25">
      <c r="B19" s="102"/>
      <c r="C19" s="101" t="s">
        <v>160</v>
      </c>
      <c r="D19" s="247"/>
    </row>
    <row r="20" spans="2:4" x14ac:dyDescent="0.25">
      <c r="B20" s="102"/>
      <c r="C20" s="101" t="s">
        <v>161</v>
      </c>
      <c r="D20" s="247"/>
    </row>
    <row r="21" spans="2:4" x14ac:dyDescent="0.25">
      <c r="B21" s="102"/>
      <c r="C21" s="101" t="s">
        <v>162</v>
      </c>
      <c r="D21" s="247"/>
    </row>
    <row r="22" spans="2:4" ht="29.25" x14ac:dyDescent="0.25">
      <c r="B22" s="102"/>
      <c r="C22" s="101" t="s">
        <v>163</v>
      </c>
      <c r="D22" s="247"/>
    </row>
    <row r="23" spans="2:4" x14ac:dyDescent="0.25">
      <c r="B23" s="102"/>
      <c r="C23" s="101" t="s">
        <v>164</v>
      </c>
      <c r="D23" s="247"/>
    </row>
    <row r="24" spans="2:4" x14ac:dyDescent="0.25">
      <c r="B24" s="102"/>
      <c r="C24" s="101" t="s">
        <v>165</v>
      </c>
      <c r="D24" s="247"/>
    </row>
    <row r="25" spans="2:4" x14ac:dyDescent="0.25">
      <c r="B25" s="102"/>
      <c r="C25" s="101" t="s">
        <v>166</v>
      </c>
      <c r="D25" s="247"/>
    </row>
    <row r="26" spans="2:4" x14ac:dyDescent="0.25">
      <c r="B26" s="102"/>
      <c r="C26" s="101" t="s">
        <v>167</v>
      </c>
      <c r="D26" s="247"/>
    </row>
    <row r="27" spans="2:4" x14ac:dyDescent="0.25">
      <c r="B27" s="102"/>
      <c r="C27" s="101"/>
      <c r="D27" s="10"/>
    </row>
    <row r="28" spans="2:4" x14ac:dyDescent="0.25">
      <c r="B28" s="70" t="s">
        <v>168</v>
      </c>
      <c r="C28" s="54"/>
      <c r="D28" s="54"/>
    </row>
    <row r="29" spans="2:4" ht="30" x14ac:dyDescent="0.25">
      <c r="B29" s="248" t="s">
        <v>169</v>
      </c>
      <c r="C29" s="10" t="s">
        <v>170</v>
      </c>
      <c r="D29" s="247"/>
    </row>
    <row r="30" spans="2:4" x14ac:dyDescent="0.25">
      <c r="B30" s="248"/>
      <c r="C30" s="10"/>
      <c r="D30" s="247"/>
    </row>
    <row r="31" spans="2:4" ht="30" x14ac:dyDescent="0.25">
      <c r="B31" s="248"/>
      <c r="C31" s="10" t="s">
        <v>171</v>
      </c>
      <c r="D31" s="247"/>
    </row>
    <row r="32" spans="2:4" x14ac:dyDescent="0.25">
      <c r="B32" s="248"/>
      <c r="C32" s="11"/>
      <c r="D32" s="247"/>
    </row>
    <row r="33" spans="2:4" x14ac:dyDescent="0.25">
      <c r="B33" s="248"/>
      <c r="C33" s="11" t="s">
        <v>172</v>
      </c>
      <c r="D33" s="247"/>
    </row>
    <row r="34" spans="2:4" ht="30" x14ac:dyDescent="0.25">
      <c r="B34" s="248" t="s">
        <v>173</v>
      </c>
      <c r="C34" s="10" t="s">
        <v>174</v>
      </c>
      <c r="D34" s="247"/>
    </row>
    <row r="35" spans="2:4" x14ac:dyDescent="0.25">
      <c r="B35" s="248"/>
      <c r="C35" s="10"/>
      <c r="D35" s="247"/>
    </row>
    <row r="36" spans="2:4" x14ac:dyDescent="0.25">
      <c r="B36" s="248"/>
      <c r="C36" s="11" t="s">
        <v>175</v>
      </c>
      <c r="D36" s="247"/>
    </row>
    <row r="37" spans="2:4" ht="30" x14ac:dyDescent="0.25">
      <c r="B37" s="248" t="s">
        <v>176</v>
      </c>
      <c r="C37" s="10" t="s">
        <v>177</v>
      </c>
      <c r="D37" s="247"/>
    </row>
    <row r="38" spans="2:4" x14ac:dyDescent="0.25">
      <c r="B38" s="248"/>
      <c r="C38" s="10"/>
      <c r="D38" s="247"/>
    </row>
    <row r="39" spans="2:4" x14ac:dyDescent="0.25">
      <c r="B39" s="248"/>
      <c r="C39" s="11" t="s">
        <v>178</v>
      </c>
      <c r="D39" s="247"/>
    </row>
    <row r="40" spans="2:4" ht="30" x14ac:dyDescent="0.25">
      <c r="B40" s="248" t="s">
        <v>179</v>
      </c>
      <c r="C40" s="10" t="s">
        <v>180</v>
      </c>
      <c r="D40" s="247"/>
    </row>
    <row r="41" spans="2:4" x14ac:dyDescent="0.25">
      <c r="B41" s="248"/>
      <c r="C41" s="10"/>
      <c r="D41" s="247"/>
    </row>
    <row r="42" spans="2:4" ht="30" x14ac:dyDescent="0.25">
      <c r="B42" s="248"/>
      <c r="C42" s="11" t="s">
        <v>181</v>
      </c>
      <c r="D42" s="247"/>
    </row>
    <row r="43" spans="2:4" ht="45" x14ac:dyDescent="0.25">
      <c r="B43" s="17" t="s">
        <v>182</v>
      </c>
      <c r="C43" s="10" t="s">
        <v>183</v>
      </c>
      <c r="D43" s="10"/>
    </row>
    <row r="44" spans="2:4" x14ac:dyDescent="0.25">
      <c r="B44" s="6"/>
      <c r="C44" s="6"/>
      <c r="D44" s="6"/>
    </row>
    <row r="48" spans="2:4" ht="15.75" x14ac:dyDescent="0.25">
      <c r="B48" s="93" t="s">
        <v>241</v>
      </c>
      <c r="C48" s="60"/>
      <c r="D48" s="60"/>
    </row>
    <row r="49" spans="2:4" x14ac:dyDescent="0.25">
      <c r="B49" s="251" t="s">
        <v>242</v>
      </c>
      <c r="C49" s="252" t="s">
        <v>243</v>
      </c>
      <c r="D49" s="252"/>
    </row>
    <row r="50" spans="2:4" x14ac:dyDescent="0.25">
      <c r="B50" s="251"/>
      <c r="C50" s="253" t="s">
        <v>244</v>
      </c>
      <c r="D50" s="253"/>
    </row>
    <row r="51" spans="2:4" x14ac:dyDescent="0.25">
      <c r="B51" s="130"/>
      <c r="C51" s="131"/>
      <c r="D51" s="131"/>
    </row>
    <row r="52" spans="2:4" x14ac:dyDescent="0.25">
      <c r="B52" s="103" t="s">
        <v>245</v>
      </c>
      <c r="C52" s="254"/>
      <c r="D52" s="254"/>
    </row>
    <row r="53" spans="2:4" x14ac:dyDescent="0.25">
      <c r="B53" s="107" t="s">
        <v>246</v>
      </c>
      <c r="C53" s="255"/>
      <c r="D53" s="255"/>
    </row>
    <row r="54" spans="2:4" x14ac:dyDescent="0.25">
      <c r="B54" s="108" t="s">
        <v>247</v>
      </c>
      <c r="C54" s="255"/>
      <c r="D54" s="255"/>
    </row>
    <row r="55" spans="2:4" x14ac:dyDescent="0.25">
      <c r="B55" s="108"/>
      <c r="C55" s="104"/>
      <c r="D55" s="104"/>
    </row>
    <row r="56" spans="2:4" ht="15" customHeight="1" x14ac:dyDescent="0.25">
      <c r="B56" s="103" t="s">
        <v>184</v>
      </c>
      <c r="C56" s="250" t="s">
        <v>185</v>
      </c>
      <c r="D56" s="250"/>
    </row>
    <row r="57" spans="2:4" ht="57.75" customHeight="1" x14ac:dyDescent="0.25">
      <c r="B57" s="17" t="s">
        <v>186</v>
      </c>
      <c r="C57" s="249" t="s">
        <v>187</v>
      </c>
      <c r="D57" s="249"/>
    </row>
    <row r="58" spans="2:4" ht="203.25" customHeight="1" x14ac:dyDescent="0.25">
      <c r="B58" s="17" t="s">
        <v>188</v>
      </c>
      <c r="C58" s="249" t="s">
        <v>189</v>
      </c>
      <c r="D58" s="249"/>
    </row>
    <row r="59" spans="2:4" ht="57" x14ac:dyDescent="0.25">
      <c r="B59" s="222" t="s">
        <v>356</v>
      </c>
      <c r="C59" s="105" t="s">
        <v>357</v>
      </c>
      <c r="D59" s="105"/>
    </row>
    <row r="61" spans="2:4" x14ac:dyDescent="0.25">
      <c r="D61" s="128" t="s">
        <v>335</v>
      </c>
    </row>
  </sheetData>
  <mergeCells count="19">
    <mergeCell ref="C57:D57"/>
    <mergeCell ref="C58:D58"/>
    <mergeCell ref="B37:B39"/>
    <mergeCell ref="D37:D39"/>
    <mergeCell ref="B40:B42"/>
    <mergeCell ref="D40:D42"/>
    <mergeCell ref="C56:D56"/>
    <mergeCell ref="B49:B50"/>
    <mergeCell ref="C49:D49"/>
    <mergeCell ref="C50:D50"/>
    <mergeCell ref="C52:D52"/>
    <mergeCell ref="C53:D53"/>
    <mergeCell ref="C54:D54"/>
    <mergeCell ref="D11:D13"/>
    <mergeCell ref="D14:D26"/>
    <mergeCell ref="B29:B33"/>
    <mergeCell ref="D29:D33"/>
    <mergeCell ref="B34:B36"/>
    <mergeCell ref="D34:D36"/>
  </mergeCells>
  <hyperlinks>
    <hyperlink ref="C56:D56" r:id="rId1" display="Legal framework for valuation and LTV-calculation follow the rules of the Danish FSA - Bekendtgørelse nr. 687 af 20. juni 2007"/>
    <hyperlink ref="D61" location="Contents!A1" display="To Frontpage"/>
  </hyperlinks>
  <pageMargins left="0.7" right="0.7" top="0.75" bottom="0.75" header="0.3" footer="0.3"/>
  <pageSetup paperSize="9" scale="56"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A1:D77"/>
  <sheetViews>
    <sheetView zoomScaleNormal="100" workbookViewId="0"/>
  </sheetViews>
  <sheetFormatPr defaultRowHeight="15" x14ac:dyDescent="0.25"/>
  <cols>
    <col min="1" max="1" width="4.7109375" style="47" customWidth="1"/>
    <col min="2" max="2" width="71.140625" style="47" customWidth="1"/>
    <col min="3" max="3" width="68.140625" style="47" customWidth="1"/>
    <col min="4" max="4" width="80.28515625" style="47" customWidth="1"/>
    <col min="5" max="16384" width="9.140625" style="47"/>
  </cols>
  <sheetData>
    <row r="1" spans="2:4" s="132" customFormat="1" x14ac:dyDescent="0.25"/>
    <row r="2" spans="2:4" s="132" customFormat="1" x14ac:dyDescent="0.25"/>
    <row r="3" spans="2:4" s="132" customFormat="1" x14ac:dyDescent="0.25"/>
    <row r="4" spans="2:4" s="132" customFormat="1" x14ac:dyDescent="0.25"/>
    <row r="5" spans="2:4" s="132" customFormat="1" x14ac:dyDescent="0.25"/>
    <row r="6" spans="2:4" s="132" customFormat="1" ht="16.5" thickBot="1" x14ac:dyDescent="0.3">
      <c r="B6" s="133" t="s">
        <v>226</v>
      </c>
    </row>
    <row r="7" spans="2:4" s="132" customFormat="1" ht="15.75" thickBot="1" x14ac:dyDescent="0.3">
      <c r="B7" s="134" t="s">
        <v>227</v>
      </c>
      <c r="C7" s="258" t="s">
        <v>147</v>
      </c>
      <c r="D7" s="259"/>
    </row>
    <row r="8" spans="2:4" s="132" customFormat="1" ht="15.75" thickBot="1" x14ac:dyDescent="0.3">
      <c r="B8" s="135" t="s">
        <v>228</v>
      </c>
      <c r="C8" s="260"/>
      <c r="D8" s="261"/>
    </row>
    <row r="9" spans="2:4" s="132" customFormat="1" x14ac:dyDescent="0.25">
      <c r="B9" s="136" t="s">
        <v>54</v>
      </c>
      <c r="C9" s="292" t="s">
        <v>259</v>
      </c>
      <c r="D9" s="293"/>
    </row>
    <row r="10" spans="2:4" s="132" customFormat="1" x14ac:dyDescent="0.25">
      <c r="B10" s="137" t="s">
        <v>126</v>
      </c>
      <c r="C10" s="286" t="s">
        <v>324</v>
      </c>
      <c r="D10" s="287"/>
    </row>
    <row r="11" spans="2:4" s="132" customFormat="1" x14ac:dyDescent="0.25">
      <c r="B11" s="137" t="s">
        <v>56</v>
      </c>
      <c r="C11" s="286" t="s">
        <v>260</v>
      </c>
      <c r="D11" s="287"/>
    </row>
    <row r="12" spans="2:4" s="132" customFormat="1" x14ac:dyDescent="0.25">
      <c r="B12" s="137" t="s">
        <v>57</v>
      </c>
      <c r="C12" s="286" t="s">
        <v>261</v>
      </c>
      <c r="D12" s="287"/>
    </row>
    <row r="13" spans="2:4" s="132" customFormat="1" x14ac:dyDescent="0.25">
      <c r="B13" s="137" t="s">
        <v>127</v>
      </c>
      <c r="C13" s="286" t="s">
        <v>262</v>
      </c>
      <c r="D13" s="287"/>
    </row>
    <row r="14" spans="2:4" s="132" customFormat="1" x14ac:dyDescent="0.25">
      <c r="B14" s="137" t="s">
        <v>58</v>
      </c>
      <c r="C14" s="286" t="s">
        <v>263</v>
      </c>
      <c r="D14" s="287"/>
    </row>
    <row r="15" spans="2:4" s="132" customFormat="1" x14ac:dyDescent="0.25">
      <c r="B15" s="137" t="s">
        <v>229</v>
      </c>
      <c r="C15" s="294" t="s">
        <v>264</v>
      </c>
      <c r="D15" s="295"/>
    </row>
    <row r="16" spans="2:4" s="132" customFormat="1" x14ac:dyDescent="0.25">
      <c r="B16" s="137" t="s">
        <v>128</v>
      </c>
      <c r="C16" s="286" t="s">
        <v>265</v>
      </c>
      <c r="D16" s="287"/>
    </row>
    <row r="17" spans="2:4" s="132" customFormat="1" x14ac:dyDescent="0.25">
      <c r="B17" s="138" t="s">
        <v>129</v>
      </c>
      <c r="C17" s="286" t="s">
        <v>266</v>
      </c>
      <c r="D17" s="287"/>
    </row>
    <row r="18" spans="2:4" s="132" customFormat="1" ht="30" customHeight="1" x14ac:dyDescent="0.25">
      <c r="B18" s="137" t="s">
        <v>130</v>
      </c>
      <c r="C18" s="284" t="s">
        <v>267</v>
      </c>
      <c r="D18" s="285"/>
    </row>
    <row r="19" spans="2:4" s="132" customFormat="1" x14ac:dyDescent="0.25">
      <c r="B19" s="139" t="s">
        <v>131</v>
      </c>
      <c r="C19" s="286" t="s">
        <v>323</v>
      </c>
      <c r="D19" s="287"/>
    </row>
    <row r="20" spans="2:4" s="132" customFormat="1" x14ac:dyDescent="0.25">
      <c r="B20" s="137" t="s">
        <v>61</v>
      </c>
      <c r="C20" s="286" t="s">
        <v>268</v>
      </c>
      <c r="D20" s="287"/>
    </row>
    <row r="21" spans="2:4" s="132" customFormat="1" x14ac:dyDescent="0.25">
      <c r="B21" s="137" t="s">
        <v>133</v>
      </c>
      <c r="C21" s="286" t="s">
        <v>269</v>
      </c>
      <c r="D21" s="287"/>
    </row>
    <row r="22" spans="2:4" s="132" customFormat="1" ht="30.75" thickBot="1" x14ac:dyDescent="0.3">
      <c r="B22" s="140" t="s">
        <v>134</v>
      </c>
      <c r="C22" s="274" t="s">
        <v>270</v>
      </c>
      <c r="D22" s="275"/>
    </row>
    <row r="23" spans="2:4" s="132" customFormat="1" ht="15.75" thickBot="1" x14ac:dyDescent="0.3">
      <c r="B23" s="141"/>
      <c r="C23" s="142"/>
      <c r="D23" s="143"/>
    </row>
    <row r="24" spans="2:4" s="132" customFormat="1" ht="15.75" thickBot="1" x14ac:dyDescent="0.3">
      <c r="B24" s="134" t="s">
        <v>227</v>
      </c>
      <c r="C24" s="276" t="s">
        <v>147</v>
      </c>
      <c r="D24" s="277"/>
    </row>
    <row r="25" spans="2:4" s="132" customFormat="1" ht="15.75" thickBot="1" x14ac:dyDescent="0.3">
      <c r="B25" s="135" t="s">
        <v>230</v>
      </c>
      <c r="C25" s="278"/>
      <c r="D25" s="279"/>
    </row>
    <row r="26" spans="2:4" s="132" customFormat="1" x14ac:dyDescent="0.25">
      <c r="B26" s="144" t="s">
        <v>135</v>
      </c>
      <c r="C26" s="280" t="s">
        <v>271</v>
      </c>
      <c r="D26" s="281"/>
    </row>
    <row r="27" spans="2:4" s="132" customFormat="1" ht="36" customHeight="1" x14ac:dyDescent="0.25">
      <c r="B27" s="137" t="s">
        <v>136</v>
      </c>
      <c r="C27" s="282" t="s">
        <v>346</v>
      </c>
      <c r="D27" s="283"/>
    </row>
    <row r="28" spans="2:4" s="132" customFormat="1" x14ac:dyDescent="0.25">
      <c r="B28" s="145" t="s">
        <v>66</v>
      </c>
      <c r="C28" s="282" t="s">
        <v>272</v>
      </c>
      <c r="D28" s="283"/>
    </row>
    <row r="29" spans="2:4" s="132" customFormat="1" x14ac:dyDescent="0.25">
      <c r="B29" s="145" t="s">
        <v>231</v>
      </c>
      <c r="C29" s="284" t="s">
        <v>321</v>
      </c>
      <c r="D29" s="285"/>
    </row>
    <row r="30" spans="2:4" s="132" customFormat="1" x14ac:dyDescent="0.25">
      <c r="B30" s="145" t="s">
        <v>232</v>
      </c>
      <c r="C30" s="286" t="s">
        <v>334</v>
      </c>
      <c r="D30" s="287"/>
    </row>
    <row r="31" spans="2:4" s="132" customFormat="1" x14ac:dyDescent="0.25">
      <c r="B31" s="145" t="s">
        <v>70</v>
      </c>
      <c r="C31" s="282" t="s">
        <v>322</v>
      </c>
      <c r="D31" s="283"/>
    </row>
    <row r="32" spans="2:4" s="132" customFormat="1" x14ac:dyDescent="0.25">
      <c r="B32" s="145" t="s">
        <v>138</v>
      </c>
      <c r="C32" s="282" t="s">
        <v>273</v>
      </c>
      <c r="D32" s="283"/>
    </row>
    <row r="33" spans="2:4" s="132" customFormat="1" ht="15.75" thickBot="1" x14ac:dyDescent="0.3">
      <c r="B33" s="146" t="s">
        <v>71</v>
      </c>
      <c r="C33" s="288" t="s">
        <v>274</v>
      </c>
      <c r="D33" s="289"/>
    </row>
    <row r="34" spans="2:4" s="132" customFormat="1" ht="15.75" thickBot="1" x14ac:dyDescent="0.3">
      <c r="B34" s="147"/>
      <c r="C34" s="148"/>
      <c r="D34" s="149"/>
    </row>
    <row r="35" spans="2:4" s="132" customFormat="1" ht="15.75" thickBot="1" x14ac:dyDescent="0.3">
      <c r="B35" s="134" t="s">
        <v>227</v>
      </c>
      <c r="C35" s="258" t="s">
        <v>147</v>
      </c>
      <c r="D35" s="259"/>
    </row>
    <row r="36" spans="2:4" s="132" customFormat="1" ht="15.75" thickBot="1" x14ac:dyDescent="0.3">
      <c r="B36" s="135" t="s">
        <v>233</v>
      </c>
      <c r="C36" s="260"/>
      <c r="D36" s="261"/>
    </row>
    <row r="37" spans="2:4" s="132" customFormat="1" ht="52.5" customHeight="1" x14ac:dyDescent="0.25">
      <c r="B37" s="150" t="s">
        <v>95</v>
      </c>
      <c r="C37" s="268" t="s">
        <v>275</v>
      </c>
      <c r="D37" s="269"/>
    </row>
    <row r="38" spans="2:4" s="132" customFormat="1" ht="189" customHeight="1" thickBot="1" x14ac:dyDescent="0.3">
      <c r="B38" s="151" t="s">
        <v>96</v>
      </c>
      <c r="C38" s="290" t="s">
        <v>276</v>
      </c>
      <c r="D38" s="291"/>
    </row>
    <row r="39" spans="2:4" s="132" customFormat="1" ht="15.75" thickBot="1" x14ac:dyDescent="0.3">
      <c r="B39" s="152"/>
      <c r="C39" s="149"/>
      <c r="D39" s="149"/>
    </row>
    <row r="40" spans="2:4" s="132" customFormat="1" ht="15.75" thickBot="1" x14ac:dyDescent="0.3">
      <c r="B40" s="134" t="s">
        <v>227</v>
      </c>
      <c r="C40" s="258" t="s">
        <v>147</v>
      </c>
      <c r="D40" s="259"/>
    </row>
    <row r="41" spans="2:4" s="132" customFormat="1" ht="15.75" thickBot="1" x14ac:dyDescent="0.3">
      <c r="B41" s="135" t="s">
        <v>234</v>
      </c>
      <c r="C41" s="260"/>
      <c r="D41" s="261"/>
    </row>
    <row r="42" spans="2:4" s="132" customFormat="1" ht="75" customHeight="1" x14ac:dyDescent="0.25">
      <c r="B42" s="153" t="s">
        <v>100</v>
      </c>
      <c r="C42" s="268" t="s">
        <v>250</v>
      </c>
      <c r="D42" s="269"/>
    </row>
    <row r="43" spans="2:4" s="132" customFormat="1" ht="32.25" customHeight="1" x14ac:dyDescent="0.25">
      <c r="B43" s="154" t="s">
        <v>101</v>
      </c>
      <c r="C43" s="266" t="s">
        <v>251</v>
      </c>
      <c r="D43" s="267"/>
    </row>
    <row r="44" spans="2:4" s="132" customFormat="1" ht="15.75" thickBot="1" x14ac:dyDescent="0.3">
      <c r="B44" s="151" t="s">
        <v>102</v>
      </c>
      <c r="C44" s="256" t="s">
        <v>249</v>
      </c>
      <c r="D44" s="257"/>
    </row>
    <row r="45" spans="2:4" s="132" customFormat="1" ht="15.75" thickBot="1" x14ac:dyDescent="0.3">
      <c r="B45" s="155"/>
      <c r="C45" s="156"/>
      <c r="D45" s="149"/>
    </row>
    <row r="46" spans="2:4" s="132" customFormat="1" ht="15.75" thickBot="1" x14ac:dyDescent="0.3">
      <c r="B46" s="134" t="s">
        <v>227</v>
      </c>
      <c r="C46" s="258" t="s">
        <v>147</v>
      </c>
      <c r="D46" s="259"/>
    </row>
    <row r="47" spans="2:4" s="132" customFormat="1" ht="15.75" thickBot="1" x14ac:dyDescent="0.3">
      <c r="B47" s="135" t="s">
        <v>235</v>
      </c>
      <c r="C47" s="270"/>
      <c r="D47" s="271"/>
    </row>
    <row r="48" spans="2:4" s="132" customFormat="1" x14ac:dyDescent="0.25">
      <c r="B48" s="157" t="s">
        <v>1</v>
      </c>
      <c r="C48" s="272" t="s">
        <v>277</v>
      </c>
      <c r="D48" s="273"/>
    </row>
    <row r="49" spans="2:4" s="132" customFormat="1" x14ac:dyDescent="0.25">
      <c r="B49" s="158" t="s">
        <v>2</v>
      </c>
      <c r="C49" s="266" t="s">
        <v>278</v>
      </c>
      <c r="D49" s="267"/>
    </row>
    <row r="50" spans="2:4" s="132" customFormat="1" x14ac:dyDescent="0.25">
      <c r="B50" s="154" t="s">
        <v>3</v>
      </c>
      <c r="C50" s="272" t="s">
        <v>279</v>
      </c>
      <c r="D50" s="273"/>
    </row>
    <row r="51" spans="2:4" s="132" customFormat="1" x14ac:dyDescent="0.25">
      <c r="B51" s="154" t="s">
        <v>4</v>
      </c>
      <c r="C51" s="266" t="s">
        <v>280</v>
      </c>
      <c r="D51" s="267"/>
    </row>
    <row r="52" spans="2:4" s="132" customFormat="1" x14ac:dyDescent="0.25">
      <c r="B52" s="154" t="s">
        <v>5</v>
      </c>
      <c r="C52" s="266" t="s">
        <v>281</v>
      </c>
      <c r="D52" s="267"/>
    </row>
    <row r="53" spans="2:4" s="132" customFormat="1" x14ac:dyDescent="0.25">
      <c r="B53" s="154" t="s">
        <v>6</v>
      </c>
      <c r="C53" s="266" t="s">
        <v>282</v>
      </c>
      <c r="D53" s="267"/>
    </row>
    <row r="54" spans="2:4" s="132" customFormat="1" x14ac:dyDescent="0.25">
      <c r="B54" s="154" t="s">
        <v>7</v>
      </c>
      <c r="C54" s="266" t="s">
        <v>283</v>
      </c>
      <c r="D54" s="267"/>
    </row>
    <row r="55" spans="2:4" s="132" customFormat="1" x14ac:dyDescent="0.25">
      <c r="B55" s="154" t="s">
        <v>51</v>
      </c>
      <c r="C55" s="266" t="s">
        <v>284</v>
      </c>
      <c r="D55" s="267"/>
    </row>
    <row r="56" spans="2:4" s="132" customFormat="1" x14ac:dyDescent="0.25">
      <c r="B56" s="154" t="s">
        <v>8</v>
      </c>
      <c r="C56" s="266" t="s">
        <v>285</v>
      </c>
      <c r="D56" s="267"/>
    </row>
    <row r="57" spans="2:4" s="132" customFormat="1" ht="15.75" thickBot="1" x14ac:dyDescent="0.3">
      <c r="B57" s="159" t="s">
        <v>9</v>
      </c>
      <c r="C57" s="256" t="s">
        <v>286</v>
      </c>
      <c r="D57" s="257"/>
    </row>
    <row r="58" spans="2:4" s="132" customFormat="1" ht="15.75" thickBot="1" x14ac:dyDescent="0.3"/>
    <row r="59" spans="2:4" s="132" customFormat="1" ht="15.75" thickBot="1" x14ac:dyDescent="0.3">
      <c r="B59" s="160" t="s">
        <v>227</v>
      </c>
      <c r="C59" s="161" t="s">
        <v>147</v>
      </c>
      <c r="D59" s="162"/>
    </row>
    <row r="60" spans="2:4" s="132" customFormat="1" ht="15.75" thickBot="1" x14ac:dyDescent="0.3">
      <c r="B60" s="134" t="s">
        <v>236</v>
      </c>
      <c r="C60" s="163"/>
      <c r="D60" s="164"/>
    </row>
    <row r="61" spans="2:4" s="132" customFormat="1" x14ac:dyDescent="0.25">
      <c r="B61" s="165" t="s">
        <v>35</v>
      </c>
      <c r="C61" s="268" t="s">
        <v>252</v>
      </c>
      <c r="D61" s="269"/>
    </row>
    <row r="62" spans="2:4" s="132" customFormat="1" x14ac:dyDescent="0.25">
      <c r="B62" s="166" t="s">
        <v>36</v>
      </c>
      <c r="C62" s="264" t="s">
        <v>253</v>
      </c>
      <c r="D62" s="265"/>
    </row>
    <row r="63" spans="2:4" s="132" customFormat="1" x14ac:dyDescent="0.25">
      <c r="B63" s="166" t="s">
        <v>287</v>
      </c>
      <c r="C63" s="266" t="s">
        <v>254</v>
      </c>
      <c r="D63" s="267"/>
    </row>
    <row r="64" spans="2:4" s="132" customFormat="1" ht="15" customHeight="1" x14ac:dyDescent="0.25">
      <c r="B64" s="166" t="s">
        <v>37</v>
      </c>
      <c r="C64" s="266" t="s">
        <v>255</v>
      </c>
      <c r="D64" s="267"/>
    </row>
    <row r="65" spans="1:4" s="132" customFormat="1" ht="15" customHeight="1" x14ac:dyDescent="0.25">
      <c r="B65" s="166" t="s">
        <v>38</v>
      </c>
      <c r="C65" s="266" t="s">
        <v>256</v>
      </c>
      <c r="D65" s="267"/>
    </row>
    <row r="66" spans="1:4" s="132" customFormat="1" x14ac:dyDescent="0.25">
      <c r="B66" s="166" t="s">
        <v>39</v>
      </c>
      <c r="C66" s="266" t="s">
        <v>257</v>
      </c>
      <c r="D66" s="267"/>
    </row>
    <row r="67" spans="1:4" s="132" customFormat="1" ht="15.75" thickBot="1" x14ac:dyDescent="0.3">
      <c r="B67" s="159" t="s">
        <v>9</v>
      </c>
      <c r="C67" s="256" t="s">
        <v>248</v>
      </c>
      <c r="D67" s="257"/>
    </row>
    <row r="68" spans="1:4" s="132" customFormat="1" ht="15.75" thickBot="1" x14ac:dyDescent="0.3"/>
    <row r="69" spans="1:4" s="132" customFormat="1" ht="15.75" thickBot="1" x14ac:dyDescent="0.3">
      <c r="B69" s="134" t="s">
        <v>227</v>
      </c>
      <c r="C69" s="258" t="s">
        <v>147</v>
      </c>
      <c r="D69" s="259"/>
    </row>
    <row r="70" spans="1:4" s="132" customFormat="1" ht="15.75" thickBot="1" x14ac:dyDescent="0.3">
      <c r="B70" s="135" t="s">
        <v>237</v>
      </c>
      <c r="C70" s="260"/>
      <c r="D70" s="261"/>
    </row>
    <row r="71" spans="1:4" s="132" customFormat="1" ht="15.75" thickBot="1" x14ac:dyDescent="0.3">
      <c r="B71" s="167" t="s">
        <v>238</v>
      </c>
      <c r="C71" s="262" t="s">
        <v>329</v>
      </c>
      <c r="D71" s="263"/>
    </row>
    <row r="72" spans="1:4" s="132" customFormat="1" x14ac:dyDescent="0.25">
      <c r="B72" s="155"/>
      <c r="C72" s="149"/>
      <c r="D72" s="149"/>
    </row>
    <row r="73" spans="1:4" s="132" customFormat="1" x14ac:dyDescent="0.25">
      <c r="B73" s="168"/>
      <c r="C73" s="169"/>
      <c r="D73" s="169"/>
    </row>
    <row r="74" spans="1:4" s="132" customFormat="1" x14ac:dyDescent="0.25">
      <c r="B74" s="168"/>
      <c r="C74" s="169"/>
      <c r="D74" s="170" t="s">
        <v>190</v>
      </c>
    </row>
    <row r="75" spans="1:4" s="132" customFormat="1" x14ac:dyDescent="0.25">
      <c r="B75" s="155"/>
      <c r="C75" s="169"/>
      <c r="D75" s="169"/>
    </row>
    <row r="76" spans="1:4" x14ac:dyDescent="0.25">
      <c r="A76" s="46"/>
      <c r="B76" s="6"/>
      <c r="C76" s="6"/>
      <c r="D76" s="6"/>
    </row>
    <row r="77" spans="1:4" x14ac:dyDescent="0.25">
      <c r="A77" s="46"/>
      <c r="B77" s="46"/>
      <c r="C77" s="46"/>
      <c r="D77" s="46"/>
    </row>
  </sheetData>
  <mergeCells count="51">
    <mergeCell ref="C19:D19"/>
    <mergeCell ref="C20:D20"/>
    <mergeCell ref="C21:D21"/>
    <mergeCell ref="C14:D14"/>
    <mergeCell ref="C15:D15"/>
    <mergeCell ref="C16:D16"/>
    <mergeCell ref="C17:D17"/>
    <mergeCell ref="C18:D18"/>
    <mergeCell ref="C13:D13"/>
    <mergeCell ref="C7:D8"/>
    <mergeCell ref="C9:D9"/>
    <mergeCell ref="C10:D10"/>
    <mergeCell ref="C11:D11"/>
    <mergeCell ref="C12:D12"/>
    <mergeCell ref="C22:D22"/>
    <mergeCell ref="C24:D25"/>
    <mergeCell ref="C26:D26"/>
    <mergeCell ref="C43:D43"/>
    <mergeCell ref="C28:D28"/>
    <mergeCell ref="C29:D29"/>
    <mergeCell ref="C30:D30"/>
    <mergeCell ref="C31:D31"/>
    <mergeCell ref="C32:D32"/>
    <mergeCell ref="C33:D33"/>
    <mergeCell ref="C35:D36"/>
    <mergeCell ref="C37:D37"/>
    <mergeCell ref="C38:D38"/>
    <mergeCell ref="C40:D41"/>
    <mergeCell ref="C42:D42"/>
    <mergeCell ref="C27:D27"/>
    <mergeCell ref="C61:D61"/>
    <mergeCell ref="C44:D44"/>
    <mergeCell ref="C46:D47"/>
    <mergeCell ref="C49:D49"/>
    <mergeCell ref="C50:D50"/>
    <mergeCell ref="C51:D51"/>
    <mergeCell ref="C52:D52"/>
    <mergeCell ref="C53:D53"/>
    <mergeCell ref="C54:D54"/>
    <mergeCell ref="C55:D55"/>
    <mergeCell ref="C56:D56"/>
    <mergeCell ref="C57:D57"/>
    <mergeCell ref="C48:D48"/>
    <mergeCell ref="C67:D67"/>
    <mergeCell ref="C69:D70"/>
    <mergeCell ref="C71:D71"/>
    <mergeCell ref="C62:D62"/>
    <mergeCell ref="C63:D63"/>
    <mergeCell ref="C64:D64"/>
    <mergeCell ref="C65:D65"/>
    <mergeCell ref="C66:D66"/>
  </mergeCells>
  <hyperlinks>
    <hyperlink ref="D74" location="Frontpage!A1" display="To Frontpage"/>
  </hyperlinks>
  <pageMargins left="0.7" right="0.7" top="0.75" bottom="0.75" header="0.3" footer="0.3"/>
  <pageSetup paperSize="9" scale="38"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pageSetUpPr fitToPage="1"/>
  </sheetPr>
  <dimension ref="A1:F44"/>
  <sheetViews>
    <sheetView zoomScale="85" zoomScaleNormal="85" workbookViewId="0">
      <selection activeCell="D8" sqref="D8"/>
    </sheetView>
  </sheetViews>
  <sheetFormatPr defaultColWidth="15.85546875" defaultRowHeight="15.75" x14ac:dyDescent="0.25"/>
  <cols>
    <col min="1" max="1" width="3.42578125" style="3" customWidth="1"/>
    <col min="2" max="2" width="33.7109375" style="122" bestFit="1" customWidth="1"/>
    <col min="3" max="3" width="1.5703125" style="123" customWidth="1"/>
    <col min="4" max="4" width="71" style="122" customWidth="1"/>
    <col min="5" max="6" width="23.5703125" style="122" customWidth="1"/>
    <col min="7" max="7" width="1.85546875" style="122" customWidth="1"/>
    <col min="8" max="8" width="15.85546875" style="122"/>
    <col min="9" max="9" width="6.140625" style="122" customWidth="1"/>
    <col min="10" max="16384" width="15.85546875" style="122"/>
  </cols>
  <sheetData>
    <row r="1" spans="2:6" s="3" customFormat="1" ht="12" customHeight="1" x14ac:dyDescent="0.25">
      <c r="C1" s="118"/>
    </row>
    <row r="2" spans="2:6" s="3" customFormat="1" ht="12" customHeight="1" x14ac:dyDescent="0.25">
      <c r="C2" s="118"/>
    </row>
    <row r="3" spans="2:6" s="3" customFormat="1" ht="12" customHeight="1" x14ac:dyDescent="0.25">
      <c r="C3" s="118"/>
    </row>
    <row r="4" spans="2:6" s="3" customFormat="1" ht="15.75" customHeight="1" x14ac:dyDescent="0.25">
      <c r="C4" s="118"/>
    </row>
    <row r="5" spans="2:6" s="3" customFormat="1" ht="24" customHeight="1" x14ac:dyDescent="0.4">
      <c r="B5" s="237" t="s">
        <v>209</v>
      </c>
      <c r="C5" s="237"/>
      <c r="D5" s="237"/>
    </row>
    <row r="6" spans="2:6" s="3" customFormat="1" ht="6" customHeight="1" x14ac:dyDescent="0.25">
      <c r="C6" s="118"/>
    </row>
    <row r="7" spans="2:6" s="3" customFormat="1" ht="15.75" customHeight="1" x14ac:dyDescent="0.25">
      <c r="B7" s="119" t="s">
        <v>207</v>
      </c>
      <c r="C7" s="120"/>
      <c r="D7" s="121" t="s">
        <v>362</v>
      </c>
    </row>
    <row r="8" spans="2:6" ht="11.25" customHeight="1" x14ac:dyDescent="0.25"/>
    <row r="10" spans="2:6" x14ac:dyDescent="0.25">
      <c r="B10" s="172" t="s">
        <v>288</v>
      </c>
      <c r="C10" s="124"/>
      <c r="D10" s="125"/>
      <c r="E10" s="125"/>
      <c r="F10" s="125"/>
    </row>
    <row r="11" spans="2:6" x14ac:dyDescent="0.25">
      <c r="B11" s="127" t="s">
        <v>210</v>
      </c>
      <c r="C11" s="127"/>
      <c r="D11" s="127"/>
      <c r="E11" s="125"/>
      <c r="F11" s="125"/>
    </row>
    <row r="12" spans="2:6" x14ac:dyDescent="0.25">
      <c r="B12" s="126" t="s">
        <v>208</v>
      </c>
      <c r="C12" s="124"/>
      <c r="D12" s="129" t="s">
        <v>210</v>
      </c>
      <c r="E12" s="125"/>
      <c r="F12" s="125"/>
    </row>
    <row r="13" spans="2:6" x14ac:dyDescent="0.25">
      <c r="B13" s="126"/>
      <c r="C13" s="124"/>
      <c r="D13" s="125"/>
      <c r="E13" s="125"/>
      <c r="F13" s="125"/>
    </row>
    <row r="14" spans="2:6" x14ac:dyDescent="0.25">
      <c r="B14" s="127" t="s">
        <v>212</v>
      </c>
      <c r="C14" s="127"/>
      <c r="D14" s="125"/>
      <c r="E14" s="125"/>
      <c r="F14" s="125"/>
    </row>
    <row r="15" spans="2:6" x14ac:dyDescent="0.25">
      <c r="B15" s="126" t="s">
        <v>211</v>
      </c>
      <c r="C15" s="124"/>
      <c r="D15" s="129" t="s">
        <v>215</v>
      </c>
      <c r="E15" s="125"/>
      <c r="F15" s="125"/>
    </row>
    <row r="16" spans="2:6" x14ac:dyDescent="0.25">
      <c r="B16" s="126" t="s">
        <v>213</v>
      </c>
      <c r="C16" s="124"/>
      <c r="D16" s="129" t="s">
        <v>214</v>
      </c>
      <c r="E16" s="125"/>
      <c r="F16" s="125"/>
    </row>
    <row r="17" spans="2:6" x14ac:dyDescent="0.25">
      <c r="B17" s="126" t="s">
        <v>216</v>
      </c>
      <c r="C17" s="124"/>
      <c r="D17" s="129" t="s">
        <v>218</v>
      </c>
      <c r="E17" s="125"/>
      <c r="F17" s="125"/>
    </row>
    <row r="18" spans="2:6" x14ac:dyDescent="0.25">
      <c r="B18" s="126" t="s">
        <v>217</v>
      </c>
      <c r="C18" s="124"/>
      <c r="D18" s="129" t="s">
        <v>219</v>
      </c>
      <c r="E18" s="125"/>
      <c r="F18" s="125"/>
    </row>
    <row r="19" spans="2:6" x14ac:dyDescent="0.25">
      <c r="B19" s="126"/>
      <c r="C19" s="124"/>
      <c r="D19" s="125"/>
      <c r="E19" s="125"/>
      <c r="F19" s="125"/>
    </row>
    <row r="20" spans="2:6" x14ac:dyDescent="0.25">
      <c r="B20" s="126" t="s">
        <v>303</v>
      </c>
      <c r="C20" s="124"/>
      <c r="D20" s="129" t="s">
        <v>0</v>
      </c>
      <c r="E20" s="125"/>
      <c r="F20" s="125"/>
    </row>
    <row r="21" spans="2:6" x14ac:dyDescent="0.25">
      <c r="B21" s="126" t="s">
        <v>304</v>
      </c>
      <c r="C21" s="124"/>
      <c r="D21" s="129" t="s">
        <v>117</v>
      </c>
      <c r="E21" s="125"/>
      <c r="F21" s="125"/>
    </row>
    <row r="22" spans="2:6" x14ac:dyDescent="0.25">
      <c r="B22" s="126" t="s">
        <v>305</v>
      </c>
      <c r="C22" s="124"/>
      <c r="D22" s="129" t="s">
        <v>118</v>
      </c>
      <c r="E22" s="125"/>
      <c r="F22" s="125"/>
    </row>
    <row r="23" spans="2:6" x14ac:dyDescent="0.25">
      <c r="B23" s="126" t="s">
        <v>306</v>
      </c>
      <c r="C23" s="124"/>
      <c r="D23" s="129" t="s">
        <v>119</v>
      </c>
      <c r="E23" s="125"/>
      <c r="F23" s="125"/>
    </row>
    <row r="24" spans="2:6" x14ac:dyDescent="0.25">
      <c r="B24" s="126" t="s">
        <v>307</v>
      </c>
      <c r="C24" s="124"/>
      <c r="D24" s="129" t="s">
        <v>220</v>
      </c>
      <c r="E24" s="125"/>
      <c r="F24" s="125"/>
    </row>
    <row r="25" spans="2:6" x14ac:dyDescent="0.25">
      <c r="B25" s="126" t="s">
        <v>308</v>
      </c>
      <c r="C25" s="124"/>
      <c r="D25" s="129" t="s">
        <v>204</v>
      </c>
      <c r="E25" s="125"/>
      <c r="F25" s="125"/>
    </row>
    <row r="26" spans="2:6" x14ac:dyDescent="0.25">
      <c r="B26" s="126" t="s">
        <v>309</v>
      </c>
      <c r="C26" s="124"/>
      <c r="D26" s="129" t="s">
        <v>221</v>
      </c>
      <c r="E26" s="125"/>
      <c r="F26" s="125"/>
    </row>
    <row r="27" spans="2:6" x14ac:dyDescent="0.25">
      <c r="B27" s="126" t="s">
        <v>310</v>
      </c>
      <c r="C27" s="124"/>
      <c r="D27" s="129" t="s">
        <v>120</v>
      </c>
      <c r="E27" s="125"/>
      <c r="F27" s="125"/>
    </row>
    <row r="28" spans="2:6" x14ac:dyDescent="0.25">
      <c r="B28" s="126" t="s">
        <v>311</v>
      </c>
      <c r="C28" s="124"/>
      <c r="D28" s="129" t="s">
        <v>121</v>
      </c>
      <c r="E28" s="125"/>
      <c r="F28" s="125"/>
    </row>
    <row r="29" spans="2:6" x14ac:dyDescent="0.25">
      <c r="B29" s="126" t="s">
        <v>312</v>
      </c>
      <c r="C29" s="124"/>
      <c r="D29" s="129" t="s">
        <v>122</v>
      </c>
      <c r="E29" s="125"/>
      <c r="F29" s="125"/>
    </row>
    <row r="30" spans="2:6" x14ac:dyDescent="0.25">
      <c r="B30" s="126" t="s">
        <v>313</v>
      </c>
      <c r="C30" s="124"/>
      <c r="D30" s="129" t="s">
        <v>123</v>
      </c>
      <c r="E30" s="125"/>
      <c r="F30" s="125"/>
    </row>
    <row r="31" spans="2:6" x14ac:dyDescent="0.25">
      <c r="B31" s="126" t="s">
        <v>314</v>
      </c>
      <c r="C31" s="124"/>
      <c r="D31" s="129" t="s">
        <v>222</v>
      </c>
      <c r="E31" s="125"/>
      <c r="F31" s="125"/>
    </row>
    <row r="32" spans="2:6" x14ac:dyDescent="0.25">
      <c r="B32" s="126" t="s">
        <v>315</v>
      </c>
      <c r="C32" s="124"/>
      <c r="D32" s="129" t="s">
        <v>125</v>
      </c>
      <c r="E32" s="125"/>
      <c r="F32" s="125"/>
    </row>
    <row r="33" spans="2:6" x14ac:dyDescent="0.25">
      <c r="B33" s="126" t="s">
        <v>316</v>
      </c>
      <c r="C33" s="124"/>
      <c r="D33" s="129" t="s">
        <v>223</v>
      </c>
      <c r="E33" s="125"/>
      <c r="F33" s="125"/>
    </row>
    <row r="34" spans="2:6" x14ac:dyDescent="0.25">
      <c r="B34" s="126" t="s">
        <v>317</v>
      </c>
      <c r="C34" s="124"/>
      <c r="D34" s="129" t="s">
        <v>224</v>
      </c>
      <c r="E34" s="125"/>
      <c r="F34" s="125"/>
    </row>
    <row r="35" spans="2:6" x14ac:dyDescent="0.25">
      <c r="B35" s="126" t="s">
        <v>318</v>
      </c>
      <c r="C35" s="124"/>
      <c r="D35" s="129" t="s">
        <v>205</v>
      </c>
      <c r="E35" s="125"/>
      <c r="F35" s="125"/>
    </row>
    <row r="36" spans="2:6" x14ac:dyDescent="0.25">
      <c r="B36" s="126" t="s">
        <v>319</v>
      </c>
      <c r="C36" s="124"/>
      <c r="D36" s="129" t="s">
        <v>200</v>
      </c>
      <c r="E36" s="125"/>
      <c r="F36" s="125"/>
    </row>
    <row r="37" spans="2:6" x14ac:dyDescent="0.25">
      <c r="B37" s="126" t="s">
        <v>320</v>
      </c>
      <c r="C37" s="124"/>
      <c r="D37" s="129" t="s">
        <v>202</v>
      </c>
      <c r="E37" s="125"/>
      <c r="F37" s="125"/>
    </row>
    <row r="38" spans="2:6" x14ac:dyDescent="0.25">
      <c r="B38" s="126"/>
      <c r="C38" s="124"/>
      <c r="D38" s="129"/>
      <c r="E38" s="125"/>
      <c r="F38" s="125"/>
    </row>
    <row r="39" spans="2:6" x14ac:dyDescent="0.25">
      <c r="B39" s="126"/>
      <c r="C39" s="124"/>
      <c r="D39" s="171"/>
      <c r="E39" s="125"/>
      <c r="F39" s="125"/>
    </row>
    <row r="40" spans="2:6" x14ac:dyDescent="0.25">
      <c r="B40" s="126"/>
      <c r="C40" s="124"/>
      <c r="D40" s="129"/>
      <c r="E40" s="125"/>
      <c r="F40" s="125"/>
    </row>
    <row r="41" spans="2:6" x14ac:dyDescent="0.25">
      <c r="B41" s="172" t="s">
        <v>225</v>
      </c>
      <c r="C41" s="124"/>
      <c r="D41" s="125"/>
      <c r="E41" s="123"/>
    </row>
    <row r="42" spans="2:6" x14ac:dyDescent="0.25">
      <c r="B42" s="126" t="s">
        <v>240</v>
      </c>
      <c r="C42" s="124"/>
      <c r="D42" s="129" t="s">
        <v>146</v>
      </c>
      <c r="E42" s="123"/>
    </row>
    <row r="43" spans="2:6" x14ac:dyDescent="0.25">
      <c r="B43" s="126" t="s">
        <v>239</v>
      </c>
      <c r="C43" s="124"/>
      <c r="D43" s="129" t="s">
        <v>227</v>
      </c>
    </row>
    <row r="44" spans="2:6" x14ac:dyDescent="0.25">
      <c r="B44" s="125"/>
      <c r="C44" s="124"/>
      <c r="D44" s="125"/>
    </row>
  </sheetData>
  <mergeCells count="1">
    <mergeCell ref="B5:D5"/>
  </mergeCells>
  <hyperlinks>
    <hyperlink ref="D12" location="'Table A - General Issuer Detail'!A1" display="General Issuer Detail"/>
    <hyperlink ref="D15" location="'G1-G4 - Cover pool inform.'!A1" display="General cover pool information "/>
    <hyperlink ref="D16" location="'G1-G4 - Cover pool inform.'!B25" display="Outstanding CBs"/>
    <hyperlink ref="D17" location="'G1-G4 - Cover pool inform.'!B61" display="Legal ALM (balance principle) adherence"/>
    <hyperlink ref="D18" location="'G1-G4 - Cover pool inform.'!B70" display="Additional characteristics of ALM business model for issued CBs"/>
    <hyperlink ref="D20" location="'Table 1-3 - Lending'!B7" display="Number of loans by property category"/>
    <hyperlink ref="D21" location="'Table 1-3 - Lending'!B16" display="Lending by property category, DKKbn"/>
    <hyperlink ref="D22" location="'Table 1-3 - Lending'!B23" display="Lending, by loan size, DKKbn"/>
    <hyperlink ref="D23" location="'Table 4 - LTV'!B7" display="Lending, by-loan to-value (LTV), current property value, DKKbn"/>
    <hyperlink ref="D24" location="'Table 4 - LTV'!B29" display="Lending, by-loan to-value (LTV), current property value, Per cent"/>
    <hyperlink ref="D25" location="'Table 4 - LTV'!B51" display="Lending, by-loan to-value (LTV), current property value, DKKbn (&quot;Sidste krone&quot;)"/>
    <hyperlink ref="D26" location="'Table 4 - LTV'!B73" display="Lending, by-loan to-value (LTV), current property value, Per cent (&quot;Sidste krone&quot;)"/>
    <hyperlink ref="D27" location="'Table 5 - Lending by region'!B7" display="Lending by region, DKKbn"/>
    <hyperlink ref="D28" location="'Table 6-8 - Lending by loan'!B6" display="Lending by loan type - IO Loans, DKKbn"/>
    <hyperlink ref="D29" location="'Table 6-8 - Lending by loan'!B26" display="Lending by loan type - Repayment Loans / Amortizing Loans, DKKbn"/>
    <hyperlink ref="D30" location="'Table 6-8 - Lending by loan'!B46" display="Lending by loan type - All loans, DKKbn"/>
    <hyperlink ref="D31" location="'Table 9-13 - Lending'!B6" display="Lending by Seasoning, DKKbn (Seasoning defined by duration of customer relationship)"/>
    <hyperlink ref="D32" location="'Table 9-13 - Lending'!B20" display="Lending by remaining maturity, DKKbn"/>
    <hyperlink ref="D33" location="'Table 9-13 - Lending'!B35" display="90 day Non-performing loans by property type, as percentage of instalments payments, %"/>
    <hyperlink ref="D34" location="'Table 9-13 - Lending'!B45" display="90 day Non-performing loans by property type, as percentage of lending, %"/>
    <hyperlink ref="D35" location="'Table 9-13 - Lending'!B55" display="90 day Non-performing loans by property type, as percentage of lending, by continous LTV bracket, %"/>
    <hyperlink ref="D36" location="'Table 9-13 - Lending'!B69" display="Realised losses (DKKm)"/>
    <hyperlink ref="D37" location="'Table 9-13 - Lending'!B78" display="Realised losses (%)"/>
    <hyperlink ref="D42" location="'X1-2 Key Concepts'!A1" display="Key Concepts Explanation"/>
    <hyperlink ref="D43" location="'X3 - General explanation'!A1" display="General explanation"/>
  </hyperlinks>
  <pageMargins left="0.78740157480314965" right="0.59055118110236227" top="0.78740157480314965" bottom="0.78740157480314965" header="0" footer="0"/>
  <pageSetup paperSize="9" scale="56" orientation="portrait" r:id="rId1"/>
  <headerFooter>
    <oddFooter>&amp;RBRFkredit Cover pool report,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B1:F46"/>
  <sheetViews>
    <sheetView zoomScale="85" zoomScaleNormal="85" workbookViewId="0">
      <selection activeCell="C17" sqref="C17"/>
    </sheetView>
  </sheetViews>
  <sheetFormatPr defaultColWidth="15.85546875" defaultRowHeight="15" x14ac:dyDescent="0.25"/>
  <cols>
    <col min="1" max="1" width="3.42578125" style="3" customWidth="1"/>
    <col min="2" max="2" width="68.42578125" style="3" bestFit="1" customWidth="1"/>
    <col min="3" max="6" width="15.7109375" style="3" bestFit="1" customWidth="1"/>
    <col min="7" max="7" width="5.140625" style="3" customWidth="1"/>
    <col min="8" max="16384" width="15.85546875" style="3"/>
  </cols>
  <sheetData>
    <row r="1" spans="2:6" ht="12" customHeight="1" x14ac:dyDescent="0.25"/>
    <row r="2" spans="2:6" ht="12" customHeight="1" x14ac:dyDescent="0.25"/>
    <row r="3" spans="2:6" ht="12" customHeight="1" x14ac:dyDescent="0.25"/>
    <row r="4" spans="2:6" ht="36" customHeight="1" x14ac:dyDescent="0.25">
      <c r="B4" s="7" t="s">
        <v>336</v>
      </c>
      <c r="C4" s="238"/>
      <c r="D4" s="238"/>
    </row>
    <row r="5" spans="2:6" ht="15.75" x14ac:dyDescent="0.25">
      <c r="B5" s="44" t="s">
        <v>52</v>
      </c>
      <c r="C5" s="8"/>
      <c r="D5" s="8"/>
      <c r="E5" s="8"/>
      <c r="F5" s="8"/>
    </row>
    <row r="6" spans="2:6" s="6" customFormat="1" ht="3.75" customHeight="1" x14ac:dyDescent="0.25">
      <c r="B6" s="4"/>
      <c r="C6" s="5"/>
      <c r="D6" s="5"/>
      <c r="E6" s="5"/>
      <c r="F6" s="5"/>
    </row>
    <row r="7" spans="2:6" s="6" customFormat="1" ht="3" customHeight="1" x14ac:dyDescent="0.25">
      <c r="B7" s="4"/>
    </row>
    <row r="8" spans="2:6" ht="3.75" customHeight="1" x14ac:dyDescent="0.25"/>
    <row r="9" spans="2:6" x14ac:dyDescent="0.25">
      <c r="B9" s="9" t="s">
        <v>53</v>
      </c>
      <c r="C9" s="63" t="s">
        <v>358</v>
      </c>
      <c r="D9" s="63" t="s">
        <v>359</v>
      </c>
      <c r="E9" s="63" t="s">
        <v>360</v>
      </c>
      <c r="F9" s="63" t="s">
        <v>361</v>
      </c>
    </row>
    <row r="10" spans="2:6" x14ac:dyDescent="0.25">
      <c r="B10" s="10" t="s">
        <v>54</v>
      </c>
      <c r="C10" s="78">
        <v>427</v>
      </c>
      <c r="D10" s="78">
        <v>429.1</v>
      </c>
      <c r="E10" s="78">
        <v>416.7</v>
      </c>
      <c r="F10" s="78">
        <v>417</v>
      </c>
    </row>
    <row r="11" spans="2:6" x14ac:dyDescent="0.25">
      <c r="B11" s="10" t="s">
        <v>126</v>
      </c>
      <c r="C11" s="78">
        <v>378.387</v>
      </c>
      <c r="D11" s="78">
        <v>376.87099999999998</v>
      </c>
      <c r="E11" s="78">
        <v>372.58100000000002</v>
      </c>
      <c r="F11" s="78">
        <v>363.95499999999998</v>
      </c>
    </row>
    <row r="12" spans="2:6" x14ac:dyDescent="0.25">
      <c r="B12" s="13" t="s">
        <v>55</v>
      </c>
      <c r="C12" s="79">
        <v>375.17</v>
      </c>
      <c r="D12" s="79">
        <v>373.59100000000001</v>
      </c>
      <c r="E12" s="79">
        <v>369.279</v>
      </c>
      <c r="F12" s="79">
        <v>360.65899999999999</v>
      </c>
    </row>
    <row r="13" spans="2:6" x14ac:dyDescent="0.25">
      <c r="B13" s="14" t="s">
        <v>56</v>
      </c>
      <c r="C13" s="224">
        <v>0.27900000000000003</v>
      </c>
      <c r="D13" s="80">
        <v>0.249</v>
      </c>
      <c r="E13" s="80">
        <v>0.21099999999999999</v>
      </c>
      <c r="F13" s="80">
        <v>0.16400000000000001</v>
      </c>
    </row>
    <row r="14" spans="2:6" x14ac:dyDescent="0.25">
      <c r="B14" s="10" t="s">
        <v>57</v>
      </c>
      <c r="C14" s="224">
        <v>0.27900000000000003</v>
      </c>
      <c r="D14" s="81">
        <v>0.249</v>
      </c>
      <c r="E14" s="81">
        <v>0.21099999999999999</v>
      </c>
      <c r="F14" s="81">
        <v>0.16400000000000001</v>
      </c>
    </row>
    <row r="15" spans="2:6" x14ac:dyDescent="0.25">
      <c r="B15" s="10" t="s">
        <v>127</v>
      </c>
      <c r="C15" s="78">
        <v>396.97</v>
      </c>
      <c r="D15" s="78">
        <v>386.41399999999999</v>
      </c>
      <c r="E15" s="78">
        <v>391.40899999999999</v>
      </c>
      <c r="F15" s="78">
        <v>382.81299999999999</v>
      </c>
    </row>
    <row r="16" spans="2:6" x14ac:dyDescent="0.25">
      <c r="B16" s="10" t="s">
        <v>58</v>
      </c>
      <c r="C16" s="78">
        <v>12.1</v>
      </c>
      <c r="D16" s="78">
        <v>19.600000000000001</v>
      </c>
      <c r="E16" s="78">
        <v>22.5</v>
      </c>
      <c r="F16" s="78">
        <v>22.2</v>
      </c>
    </row>
    <row r="17" spans="2:6" x14ac:dyDescent="0.25">
      <c r="B17" s="12" t="s">
        <v>229</v>
      </c>
      <c r="C17" s="223" t="s">
        <v>363</v>
      </c>
      <c r="D17" s="223" t="s">
        <v>363</v>
      </c>
      <c r="E17" s="223" t="s">
        <v>363</v>
      </c>
      <c r="F17" s="223" t="s">
        <v>363</v>
      </c>
    </row>
    <row r="18" spans="2:6" x14ac:dyDescent="0.25">
      <c r="B18" s="15" t="s">
        <v>128</v>
      </c>
      <c r="C18" s="77">
        <v>96.960999999999999</v>
      </c>
      <c r="D18" s="77">
        <v>95.552999999999997</v>
      </c>
      <c r="E18" s="77">
        <v>95.135000000000005</v>
      </c>
      <c r="F18" s="77">
        <v>97.242999999999995</v>
      </c>
    </row>
    <row r="19" spans="2:6" x14ac:dyDescent="0.25">
      <c r="B19" s="16" t="s">
        <v>129</v>
      </c>
      <c r="C19" s="77">
        <v>0.1</v>
      </c>
      <c r="D19" s="77">
        <v>0.1</v>
      </c>
      <c r="E19" s="77">
        <v>0.1</v>
      </c>
      <c r="F19" s="77">
        <v>0.1</v>
      </c>
    </row>
    <row r="20" spans="2:6" x14ac:dyDescent="0.25">
      <c r="B20" s="10" t="s">
        <v>130</v>
      </c>
      <c r="C20" s="78">
        <v>0</v>
      </c>
      <c r="D20" s="78">
        <v>0</v>
      </c>
      <c r="E20" s="78">
        <v>0</v>
      </c>
      <c r="F20" s="78">
        <v>0</v>
      </c>
    </row>
    <row r="21" spans="2:6" s="6" customFormat="1" ht="9.75" customHeight="1" x14ac:dyDescent="0.25">
      <c r="B21" s="4"/>
      <c r="C21" s="5"/>
      <c r="D21" s="5"/>
      <c r="E21" s="5"/>
      <c r="F21" s="5"/>
    </row>
    <row r="22" spans="2:6" s="6" customFormat="1" ht="15.75" x14ac:dyDescent="0.25">
      <c r="B22" s="76"/>
      <c r="C22" s="5"/>
      <c r="D22" s="5"/>
      <c r="E22" s="5"/>
      <c r="F22" s="5"/>
    </row>
    <row r="23" spans="2:6" x14ac:dyDescent="0.25">
      <c r="B23" s="20" t="s">
        <v>59</v>
      </c>
      <c r="C23" s="2"/>
      <c r="D23" s="2"/>
      <c r="E23" s="2"/>
      <c r="F23" s="2"/>
    </row>
    <row r="24" spans="2:6" x14ac:dyDescent="0.25">
      <c r="B24" s="17" t="s">
        <v>131</v>
      </c>
      <c r="C24" s="89">
        <v>378.387</v>
      </c>
      <c r="D24" s="89">
        <v>376.87099999999998</v>
      </c>
      <c r="E24" s="89">
        <v>372.58100000000002</v>
      </c>
      <c r="F24" s="89">
        <v>363.95499999999998</v>
      </c>
    </row>
    <row r="25" spans="2:6" x14ac:dyDescent="0.25">
      <c r="B25" s="20" t="s">
        <v>60</v>
      </c>
      <c r="C25" s="2"/>
      <c r="D25" s="2"/>
      <c r="E25" s="2"/>
      <c r="F25" s="2"/>
    </row>
    <row r="26" spans="2:6" ht="3" customHeight="1" x14ac:dyDescent="0.25">
      <c r="B26" s="19"/>
      <c r="C26" s="2"/>
      <c r="D26" s="2"/>
      <c r="E26" s="2"/>
      <c r="F26" s="2"/>
    </row>
    <row r="27" spans="2:6" x14ac:dyDescent="0.25">
      <c r="B27" s="13" t="s">
        <v>61</v>
      </c>
      <c r="C27" s="12"/>
      <c r="D27" s="12"/>
      <c r="E27" s="12"/>
      <c r="F27" s="12"/>
    </row>
    <row r="28" spans="2:6" x14ac:dyDescent="0.25">
      <c r="B28" s="18" t="s">
        <v>107</v>
      </c>
      <c r="C28" s="21">
        <v>0.872</v>
      </c>
      <c r="D28" s="22">
        <v>0.91</v>
      </c>
      <c r="E28" s="22">
        <v>0.95499999999999996</v>
      </c>
      <c r="F28" s="21">
        <v>0.34899999999999998</v>
      </c>
    </row>
    <row r="29" spans="2:6" x14ac:dyDescent="0.25">
      <c r="B29" s="18" t="s">
        <v>108</v>
      </c>
      <c r="C29" s="21">
        <v>12.363</v>
      </c>
      <c r="D29" s="21">
        <v>12.526999999999999</v>
      </c>
      <c r="E29" s="21">
        <v>12.669</v>
      </c>
      <c r="F29" s="21">
        <v>12.08</v>
      </c>
    </row>
    <row r="30" spans="2:6" x14ac:dyDescent="0.25">
      <c r="B30" s="18" t="s">
        <v>109</v>
      </c>
      <c r="C30" s="21">
        <v>365.15199999999999</v>
      </c>
      <c r="D30" s="21">
        <v>363.43299999999999</v>
      </c>
      <c r="E30" s="21">
        <v>358.95600000000002</v>
      </c>
      <c r="F30" s="21">
        <v>351.52600000000001</v>
      </c>
    </row>
    <row r="31" spans="2:6" x14ac:dyDescent="0.25">
      <c r="B31" s="13" t="s">
        <v>62</v>
      </c>
      <c r="C31" s="24"/>
      <c r="D31" s="24"/>
      <c r="E31" s="24"/>
      <c r="F31" s="24"/>
    </row>
    <row r="32" spans="2:6" x14ac:dyDescent="0.25">
      <c r="B32" s="18" t="s">
        <v>110</v>
      </c>
      <c r="C32" s="21">
        <v>356.63799999999998</v>
      </c>
      <c r="D32" s="21">
        <v>354.50599999999997</v>
      </c>
      <c r="E32" s="21">
        <v>349.95400000000001</v>
      </c>
      <c r="F32" s="21">
        <v>341.05599999999998</v>
      </c>
    </row>
    <row r="33" spans="2:6" x14ac:dyDescent="0.25">
      <c r="B33" s="18" t="s">
        <v>111</v>
      </c>
      <c r="C33" s="21">
        <v>21.748999999999999</v>
      </c>
      <c r="D33" s="21">
        <v>22.364000000000001</v>
      </c>
      <c r="E33" s="21">
        <v>22.626999999999999</v>
      </c>
      <c r="F33" s="21">
        <v>22.899000000000001</v>
      </c>
    </row>
    <row r="34" spans="2:6" x14ac:dyDescent="0.25">
      <c r="B34" s="18" t="s">
        <v>112</v>
      </c>
      <c r="C34" s="25">
        <v>0</v>
      </c>
      <c r="D34" s="25">
        <v>0</v>
      </c>
      <c r="E34" s="25">
        <v>0</v>
      </c>
      <c r="F34" s="25">
        <v>0</v>
      </c>
    </row>
    <row r="35" spans="2:6" x14ac:dyDescent="0.25">
      <c r="B35" s="18" t="s">
        <v>113</v>
      </c>
      <c r="C35" s="25">
        <v>0</v>
      </c>
      <c r="D35" s="25">
        <v>0</v>
      </c>
      <c r="E35" s="25">
        <v>0</v>
      </c>
      <c r="F35" s="25">
        <v>0</v>
      </c>
    </row>
    <row r="36" spans="2:6" x14ac:dyDescent="0.25">
      <c r="B36" s="13" t="s">
        <v>63</v>
      </c>
      <c r="C36" s="24"/>
      <c r="D36" s="24"/>
      <c r="E36" s="24"/>
      <c r="F36" s="24"/>
    </row>
    <row r="37" spans="2:6" ht="30" x14ac:dyDescent="0.25">
      <c r="B37" s="18" t="s">
        <v>132</v>
      </c>
      <c r="C37" s="21">
        <v>280.05900000000003</v>
      </c>
      <c r="D37" s="21">
        <v>278.88099999999997</v>
      </c>
      <c r="E37" s="21">
        <v>275.637</v>
      </c>
      <c r="F37" s="21">
        <v>271.58499999999998</v>
      </c>
    </row>
    <row r="38" spans="2:6" ht="30" x14ac:dyDescent="0.25">
      <c r="B38" s="18" t="s">
        <v>114</v>
      </c>
      <c r="C38" s="21">
        <v>98.156999999999996</v>
      </c>
      <c r="D38" s="21">
        <v>97.816000000000003</v>
      </c>
      <c r="E38" s="21">
        <v>96.777000000000001</v>
      </c>
      <c r="F38" s="21">
        <v>92.204999999999998</v>
      </c>
    </row>
    <row r="39" spans="2:6" x14ac:dyDescent="0.25">
      <c r="B39" s="18" t="s">
        <v>115</v>
      </c>
      <c r="C39" s="21">
        <v>0.17100000000000001</v>
      </c>
      <c r="D39" s="21">
        <v>0.17299999999999999</v>
      </c>
      <c r="E39" s="21">
        <v>0.16700000000000001</v>
      </c>
      <c r="F39" s="21">
        <v>0.16500000000000001</v>
      </c>
    </row>
    <row r="40" spans="2:6" x14ac:dyDescent="0.25">
      <c r="B40" s="13" t="s">
        <v>64</v>
      </c>
      <c r="C40" s="23"/>
      <c r="D40" s="23"/>
      <c r="E40" s="23"/>
      <c r="F40" s="23"/>
    </row>
    <row r="41" spans="2:6" x14ac:dyDescent="0.25">
      <c r="B41" s="10" t="s">
        <v>133</v>
      </c>
      <c r="C41" s="87">
        <v>0.47</v>
      </c>
      <c r="D41" s="87">
        <v>0.51</v>
      </c>
      <c r="E41" s="87">
        <v>0.48</v>
      </c>
      <c r="F41" s="91">
        <v>0.53</v>
      </c>
    </row>
    <row r="42" spans="2:6" ht="30" x14ac:dyDescent="0.25">
      <c r="B42" s="12" t="s">
        <v>134</v>
      </c>
      <c r="C42" s="225">
        <v>0.6</v>
      </c>
      <c r="D42" s="225">
        <v>0.5</v>
      </c>
      <c r="E42" s="225">
        <v>0.6</v>
      </c>
      <c r="F42" s="225">
        <v>0.6</v>
      </c>
    </row>
    <row r="46" spans="2:6" x14ac:dyDescent="0.25">
      <c r="F46" s="128" t="s">
        <v>335</v>
      </c>
    </row>
  </sheetData>
  <mergeCells count="1">
    <mergeCell ref="C4:D4"/>
  </mergeCells>
  <hyperlinks>
    <hyperlink ref="F46" location="Contents!A1" display="To Frontpage"/>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3:I78"/>
  <sheetViews>
    <sheetView zoomScale="85" zoomScaleNormal="85" workbookViewId="0">
      <selection activeCell="C71" sqref="C71:D71"/>
    </sheetView>
  </sheetViews>
  <sheetFormatPr defaultRowHeight="15" x14ac:dyDescent="0.25"/>
  <cols>
    <col min="1" max="1" width="3.28515625" style="3" customWidth="1"/>
    <col min="2" max="2" width="57.140625" style="3" customWidth="1"/>
    <col min="3" max="3" width="21.5703125" style="3" customWidth="1"/>
    <col min="4" max="4" width="19.42578125" style="3" customWidth="1"/>
    <col min="5" max="5" width="17.7109375" style="3" customWidth="1"/>
    <col min="6" max="8" width="10.7109375" style="3" customWidth="1"/>
    <col min="9" max="9" width="10.85546875" style="3" customWidth="1"/>
    <col min="10" max="10" width="3.140625" style="3" customWidth="1"/>
    <col min="11" max="11" width="9.140625" style="3"/>
    <col min="12" max="12" width="8.85546875" style="3" customWidth="1"/>
    <col min="13" max="16384" width="9.140625" style="3"/>
  </cols>
  <sheetData>
    <row r="3" spans="2:9" ht="12" customHeight="1" x14ac:dyDescent="0.25"/>
    <row r="4" spans="2:9" ht="36" x14ac:dyDescent="0.25">
      <c r="B4" s="7" t="s">
        <v>105</v>
      </c>
      <c r="C4" s="7"/>
      <c r="D4" s="7"/>
      <c r="E4" s="7"/>
      <c r="F4" s="7"/>
      <c r="G4" s="7"/>
      <c r="H4" s="7"/>
      <c r="I4" s="7"/>
    </row>
    <row r="5" spans="2:9" ht="4.5" customHeight="1" x14ac:dyDescent="0.25">
      <c r="B5" s="243"/>
      <c r="C5" s="243"/>
      <c r="D5" s="243"/>
      <c r="E5" s="243"/>
      <c r="F5" s="243"/>
      <c r="G5" s="243"/>
      <c r="H5" s="243"/>
      <c r="I5" s="243"/>
    </row>
    <row r="6" spans="2:9" ht="5.25" customHeight="1" x14ac:dyDescent="0.25">
      <c r="B6" s="26"/>
      <c r="C6" s="26"/>
      <c r="D6" s="26"/>
      <c r="E6" s="26"/>
      <c r="F6" s="26"/>
      <c r="G6" s="26"/>
      <c r="H6" s="26"/>
      <c r="I6" s="26"/>
    </row>
    <row r="7" spans="2:9" x14ac:dyDescent="0.25">
      <c r="B7" s="31" t="s">
        <v>65</v>
      </c>
      <c r="C7" s="30"/>
      <c r="D7" s="30"/>
      <c r="E7" s="30"/>
      <c r="F7" s="30" t="s">
        <v>358</v>
      </c>
      <c r="G7" s="30" t="s">
        <v>359</v>
      </c>
      <c r="H7" s="30" t="s">
        <v>360</v>
      </c>
      <c r="I7" s="30" t="s">
        <v>361</v>
      </c>
    </row>
    <row r="8" spans="2:9" x14ac:dyDescent="0.25">
      <c r="B8" s="28" t="s">
        <v>135</v>
      </c>
      <c r="C8" s="6"/>
      <c r="D8" s="6"/>
      <c r="E8" s="6"/>
      <c r="F8" s="82">
        <v>36.130821692085</v>
      </c>
      <c r="G8" s="78">
        <v>38.361388985939996</v>
      </c>
      <c r="H8" s="78">
        <v>39.990127873189998</v>
      </c>
      <c r="I8" s="82">
        <v>42.5</v>
      </c>
    </row>
    <row r="9" spans="2:9" x14ac:dyDescent="0.25">
      <c r="B9" s="28" t="s">
        <v>136</v>
      </c>
      <c r="C9" s="6"/>
      <c r="D9" s="6"/>
      <c r="E9" s="6"/>
      <c r="F9" s="82">
        <v>2.9</v>
      </c>
      <c r="G9" s="78">
        <v>2</v>
      </c>
      <c r="H9" s="78">
        <v>1.5</v>
      </c>
      <c r="I9" s="82">
        <v>2</v>
      </c>
    </row>
    <row r="10" spans="2:9" x14ac:dyDescent="0.25">
      <c r="B10" s="28" t="s">
        <v>66</v>
      </c>
      <c r="C10" s="6"/>
      <c r="D10" s="6"/>
      <c r="E10" s="6"/>
      <c r="F10" s="82">
        <v>3.1923947313249967</v>
      </c>
      <c r="G10" s="84">
        <v>3.3169347808499983</v>
      </c>
      <c r="H10" s="84">
        <v>3.3601537389399949</v>
      </c>
      <c r="I10" s="83">
        <v>3.4</v>
      </c>
    </row>
    <row r="11" spans="2:9" x14ac:dyDescent="0.25">
      <c r="B11" s="28" t="s">
        <v>67</v>
      </c>
      <c r="C11" s="28" t="s">
        <v>10</v>
      </c>
      <c r="D11" s="28"/>
      <c r="E11" s="28"/>
      <c r="F11" s="234">
        <v>9.6920072568375537E-2</v>
      </c>
      <c r="G11" s="234">
        <v>9.4649349122071166E-2</v>
      </c>
      <c r="H11" s="234">
        <v>9.1732353580838644E-2</v>
      </c>
      <c r="I11" s="234">
        <v>8.5999999999999993E-2</v>
      </c>
    </row>
    <row r="12" spans="2:9" x14ac:dyDescent="0.25">
      <c r="B12" s="32"/>
      <c r="C12" s="33" t="s">
        <v>137</v>
      </c>
      <c r="D12" s="33"/>
      <c r="E12" s="33"/>
      <c r="F12" s="85">
        <v>0.08</v>
      </c>
      <c r="G12" s="86">
        <v>0.08</v>
      </c>
      <c r="H12" s="86">
        <v>0.08</v>
      </c>
      <c r="I12" s="85">
        <v>0.08</v>
      </c>
    </row>
    <row r="13" spans="2:9" x14ac:dyDescent="0.25">
      <c r="B13" s="28" t="s">
        <v>68</v>
      </c>
      <c r="C13" s="6"/>
      <c r="D13" s="6"/>
      <c r="E13" s="6"/>
      <c r="F13" s="82">
        <v>32.938000000000002</v>
      </c>
      <c r="G13" s="82">
        <v>35.043999999999997</v>
      </c>
      <c r="H13" s="82">
        <v>36.630000000000003</v>
      </c>
      <c r="I13" s="82">
        <v>39.131999999999998</v>
      </c>
    </row>
    <row r="14" spans="2:9" x14ac:dyDescent="0.25">
      <c r="B14" s="6"/>
      <c r="C14" s="28" t="s">
        <v>69</v>
      </c>
      <c r="D14" s="28"/>
      <c r="E14" s="28"/>
      <c r="F14" s="88">
        <v>0</v>
      </c>
      <c r="G14" s="82">
        <v>0</v>
      </c>
      <c r="H14" s="82">
        <v>0</v>
      </c>
      <c r="I14" s="82">
        <v>0.436</v>
      </c>
    </row>
    <row r="15" spans="2:9" x14ac:dyDescent="0.25">
      <c r="B15" s="28" t="s">
        <v>195</v>
      </c>
      <c r="C15" s="6"/>
      <c r="D15" s="6"/>
      <c r="E15" s="6"/>
      <c r="F15" s="226" t="s">
        <v>363</v>
      </c>
      <c r="G15" s="226" t="s">
        <v>363</v>
      </c>
      <c r="H15" s="226" t="s">
        <v>363</v>
      </c>
      <c r="I15" s="226" t="s">
        <v>363</v>
      </c>
    </row>
    <row r="16" spans="2:9" x14ac:dyDescent="0.25">
      <c r="B16" s="28" t="s">
        <v>196</v>
      </c>
      <c r="C16" s="6"/>
      <c r="D16" s="6"/>
      <c r="E16" s="6"/>
      <c r="F16" s="82">
        <v>3.2</v>
      </c>
      <c r="G16" s="82">
        <v>3.3</v>
      </c>
      <c r="H16" s="82">
        <v>3.1</v>
      </c>
      <c r="I16" s="82">
        <v>1.7</v>
      </c>
    </row>
    <row r="17" spans="1:9" x14ac:dyDescent="0.25">
      <c r="A17" s="175"/>
      <c r="B17" s="176" t="s">
        <v>70</v>
      </c>
      <c r="C17" s="177"/>
      <c r="D17" s="6"/>
      <c r="E17" s="6"/>
      <c r="F17" s="226" t="s">
        <v>363</v>
      </c>
      <c r="G17" s="226" t="s">
        <v>363</v>
      </c>
      <c r="H17" s="226" t="s">
        <v>363</v>
      </c>
      <c r="I17" s="226" t="s">
        <v>363</v>
      </c>
    </row>
    <row r="18" spans="1:9" x14ac:dyDescent="0.25">
      <c r="A18" s="175"/>
      <c r="B18" s="176" t="s">
        <v>138</v>
      </c>
      <c r="C18" s="177"/>
      <c r="D18" s="109"/>
      <c r="E18" s="109"/>
      <c r="F18" s="229" t="s">
        <v>363</v>
      </c>
      <c r="G18" s="229" t="s">
        <v>363</v>
      </c>
      <c r="H18" s="229" t="s">
        <v>363</v>
      </c>
      <c r="I18" s="229" t="s">
        <v>363</v>
      </c>
    </row>
    <row r="19" spans="1:9" x14ac:dyDescent="0.25">
      <c r="A19" s="175"/>
      <c r="B19" s="176" t="s">
        <v>340</v>
      </c>
      <c r="C19" s="177"/>
      <c r="D19" s="109"/>
      <c r="E19" s="109"/>
      <c r="F19" s="227">
        <v>1.3</v>
      </c>
      <c r="G19" s="227">
        <v>1.3</v>
      </c>
      <c r="H19" s="227">
        <v>1.2</v>
      </c>
      <c r="I19" s="227">
        <v>1</v>
      </c>
    </row>
    <row r="20" spans="1:9" x14ac:dyDescent="0.25">
      <c r="A20" s="175"/>
      <c r="B20" s="176" t="s">
        <v>341</v>
      </c>
      <c r="C20" s="177"/>
      <c r="D20" s="109"/>
      <c r="E20" s="109"/>
      <c r="F20" s="227">
        <v>1.3</v>
      </c>
      <c r="G20" s="227">
        <v>1.3</v>
      </c>
      <c r="H20" s="227">
        <v>1.2</v>
      </c>
      <c r="I20" s="227">
        <v>1</v>
      </c>
    </row>
    <row r="21" spans="1:9" x14ac:dyDescent="0.25">
      <c r="A21" s="175"/>
      <c r="B21" s="178"/>
      <c r="C21" s="177"/>
      <c r="D21" s="109"/>
      <c r="E21" s="109"/>
      <c r="F21" s="110"/>
      <c r="G21" s="110"/>
      <c r="H21" s="110"/>
      <c r="I21" s="110"/>
    </row>
    <row r="22" spans="1:9" x14ac:dyDescent="0.25">
      <c r="A22" s="175"/>
      <c r="B22" s="179" t="s">
        <v>342</v>
      </c>
      <c r="C22" s="180"/>
      <c r="D22" s="111"/>
      <c r="E22" s="111"/>
      <c r="F22" s="228" t="s">
        <v>363</v>
      </c>
      <c r="G22" s="228" t="s">
        <v>363</v>
      </c>
      <c r="H22" s="228" t="s">
        <v>363</v>
      </c>
      <c r="I22" s="228" t="s">
        <v>363</v>
      </c>
    </row>
    <row r="23" spans="1:9" ht="7.5" customHeight="1" x14ac:dyDescent="0.25"/>
    <row r="24" spans="1:9" ht="18" x14ac:dyDescent="0.25">
      <c r="B24" s="7" t="s">
        <v>103</v>
      </c>
      <c r="C24" s="7"/>
      <c r="D24" s="7"/>
      <c r="E24" s="7"/>
      <c r="F24" s="7"/>
      <c r="G24" s="7"/>
      <c r="H24" s="7"/>
      <c r="I24" s="7"/>
    </row>
    <row r="25" spans="1:9" ht="5.25" customHeight="1" x14ac:dyDescent="0.25">
      <c r="B25" s="26"/>
      <c r="C25" s="26"/>
      <c r="D25" s="26"/>
      <c r="E25" s="26"/>
      <c r="F25" s="26"/>
      <c r="G25" s="26"/>
      <c r="H25" s="26"/>
      <c r="I25" s="26"/>
    </row>
    <row r="26" spans="1:9" x14ac:dyDescent="0.25">
      <c r="B26" s="31" t="s">
        <v>65</v>
      </c>
      <c r="C26" s="30"/>
      <c r="D26" s="30"/>
      <c r="E26" s="30"/>
      <c r="F26" s="30" t="str">
        <f>+F7</f>
        <v>Q3 2014</v>
      </c>
      <c r="G26" s="30" t="s">
        <v>359</v>
      </c>
      <c r="H26" s="30" t="s">
        <v>360</v>
      </c>
      <c r="I26" s="30" t="s">
        <v>361</v>
      </c>
    </row>
    <row r="27" spans="1:9" x14ac:dyDescent="0.25">
      <c r="B27" s="28" t="s">
        <v>68</v>
      </c>
      <c r="C27" s="6"/>
      <c r="D27" s="6"/>
      <c r="E27" s="6"/>
      <c r="F27" s="176">
        <v>32.938000000000002</v>
      </c>
      <c r="G27" s="235">
        <v>35.043999999999997</v>
      </c>
      <c r="H27" s="235">
        <v>36.630000000000003</v>
      </c>
      <c r="I27" s="176">
        <v>39.131999999999998</v>
      </c>
    </row>
    <row r="28" spans="1:9" x14ac:dyDescent="0.25">
      <c r="B28" s="28" t="s">
        <v>139</v>
      </c>
      <c r="C28" s="6"/>
      <c r="D28" s="6"/>
      <c r="E28" s="6"/>
      <c r="F28" s="176">
        <v>35.119999999999997</v>
      </c>
      <c r="G28" s="235">
        <v>37.634999999999998</v>
      </c>
      <c r="H28" s="235">
        <v>39.173999999999999</v>
      </c>
      <c r="I28" s="176">
        <v>41.323999999999998</v>
      </c>
    </row>
    <row r="29" spans="1:9" x14ac:dyDescent="0.25">
      <c r="B29" s="176" t="s">
        <v>72</v>
      </c>
      <c r="C29" s="176" t="s">
        <v>73</v>
      </c>
      <c r="D29" s="176"/>
      <c r="E29" s="176"/>
      <c r="F29" s="210">
        <v>0</v>
      </c>
      <c r="G29" s="210">
        <v>0</v>
      </c>
      <c r="H29" s="210">
        <v>0</v>
      </c>
      <c r="I29" s="211">
        <v>0.436</v>
      </c>
    </row>
    <row r="30" spans="1:9" x14ac:dyDescent="0.25">
      <c r="B30" s="177"/>
      <c r="C30" s="176" t="s">
        <v>194</v>
      </c>
      <c r="D30" s="176"/>
      <c r="E30" s="176"/>
      <c r="F30" s="212">
        <v>0.32300000000000001</v>
      </c>
      <c r="G30" s="212">
        <v>0.32400000000000001</v>
      </c>
      <c r="H30" s="212">
        <v>0.33400000000000002</v>
      </c>
      <c r="I30" s="212">
        <v>0</v>
      </c>
    </row>
    <row r="31" spans="1:9" x14ac:dyDescent="0.25">
      <c r="B31" s="177"/>
      <c r="C31" s="176" t="s">
        <v>193</v>
      </c>
      <c r="D31" s="176"/>
      <c r="E31" s="176"/>
      <c r="F31" s="213">
        <v>2.4E-2</v>
      </c>
      <c r="G31" s="213">
        <v>0</v>
      </c>
      <c r="H31" s="213">
        <v>0</v>
      </c>
      <c r="I31" s="213">
        <v>0.33900000000000002</v>
      </c>
    </row>
    <row r="32" spans="1:9" x14ac:dyDescent="0.25">
      <c r="B32" s="177"/>
      <c r="C32" s="176" t="s">
        <v>347</v>
      </c>
      <c r="D32" s="176"/>
      <c r="E32" s="176"/>
      <c r="F32" s="213">
        <v>0.54300000000000004</v>
      </c>
      <c r="G32" s="213">
        <v>0.58099999999999996</v>
      </c>
      <c r="H32" s="213">
        <v>0.60099999999999998</v>
      </c>
      <c r="I32" s="213">
        <v>0.63100000000000001</v>
      </c>
    </row>
    <row r="33" spans="2:9" x14ac:dyDescent="0.25">
      <c r="B33" s="177"/>
      <c r="C33" s="176" t="s">
        <v>348</v>
      </c>
      <c r="D33" s="176"/>
      <c r="E33" s="176"/>
      <c r="F33" s="213">
        <v>3.2759999999999998</v>
      </c>
      <c r="G33" s="213">
        <v>3.2970000000000002</v>
      </c>
      <c r="H33" s="213">
        <v>3.319</v>
      </c>
      <c r="I33" s="213">
        <v>3.3479999999999999</v>
      </c>
    </row>
    <row r="34" spans="2:9" x14ac:dyDescent="0.25">
      <c r="B34" s="177"/>
      <c r="C34" s="176" t="s">
        <v>349</v>
      </c>
      <c r="D34" s="176"/>
      <c r="E34" s="176"/>
      <c r="F34" s="213">
        <v>4.0069999999999997</v>
      </c>
      <c r="G34" s="213">
        <v>4.024</v>
      </c>
      <c r="H34" s="213">
        <v>4.0679999999999996</v>
      </c>
      <c r="I34" s="213">
        <v>4.1139999999999999</v>
      </c>
    </row>
    <row r="35" spans="2:9" x14ac:dyDescent="0.25">
      <c r="B35" s="177"/>
      <c r="C35" s="176" t="s">
        <v>350</v>
      </c>
      <c r="D35" s="176"/>
      <c r="E35" s="176"/>
      <c r="F35" s="213">
        <v>4.9000000000000002E-2</v>
      </c>
      <c r="G35" s="213">
        <v>5.7000000000000002E-2</v>
      </c>
      <c r="H35" s="213">
        <v>6.5000000000000002E-2</v>
      </c>
      <c r="I35" s="213">
        <v>7.4999999999999997E-2</v>
      </c>
    </row>
    <row r="36" spans="2:9" x14ac:dyDescent="0.25">
      <c r="B36" s="177"/>
      <c r="C36" s="176" t="s">
        <v>74</v>
      </c>
      <c r="D36" s="176"/>
      <c r="E36" s="176"/>
      <c r="F36" s="212">
        <v>0.40799999999999997</v>
      </c>
      <c r="G36" s="212">
        <v>0.50600000000000001</v>
      </c>
      <c r="H36" s="212">
        <v>0.54700000000000004</v>
      </c>
      <c r="I36" s="212">
        <v>0.59299999999999997</v>
      </c>
    </row>
    <row r="37" spans="2:9" x14ac:dyDescent="0.25">
      <c r="B37" s="177"/>
      <c r="C37" s="176" t="s">
        <v>75</v>
      </c>
      <c r="D37" s="176"/>
      <c r="E37" s="176"/>
      <c r="F37" s="212">
        <v>2.21</v>
      </c>
      <c r="G37" s="212">
        <v>2.3940000000000001</v>
      </c>
      <c r="H37" s="212">
        <v>2.5680000000000001</v>
      </c>
      <c r="I37" s="212">
        <v>2.7810000000000001</v>
      </c>
    </row>
    <row r="38" spans="2:9" x14ac:dyDescent="0.25">
      <c r="B38" s="177"/>
      <c r="C38" s="176" t="s">
        <v>76</v>
      </c>
      <c r="D38" s="176"/>
      <c r="E38" s="176"/>
      <c r="F38" s="212">
        <v>22.097999999999999</v>
      </c>
      <c r="G38" s="212">
        <v>23.861000000000001</v>
      </c>
      <c r="H38" s="212">
        <v>25.126999999999999</v>
      </c>
      <c r="I38" s="212">
        <v>26.817</v>
      </c>
    </row>
    <row r="39" spans="2:9" x14ac:dyDescent="0.25">
      <c r="B39" s="176" t="s">
        <v>77</v>
      </c>
      <c r="C39" s="176" t="s">
        <v>344</v>
      </c>
      <c r="D39" s="176"/>
      <c r="E39" s="176"/>
      <c r="F39" s="214">
        <v>0.14666000000000001</v>
      </c>
      <c r="G39" s="214">
        <v>0.13900000000000001</v>
      </c>
      <c r="H39" s="214">
        <v>0.13394</v>
      </c>
      <c r="I39" s="214">
        <v>0.13771</v>
      </c>
    </row>
    <row r="40" spans="2:9" x14ac:dyDescent="0.25">
      <c r="B40" s="177"/>
      <c r="C40" s="176" t="s">
        <v>345</v>
      </c>
      <c r="D40" s="176"/>
      <c r="E40" s="176"/>
      <c r="F40" s="214">
        <v>0.85333999999999999</v>
      </c>
      <c r="G40" s="214">
        <v>0.86099999999999999</v>
      </c>
      <c r="H40" s="214">
        <v>0.86606000000000005</v>
      </c>
      <c r="I40" s="214">
        <v>0.86229</v>
      </c>
    </row>
    <row r="41" spans="2:9" x14ac:dyDescent="0.25">
      <c r="B41" s="177"/>
      <c r="C41" s="176" t="s">
        <v>78</v>
      </c>
      <c r="D41" s="176"/>
      <c r="E41" s="176"/>
      <c r="F41" s="215">
        <v>0</v>
      </c>
      <c r="G41" s="215">
        <v>0</v>
      </c>
      <c r="H41" s="215">
        <v>0</v>
      </c>
      <c r="I41" s="215">
        <v>0</v>
      </c>
    </row>
    <row r="42" spans="2:9" x14ac:dyDescent="0.25">
      <c r="B42" s="176" t="s">
        <v>79</v>
      </c>
      <c r="C42" s="176" t="s">
        <v>140</v>
      </c>
      <c r="D42" s="176"/>
      <c r="E42" s="176"/>
      <c r="F42" s="214">
        <v>0.81793000000000005</v>
      </c>
      <c r="G42" s="214">
        <v>0.82613999999999999</v>
      </c>
      <c r="H42" s="214">
        <v>0.83140999999999998</v>
      </c>
      <c r="I42" s="214">
        <v>0.84011999999999998</v>
      </c>
    </row>
    <row r="43" spans="2:9" x14ac:dyDescent="0.25">
      <c r="B43" s="177"/>
      <c r="C43" s="176" t="s">
        <v>141</v>
      </c>
      <c r="D43" s="176"/>
      <c r="E43" s="176"/>
      <c r="F43" s="214">
        <v>9.9229999999999999E-2</v>
      </c>
      <c r="G43" s="214">
        <v>9.4829999999999998E-2</v>
      </c>
      <c r="H43" s="214">
        <v>9.1770000000000004E-2</v>
      </c>
      <c r="I43" s="214">
        <v>8.6830000000000004E-2</v>
      </c>
    </row>
    <row r="44" spans="2:9" x14ac:dyDescent="0.25">
      <c r="B44" s="177"/>
      <c r="C44" s="176" t="s">
        <v>80</v>
      </c>
      <c r="D44" s="176"/>
      <c r="E44" s="176"/>
      <c r="F44" s="214">
        <v>8.2839999999999997E-2</v>
      </c>
      <c r="G44" s="214">
        <v>7.9030000000000003E-2</v>
      </c>
      <c r="H44" s="214">
        <v>7.6819999999999999E-2</v>
      </c>
      <c r="I44" s="214">
        <v>7.3050000000000004E-2</v>
      </c>
    </row>
    <row r="45" spans="2:9" x14ac:dyDescent="0.25">
      <c r="B45" s="176" t="s">
        <v>81</v>
      </c>
      <c r="C45" s="176" t="s">
        <v>82</v>
      </c>
      <c r="D45" s="176"/>
      <c r="E45" s="176"/>
      <c r="F45" s="210">
        <v>29.643999999999998</v>
      </c>
      <c r="G45" s="210">
        <v>31.695</v>
      </c>
      <c r="H45" s="210">
        <v>33.241999999999997</v>
      </c>
      <c r="I45" s="210">
        <v>35.707999999999998</v>
      </c>
    </row>
    <row r="46" spans="2:9" x14ac:dyDescent="0.25">
      <c r="B46" s="177"/>
      <c r="C46" s="176" t="s">
        <v>83</v>
      </c>
      <c r="D46" s="176"/>
      <c r="E46" s="176"/>
      <c r="F46" s="210">
        <v>3.294</v>
      </c>
      <c r="G46" s="210">
        <v>3.3490000000000002</v>
      </c>
      <c r="H46" s="210">
        <v>3.3879999999999999</v>
      </c>
      <c r="I46" s="210">
        <v>3.4239999999999999</v>
      </c>
    </row>
    <row r="47" spans="2:9" x14ac:dyDescent="0.25">
      <c r="B47" s="177"/>
      <c r="C47" s="176" t="s">
        <v>84</v>
      </c>
      <c r="D47" s="176"/>
      <c r="E47" s="176"/>
      <c r="F47" s="216">
        <v>0</v>
      </c>
      <c r="G47" s="216">
        <v>0</v>
      </c>
      <c r="H47" s="216">
        <v>0</v>
      </c>
      <c r="I47" s="216">
        <v>0</v>
      </c>
    </row>
    <row r="48" spans="2:9" x14ac:dyDescent="0.25">
      <c r="B48" s="177"/>
      <c r="C48" s="176" t="s">
        <v>85</v>
      </c>
      <c r="D48" s="176"/>
      <c r="E48" s="176"/>
      <c r="F48" s="216">
        <v>0</v>
      </c>
      <c r="G48" s="216">
        <v>0</v>
      </c>
      <c r="H48" s="216">
        <v>0</v>
      </c>
      <c r="I48" s="216">
        <v>0</v>
      </c>
    </row>
    <row r="49" spans="2:9" x14ac:dyDescent="0.25">
      <c r="B49" s="177"/>
      <c r="C49" s="176" t="s">
        <v>86</v>
      </c>
      <c r="D49" s="176"/>
      <c r="E49" s="176"/>
      <c r="F49" s="216">
        <v>0</v>
      </c>
      <c r="G49" s="216">
        <v>0</v>
      </c>
      <c r="H49" s="216">
        <v>0</v>
      </c>
      <c r="I49" s="216">
        <v>0</v>
      </c>
    </row>
    <row r="50" spans="2:9" x14ac:dyDescent="0.25">
      <c r="B50" s="177"/>
      <c r="C50" s="176" t="s">
        <v>258</v>
      </c>
      <c r="D50" s="176"/>
      <c r="E50" s="176"/>
      <c r="F50" s="216">
        <v>0</v>
      </c>
      <c r="G50" s="216">
        <v>0</v>
      </c>
      <c r="H50" s="216">
        <v>0</v>
      </c>
      <c r="I50" s="216">
        <v>0</v>
      </c>
    </row>
    <row r="51" spans="2:9" x14ac:dyDescent="0.25">
      <c r="B51" s="177"/>
      <c r="C51" s="176" t="s">
        <v>9</v>
      </c>
      <c r="D51" s="176"/>
      <c r="E51" s="176"/>
      <c r="F51" s="216">
        <v>0</v>
      </c>
      <c r="G51" s="216">
        <v>0</v>
      </c>
      <c r="H51" s="216">
        <v>0</v>
      </c>
      <c r="I51" s="216">
        <v>0</v>
      </c>
    </row>
    <row r="52" spans="2:9" x14ac:dyDescent="0.25">
      <c r="B52" s="176" t="s">
        <v>87</v>
      </c>
      <c r="C52" s="177"/>
      <c r="D52" s="177"/>
      <c r="E52" s="177"/>
      <c r="F52" s="90"/>
      <c r="G52" s="90"/>
      <c r="H52" s="90"/>
      <c r="I52" s="90"/>
    </row>
    <row r="53" spans="2:9" x14ac:dyDescent="0.25">
      <c r="B53" s="176" t="s">
        <v>88</v>
      </c>
      <c r="C53" s="177"/>
      <c r="D53" s="177"/>
      <c r="E53" s="177"/>
      <c r="F53" s="90"/>
      <c r="G53" s="90"/>
      <c r="H53" s="90"/>
      <c r="I53" s="90"/>
    </row>
    <row r="54" spans="2:9" x14ac:dyDescent="0.25">
      <c r="B54" s="176" t="s">
        <v>89</v>
      </c>
      <c r="C54" s="177"/>
      <c r="D54" s="177"/>
      <c r="E54" s="177"/>
      <c r="F54" s="90"/>
      <c r="G54" s="90"/>
      <c r="H54" s="90"/>
      <c r="I54" s="90"/>
    </row>
    <row r="55" spans="2:9" x14ac:dyDescent="0.25">
      <c r="B55" s="176" t="s">
        <v>90</v>
      </c>
      <c r="C55" s="176" t="s">
        <v>91</v>
      </c>
      <c r="D55" s="176"/>
      <c r="E55" s="176"/>
      <c r="F55" s="37"/>
      <c r="G55" s="38"/>
      <c r="H55" s="38"/>
      <c r="I55" s="37"/>
    </row>
    <row r="56" spans="2:9" x14ac:dyDescent="0.25">
      <c r="B56" s="177"/>
      <c r="C56" s="176" t="s">
        <v>92</v>
      </c>
      <c r="D56" s="176"/>
      <c r="E56" s="176"/>
      <c r="F56" s="37"/>
      <c r="G56" s="38"/>
      <c r="H56" s="38"/>
      <c r="I56" s="37"/>
    </row>
    <row r="57" spans="2:9" x14ac:dyDescent="0.25">
      <c r="B57" s="6"/>
      <c r="C57" s="28" t="s">
        <v>93</v>
      </c>
      <c r="D57" s="28"/>
      <c r="E57" s="28"/>
      <c r="F57" s="37"/>
      <c r="G57" s="38"/>
      <c r="H57" s="38"/>
      <c r="I57" s="37"/>
    </row>
    <row r="58" spans="2:9" x14ac:dyDescent="0.25">
      <c r="B58" s="6"/>
      <c r="C58" s="28"/>
      <c r="D58" s="28"/>
      <c r="E58" s="28"/>
      <c r="F58" s="37"/>
      <c r="G58" s="38"/>
      <c r="H58" s="38"/>
      <c r="I58" s="37"/>
    </row>
    <row r="59" spans="2:9" x14ac:dyDescent="0.25">
      <c r="B59" s="6"/>
      <c r="C59" s="6"/>
      <c r="D59" s="6"/>
      <c r="E59" s="6"/>
      <c r="F59" s="6"/>
      <c r="G59" s="6"/>
      <c r="H59" s="6"/>
      <c r="I59" s="6"/>
    </row>
    <row r="60" spans="2:9" ht="18" x14ac:dyDescent="0.25">
      <c r="B60" s="242" t="s">
        <v>106</v>
      </c>
      <c r="C60" s="242"/>
      <c r="D60" s="242"/>
      <c r="E60" s="242"/>
      <c r="F60" s="242"/>
      <c r="G60" s="6"/>
      <c r="H60" s="6"/>
      <c r="I60" s="6"/>
    </row>
    <row r="61" spans="2:9" ht="18" x14ac:dyDescent="0.25">
      <c r="B61" s="41"/>
      <c r="C61" s="244" t="s">
        <v>94</v>
      </c>
      <c r="D61" s="244"/>
      <c r="E61" s="244"/>
      <c r="F61" s="244"/>
      <c r="G61" s="6"/>
      <c r="H61" s="6"/>
      <c r="I61" s="6"/>
    </row>
    <row r="62" spans="2:9" x14ac:dyDescent="0.25">
      <c r="B62" s="29" t="s">
        <v>95</v>
      </c>
      <c r="C62" s="239" t="s">
        <v>99</v>
      </c>
      <c r="D62" s="239"/>
      <c r="E62" s="239"/>
      <c r="F62" s="239"/>
      <c r="G62" s="6"/>
      <c r="H62" s="6"/>
      <c r="I62" s="6"/>
    </row>
    <row r="63" spans="2:9" ht="9.75" customHeight="1" x14ac:dyDescent="0.25">
      <c r="B63" s="29"/>
      <c r="C63" s="36"/>
      <c r="D63" s="36"/>
      <c r="E63" s="36"/>
      <c r="F63" s="36"/>
      <c r="G63" s="6"/>
      <c r="H63" s="6"/>
      <c r="I63" s="6"/>
    </row>
    <row r="64" spans="2:9" x14ac:dyDescent="0.25">
      <c r="B64" s="34" t="s">
        <v>96</v>
      </c>
      <c r="C64" s="240" t="s">
        <v>98</v>
      </c>
      <c r="D64" s="240"/>
      <c r="E64" s="240"/>
      <c r="F64" s="240"/>
      <c r="G64" s="6"/>
      <c r="H64" s="6"/>
      <c r="I64" s="6"/>
    </row>
    <row r="65" spans="2:9" s="39" customFormat="1" ht="12.75" x14ac:dyDescent="0.2">
      <c r="B65" s="40" t="s">
        <v>97</v>
      </c>
    </row>
    <row r="66" spans="2:9" x14ac:dyDescent="0.25">
      <c r="B66" s="29"/>
      <c r="C66" s="6"/>
      <c r="D66" s="6"/>
      <c r="E66" s="6"/>
      <c r="F66" s="6"/>
      <c r="G66" s="6"/>
      <c r="H66" s="6"/>
      <c r="I66" s="6"/>
    </row>
    <row r="67" spans="2:9" x14ac:dyDescent="0.25">
      <c r="B67" s="29"/>
      <c r="C67" s="6"/>
      <c r="D67" s="6"/>
      <c r="E67" s="6"/>
      <c r="F67" s="6"/>
      <c r="G67" s="6"/>
      <c r="H67" s="6"/>
      <c r="I67" s="6"/>
    </row>
    <row r="68" spans="2:9" ht="15.75" x14ac:dyDescent="0.25">
      <c r="B68" s="35"/>
      <c r="G68" s="6"/>
      <c r="H68" s="6"/>
      <c r="I68" s="6"/>
    </row>
    <row r="69" spans="2:9" ht="18" x14ac:dyDescent="0.25">
      <c r="B69" s="242" t="s">
        <v>104</v>
      </c>
      <c r="C69" s="242"/>
      <c r="D69" s="242"/>
      <c r="E69" s="242"/>
      <c r="F69" s="242"/>
      <c r="G69" s="6"/>
      <c r="H69" s="6"/>
      <c r="I69" s="6"/>
    </row>
    <row r="70" spans="2:9" ht="18" x14ac:dyDescent="0.25">
      <c r="B70" s="41"/>
      <c r="C70" s="244" t="s">
        <v>94</v>
      </c>
      <c r="D70" s="244"/>
      <c r="E70" s="244"/>
      <c r="F70" s="244"/>
      <c r="G70" s="6"/>
      <c r="H70" s="6"/>
      <c r="I70" s="6"/>
    </row>
    <row r="71" spans="2:9" x14ac:dyDescent="0.25">
      <c r="B71" s="43"/>
      <c r="C71" s="241" t="s">
        <v>98</v>
      </c>
      <c r="D71" s="241"/>
      <c r="E71" s="241" t="s">
        <v>99</v>
      </c>
      <c r="F71" s="241"/>
      <c r="G71" s="6"/>
      <c r="H71" s="6"/>
      <c r="I71" s="6"/>
    </row>
    <row r="72" spans="2:9" ht="30" x14ac:dyDescent="0.25">
      <c r="B72" s="11" t="s">
        <v>100</v>
      </c>
      <c r="C72" s="239" t="s">
        <v>355</v>
      </c>
      <c r="D72" s="239"/>
      <c r="E72" s="239"/>
      <c r="F72" s="239"/>
      <c r="G72" s="6"/>
      <c r="H72" s="6"/>
      <c r="I72" s="6"/>
    </row>
    <row r="73" spans="2:9" x14ac:dyDescent="0.25">
      <c r="B73" s="29" t="s">
        <v>101</v>
      </c>
      <c r="C73" s="239" t="s">
        <v>355</v>
      </c>
      <c r="D73" s="239"/>
      <c r="E73" s="239"/>
      <c r="F73" s="239"/>
      <c r="G73" s="6"/>
      <c r="H73" s="6"/>
      <c r="I73" s="6"/>
    </row>
    <row r="74" spans="2:9" x14ac:dyDescent="0.25">
      <c r="B74" s="34" t="s">
        <v>102</v>
      </c>
      <c r="C74" s="240"/>
      <c r="D74" s="240"/>
      <c r="E74" s="240" t="s">
        <v>355</v>
      </c>
      <c r="F74" s="240"/>
      <c r="G74" s="6"/>
      <c r="H74" s="6"/>
      <c r="I74" s="6"/>
    </row>
    <row r="75" spans="2:9" x14ac:dyDescent="0.25">
      <c r="B75" s="92" t="s">
        <v>144</v>
      </c>
      <c r="C75" s="6"/>
      <c r="D75" s="6"/>
      <c r="E75" s="6"/>
      <c r="F75" s="6"/>
      <c r="G75" s="6"/>
      <c r="H75" s="6"/>
      <c r="I75" s="6"/>
    </row>
    <row r="76" spans="2:9" x14ac:dyDescent="0.25">
      <c r="B76" s="6"/>
      <c r="C76" s="6"/>
      <c r="D76" s="6"/>
      <c r="E76" s="6"/>
      <c r="F76" s="6"/>
      <c r="G76" s="6"/>
      <c r="H76" s="6"/>
      <c r="I76" s="6"/>
    </row>
    <row r="77" spans="2:9" x14ac:dyDescent="0.25">
      <c r="B77" s="6"/>
      <c r="C77" s="6"/>
      <c r="D77" s="6"/>
      <c r="E77" s="6"/>
      <c r="F77" s="6"/>
      <c r="G77" s="6"/>
      <c r="H77" s="6"/>
      <c r="I77" s="6"/>
    </row>
    <row r="78" spans="2:9" x14ac:dyDescent="0.25">
      <c r="I78" s="128" t="s">
        <v>335</v>
      </c>
    </row>
  </sheetData>
  <mergeCells count="15">
    <mergeCell ref="C71:D71"/>
    <mergeCell ref="E71:F71"/>
    <mergeCell ref="B60:F60"/>
    <mergeCell ref="B69:F69"/>
    <mergeCell ref="B5:I5"/>
    <mergeCell ref="C70:F70"/>
    <mergeCell ref="C61:F61"/>
    <mergeCell ref="C62:F62"/>
    <mergeCell ref="C64:F64"/>
    <mergeCell ref="C72:D72"/>
    <mergeCell ref="C73:D73"/>
    <mergeCell ref="C74:D74"/>
    <mergeCell ref="E72:F72"/>
    <mergeCell ref="E73:F73"/>
    <mergeCell ref="E74:F74"/>
  </mergeCells>
  <hyperlinks>
    <hyperlink ref="I78" location="Contents!A1" display="To Frontpage"/>
  </hyperlinks>
  <pageMargins left="0.70866141732283472" right="0.70866141732283472" top="0.74803149606299213" bottom="0.74803149606299213" header="0.31496062992125984" footer="0.31496062992125984"/>
  <pageSetup paperSize="9" scale="3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pageSetUpPr fitToPage="1"/>
  </sheetPr>
  <dimension ref="A4:N30"/>
  <sheetViews>
    <sheetView zoomScale="85" zoomScaleNormal="85" workbookViewId="0"/>
  </sheetViews>
  <sheetFormatPr defaultRowHeight="15" x14ac:dyDescent="0.25"/>
  <cols>
    <col min="1" max="1" width="4.7109375" style="47" customWidth="1"/>
    <col min="2" max="2" width="7.7109375" style="47" customWidth="1"/>
    <col min="3" max="13" width="15.7109375" style="47" customWidth="1"/>
    <col min="14" max="16384" width="9.140625" style="47"/>
  </cols>
  <sheetData>
    <row r="4" spans="1:13" ht="18" x14ac:dyDescent="0.25">
      <c r="B4" s="42"/>
      <c r="K4" s="48"/>
      <c r="L4" s="49"/>
    </row>
    <row r="5" spans="1:13" x14ac:dyDescent="0.25">
      <c r="B5" s="50" t="s">
        <v>116</v>
      </c>
    </row>
    <row r="7" spans="1:13" ht="15.75" x14ac:dyDescent="0.25">
      <c r="B7" s="45" t="s">
        <v>289</v>
      </c>
      <c r="C7" s="46"/>
      <c r="D7" s="46"/>
      <c r="E7" s="46"/>
      <c r="F7" s="46"/>
      <c r="G7" s="46"/>
      <c r="H7" s="46"/>
      <c r="I7" s="46"/>
      <c r="J7" s="46"/>
      <c r="K7" s="46"/>
      <c r="L7" s="46"/>
      <c r="M7" s="46"/>
    </row>
    <row r="8" spans="1:13" ht="3.75" customHeight="1" x14ac:dyDescent="0.25">
      <c r="B8" s="45"/>
      <c r="C8" s="46"/>
      <c r="D8" s="46"/>
      <c r="E8" s="46"/>
      <c r="F8" s="46"/>
      <c r="G8" s="46"/>
      <c r="H8" s="46"/>
      <c r="I8" s="46"/>
      <c r="J8" s="46"/>
      <c r="K8" s="46"/>
      <c r="L8" s="46"/>
      <c r="M8" s="46"/>
    </row>
    <row r="9" spans="1:13" x14ac:dyDescent="0.25">
      <c r="B9" s="59" t="s">
        <v>0</v>
      </c>
      <c r="C9" s="1"/>
      <c r="D9" s="1"/>
      <c r="E9" s="1"/>
      <c r="F9" s="1"/>
      <c r="G9" s="1"/>
      <c r="H9" s="1"/>
      <c r="I9" s="1"/>
      <c r="J9" s="1"/>
      <c r="K9" s="1"/>
      <c r="L9" s="1"/>
      <c r="M9" s="1"/>
    </row>
    <row r="10" spans="1:13" ht="45" x14ac:dyDescent="0.25">
      <c r="A10" s="175"/>
      <c r="B10" s="180"/>
      <c r="C10" s="181" t="s">
        <v>1</v>
      </c>
      <c r="D10" s="52" t="s">
        <v>2</v>
      </c>
      <c r="E10" s="52" t="s">
        <v>3</v>
      </c>
      <c r="F10" s="52" t="s">
        <v>4</v>
      </c>
      <c r="G10" s="52" t="s">
        <v>5</v>
      </c>
      <c r="H10" s="52" t="s">
        <v>6</v>
      </c>
      <c r="I10" s="52" t="s">
        <v>7</v>
      </c>
      <c r="J10" s="52" t="s">
        <v>51</v>
      </c>
      <c r="K10" s="52" t="s">
        <v>8</v>
      </c>
      <c r="L10" s="52" t="s">
        <v>9</v>
      </c>
      <c r="M10" s="53" t="s">
        <v>10</v>
      </c>
    </row>
    <row r="11" spans="1:13" x14ac:dyDescent="0.25">
      <c r="A11" s="175"/>
      <c r="B11" s="182" t="s">
        <v>10</v>
      </c>
      <c r="C11" s="183">
        <v>27998</v>
      </c>
      <c r="D11" s="55">
        <v>3054</v>
      </c>
      <c r="E11" s="55">
        <v>22</v>
      </c>
      <c r="F11" s="55">
        <v>175</v>
      </c>
      <c r="G11" s="55">
        <v>366</v>
      </c>
      <c r="H11" s="55">
        <v>69</v>
      </c>
      <c r="I11" s="55">
        <v>487</v>
      </c>
      <c r="J11" s="55">
        <v>1589</v>
      </c>
      <c r="K11" s="55">
        <v>27</v>
      </c>
      <c r="L11" s="55">
        <v>34</v>
      </c>
      <c r="M11" s="56">
        <f>SUM(C11:L11)</f>
        <v>33821</v>
      </c>
    </row>
    <row r="12" spans="1:13" x14ac:dyDescent="0.25">
      <c r="A12" s="175"/>
      <c r="B12" s="184" t="s">
        <v>192</v>
      </c>
      <c r="C12" s="185">
        <f>C11/$M$11</f>
        <v>0.827828863723722</v>
      </c>
      <c r="D12" s="185">
        <f t="shared" ref="D12:L12" si="0">D11/$M$11</f>
        <v>9.0298926702344698E-2</v>
      </c>
      <c r="E12" s="185">
        <f t="shared" si="0"/>
        <v>6.5048342745631415E-4</v>
      </c>
      <c r="F12" s="185">
        <f t="shared" si="0"/>
        <v>5.1742999911297714E-3</v>
      </c>
      <c r="G12" s="185">
        <f t="shared" si="0"/>
        <v>1.0821678838591408E-2</v>
      </c>
      <c r="H12" s="185">
        <f t="shared" si="0"/>
        <v>2.0401525679311669E-3</v>
      </c>
      <c r="I12" s="185">
        <f t="shared" si="0"/>
        <v>1.4399337689601135E-2</v>
      </c>
      <c r="J12" s="185">
        <f t="shared" si="0"/>
        <v>4.6982643919458326E-2</v>
      </c>
      <c r="K12" s="185">
        <f t="shared" si="0"/>
        <v>7.9832057006002191E-4</v>
      </c>
      <c r="L12" s="185">
        <f t="shared" si="0"/>
        <v>1.0052925697052128E-3</v>
      </c>
      <c r="M12" s="217">
        <f>SUM(C12:L12)</f>
        <v>1</v>
      </c>
    </row>
    <row r="13" spans="1:13" x14ac:dyDescent="0.25">
      <c r="A13" s="175"/>
      <c r="B13" s="177"/>
      <c r="C13" s="177"/>
      <c r="D13" s="46"/>
      <c r="E13" s="46"/>
      <c r="F13" s="46"/>
      <c r="G13" s="46"/>
      <c r="H13" s="46"/>
      <c r="I13" s="46"/>
      <c r="J13" s="46"/>
      <c r="K13" s="46"/>
      <c r="L13" s="46"/>
      <c r="M13" s="46"/>
    </row>
    <row r="14" spans="1:13" ht="15.75" x14ac:dyDescent="0.25">
      <c r="A14" s="175"/>
      <c r="B14" s="186" t="s">
        <v>290</v>
      </c>
      <c r="C14" s="177"/>
      <c r="D14" s="46"/>
      <c r="E14" s="46"/>
      <c r="F14" s="46"/>
      <c r="G14" s="46"/>
      <c r="H14" s="46"/>
      <c r="I14" s="46"/>
      <c r="J14" s="46"/>
      <c r="K14" s="46"/>
      <c r="L14" s="46"/>
      <c r="M14" s="46"/>
    </row>
    <row r="15" spans="1:13" ht="3.75" customHeight="1" x14ac:dyDescent="0.25">
      <c r="A15" s="175"/>
      <c r="B15" s="186"/>
      <c r="C15" s="177"/>
      <c r="D15" s="46"/>
      <c r="E15" s="46"/>
      <c r="F15" s="46"/>
      <c r="G15" s="46"/>
      <c r="H15" s="46"/>
      <c r="I15" s="46"/>
      <c r="J15" s="46"/>
      <c r="K15" s="46"/>
      <c r="L15" s="46"/>
      <c r="M15" s="46"/>
    </row>
    <row r="16" spans="1:13" x14ac:dyDescent="0.25">
      <c r="A16" s="175"/>
      <c r="B16" s="187" t="s">
        <v>117</v>
      </c>
      <c r="C16" s="188"/>
      <c r="D16" s="1"/>
      <c r="E16" s="1"/>
      <c r="F16" s="1"/>
      <c r="G16" s="1"/>
      <c r="H16" s="1"/>
      <c r="I16" s="1"/>
      <c r="J16" s="1"/>
      <c r="K16" s="1"/>
      <c r="L16" s="1"/>
      <c r="M16" s="1"/>
    </row>
    <row r="17" spans="1:14" ht="45" x14ac:dyDescent="0.25">
      <c r="A17" s="175"/>
      <c r="B17" s="180"/>
      <c r="C17" s="181" t="s">
        <v>1</v>
      </c>
      <c r="D17" s="52" t="s">
        <v>2</v>
      </c>
      <c r="E17" s="52" t="s">
        <v>3</v>
      </c>
      <c r="F17" s="52" t="s">
        <v>4</v>
      </c>
      <c r="G17" s="52" t="s">
        <v>5</v>
      </c>
      <c r="H17" s="52" t="s">
        <v>6</v>
      </c>
      <c r="I17" s="52" t="s">
        <v>7</v>
      </c>
      <c r="J17" s="52" t="s">
        <v>51</v>
      </c>
      <c r="K17" s="52" t="s">
        <v>8</v>
      </c>
      <c r="L17" s="52" t="s">
        <v>9</v>
      </c>
      <c r="M17" s="53" t="s">
        <v>10</v>
      </c>
    </row>
    <row r="18" spans="1:14" x14ac:dyDescent="0.25">
      <c r="A18" s="175"/>
      <c r="B18" s="182" t="s">
        <v>10</v>
      </c>
      <c r="C18" s="189">
        <v>22.795999999999999</v>
      </c>
      <c r="D18" s="57">
        <v>1.55</v>
      </c>
      <c r="E18" s="57">
        <v>3.1E-2</v>
      </c>
      <c r="F18" s="57">
        <v>1.359</v>
      </c>
      <c r="G18" s="57">
        <v>0.40600000000000003</v>
      </c>
      <c r="H18" s="57">
        <v>0.375</v>
      </c>
      <c r="I18" s="57">
        <v>0.85499999999999998</v>
      </c>
      <c r="J18" s="57">
        <v>4.1849999999999996</v>
      </c>
      <c r="K18" s="57">
        <v>0.112</v>
      </c>
      <c r="L18" s="57">
        <v>1.4999999999999999E-2</v>
      </c>
      <c r="M18" s="58">
        <f>SUM(C18:L18)</f>
        <v>31.683999999999994</v>
      </c>
    </row>
    <row r="19" spans="1:14" x14ac:dyDescent="0.25">
      <c r="A19" s="175"/>
      <c r="B19" s="184" t="s">
        <v>192</v>
      </c>
      <c r="C19" s="185">
        <f>C18/$M$18</f>
        <v>0.71947986365357919</v>
      </c>
      <c r="D19" s="185">
        <f t="shared" ref="D19:L19" si="1">D18/$M$18</f>
        <v>4.8920590834490608E-2</v>
      </c>
      <c r="E19" s="185">
        <f t="shared" si="1"/>
        <v>9.7841181668981213E-4</v>
      </c>
      <c r="F19" s="185">
        <f t="shared" si="1"/>
        <v>4.2892311576821114E-2</v>
      </c>
      <c r="G19" s="185">
        <f t="shared" si="1"/>
        <v>1.2814038631485928E-2</v>
      </c>
      <c r="H19" s="185">
        <f t="shared" si="1"/>
        <v>1.1835626814796114E-2</v>
      </c>
      <c r="I19" s="185">
        <f t="shared" si="1"/>
        <v>2.6985229137735139E-2</v>
      </c>
      <c r="J19" s="185">
        <f t="shared" si="1"/>
        <v>0.1320855952531246</v>
      </c>
      <c r="K19" s="185">
        <f t="shared" si="1"/>
        <v>3.5349072086857725E-3</v>
      </c>
      <c r="L19" s="185">
        <f t="shared" si="1"/>
        <v>4.7342507259184451E-4</v>
      </c>
      <c r="M19" s="217">
        <f>SUM(C19:L19)</f>
        <v>1</v>
      </c>
    </row>
    <row r="20" spans="1:14" x14ac:dyDescent="0.25">
      <c r="A20" s="175"/>
      <c r="B20" s="177"/>
      <c r="C20" s="177"/>
      <c r="D20" s="46"/>
      <c r="E20" s="46"/>
      <c r="F20" s="46"/>
      <c r="G20" s="46"/>
      <c r="H20" s="46"/>
      <c r="I20" s="46"/>
      <c r="J20" s="46"/>
      <c r="K20" s="46"/>
      <c r="L20" s="46"/>
      <c r="M20" s="46"/>
    </row>
    <row r="21" spans="1:14" ht="15.75" x14ac:dyDescent="0.25">
      <c r="A21" s="175"/>
      <c r="B21" s="186" t="s">
        <v>291</v>
      </c>
      <c r="C21" s="177"/>
      <c r="D21" s="46"/>
      <c r="E21" s="46"/>
      <c r="F21" s="46"/>
      <c r="G21" s="46"/>
      <c r="H21" s="46"/>
      <c r="I21" s="46"/>
      <c r="J21" s="46"/>
      <c r="K21" s="46"/>
      <c r="L21" s="46"/>
      <c r="M21" s="46"/>
    </row>
    <row r="22" spans="1:14" ht="3.75" customHeight="1" x14ac:dyDescent="0.25">
      <c r="A22" s="175"/>
      <c r="B22" s="186"/>
      <c r="C22" s="177"/>
      <c r="D22" s="46"/>
      <c r="E22" s="46"/>
      <c r="F22" s="46"/>
      <c r="G22" s="46"/>
      <c r="H22" s="46"/>
      <c r="I22" s="46"/>
      <c r="J22" s="46"/>
      <c r="K22" s="46"/>
      <c r="L22" s="46"/>
      <c r="M22" s="46"/>
    </row>
    <row r="23" spans="1:14" x14ac:dyDescent="0.25">
      <c r="A23" s="175"/>
      <c r="B23" s="187" t="s">
        <v>118</v>
      </c>
      <c r="C23" s="188"/>
      <c r="D23" s="1"/>
      <c r="E23" s="1"/>
      <c r="F23" s="1"/>
      <c r="G23" s="1"/>
      <c r="H23" s="1"/>
      <c r="I23" s="1"/>
      <c r="J23" s="1"/>
      <c r="K23" s="1"/>
      <c r="L23" s="1"/>
      <c r="M23" s="1"/>
    </row>
    <row r="24" spans="1:14" x14ac:dyDescent="0.25">
      <c r="A24" s="175"/>
      <c r="B24" s="177"/>
      <c r="C24" s="190"/>
      <c r="D24" s="46"/>
      <c r="E24" s="46"/>
      <c r="F24" s="46"/>
      <c r="G24" s="46"/>
      <c r="H24" s="46"/>
      <c r="I24" s="46"/>
      <c r="J24" s="46"/>
      <c r="K24" s="46"/>
      <c r="L24" s="46"/>
      <c r="M24" s="46"/>
    </row>
    <row r="25" spans="1:14" x14ac:dyDescent="0.25">
      <c r="A25" s="175"/>
      <c r="B25" s="180"/>
      <c r="C25" s="181" t="s">
        <v>11</v>
      </c>
      <c r="D25" s="52" t="s">
        <v>12</v>
      </c>
      <c r="E25" s="52" t="s">
        <v>13</v>
      </c>
      <c r="F25" s="52" t="s">
        <v>14</v>
      </c>
      <c r="G25" s="52" t="s">
        <v>15</v>
      </c>
      <c r="H25" s="52" t="s">
        <v>16</v>
      </c>
      <c r="I25" s="53" t="s">
        <v>10</v>
      </c>
    </row>
    <row r="26" spans="1:14" x14ac:dyDescent="0.25">
      <c r="A26" s="175"/>
      <c r="B26" s="182" t="s">
        <v>10</v>
      </c>
      <c r="C26" s="189">
        <v>22.806000000000001</v>
      </c>
      <c r="D26" s="57">
        <v>4.6230000000000002</v>
      </c>
      <c r="E26" s="57">
        <v>3.1320000000000001</v>
      </c>
      <c r="F26" s="57">
        <v>0.89</v>
      </c>
      <c r="G26" s="57">
        <v>0.129</v>
      </c>
      <c r="H26" s="57">
        <v>0.106</v>
      </c>
      <c r="I26" s="58">
        <f>SUM(C26:H26)</f>
        <v>31.686000000000007</v>
      </c>
    </row>
    <row r="27" spans="1:14" x14ac:dyDescent="0.25">
      <c r="A27" s="175"/>
      <c r="B27" s="184" t="s">
        <v>192</v>
      </c>
      <c r="C27" s="185">
        <f>C26/$I$26</f>
        <v>0.71975004733951886</v>
      </c>
      <c r="D27" s="185">
        <f t="shared" ref="D27:H27" si="2">D26/$I$26</f>
        <v>0.14590039765195983</v>
      </c>
      <c r="E27" s="185">
        <f t="shared" si="2"/>
        <v>9.8844915735656111E-2</v>
      </c>
      <c r="F27" s="185">
        <f t="shared" si="2"/>
        <v>2.8088114624755408E-2</v>
      </c>
      <c r="G27" s="185">
        <f t="shared" si="2"/>
        <v>4.0711986366218514E-3</v>
      </c>
      <c r="H27" s="185">
        <f t="shared" si="2"/>
        <v>3.3453260114877223E-3</v>
      </c>
      <c r="I27" s="217">
        <f>SUM(C27:H27)</f>
        <v>0.99999999999999978</v>
      </c>
    </row>
    <row r="28" spans="1:14" x14ac:dyDescent="0.25">
      <c r="A28" s="175"/>
      <c r="B28" s="175"/>
      <c r="C28" s="175"/>
    </row>
    <row r="30" spans="1:14" x14ac:dyDescent="0.25">
      <c r="N30" s="128" t="s">
        <v>335</v>
      </c>
    </row>
  </sheetData>
  <hyperlinks>
    <hyperlink ref="N30" location="Contents!A1" display="To Frontpage"/>
  </hyperlinks>
  <pageMargins left="0.70866141732283472" right="0.70866141732283472" top="0.74803149606299213" bottom="0.74803149606299213" header="0.31496062992125984" footer="0.31496062992125984"/>
  <pageSetup paperSize="9"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pageSetUpPr fitToPage="1"/>
  </sheetPr>
  <dimension ref="B4:O92"/>
  <sheetViews>
    <sheetView topLeftCell="A50" zoomScale="85" zoomScaleNormal="85" workbookViewId="0"/>
  </sheetViews>
  <sheetFormatPr defaultRowHeight="15" x14ac:dyDescent="0.25"/>
  <cols>
    <col min="1" max="1" width="4.7109375" style="47" customWidth="1"/>
    <col min="2" max="2" width="31" style="47" customWidth="1"/>
    <col min="3" max="12" width="15.7109375" style="47" customWidth="1"/>
    <col min="13" max="13" width="3.42578125" style="47" customWidth="1"/>
    <col min="14" max="16384" width="9.140625" style="47"/>
  </cols>
  <sheetData>
    <row r="4" spans="2:14" x14ac:dyDescent="0.25">
      <c r="B4" s="46"/>
      <c r="C4" s="46"/>
      <c r="D4" s="46"/>
      <c r="E4" s="46"/>
      <c r="F4" s="46"/>
      <c r="G4" s="46"/>
      <c r="H4" s="46"/>
      <c r="I4" s="46"/>
      <c r="J4" s="46"/>
      <c r="K4" s="46"/>
      <c r="L4" s="46"/>
    </row>
    <row r="5" spans="2:14" ht="15.75" x14ac:dyDescent="0.25">
      <c r="B5" s="45" t="s">
        <v>292</v>
      </c>
      <c r="C5" s="46"/>
      <c r="D5" s="46"/>
      <c r="E5" s="46"/>
      <c r="F5" s="46"/>
      <c r="G5" s="46"/>
      <c r="H5" s="46"/>
      <c r="I5" s="46"/>
      <c r="J5" s="46"/>
      <c r="K5" s="46"/>
      <c r="L5" s="46"/>
    </row>
    <row r="6" spans="2:14" ht="3.75" customHeight="1" x14ac:dyDescent="0.25">
      <c r="B6" s="45"/>
      <c r="C6" s="46"/>
      <c r="D6" s="46"/>
      <c r="E6" s="46"/>
      <c r="F6" s="46"/>
      <c r="G6" s="46"/>
      <c r="H6" s="46"/>
      <c r="I6" s="46"/>
      <c r="J6" s="46"/>
      <c r="K6" s="46"/>
      <c r="L6" s="46"/>
    </row>
    <row r="7" spans="2:14" x14ac:dyDescent="0.25">
      <c r="B7" s="173" t="s">
        <v>119</v>
      </c>
      <c r="C7" s="173"/>
      <c r="D7" s="64"/>
      <c r="E7" s="174"/>
      <c r="F7" s="174"/>
      <c r="G7" s="174"/>
      <c r="H7" s="174"/>
      <c r="I7" s="174"/>
      <c r="J7" s="174"/>
      <c r="K7" s="60"/>
      <c r="L7" s="60"/>
      <c r="M7" s="60"/>
      <c r="N7" s="60"/>
    </row>
    <row r="8" spans="2:14" x14ac:dyDescent="0.25">
      <c r="B8" s="51"/>
      <c r="C8" s="245" t="s">
        <v>27</v>
      </c>
      <c r="D8" s="245"/>
      <c r="E8" s="245"/>
      <c r="F8" s="245"/>
      <c r="G8" s="245"/>
      <c r="H8" s="245"/>
      <c r="I8" s="245"/>
      <c r="J8" s="245"/>
      <c r="K8" s="245"/>
      <c r="L8" s="245"/>
      <c r="N8" s="51"/>
    </row>
    <row r="9" spans="2:14" x14ac:dyDescent="0.25">
      <c r="B9" s="51"/>
      <c r="C9" s="67" t="s">
        <v>17</v>
      </c>
      <c r="D9" s="67" t="s">
        <v>18</v>
      </c>
      <c r="E9" s="67" t="s">
        <v>19</v>
      </c>
      <c r="F9" s="67" t="s">
        <v>20</v>
      </c>
      <c r="G9" s="67" t="s">
        <v>21</v>
      </c>
      <c r="H9" s="67" t="s">
        <v>22</v>
      </c>
      <c r="I9" s="67" t="s">
        <v>23</v>
      </c>
      <c r="J9" s="67" t="s">
        <v>24</v>
      </c>
      <c r="K9" s="67" t="s">
        <v>25</v>
      </c>
      <c r="L9" s="67" t="s">
        <v>26</v>
      </c>
      <c r="N9" s="67" t="s">
        <v>191</v>
      </c>
    </row>
    <row r="10" spans="2:14" x14ac:dyDescent="0.25">
      <c r="C10" s="66"/>
      <c r="D10" s="66"/>
      <c r="E10" s="66"/>
      <c r="F10" s="66"/>
      <c r="G10" s="66"/>
      <c r="H10" s="66"/>
      <c r="I10" s="66"/>
      <c r="J10" s="66"/>
      <c r="K10" s="66"/>
      <c r="L10" s="66"/>
      <c r="N10" s="218"/>
    </row>
    <row r="11" spans="2:14" x14ac:dyDescent="0.25">
      <c r="B11" s="61" t="s">
        <v>1</v>
      </c>
      <c r="C11" s="191">
        <v>6.1989999999999998</v>
      </c>
      <c r="D11" s="191">
        <v>6.5279999999999996</v>
      </c>
      <c r="E11" s="191">
        <v>4.9889999999999999</v>
      </c>
      <c r="F11" s="191">
        <v>1.72</v>
      </c>
      <c r="G11" s="191">
        <v>1.2509999999999999</v>
      </c>
      <c r="H11" s="191">
        <v>0.46600000000000003</v>
      </c>
      <c r="I11" s="191">
        <v>0.378</v>
      </c>
      <c r="J11" s="191">
        <v>0.30399999999999999</v>
      </c>
      <c r="K11" s="191">
        <v>0.24</v>
      </c>
      <c r="L11" s="191">
        <v>0.72199999999999998</v>
      </c>
      <c r="M11" s="175"/>
      <c r="N11" s="219">
        <v>0.63900000000000001</v>
      </c>
    </row>
    <row r="12" spans="2:14" x14ac:dyDescent="0.25">
      <c r="B12" s="61" t="s">
        <v>2</v>
      </c>
      <c r="C12" s="191">
        <v>0.499</v>
      </c>
      <c r="D12" s="191">
        <v>0.45700000000000002</v>
      </c>
      <c r="E12" s="191">
        <v>0.34200000000000003</v>
      </c>
      <c r="F12" s="191">
        <v>0.11</v>
      </c>
      <c r="G12" s="191">
        <v>7.0999999999999994E-2</v>
      </c>
      <c r="H12" s="191">
        <v>2.4E-2</v>
      </c>
      <c r="I12" s="191">
        <v>1.7000000000000001E-2</v>
      </c>
      <c r="J12" s="191">
        <v>1.2E-2</v>
      </c>
      <c r="K12" s="191">
        <v>8.0000000000000002E-3</v>
      </c>
      <c r="L12" s="191">
        <v>8.9999999999999993E-3</v>
      </c>
      <c r="M12" s="175"/>
      <c r="N12" s="219">
        <v>0.55800000000000005</v>
      </c>
    </row>
    <row r="13" spans="2:14" x14ac:dyDescent="0.25">
      <c r="B13" s="61" t="s">
        <v>3</v>
      </c>
      <c r="C13" s="191">
        <v>2.1999999999999999E-2</v>
      </c>
      <c r="D13" s="191">
        <v>8.9999999999999993E-3</v>
      </c>
      <c r="E13" s="191">
        <v>0</v>
      </c>
      <c r="F13" s="191">
        <v>0</v>
      </c>
      <c r="G13" s="191">
        <v>0</v>
      </c>
      <c r="H13" s="191">
        <v>0</v>
      </c>
      <c r="I13" s="191">
        <v>0</v>
      </c>
      <c r="J13" s="191">
        <v>0</v>
      </c>
      <c r="K13" s="191">
        <v>0</v>
      </c>
      <c r="L13" s="191">
        <v>0</v>
      </c>
      <c r="M13" s="175"/>
      <c r="N13" s="219">
        <v>0.17799999999999999</v>
      </c>
    </row>
    <row r="14" spans="2:14" x14ac:dyDescent="0.25">
      <c r="B14" s="61" t="s">
        <v>4</v>
      </c>
      <c r="C14" s="191">
        <v>0.36599999999999999</v>
      </c>
      <c r="D14" s="191">
        <v>0.29499999999999998</v>
      </c>
      <c r="E14" s="191">
        <v>0.252</v>
      </c>
      <c r="F14" s="191">
        <v>0.11899999999999999</v>
      </c>
      <c r="G14" s="191">
        <v>0.11</v>
      </c>
      <c r="H14" s="191">
        <v>0.05</v>
      </c>
      <c r="I14" s="191">
        <v>4.4999999999999998E-2</v>
      </c>
      <c r="J14" s="191">
        <v>3.6999999999999998E-2</v>
      </c>
      <c r="K14" s="191">
        <v>2.7E-2</v>
      </c>
      <c r="L14" s="191">
        <v>5.8000000000000003E-2</v>
      </c>
      <c r="M14" s="175"/>
      <c r="N14" s="219">
        <v>0.52500000000000002</v>
      </c>
    </row>
    <row r="15" spans="2:14" x14ac:dyDescent="0.25">
      <c r="B15" s="61" t="s">
        <v>5</v>
      </c>
      <c r="C15" s="191">
        <v>0.14599999999999999</v>
      </c>
      <c r="D15" s="191">
        <v>0.121</v>
      </c>
      <c r="E15" s="191">
        <v>8.5000000000000006E-2</v>
      </c>
      <c r="F15" s="191">
        <v>2.5999999999999999E-2</v>
      </c>
      <c r="G15" s="191">
        <v>1.4999999999999999E-2</v>
      </c>
      <c r="H15" s="191">
        <v>4.0000000000000001E-3</v>
      </c>
      <c r="I15" s="191">
        <v>3.0000000000000001E-3</v>
      </c>
      <c r="J15" s="191">
        <v>2E-3</v>
      </c>
      <c r="K15" s="191">
        <v>1E-3</v>
      </c>
      <c r="L15" s="191">
        <v>2E-3</v>
      </c>
      <c r="M15" s="175"/>
      <c r="N15" s="219">
        <v>0.53200000000000003</v>
      </c>
    </row>
    <row r="16" spans="2:14" ht="30" x14ac:dyDescent="0.25">
      <c r="B16" s="61" t="s">
        <v>6</v>
      </c>
      <c r="C16" s="191">
        <v>0.109</v>
      </c>
      <c r="D16" s="191">
        <v>0.112</v>
      </c>
      <c r="E16" s="191">
        <v>7.0000000000000007E-2</v>
      </c>
      <c r="F16" s="191">
        <v>1.9E-2</v>
      </c>
      <c r="G16" s="191">
        <v>1.6E-2</v>
      </c>
      <c r="H16" s="191">
        <v>8.0000000000000002E-3</v>
      </c>
      <c r="I16" s="191">
        <v>8.0000000000000002E-3</v>
      </c>
      <c r="J16" s="191">
        <v>8.9999999999999993E-3</v>
      </c>
      <c r="K16" s="191">
        <v>7.0000000000000001E-3</v>
      </c>
      <c r="L16" s="191">
        <v>1.7000000000000001E-2</v>
      </c>
      <c r="M16" s="175"/>
      <c r="N16" s="219">
        <v>0.48599999999999999</v>
      </c>
    </row>
    <row r="17" spans="2:14" x14ac:dyDescent="0.25">
      <c r="B17" s="61" t="s">
        <v>7</v>
      </c>
      <c r="C17" s="191">
        <v>0.39</v>
      </c>
      <c r="D17" s="191">
        <v>0.27600000000000002</v>
      </c>
      <c r="E17" s="191">
        <v>0.121</v>
      </c>
      <c r="F17" s="191">
        <v>2.5000000000000001E-2</v>
      </c>
      <c r="G17" s="191">
        <v>1.9E-2</v>
      </c>
      <c r="H17" s="191">
        <v>8.0000000000000002E-3</v>
      </c>
      <c r="I17" s="191">
        <v>2E-3</v>
      </c>
      <c r="J17" s="191">
        <v>1E-3</v>
      </c>
      <c r="K17" s="191">
        <v>1E-3</v>
      </c>
      <c r="L17" s="191">
        <v>1.2E-2</v>
      </c>
      <c r="M17" s="175"/>
      <c r="N17" s="219">
        <v>0.38800000000000001</v>
      </c>
    </row>
    <row r="18" spans="2:14" x14ac:dyDescent="0.25">
      <c r="B18" s="61" t="s">
        <v>28</v>
      </c>
      <c r="C18" s="191">
        <v>1.575</v>
      </c>
      <c r="D18" s="191">
        <v>1.286</v>
      </c>
      <c r="E18" s="191">
        <v>0.86899999999999999</v>
      </c>
      <c r="F18" s="191">
        <v>0.255</v>
      </c>
      <c r="G18" s="191">
        <v>0.124</v>
      </c>
      <c r="H18" s="191">
        <v>3.3000000000000002E-2</v>
      </c>
      <c r="I18" s="191">
        <v>1.9E-2</v>
      </c>
      <c r="J18" s="191">
        <v>0.01</v>
      </c>
      <c r="K18" s="191">
        <v>7.0000000000000001E-3</v>
      </c>
      <c r="L18" s="191">
        <v>7.0000000000000001E-3</v>
      </c>
      <c r="M18" s="175"/>
      <c r="N18" s="219">
        <v>0.35599999999999998</v>
      </c>
    </row>
    <row r="19" spans="2:14" ht="30" x14ac:dyDescent="0.25">
      <c r="B19" s="61" t="s">
        <v>29</v>
      </c>
      <c r="C19" s="191">
        <v>6.2E-2</v>
      </c>
      <c r="D19" s="191">
        <v>3.5000000000000003E-2</v>
      </c>
      <c r="E19" s="191">
        <v>0.01</v>
      </c>
      <c r="F19" s="191">
        <v>3.0000000000000001E-3</v>
      </c>
      <c r="G19" s="191">
        <v>1E-3</v>
      </c>
      <c r="H19" s="191">
        <v>0</v>
      </c>
      <c r="I19" s="191">
        <v>0</v>
      </c>
      <c r="J19" s="191">
        <v>0</v>
      </c>
      <c r="K19" s="191">
        <v>0</v>
      </c>
      <c r="L19" s="191">
        <v>0</v>
      </c>
      <c r="M19" s="175"/>
      <c r="N19" s="219">
        <v>0.36699999999999999</v>
      </c>
    </row>
    <row r="20" spans="2:14" x14ac:dyDescent="0.25">
      <c r="B20" s="61" t="s">
        <v>9</v>
      </c>
      <c r="C20" s="191">
        <v>8.0000000000000002E-3</v>
      </c>
      <c r="D20" s="191">
        <v>5.0000000000000001E-3</v>
      </c>
      <c r="E20" s="191">
        <v>1E-3</v>
      </c>
      <c r="F20" s="191">
        <v>0</v>
      </c>
      <c r="G20" s="191">
        <v>0</v>
      </c>
      <c r="H20" s="191">
        <v>0</v>
      </c>
      <c r="I20" s="191">
        <v>0</v>
      </c>
      <c r="J20" s="191">
        <v>0</v>
      </c>
      <c r="K20" s="191">
        <v>0</v>
      </c>
      <c r="L20" s="191">
        <v>0</v>
      </c>
      <c r="M20" s="175"/>
      <c r="N20" s="219">
        <v>0.36099999999999999</v>
      </c>
    </row>
    <row r="21" spans="2:14" x14ac:dyDescent="0.25">
      <c r="C21" s="191"/>
      <c r="D21" s="191"/>
      <c r="E21" s="191"/>
      <c r="F21" s="191"/>
      <c r="G21" s="191"/>
      <c r="H21" s="191"/>
      <c r="I21" s="191"/>
      <c r="J21" s="191"/>
      <c r="K21" s="191"/>
      <c r="L21" s="191"/>
      <c r="M21" s="175"/>
      <c r="N21" s="220"/>
    </row>
    <row r="22" spans="2:14" x14ac:dyDescent="0.25">
      <c r="B22" s="54" t="s">
        <v>10</v>
      </c>
      <c r="C22" s="193">
        <v>9.3780000000000001</v>
      </c>
      <c r="D22" s="193">
        <v>9.1240000000000006</v>
      </c>
      <c r="E22" s="193">
        <v>6.74</v>
      </c>
      <c r="F22" s="193">
        <v>2.2770000000000001</v>
      </c>
      <c r="G22" s="193">
        <v>1.6080000000000001</v>
      </c>
      <c r="H22" s="193">
        <v>0.59199999999999997</v>
      </c>
      <c r="I22" s="193">
        <v>0.47199999999999998</v>
      </c>
      <c r="J22" s="193">
        <v>0.375</v>
      </c>
      <c r="K22" s="193">
        <v>0.29099999999999998</v>
      </c>
      <c r="L22" s="193">
        <v>0.82799999999999996</v>
      </c>
      <c r="M22" s="175"/>
      <c r="N22" s="221">
        <v>0.60899999999999999</v>
      </c>
    </row>
    <row r="27" spans="2:14" ht="15.75" x14ac:dyDescent="0.25">
      <c r="B27" s="45" t="s">
        <v>293</v>
      </c>
      <c r="C27" s="46"/>
      <c r="D27" s="46"/>
      <c r="E27" s="46"/>
      <c r="F27" s="46"/>
      <c r="G27" s="46"/>
      <c r="H27" s="46"/>
      <c r="I27" s="46"/>
      <c r="J27" s="46"/>
      <c r="K27" s="46"/>
      <c r="L27" s="46"/>
    </row>
    <row r="28" spans="2:14" ht="3.75" customHeight="1" x14ac:dyDescent="0.25">
      <c r="B28" s="45"/>
      <c r="C28" s="46"/>
      <c r="D28" s="46"/>
      <c r="E28" s="46"/>
      <c r="F28" s="46"/>
      <c r="G28" s="46"/>
      <c r="H28" s="46"/>
      <c r="I28" s="46"/>
      <c r="J28" s="46"/>
      <c r="K28" s="46"/>
      <c r="L28" s="46"/>
    </row>
    <row r="29" spans="2:14" x14ac:dyDescent="0.25">
      <c r="B29" s="197" t="s">
        <v>351</v>
      </c>
      <c r="C29" s="64"/>
      <c r="D29" s="60"/>
      <c r="E29" s="60"/>
      <c r="F29" s="60"/>
      <c r="G29" s="60"/>
      <c r="H29" s="60"/>
      <c r="I29" s="60"/>
      <c r="J29" s="60"/>
      <c r="K29" s="60"/>
      <c r="L29" s="60"/>
      <c r="N29" s="60"/>
    </row>
    <row r="30" spans="2:14" x14ac:dyDescent="0.25">
      <c r="B30" s="51"/>
      <c r="C30" s="245" t="s">
        <v>27</v>
      </c>
      <c r="D30" s="245"/>
      <c r="E30" s="245"/>
      <c r="F30" s="245"/>
      <c r="G30" s="245"/>
      <c r="H30" s="245"/>
      <c r="I30" s="245"/>
      <c r="J30" s="245"/>
      <c r="K30" s="245"/>
      <c r="L30" s="245"/>
      <c r="N30" s="51"/>
    </row>
    <row r="31" spans="2:14" x14ac:dyDescent="0.25">
      <c r="B31" s="51"/>
      <c r="C31" s="67" t="s">
        <v>17</v>
      </c>
      <c r="D31" s="67" t="s">
        <v>18</v>
      </c>
      <c r="E31" s="67" t="s">
        <v>19</v>
      </c>
      <c r="F31" s="67" t="s">
        <v>20</v>
      </c>
      <c r="G31" s="67" t="s">
        <v>21</v>
      </c>
      <c r="H31" s="67" t="s">
        <v>22</v>
      </c>
      <c r="I31" s="67" t="s">
        <v>23</v>
      </c>
      <c r="J31" s="67" t="s">
        <v>24</v>
      </c>
      <c r="K31" s="67" t="s">
        <v>25</v>
      </c>
      <c r="L31" s="67" t="s">
        <v>26</v>
      </c>
      <c r="N31" s="67" t="s">
        <v>191</v>
      </c>
    </row>
    <row r="32" spans="2:14" x14ac:dyDescent="0.25">
      <c r="C32" s="66"/>
      <c r="D32" s="66"/>
      <c r="E32" s="66"/>
      <c r="F32" s="66"/>
      <c r="G32" s="66"/>
      <c r="H32" s="66"/>
      <c r="I32" s="66"/>
      <c r="J32" s="66"/>
      <c r="K32" s="66"/>
      <c r="L32" s="66"/>
      <c r="N32" s="218"/>
    </row>
    <row r="33" spans="2:14" x14ac:dyDescent="0.25">
      <c r="B33" s="61" t="s">
        <v>1</v>
      </c>
      <c r="C33" s="194">
        <v>0.27195000000000003</v>
      </c>
      <c r="D33" s="194">
        <v>0.28634999999999999</v>
      </c>
      <c r="E33" s="194">
        <v>0.21886</v>
      </c>
      <c r="F33" s="194">
        <v>7.5439999999999993E-2</v>
      </c>
      <c r="G33" s="194">
        <v>5.4859999999999999E-2</v>
      </c>
      <c r="H33" s="194">
        <v>2.043E-2</v>
      </c>
      <c r="I33" s="194">
        <v>1.6590000000000001E-2</v>
      </c>
      <c r="J33" s="194">
        <v>1.3339999999999999E-2</v>
      </c>
      <c r="K33" s="194">
        <v>1.052E-2</v>
      </c>
      <c r="L33" s="194">
        <v>3.168E-2</v>
      </c>
      <c r="M33" s="175"/>
      <c r="N33" s="219">
        <v>0.63900000000000001</v>
      </c>
    </row>
    <row r="34" spans="2:14" x14ac:dyDescent="0.25">
      <c r="B34" s="61" t="s">
        <v>2</v>
      </c>
      <c r="C34" s="194">
        <v>0.32205</v>
      </c>
      <c r="D34" s="194">
        <v>0.29522999999999999</v>
      </c>
      <c r="E34" s="194">
        <v>0.22069</v>
      </c>
      <c r="F34" s="194">
        <v>7.0970000000000005E-2</v>
      </c>
      <c r="G34" s="194">
        <v>4.5830000000000003E-2</v>
      </c>
      <c r="H34" s="194">
        <v>1.5169999999999999E-2</v>
      </c>
      <c r="I34" s="194">
        <v>1.1140000000000001E-2</v>
      </c>
      <c r="J34" s="194">
        <v>8.0099999999999998E-3</v>
      </c>
      <c r="K34" s="194">
        <v>5.11E-3</v>
      </c>
      <c r="L34" s="194">
        <v>5.8100000000000001E-3</v>
      </c>
      <c r="M34" s="175"/>
      <c r="N34" s="219">
        <v>0.55800000000000005</v>
      </c>
    </row>
    <row r="35" spans="2:14" x14ac:dyDescent="0.25">
      <c r="B35" s="61" t="s">
        <v>3</v>
      </c>
      <c r="C35" s="194">
        <v>0.68884000000000001</v>
      </c>
      <c r="D35" s="194">
        <v>0.29992000000000002</v>
      </c>
      <c r="E35" s="194">
        <v>0</v>
      </c>
      <c r="F35" s="194">
        <v>7.1700000000000002E-3</v>
      </c>
      <c r="G35" s="194">
        <v>4.0699999999999998E-3</v>
      </c>
      <c r="H35" s="194">
        <v>0</v>
      </c>
      <c r="I35" s="194">
        <v>0</v>
      </c>
      <c r="J35" s="194">
        <v>0</v>
      </c>
      <c r="K35" s="194">
        <v>0</v>
      </c>
      <c r="L35" s="194">
        <v>0</v>
      </c>
      <c r="M35" s="175"/>
      <c r="N35" s="219">
        <v>0.17799999999999999</v>
      </c>
    </row>
    <row r="36" spans="2:14" x14ac:dyDescent="0.25">
      <c r="B36" s="61" t="s">
        <v>4</v>
      </c>
      <c r="C36" s="194">
        <v>0.26933000000000001</v>
      </c>
      <c r="D36" s="194">
        <v>0.21689</v>
      </c>
      <c r="E36" s="194">
        <v>0.18523999999999999</v>
      </c>
      <c r="F36" s="194">
        <v>8.763E-2</v>
      </c>
      <c r="G36" s="194">
        <v>8.1220000000000001E-2</v>
      </c>
      <c r="H36" s="194">
        <v>3.6549999999999999E-2</v>
      </c>
      <c r="I36" s="194">
        <v>3.2739999999999998E-2</v>
      </c>
      <c r="J36" s="194">
        <v>2.7140000000000001E-2</v>
      </c>
      <c r="K36" s="194">
        <v>2.0219999999999998E-2</v>
      </c>
      <c r="L36" s="194">
        <v>4.3029999999999999E-2</v>
      </c>
      <c r="M36" s="175"/>
      <c r="N36" s="219">
        <v>0.52500000000000002</v>
      </c>
    </row>
    <row r="37" spans="2:14" x14ac:dyDescent="0.25">
      <c r="B37" s="61" t="s">
        <v>5</v>
      </c>
      <c r="C37" s="194">
        <v>0.36079</v>
      </c>
      <c r="D37" s="194">
        <v>0.29942000000000002</v>
      </c>
      <c r="E37" s="194">
        <v>0.21029</v>
      </c>
      <c r="F37" s="194">
        <v>6.3880000000000006E-2</v>
      </c>
      <c r="G37" s="194">
        <v>3.7319999999999999E-2</v>
      </c>
      <c r="H37" s="194">
        <v>8.8199999999999997E-3</v>
      </c>
      <c r="I37" s="194">
        <v>7.3200000000000001E-3</v>
      </c>
      <c r="J37" s="194">
        <v>3.9199999999999999E-3</v>
      </c>
      <c r="K37" s="194">
        <v>2.8300000000000001E-3</v>
      </c>
      <c r="L37" s="194">
        <v>5.4000000000000003E-3</v>
      </c>
      <c r="M37" s="175"/>
      <c r="N37" s="219">
        <v>0.53200000000000003</v>
      </c>
    </row>
    <row r="38" spans="2:14" ht="30" x14ac:dyDescent="0.25">
      <c r="B38" s="61" t="s">
        <v>6</v>
      </c>
      <c r="C38" s="194">
        <v>0.29082000000000002</v>
      </c>
      <c r="D38" s="194">
        <v>0.29804000000000003</v>
      </c>
      <c r="E38" s="194">
        <v>0.18772</v>
      </c>
      <c r="F38" s="194">
        <v>5.1610000000000003E-2</v>
      </c>
      <c r="G38" s="194">
        <v>4.249E-2</v>
      </c>
      <c r="H38" s="194">
        <v>2.1579999999999998E-2</v>
      </c>
      <c r="I38" s="194">
        <v>2.2440000000000002E-2</v>
      </c>
      <c r="J38" s="194">
        <v>2.3359999999999999E-2</v>
      </c>
      <c r="K38" s="194">
        <v>1.7930000000000001E-2</v>
      </c>
      <c r="L38" s="194">
        <v>4.4010000000000001E-2</v>
      </c>
      <c r="M38" s="175"/>
      <c r="N38" s="219">
        <v>0.48599999999999999</v>
      </c>
    </row>
    <row r="39" spans="2:14" x14ac:dyDescent="0.25">
      <c r="B39" s="61" t="s">
        <v>7</v>
      </c>
      <c r="C39" s="194">
        <v>0.45644000000000001</v>
      </c>
      <c r="D39" s="194">
        <v>0.32256000000000001</v>
      </c>
      <c r="E39" s="194">
        <v>0.14154</v>
      </c>
      <c r="F39" s="194">
        <v>2.913E-2</v>
      </c>
      <c r="G39" s="194">
        <v>2.2030000000000001E-2</v>
      </c>
      <c r="H39" s="194">
        <v>9.1699999999999993E-3</v>
      </c>
      <c r="I39" s="194">
        <v>2.15E-3</v>
      </c>
      <c r="J39" s="194">
        <v>1.58E-3</v>
      </c>
      <c r="K39" s="194">
        <v>1.5399999999999999E-3</v>
      </c>
      <c r="L39" s="194">
        <v>1.3860000000000001E-2</v>
      </c>
      <c r="M39" s="175"/>
      <c r="N39" s="219">
        <v>0.38800000000000001</v>
      </c>
    </row>
    <row r="40" spans="2:14" x14ac:dyDescent="0.25">
      <c r="B40" s="61" t="s">
        <v>28</v>
      </c>
      <c r="C40" s="194">
        <v>0.37641999999999998</v>
      </c>
      <c r="D40" s="194">
        <v>0.30720999999999998</v>
      </c>
      <c r="E40" s="194">
        <v>0.20754</v>
      </c>
      <c r="F40" s="194">
        <v>6.0909999999999999E-2</v>
      </c>
      <c r="G40" s="194">
        <v>2.9749999999999999E-2</v>
      </c>
      <c r="H40" s="194">
        <v>7.9600000000000001E-3</v>
      </c>
      <c r="I40" s="194">
        <v>4.45E-3</v>
      </c>
      <c r="J40" s="194">
        <v>2.4099999999999998E-3</v>
      </c>
      <c r="K40" s="194">
        <v>1.5900000000000001E-3</v>
      </c>
      <c r="L40" s="194">
        <v>1.7700000000000001E-3</v>
      </c>
      <c r="M40" s="175"/>
      <c r="N40" s="219">
        <v>0.35599999999999998</v>
      </c>
    </row>
    <row r="41" spans="2:14" ht="30" x14ac:dyDescent="0.25">
      <c r="B41" s="61" t="s">
        <v>29</v>
      </c>
      <c r="C41" s="194">
        <v>0.55469999999999997</v>
      </c>
      <c r="D41" s="194">
        <v>0.31547999999999998</v>
      </c>
      <c r="E41" s="194">
        <v>9.0620000000000006E-2</v>
      </c>
      <c r="F41" s="194">
        <v>2.3429999999999999E-2</v>
      </c>
      <c r="G41" s="194">
        <v>1.278E-2</v>
      </c>
      <c r="H41" s="194">
        <v>5.5999999999999995E-4</v>
      </c>
      <c r="I41" s="194">
        <v>5.5999999999999995E-4</v>
      </c>
      <c r="J41" s="194">
        <v>5.5999999999999995E-4</v>
      </c>
      <c r="K41" s="194">
        <v>5.5999999999999995E-4</v>
      </c>
      <c r="L41" s="194">
        <v>7.3999999999999999E-4</v>
      </c>
      <c r="M41" s="175"/>
      <c r="N41" s="219">
        <v>0.36699999999999999</v>
      </c>
    </row>
    <row r="42" spans="2:14" x14ac:dyDescent="0.25">
      <c r="B42" s="61" t="s">
        <v>9</v>
      </c>
      <c r="C42" s="194">
        <v>0.56794999999999995</v>
      </c>
      <c r="D42" s="194">
        <v>0.32150000000000001</v>
      </c>
      <c r="E42" s="194">
        <v>6.9489999999999996E-2</v>
      </c>
      <c r="F42" s="194">
        <v>1.1990000000000001E-2</v>
      </c>
      <c r="G42" s="194">
        <v>8.77E-3</v>
      </c>
      <c r="H42" s="194">
        <v>4.1399999999999996E-3</v>
      </c>
      <c r="I42" s="194">
        <v>4.1399999999999996E-3</v>
      </c>
      <c r="J42" s="194">
        <v>4.1399999999999996E-3</v>
      </c>
      <c r="K42" s="194">
        <v>3.32E-3</v>
      </c>
      <c r="L42" s="194">
        <v>4.5799999999999999E-3</v>
      </c>
      <c r="M42" s="175"/>
      <c r="N42" s="219">
        <v>0.36099999999999999</v>
      </c>
    </row>
    <row r="43" spans="2:14" x14ac:dyDescent="0.25">
      <c r="C43" s="195"/>
      <c r="D43" s="195"/>
      <c r="E43" s="195"/>
      <c r="F43" s="195"/>
      <c r="G43" s="195"/>
      <c r="H43" s="195"/>
      <c r="I43" s="195"/>
      <c r="J43" s="195"/>
      <c r="K43" s="195"/>
      <c r="L43" s="195"/>
      <c r="M43" s="175"/>
      <c r="N43" s="220"/>
    </row>
    <row r="44" spans="2:14" x14ac:dyDescent="0.25">
      <c r="B44" s="54" t="s">
        <v>10</v>
      </c>
      <c r="C44" s="196">
        <v>0.29598000000000002</v>
      </c>
      <c r="D44" s="196">
        <v>0.28797</v>
      </c>
      <c r="E44" s="196">
        <v>0.21271000000000001</v>
      </c>
      <c r="F44" s="196">
        <v>7.1859999999999993E-2</v>
      </c>
      <c r="G44" s="196">
        <v>5.076E-2</v>
      </c>
      <c r="H44" s="196">
        <v>1.8679999999999999E-2</v>
      </c>
      <c r="I44" s="196">
        <v>1.489E-2</v>
      </c>
      <c r="J44" s="196">
        <v>1.1849999999999999E-2</v>
      </c>
      <c r="K44" s="196">
        <v>9.1900000000000003E-3</v>
      </c>
      <c r="L44" s="196">
        <v>2.6120000000000001E-2</v>
      </c>
      <c r="M44" s="175"/>
      <c r="N44" s="221">
        <v>0.60899999999999999</v>
      </c>
    </row>
    <row r="49" spans="2:15" ht="15.75" x14ac:dyDescent="0.25">
      <c r="B49" s="45" t="s">
        <v>294</v>
      </c>
      <c r="C49" s="46"/>
      <c r="D49" s="46"/>
      <c r="E49" s="46"/>
      <c r="F49" s="46"/>
      <c r="G49" s="46"/>
      <c r="H49" s="46"/>
      <c r="I49" s="46"/>
      <c r="J49" s="46"/>
      <c r="K49" s="46"/>
      <c r="L49" s="46"/>
    </row>
    <row r="50" spans="2:15" ht="3.75" customHeight="1" x14ac:dyDescent="0.25">
      <c r="B50" s="45"/>
      <c r="C50" s="46"/>
      <c r="D50" s="46"/>
      <c r="E50" s="46"/>
      <c r="F50" s="46"/>
      <c r="G50" s="46"/>
      <c r="H50" s="46"/>
      <c r="I50" s="46"/>
      <c r="J50" s="46"/>
      <c r="K50" s="46"/>
      <c r="L50" s="46"/>
    </row>
    <row r="51" spans="2:15" x14ac:dyDescent="0.25">
      <c r="B51" s="197" t="s">
        <v>204</v>
      </c>
      <c r="C51" s="64"/>
      <c r="D51" s="64"/>
      <c r="E51" s="60"/>
      <c r="F51" s="60"/>
      <c r="G51" s="60"/>
      <c r="H51" s="60"/>
      <c r="I51" s="60"/>
      <c r="J51" s="60"/>
      <c r="K51" s="60"/>
      <c r="L51" s="60"/>
      <c r="M51" s="60"/>
      <c r="N51" s="60"/>
    </row>
    <row r="52" spans="2:15" x14ac:dyDescent="0.25">
      <c r="B52" s="51"/>
      <c r="C52" s="245" t="s">
        <v>27</v>
      </c>
      <c r="D52" s="245"/>
      <c r="E52" s="245"/>
      <c r="F52" s="245"/>
      <c r="G52" s="245"/>
      <c r="H52" s="245"/>
      <c r="I52" s="245"/>
      <c r="J52" s="245"/>
      <c r="K52" s="245"/>
      <c r="L52" s="245"/>
      <c r="N52" s="51"/>
    </row>
    <row r="53" spans="2:15" x14ac:dyDescent="0.25">
      <c r="B53" s="51"/>
      <c r="C53" s="67" t="s">
        <v>17</v>
      </c>
      <c r="D53" s="67" t="s">
        <v>18</v>
      </c>
      <c r="E53" s="67" t="s">
        <v>19</v>
      </c>
      <c r="F53" s="67" t="s">
        <v>20</v>
      </c>
      <c r="G53" s="67" t="s">
        <v>21</v>
      </c>
      <c r="H53" s="67" t="s">
        <v>22</v>
      </c>
      <c r="I53" s="67" t="s">
        <v>23</v>
      </c>
      <c r="J53" s="67" t="s">
        <v>24</v>
      </c>
      <c r="K53" s="67" t="s">
        <v>25</v>
      </c>
      <c r="L53" s="67" t="s">
        <v>26</v>
      </c>
      <c r="N53" s="67" t="s">
        <v>191</v>
      </c>
    </row>
    <row r="54" spans="2:15" x14ac:dyDescent="0.25">
      <c r="C54" s="192"/>
      <c r="D54" s="192"/>
      <c r="E54" s="192"/>
      <c r="F54" s="192"/>
      <c r="G54" s="192"/>
      <c r="H54" s="192"/>
      <c r="I54" s="192"/>
      <c r="J54" s="192"/>
      <c r="K54" s="192"/>
      <c r="L54" s="192"/>
      <c r="M54" s="175"/>
      <c r="N54" s="220"/>
      <c r="O54" s="175"/>
    </row>
    <row r="55" spans="2:15" x14ac:dyDescent="0.25">
      <c r="B55" s="61" t="s">
        <v>1</v>
      </c>
      <c r="C55" s="191">
        <v>0.53900000000000003</v>
      </c>
      <c r="D55" s="191">
        <v>2.444</v>
      </c>
      <c r="E55" s="191">
        <v>4.9409999999999998</v>
      </c>
      <c r="F55" s="191">
        <v>3.0219999999999998</v>
      </c>
      <c r="G55" s="191">
        <v>2.976</v>
      </c>
      <c r="H55" s="191">
        <v>1.3939999999999999</v>
      </c>
      <c r="I55" s="191">
        <v>1.2150000000000001</v>
      </c>
      <c r="J55" s="191">
        <v>1.0780000000000001</v>
      </c>
      <c r="K55" s="191">
        <v>0.99199999999999999</v>
      </c>
      <c r="L55" s="191">
        <v>4.1959999999999997</v>
      </c>
      <c r="M55" s="175"/>
      <c r="N55" s="219">
        <v>0.63900000000000001</v>
      </c>
      <c r="O55" s="175"/>
    </row>
    <row r="56" spans="2:15" x14ac:dyDescent="0.25">
      <c r="B56" s="61" t="s">
        <v>2</v>
      </c>
      <c r="C56" s="191">
        <v>4.8000000000000001E-2</v>
      </c>
      <c r="D56" s="191">
        <v>0.17599999999999999</v>
      </c>
      <c r="E56" s="191">
        <v>0.38600000000000001</v>
      </c>
      <c r="F56" s="191">
        <v>0.27700000000000002</v>
      </c>
      <c r="G56" s="191">
        <v>0.217</v>
      </c>
      <c r="H56" s="191">
        <v>0.114</v>
      </c>
      <c r="I56" s="191">
        <v>7.6999999999999999E-2</v>
      </c>
      <c r="J56" s="191">
        <v>7.9000000000000001E-2</v>
      </c>
      <c r="K56" s="191">
        <v>7.0999999999999994E-2</v>
      </c>
      <c r="L56" s="191">
        <v>0.10299999999999999</v>
      </c>
      <c r="M56" s="175"/>
      <c r="N56" s="219">
        <v>0.55800000000000005</v>
      </c>
      <c r="O56" s="175"/>
    </row>
    <row r="57" spans="2:15" x14ac:dyDescent="0.25">
      <c r="B57" s="61" t="s">
        <v>3</v>
      </c>
      <c r="C57" s="191">
        <v>2.1000000000000001E-2</v>
      </c>
      <c r="D57" s="191">
        <v>0.01</v>
      </c>
      <c r="E57" s="191">
        <v>0</v>
      </c>
      <c r="F57" s="191">
        <v>0</v>
      </c>
      <c r="G57" s="191">
        <v>0</v>
      </c>
      <c r="H57" s="191">
        <v>0</v>
      </c>
      <c r="I57" s="191">
        <v>0</v>
      </c>
      <c r="J57" s="191">
        <v>0</v>
      </c>
      <c r="K57" s="191">
        <v>0</v>
      </c>
      <c r="L57" s="191">
        <v>0</v>
      </c>
      <c r="M57" s="175"/>
      <c r="N57" s="219">
        <v>0.17799999999999999</v>
      </c>
      <c r="O57" s="175"/>
    </row>
    <row r="58" spans="2:15" x14ac:dyDescent="0.25">
      <c r="B58" s="61" t="s">
        <v>4</v>
      </c>
      <c r="C58" s="191">
        <v>6.2E-2</v>
      </c>
      <c r="D58" s="191">
        <v>0.13900000000000001</v>
      </c>
      <c r="E58" s="191">
        <v>0.17799999999999999</v>
      </c>
      <c r="F58" s="191">
        <v>3.9E-2</v>
      </c>
      <c r="G58" s="191">
        <v>0.104</v>
      </c>
      <c r="H58" s="191">
        <v>8.7999999999999995E-2</v>
      </c>
      <c r="I58" s="191">
        <v>8.6999999999999994E-2</v>
      </c>
      <c r="J58" s="191">
        <v>7.4999999999999997E-2</v>
      </c>
      <c r="K58" s="191">
        <v>0.13</v>
      </c>
      <c r="L58" s="191">
        <v>0.45800000000000002</v>
      </c>
      <c r="M58" s="175"/>
      <c r="N58" s="219">
        <v>0.52500000000000002</v>
      </c>
      <c r="O58" s="175"/>
    </row>
    <row r="59" spans="2:15" x14ac:dyDescent="0.25">
      <c r="B59" s="61" t="s">
        <v>5</v>
      </c>
      <c r="C59" s="191">
        <v>2.1999999999999999E-2</v>
      </c>
      <c r="D59" s="191">
        <v>6.5000000000000002E-2</v>
      </c>
      <c r="E59" s="191">
        <v>9.4E-2</v>
      </c>
      <c r="F59" s="191">
        <v>7.8E-2</v>
      </c>
      <c r="G59" s="191">
        <v>7.3999999999999996E-2</v>
      </c>
      <c r="H59" s="191">
        <v>2.5000000000000001E-2</v>
      </c>
      <c r="I59" s="191">
        <v>2.5999999999999999E-2</v>
      </c>
      <c r="J59" s="191">
        <v>1.0999999999999999E-2</v>
      </c>
      <c r="K59" s="191">
        <v>3.0000000000000001E-3</v>
      </c>
      <c r="L59" s="191">
        <v>8.9999999999999993E-3</v>
      </c>
      <c r="M59" s="175"/>
      <c r="N59" s="219">
        <v>0.53200000000000003</v>
      </c>
      <c r="O59" s="175"/>
    </row>
    <row r="60" spans="2:15" ht="30" x14ac:dyDescent="0.25">
      <c r="B60" s="61" t="s">
        <v>6</v>
      </c>
      <c r="C60" s="191">
        <v>2.7E-2</v>
      </c>
      <c r="D60" s="191">
        <v>4.3999999999999997E-2</v>
      </c>
      <c r="E60" s="191">
        <v>0.128</v>
      </c>
      <c r="F60" s="191">
        <v>8.6999999999999994E-2</v>
      </c>
      <c r="G60" s="191">
        <v>7.0000000000000001E-3</v>
      </c>
      <c r="H60" s="191">
        <v>5.0000000000000001E-3</v>
      </c>
      <c r="I60" s="191">
        <v>3.0000000000000001E-3</v>
      </c>
      <c r="J60" s="191">
        <v>1.2999999999999999E-2</v>
      </c>
      <c r="K60" s="191">
        <v>0</v>
      </c>
      <c r="L60" s="191">
        <v>6.2E-2</v>
      </c>
      <c r="M60" s="175"/>
      <c r="N60" s="219">
        <v>0.48599999999999999</v>
      </c>
      <c r="O60" s="175"/>
    </row>
    <row r="61" spans="2:15" x14ac:dyDescent="0.25">
      <c r="B61" s="61" t="s">
        <v>7</v>
      </c>
      <c r="C61" s="191">
        <v>6.2E-2</v>
      </c>
      <c r="D61" s="191">
        <v>0.26600000000000001</v>
      </c>
      <c r="E61" s="191">
        <v>0.34599999999999997</v>
      </c>
      <c r="F61" s="191">
        <v>7.3999999999999996E-2</v>
      </c>
      <c r="G61" s="191">
        <v>7.0000000000000001E-3</v>
      </c>
      <c r="H61" s="191">
        <v>0.06</v>
      </c>
      <c r="I61" s="191">
        <v>6.0000000000000001E-3</v>
      </c>
      <c r="J61" s="191">
        <v>1E-3</v>
      </c>
      <c r="K61" s="191">
        <v>0</v>
      </c>
      <c r="L61" s="191">
        <v>3.4000000000000002E-2</v>
      </c>
      <c r="M61" s="175"/>
      <c r="N61" s="219">
        <v>0.38800000000000001</v>
      </c>
      <c r="O61" s="175"/>
    </row>
    <row r="62" spans="2:15" x14ac:dyDescent="0.25">
      <c r="B62" s="61" t="s">
        <v>28</v>
      </c>
      <c r="C62" s="191">
        <v>0.45</v>
      </c>
      <c r="D62" s="191">
        <v>1.2250000000000001</v>
      </c>
      <c r="E62" s="191">
        <v>1.266</v>
      </c>
      <c r="F62" s="191">
        <v>0.55800000000000005</v>
      </c>
      <c r="G62" s="191">
        <v>0.33400000000000002</v>
      </c>
      <c r="H62" s="191">
        <v>0.13600000000000001</v>
      </c>
      <c r="I62" s="191">
        <v>0.105</v>
      </c>
      <c r="J62" s="191">
        <v>5.0999999999999997E-2</v>
      </c>
      <c r="K62" s="191">
        <v>1.6E-2</v>
      </c>
      <c r="L62" s="191">
        <v>4.4999999999999998E-2</v>
      </c>
      <c r="M62" s="175"/>
      <c r="N62" s="219">
        <v>0.35599999999999998</v>
      </c>
      <c r="O62" s="175"/>
    </row>
    <row r="63" spans="2:15" ht="30" x14ac:dyDescent="0.25">
      <c r="B63" s="61" t="s">
        <v>29</v>
      </c>
      <c r="C63" s="191">
        <v>1.9E-2</v>
      </c>
      <c r="D63" s="191">
        <v>3.1E-2</v>
      </c>
      <c r="E63" s="191">
        <v>4.1000000000000002E-2</v>
      </c>
      <c r="F63" s="191">
        <v>3.0000000000000001E-3</v>
      </c>
      <c r="G63" s="191">
        <v>1.7000000000000001E-2</v>
      </c>
      <c r="H63" s="191">
        <v>0</v>
      </c>
      <c r="I63" s="191">
        <v>0</v>
      </c>
      <c r="J63" s="191">
        <v>0</v>
      </c>
      <c r="K63" s="191">
        <v>0</v>
      </c>
      <c r="L63" s="191">
        <v>1E-3</v>
      </c>
      <c r="M63" s="175"/>
      <c r="N63" s="219">
        <v>0.36699999999999999</v>
      </c>
      <c r="O63" s="175"/>
    </row>
    <row r="64" spans="2:15" x14ac:dyDescent="0.25">
      <c r="B64" s="61" t="s">
        <v>9</v>
      </c>
      <c r="C64" s="191">
        <v>2E-3</v>
      </c>
      <c r="D64" s="191">
        <v>6.0000000000000001E-3</v>
      </c>
      <c r="E64" s="191">
        <v>5.0000000000000001E-3</v>
      </c>
      <c r="F64" s="191">
        <v>1E-3</v>
      </c>
      <c r="G64" s="191">
        <v>0</v>
      </c>
      <c r="H64" s="191">
        <v>0</v>
      </c>
      <c r="I64" s="191">
        <v>0</v>
      </c>
      <c r="J64" s="191">
        <v>0</v>
      </c>
      <c r="K64" s="191">
        <v>1E-3</v>
      </c>
      <c r="L64" s="191">
        <v>0</v>
      </c>
      <c r="M64" s="175"/>
      <c r="N64" s="219">
        <v>0.36099999999999999</v>
      </c>
      <c r="O64" s="175"/>
    </row>
    <row r="65" spans="2:15" x14ac:dyDescent="0.25">
      <c r="C65" s="191"/>
      <c r="D65" s="191"/>
      <c r="E65" s="191"/>
      <c r="F65" s="191"/>
      <c r="G65" s="191"/>
      <c r="H65" s="191"/>
      <c r="I65" s="191"/>
      <c r="J65" s="191"/>
      <c r="K65" s="191"/>
      <c r="L65" s="191"/>
      <c r="M65" s="175"/>
      <c r="N65" s="220"/>
      <c r="O65" s="175"/>
    </row>
    <row r="66" spans="2:15" x14ac:dyDescent="0.25">
      <c r="B66" s="54" t="s">
        <v>10</v>
      </c>
      <c r="C66" s="193">
        <v>1.248</v>
      </c>
      <c r="D66" s="193">
        <v>4.4050000000000002</v>
      </c>
      <c r="E66" s="193">
        <v>7.3849999999999998</v>
      </c>
      <c r="F66" s="193">
        <v>4.1390000000000002</v>
      </c>
      <c r="G66" s="193">
        <v>3.7370000000000001</v>
      </c>
      <c r="H66" s="193">
        <v>1.8220000000000001</v>
      </c>
      <c r="I66" s="193">
        <v>1.5189999999999999</v>
      </c>
      <c r="J66" s="193">
        <v>1.306</v>
      </c>
      <c r="K66" s="193">
        <v>1.2130000000000001</v>
      </c>
      <c r="L66" s="193">
        <v>4.91</v>
      </c>
      <c r="M66" s="175"/>
      <c r="N66" s="221">
        <v>0.60899999999999999</v>
      </c>
      <c r="O66" s="175"/>
    </row>
    <row r="67" spans="2:15" x14ac:dyDescent="0.25">
      <c r="C67" s="175"/>
      <c r="D67" s="175"/>
      <c r="E67" s="175"/>
      <c r="F67" s="175"/>
      <c r="G67" s="175"/>
      <c r="H67" s="175"/>
      <c r="I67" s="175"/>
      <c r="J67" s="175"/>
      <c r="K67" s="175"/>
      <c r="L67" s="175"/>
      <c r="M67" s="175"/>
      <c r="N67" s="175"/>
      <c r="O67" s="175"/>
    </row>
    <row r="71" spans="2:15" ht="15.75" x14ac:dyDescent="0.25">
      <c r="B71" s="45" t="s">
        <v>295</v>
      </c>
      <c r="C71" s="46"/>
      <c r="D71" s="46"/>
      <c r="E71" s="46"/>
      <c r="F71" s="46"/>
      <c r="G71" s="46"/>
      <c r="H71" s="46"/>
      <c r="I71" s="46"/>
      <c r="J71" s="46"/>
      <c r="K71" s="46"/>
      <c r="L71" s="46"/>
    </row>
    <row r="72" spans="2:15" ht="3.75" customHeight="1" x14ac:dyDescent="0.25">
      <c r="B72" s="45"/>
      <c r="C72" s="46"/>
      <c r="D72" s="46"/>
      <c r="E72" s="46"/>
      <c r="F72" s="46"/>
      <c r="G72" s="46"/>
      <c r="H72" s="46"/>
      <c r="I72" s="46"/>
      <c r="J72" s="46"/>
      <c r="K72" s="46"/>
      <c r="L72" s="46"/>
    </row>
    <row r="73" spans="2:15" x14ac:dyDescent="0.25">
      <c r="B73" s="197" t="s">
        <v>206</v>
      </c>
      <c r="C73" s="198"/>
      <c r="D73" s="198"/>
      <c r="E73" s="199"/>
      <c r="F73" s="199"/>
      <c r="G73" s="199"/>
      <c r="H73" s="199"/>
      <c r="I73" s="199"/>
      <c r="J73" s="199"/>
      <c r="K73" s="199"/>
      <c r="L73" s="199"/>
      <c r="M73" s="175"/>
      <c r="N73" s="199"/>
    </row>
    <row r="74" spans="2:15" x14ac:dyDescent="0.25">
      <c r="B74" s="180"/>
      <c r="C74" s="246" t="s">
        <v>27</v>
      </c>
      <c r="D74" s="246"/>
      <c r="E74" s="246"/>
      <c r="F74" s="246"/>
      <c r="G74" s="246"/>
      <c r="H74" s="246"/>
      <c r="I74" s="246"/>
      <c r="J74" s="246"/>
      <c r="K74" s="246"/>
      <c r="L74" s="246"/>
      <c r="M74" s="175"/>
      <c r="N74" s="180"/>
    </row>
    <row r="75" spans="2:15" x14ac:dyDescent="0.25">
      <c r="B75" s="180"/>
      <c r="C75" s="200" t="s">
        <v>17</v>
      </c>
      <c r="D75" s="200" t="s">
        <v>18</v>
      </c>
      <c r="E75" s="200" t="s">
        <v>19</v>
      </c>
      <c r="F75" s="200" t="s">
        <v>20</v>
      </c>
      <c r="G75" s="200" t="s">
        <v>21</v>
      </c>
      <c r="H75" s="200" t="s">
        <v>22</v>
      </c>
      <c r="I75" s="200" t="s">
        <v>23</v>
      </c>
      <c r="J75" s="200" t="s">
        <v>24</v>
      </c>
      <c r="K75" s="200" t="s">
        <v>25</v>
      </c>
      <c r="L75" s="200" t="s">
        <v>26</v>
      </c>
      <c r="M75" s="175"/>
      <c r="N75" s="200" t="s">
        <v>191</v>
      </c>
    </row>
    <row r="76" spans="2:15" x14ac:dyDescent="0.25">
      <c r="B76" s="175"/>
      <c r="C76" s="192"/>
      <c r="D76" s="192"/>
      <c r="E76" s="192"/>
      <c r="F76" s="192"/>
      <c r="G76" s="192"/>
      <c r="H76" s="192"/>
      <c r="I76" s="192"/>
      <c r="J76" s="192"/>
      <c r="K76" s="192"/>
      <c r="L76" s="192"/>
      <c r="M76" s="175"/>
      <c r="N76" s="220"/>
    </row>
    <row r="77" spans="2:15" x14ac:dyDescent="0.25">
      <c r="B77" s="201" t="s">
        <v>1</v>
      </c>
      <c r="C77" s="194">
        <v>2.3619999999999999E-2</v>
      </c>
      <c r="D77" s="194">
        <v>0.1072</v>
      </c>
      <c r="E77" s="194">
        <v>0.21676999999999999</v>
      </c>
      <c r="F77" s="194">
        <v>0.13256999999999999</v>
      </c>
      <c r="G77" s="194">
        <v>0.13055</v>
      </c>
      <c r="H77" s="194">
        <v>6.114E-2</v>
      </c>
      <c r="I77" s="194">
        <v>5.3280000000000001E-2</v>
      </c>
      <c r="J77" s="194">
        <v>4.727E-2</v>
      </c>
      <c r="K77" s="194">
        <v>4.351E-2</v>
      </c>
      <c r="L77" s="194">
        <v>0.18407999999999999</v>
      </c>
      <c r="M77" s="175"/>
      <c r="N77" s="219">
        <v>0.63900000000000001</v>
      </c>
    </row>
    <row r="78" spans="2:15" x14ac:dyDescent="0.25">
      <c r="B78" s="201" t="s">
        <v>2</v>
      </c>
      <c r="C78" s="194">
        <v>3.091E-2</v>
      </c>
      <c r="D78" s="194">
        <v>0.11380999999999999</v>
      </c>
      <c r="E78" s="194">
        <v>0.24925</v>
      </c>
      <c r="F78" s="194">
        <v>0.17899999999999999</v>
      </c>
      <c r="G78" s="194">
        <v>0.13988999999999999</v>
      </c>
      <c r="H78" s="194">
        <v>7.3529999999999998E-2</v>
      </c>
      <c r="I78" s="194">
        <v>4.9959999999999997E-2</v>
      </c>
      <c r="J78" s="194">
        <v>5.0819999999999997E-2</v>
      </c>
      <c r="K78" s="194">
        <v>4.6089999999999999E-2</v>
      </c>
      <c r="L78" s="194">
        <v>6.6729999999999998E-2</v>
      </c>
      <c r="M78" s="175"/>
      <c r="N78" s="219">
        <v>0.55800000000000005</v>
      </c>
    </row>
    <row r="79" spans="2:15" x14ac:dyDescent="0.25">
      <c r="B79" s="201" t="s">
        <v>3</v>
      </c>
      <c r="C79" s="194">
        <v>0.65598999999999996</v>
      </c>
      <c r="D79" s="194">
        <v>0.33277000000000001</v>
      </c>
      <c r="E79" s="194">
        <v>0</v>
      </c>
      <c r="F79" s="194">
        <v>0</v>
      </c>
      <c r="G79" s="194">
        <v>1.124E-2</v>
      </c>
      <c r="H79" s="194">
        <v>0</v>
      </c>
      <c r="I79" s="194">
        <v>0</v>
      </c>
      <c r="J79" s="194">
        <v>0</v>
      </c>
      <c r="K79" s="194">
        <v>0</v>
      </c>
      <c r="L79" s="194">
        <v>0</v>
      </c>
      <c r="M79" s="175"/>
      <c r="N79" s="219">
        <v>0.17799999999999999</v>
      </c>
    </row>
    <row r="80" spans="2:15" x14ac:dyDescent="0.25">
      <c r="B80" s="201" t="s">
        <v>4</v>
      </c>
      <c r="C80" s="194">
        <v>4.5440000000000001E-2</v>
      </c>
      <c r="D80" s="194">
        <v>0.10188</v>
      </c>
      <c r="E80" s="194">
        <v>0.13075999999999999</v>
      </c>
      <c r="F80" s="194">
        <v>2.853E-2</v>
      </c>
      <c r="G80" s="194">
        <v>7.6850000000000002E-2</v>
      </c>
      <c r="H80" s="194">
        <v>6.4879999999999993E-2</v>
      </c>
      <c r="I80" s="194">
        <v>6.3670000000000004E-2</v>
      </c>
      <c r="J80" s="194">
        <v>5.5050000000000002E-2</v>
      </c>
      <c r="K80" s="194">
        <v>9.5759999999999998E-2</v>
      </c>
      <c r="L80" s="194">
        <v>0.33718999999999999</v>
      </c>
      <c r="M80" s="175"/>
      <c r="N80" s="219">
        <v>0.52500000000000002</v>
      </c>
    </row>
    <row r="81" spans="2:14" x14ac:dyDescent="0.25">
      <c r="B81" s="201" t="s">
        <v>5</v>
      </c>
      <c r="C81" s="194">
        <v>5.3089999999999998E-2</v>
      </c>
      <c r="D81" s="194">
        <v>0.15967999999999999</v>
      </c>
      <c r="E81" s="194">
        <v>0.23072000000000001</v>
      </c>
      <c r="F81" s="194">
        <v>0.19112999999999999</v>
      </c>
      <c r="G81" s="194">
        <v>0.18276000000000001</v>
      </c>
      <c r="H81" s="194">
        <v>6.2799999999999995E-2</v>
      </c>
      <c r="I81" s="194">
        <v>6.4640000000000003E-2</v>
      </c>
      <c r="J81" s="194">
        <v>2.615E-2</v>
      </c>
      <c r="K81" s="194">
        <v>6.3899999999999998E-3</v>
      </c>
      <c r="L81" s="194">
        <v>2.2630000000000001E-2</v>
      </c>
      <c r="M81" s="175"/>
      <c r="N81" s="219">
        <v>0.53200000000000003</v>
      </c>
    </row>
    <row r="82" spans="2:14" ht="30" x14ac:dyDescent="0.25">
      <c r="B82" s="201" t="s">
        <v>6</v>
      </c>
      <c r="C82" s="194">
        <v>7.0720000000000005E-2</v>
      </c>
      <c r="D82" s="194">
        <v>0.11683</v>
      </c>
      <c r="E82" s="194">
        <v>0.34110000000000001</v>
      </c>
      <c r="F82" s="194">
        <v>0.23107</v>
      </c>
      <c r="G82" s="194">
        <v>1.8180000000000002E-2</v>
      </c>
      <c r="H82" s="194">
        <v>1.336E-2</v>
      </c>
      <c r="I82" s="194">
        <v>9.1400000000000006E-3</v>
      </c>
      <c r="J82" s="194">
        <v>3.4610000000000002E-2</v>
      </c>
      <c r="K82" s="194">
        <v>0</v>
      </c>
      <c r="L82" s="194">
        <v>0.16500000000000001</v>
      </c>
      <c r="M82" s="175"/>
      <c r="N82" s="219">
        <v>0.48599999999999999</v>
      </c>
    </row>
    <row r="83" spans="2:14" x14ac:dyDescent="0.25">
      <c r="B83" s="201" t="s">
        <v>7</v>
      </c>
      <c r="C83" s="194">
        <v>7.1919999999999998E-2</v>
      </c>
      <c r="D83" s="194">
        <v>0.31061</v>
      </c>
      <c r="E83" s="194">
        <v>0.40488000000000002</v>
      </c>
      <c r="F83" s="194">
        <v>8.6620000000000003E-2</v>
      </c>
      <c r="G83" s="194">
        <v>8.1099999999999992E-3</v>
      </c>
      <c r="H83" s="194">
        <v>7.0360000000000006E-2</v>
      </c>
      <c r="I83" s="194">
        <v>7.0499999999999998E-3</v>
      </c>
      <c r="J83" s="194">
        <v>6.2E-4</v>
      </c>
      <c r="K83" s="194">
        <v>0</v>
      </c>
      <c r="L83" s="194">
        <v>3.984E-2</v>
      </c>
      <c r="M83" s="175"/>
      <c r="N83" s="219">
        <v>0.38800000000000001</v>
      </c>
    </row>
    <row r="84" spans="2:14" x14ac:dyDescent="0.25">
      <c r="B84" s="201" t="s">
        <v>28</v>
      </c>
      <c r="C84" s="194">
        <v>0.10743</v>
      </c>
      <c r="D84" s="194">
        <v>0.29260000000000003</v>
      </c>
      <c r="E84" s="194">
        <v>0.30247000000000002</v>
      </c>
      <c r="F84" s="194">
        <v>0.13339000000000001</v>
      </c>
      <c r="G84" s="194">
        <v>7.9890000000000003E-2</v>
      </c>
      <c r="H84" s="194">
        <v>3.2439999999999997E-2</v>
      </c>
      <c r="I84" s="194">
        <v>2.5069999999999999E-2</v>
      </c>
      <c r="J84" s="194">
        <v>1.2149999999999999E-2</v>
      </c>
      <c r="K84" s="194">
        <v>3.7699999999999999E-3</v>
      </c>
      <c r="L84" s="194">
        <v>1.0800000000000001E-2</v>
      </c>
      <c r="M84" s="175"/>
      <c r="N84" s="219">
        <v>0.35599999999999998</v>
      </c>
    </row>
    <row r="85" spans="2:14" ht="30" x14ac:dyDescent="0.25">
      <c r="B85" s="201" t="s">
        <v>29</v>
      </c>
      <c r="C85" s="194">
        <v>0.16499</v>
      </c>
      <c r="D85" s="194">
        <v>0.27640999999999999</v>
      </c>
      <c r="E85" s="194">
        <v>0.36453999999999998</v>
      </c>
      <c r="F85" s="194">
        <v>2.8660000000000001E-2</v>
      </c>
      <c r="G85" s="194">
        <v>0.15342</v>
      </c>
      <c r="H85" s="194">
        <v>0</v>
      </c>
      <c r="I85" s="194">
        <v>0</v>
      </c>
      <c r="J85" s="194">
        <v>0</v>
      </c>
      <c r="K85" s="194">
        <v>0</v>
      </c>
      <c r="L85" s="194">
        <v>1.1979999999999999E-2</v>
      </c>
      <c r="M85" s="175"/>
      <c r="N85" s="219">
        <v>0.36699999999999999</v>
      </c>
    </row>
    <row r="86" spans="2:14" x14ac:dyDescent="0.25">
      <c r="B86" s="201" t="s">
        <v>9</v>
      </c>
      <c r="C86" s="194">
        <v>0.1323</v>
      </c>
      <c r="D86" s="194">
        <v>0.39883999999999997</v>
      </c>
      <c r="E86" s="194">
        <v>0.32762000000000002</v>
      </c>
      <c r="F86" s="194">
        <v>4.301E-2</v>
      </c>
      <c r="G86" s="194">
        <v>1.174E-2</v>
      </c>
      <c r="H86" s="194">
        <v>0</v>
      </c>
      <c r="I86" s="194">
        <v>0</v>
      </c>
      <c r="J86" s="194">
        <v>0</v>
      </c>
      <c r="K86" s="194">
        <v>8.1909999999999997E-2</v>
      </c>
      <c r="L86" s="194">
        <v>4.5799999999999999E-3</v>
      </c>
      <c r="M86" s="175"/>
      <c r="N86" s="219">
        <v>0.36099999999999999</v>
      </c>
    </row>
    <row r="87" spans="2:14" x14ac:dyDescent="0.25">
      <c r="B87" s="175"/>
      <c r="C87" s="195"/>
      <c r="D87" s="195"/>
      <c r="E87" s="195"/>
      <c r="F87" s="195"/>
      <c r="G87" s="195"/>
      <c r="H87" s="195"/>
      <c r="I87" s="195"/>
      <c r="J87" s="195"/>
      <c r="K87" s="195"/>
      <c r="L87" s="195"/>
      <c r="M87" s="175"/>
      <c r="N87" s="220"/>
    </row>
    <row r="88" spans="2:14" x14ac:dyDescent="0.25">
      <c r="B88" s="182" t="s">
        <v>10</v>
      </c>
      <c r="C88" s="196">
        <v>3.9399999999999998E-2</v>
      </c>
      <c r="D88" s="196">
        <v>0.13902</v>
      </c>
      <c r="E88" s="196">
        <v>0.23307</v>
      </c>
      <c r="F88" s="196">
        <v>0.13062000000000001</v>
      </c>
      <c r="G88" s="196">
        <v>0.11795</v>
      </c>
      <c r="H88" s="196">
        <v>5.7509999999999999E-2</v>
      </c>
      <c r="I88" s="196">
        <v>4.795E-2</v>
      </c>
      <c r="J88" s="196">
        <v>4.122E-2</v>
      </c>
      <c r="K88" s="196">
        <v>3.8289999999999998E-2</v>
      </c>
      <c r="L88" s="196">
        <v>0.15495999999999999</v>
      </c>
      <c r="M88" s="175"/>
      <c r="N88" s="221">
        <v>0.60899999999999999</v>
      </c>
    </row>
    <row r="92" spans="2:14" x14ac:dyDescent="0.25">
      <c r="N92" s="128" t="s">
        <v>335</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A4:J26"/>
  <sheetViews>
    <sheetView zoomScale="85" zoomScaleNormal="85" workbookViewId="0"/>
  </sheetViews>
  <sheetFormatPr defaultRowHeight="15" x14ac:dyDescent="0.25"/>
  <cols>
    <col min="1" max="1" width="4.7109375" style="47" customWidth="1"/>
    <col min="2" max="2" width="30.28515625" style="47" customWidth="1"/>
    <col min="3" max="8" width="27.42578125" style="47" customWidth="1"/>
    <col min="9" max="9" width="25.7109375" style="47" customWidth="1"/>
    <col min="10" max="16384" width="9.140625" style="47"/>
  </cols>
  <sheetData>
    <row r="4" spans="2:10" x14ac:dyDescent="0.25">
      <c r="B4" s="46"/>
      <c r="C4" s="46"/>
      <c r="D4" s="46"/>
      <c r="E4" s="46"/>
      <c r="F4" s="46"/>
      <c r="G4" s="46"/>
      <c r="H4" s="46"/>
      <c r="I4" s="46"/>
      <c r="J4" s="46"/>
    </row>
    <row r="5" spans="2:10" ht="15.75" x14ac:dyDescent="0.25">
      <c r="B5" s="202" t="s">
        <v>343</v>
      </c>
      <c r="C5" s="46"/>
      <c r="D5" s="46"/>
      <c r="E5" s="46"/>
      <c r="F5" s="46"/>
      <c r="G5" s="46"/>
      <c r="H5" s="46"/>
      <c r="I5" s="46"/>
      <c r="J5" s="46"/>
    </row>
    <row r="6" spans="2:10" ht="3.75" customHeight="1" x14ac:dyDescent="0.25">
      <c r="B6" s="45"/>
      <c r="C6" s="46"/>
      <c r="D6" s="46"/>
      <c r="E6" s="46"/>
      <c r="F6" s="46"/>
      <c r="G6" s="46"/>
      <c r="H6" s="46"/>
      <c r="I6" s="46"/>
    </row>
    <row r="7" spans="2:10" x14ac:dyDescent="0.25">
      <c r="B7" s="68" t="s">
        <v>120</v>
      </c>
      <c r="C7" s="68"/>
      <c r="D7" s="69"/>
      <c r="E7" s="69"/>
      <c r="F7" s="69"/>
      <c r="G7" s="69"/>
      <c r="H7" s="69"/>
      <c r="I7" s="69"/>
    </row>
    <row r="8" spans="2:10" x14ac:dyDescent="0.25">
      <c r="B8" s="51"/>
      <c r="C8" s="51"/>
      <c r="D8" s="51"/>
      <c r="E8" s="51"/>
      <c r="F8" s="51"/>
      <c r="G8" s="51"/>
      <c r="H8" s="51"/>
      <c r="I8" s="51"/>
    </row>
    <row r="9" spans="2:10" ht="30" x14ac:dyDescent="0.25">
      <c r="B9" s="51"/>
      <c r="C9" s="67" t="s">
        <v>30</v>
      </c>
      <c r="D9" s="67" t="s">
        <v>31</v>
      </c>
      <c r="E9" s="67" t="s">
        <v>32</v>
      </c>
      <c r="F9" s="67" t="s">
        <v>33</v>
      </c>
      <c r="G9" s="67" t="s">
        <v>34</v>
      </c>
      <c r="H9" s="67" t="s">
        <v>326</v>
      </c>
      <c r="I9" s="67" t="s">
        <v>10</v>
      </c>
    </row>
    <row r="11" spans="2:10" x14ac:dyDescent="0.25">
      <c r="B11" s="61" t="s">
        <v>1</v>
      </c>
      <c r="C11" s="65">
        <v>9.8610000000000007</v>
      </c>
      <c r="D11" s="65">
        <v>6.5789999999999997</v>
      </c>
      <c r="E11" s="65">
        <v>0.53700000000000003</v>
      </c>
      <c r="F11" s="65">
        <v>3.7589999999999999</v>
      </c>
      <c r="G11" s="65">
        <v>2.0609999999999999</v>
      </c>
      <c r="H11" s="65">
        <v>0</v>
      </c>
      <c r="I11" s="65">
        <f>SUM(C11:H11)</f>
        <v>22.797000000000001</v>
      </c>
    </row>
    <row r="12" spans="2:10" x14ac:dyDescent="0.25">
      <c r="B12" s="61" t="s">
        <v>2</v>
      </c>
      <c r="C12" s="65">
        <v>0.56799999999999995</v>
      </c>
      <c r="D12" s="65">
        <v>0.57599999999999996</v>
      </c>
      <c r="E12" s="65">
        <v>8.4000000000000005E-2</v>
      </c>
      <c r="F12" s="65">
        <v>0.215</v>
      </c>
      <c r="G12" s="65">
        <v>0.106</v>
      </c>
      <c r="H12" s="65">
        <v>0</v>
      </c>
      <c r="I12" s="65">
        <f t="shared" ref="I12:I20" si="0">SUM(C12:H12)</f>
        <v>1.5490000000000002</v>
      </c>
    </row>
    <row r="13" spans="2:10" x14ac:dyDescent="0.25">
      <c r="B13" s="61" t="s">
        <v>3</v>
      </c>
      <c r="C13" s="65">
        <v>2.5000000000000001E-2</v>
      </c>
      <c r="D13" s="65">
        <v>0</v>
      </c>
      <c r="E13" s="65">
        <v>0</v>
      </c>
      <c r="F13" s="65">
        <v>0</v>
      </c>
      <c r="G13" s="65">
        <v>7.0000000000000001E-3</v>
      </c>
      <c r="H13" s="65">
        <v>0</v>
      </c>
      <c r="I13" s="65">
        <f t="shared" si="0"/>
        <v>3.2000000000000001E-2</v>
      </c>
    </row>
    <row r="14" spans="2:10" x14ac:dyDescent="0.25">
      <c r="B14" s="61" t="s">
        <v>4</v>
      </c>
      <c r="C14" s="65">
        <v>0.47399999999999998</v>
      </c>
      <c r="D14" s="65">
        <v>0.16800000000000001</v>
      </c>
      <c r="E14" s="65">
        <v>5.8999999999999997E-2</v>
      </c>
      <c r="F14" s="65">
        <v>0.48399999999999999</v>
      </c>
      <c r="G14" s="65">
        <v>0.17499999999999999</v>
      </c>
      <c r="H14" s="65">
        <v>0</v>
      </c>
      <c r="I14" s="65">
        <f t="shared" si="0"/>
        <v>1.36</v>
      </c>
    </row>
    <row r="15" spans="2:10" x14ac:dyDescent="0.25">
      <c r="B15" s="61" t="s">
        <v>5</v>
      </c>
      <c r="C15" s="65">
        <v>0.11799999999999999</v>
      </c>
      <c r="D15" s="65">
        <v>0.113</v>
      </c>
      <c r="E15" s="65">
        <v>8.9999999999999993E-3</v>
      </c>
      <c r="F15" s="65">
        <v>8.8999999999999996E-2</v>
      </c>
      <c r="G15" s="65">
        <v>7.5999999999999998E-2</v>
      </c>
      <c r="H15" s="65">
        <v>0</v>
      </c>
      <c r="I15" s="65">
        <f t="shared" si="0"/>
        <v>0.40499999999999997</v>
      </c>
    </row>
    <row r="16" spans="2:10" ht="30" x14ac:dyDescent="0.25">
      <c r="B16" s="61" t="s">
        <v>6</v>
      </c>
      <c r="C16" s="65">
        <v>1.2999999999999999E-2</v>
      </c>
      <c r="D16" s="65">
        <v>3.1E-2</v>
      </c>
      <c r="E16" s="65">
        <v>2.1999999999999999E-2</v>
      </c>
      <c r="F16" s="65">
        <v>0.28799999999999998</v>
      </c>
      <c r="G16" s="65">
        <v>2.3E-2</v>
      </c>
      <c r="H16" s="65">
        <v>0</v>
      </c>
      <c r="I16" s="65">
        <f t="shared" si="0"/>
        <v>0.377</v>
      </c>
    </row>
    <row r="17" spans="1:9" x14ac:dyDescent="0.25">
      <c r="B17" s="61" t="s">
        <v>7</v>
      </c>
      <c r="C17" s="65">
        <v>0.255</v>
      </c>
      <c r="D17" s="65">
        <v>0.218</v>
      </c>
      <c r="E17" s="65">
        <v>0.02</v>
      </c>
      <c r="F17" s="65">
        <v>0.186</v>
      </c>
      <c r="G17" s="65">
        <v>0.17499999999999999</v>
      </c>
      <c r="H17" s="65">
        <v>0</v>
      </c>
      <c r="I17" s="65">
        <f t="shared" si="0"/>
        <v>0.85400000000000009</v>
      </c>
    </row>
    <row r="18" spans="1:9" x14ac:dyDescent="0.25">
      <c r="B18" s="61" t="s">
        <v>28</v>
      </c>
      <c r="C18" s="65">
        <v>0.22900000000000001</v>
      </c>
      <c r="D18" s="65">
        <v>1.077</v>
      </c>
      <c r="E18" s="65">
        <v>0.14499999999999999</v>
      </c>
      <c r="F18" s="65">
        <v>1.7230000000000001</v>
      </c>
      <c r="G18" s="65">
        <v>1.0109999999999999</v>
      </c>
      <c r="H18" s="65">
        <v>0</v>
      </c>
      <c r="I18" s="65">
        <f t="shared" si="0"/>
        <v>4.1850000000000005</v>
      </c>
    </row>
    <row r="19" spans="1:9" ht="30" x14ac:dyDescent="0.25">
      <c r="B19" s="61" t="s">
        <v>29</v>
      </c>
      <c r="C19" s="65">
        <v>5.1999999999999998E-2</v>
      </c>
      <c r="D19" s="65">
        <v>2.1999999999999999E-2</v>
      </c>
      <c r="E19" s="65">
        <v>1.2999999999999999E-2</v>
      </c>
      <c r="F19" s="65">
        <v>2E-3</v>
      </c>
      <c r="G19" s="65">
        <v>2.4E-2</v>
      </c>
      <c r="H19" s="65">
        <v>0</v>
      </c>
      <c r="I19" s="65">
        <f t="shared" si="0"/>
        <v>0.11299999999999999</v>
      </c>
    </row>
    <row r="20" spans="1:9" x14ac:dyDescent="0.25">
      <c r="B20" s="61" t="s">
        <v>9</v>
      </c>
      <c r="C20" s="65">
        <v>7.0000000000000001E-3</v>
      </c>
      <c r="D20" s="65">
        <v>5.0000000000000001E-3</v>
      </c>
      <c r="E20" s="65">
        <v>1E-3</v>
      </c>
      <c r="F20" s="65">
        <v>1E-3</v>
      </c>
      <c r="G20" s="65">
        <v>1E-3</v>
      </c>
      <c r="H20" s="65">
        <v>0</v>
      </c>
      <c r="I20" s="65">
        <f t="shared" si="0"/>
        <v>1.5000000000000003E-2</v>
      </c>
    </row>
    <row r="21" spans="1:9" x14ac:dyDescent="0.25">
      <c r="C21" s="65"/>
      <c r="D21" s="65"/>
      <c r="E21" s="65"/>
      <c r="F21" s="65"/>
      <c r="G21" s="65"/>
      <c r="H21" s="65"/>
      <c r="I21" s="65"/>
    </row>
    <row r="22" spans="1:9" x14ac:dyDescent="0.25">
      <c r="B22" s="70" t="s">
        <v>10</v>
      </c>
      <c r="C22" s="58">
        <f>SUM(C11:C20)</f>
        <v>11.602</v>
      </c>
      <c r="D22" s="58">
        <f t="shared" ref="D22:H22" si="1">SUM(D11:D20)</f>
        <v>8.7890000000000015</v>
      </c>
      <c r="E22" s="58">
        <f t="shared" si="1"/>
        <v>0.89</v>
      </c>
      <c r="F22" s="58">
        <f t="shared" si="1"/>
        <v>6.7470000000000008</v>
      </c>
      <c r="G22" s="58">
        <f t="shared" si="1"/>
        <v>3.6589999999999994</v>
      </c>
      <c r="H22" s="58">
        <f t="shared" si="1"/>
        <v>0</v>
      </c>
      <c r="I22" s="58">
        <f>SUM(I11:I20)</f>
        <v>31.686999999999998</v>
      </c>
    </row>
    <row r="24" spans="1:9" x14ac:dyDescent="0.25">
      <c r="A24" s="175"/>
      <c r="B24" s="175"/>
      <c r="C24" s="175"/>
      <c r="D24" s="175"/>
      <c r="E24" s="175"/>
      <c r="F24" s="175"/>
      <c r="G24" s="175"/>
      <c r="H24" s="175"/>
      <c r="I24" s="175"/>
    </row>
    <row r="26" spans="1:9" x14ac:dyDescent="0.25">
      <c r="I26" s="128" t="s">
        <v>335</v>
      </c>
    </row>
  </sheetData>
  <hyperlinks>
    <hyperlink ref="I26" location="Contents!A1" display="To Frontpage"/>
  </hyperlinks>
  <pageMargins left="0.70866141732283472" right="0.70866141732283472" top="0.74803149606299213" bottom="0.74803149606299213" header="0.31496062992125984" footer="0.31496062992125984"/>
  <pageSetup paperSize="9" scale="5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pageSetUpPr fitToPage="1"/>
  </sheetPr>
  <dimension ref="B4:N77"/>
  <sheetViews>
    <sheetView topLeftCell="A29" zoomScale="85" zoomScaleNormal="85" workbookViewId="0"/>
  </sheetViews>
  <sheetFormatPr defaultRowHeight="15" x14ac:dyDescent="0.25"/>
  <cols>
    <col min="1" max="1" width="4.7109375" style="47" customWidth="1"/>
    <col min="2" max="2" width="26.28515625" style="47" customWidth="1"/>
    <col min="3" max="12" width="17.7109375" style="47" customWidth="1"/>
    <col min="13" max="13" width="18" style="47" customWidth="1"/>
    <col min="14" max="16384" width="9.140625" style="47"/>
  </cols>
  <sheetData>
    <row r="4" spans="2:13" x14ac:dyDescent="0.25">
      <c r="B4" s="46"/>
      <c r="C4" s="46"/>
      <c r="D4" s="46"/>
      <c r="E4" s="46"/>
      <c r="F4" s="46"/>
      <c r="G4" s="46"/>
      <c r="H4" s="46"/>
      <c r="I4" s="46"/>
      <c r="J4" s="46"/>
      <c r="K4" s="46"/>
      <c r="L4" s="46"/>
      <c r="M4" s="46"/>
    </row>
    <row r="5" spans="2:13" ht="15.75" x14ac:dyDescent="0.25">
      <c r="B5" s="45" t="s">
        <v>337</v>
      </c>
      <c r="C5" s="46"/>
      <c r="D5" s="46"/>
      <c r="E5" s="46"/>
      <c r="F5" s="46"/>
      <c r="G5" s="46"/>
      <c r="H5" s="46"/>
      <c r="I5" s="46"/>
      <c r="J5" s="46"/>
      <c r="K5" s="46"/>
      <c r="L5" s="46"/>
      <c r="M5" s="46"/>
    </row>
    <row r="6" spans="2:13" x14ac:dyDescent="0.25">
      <c r="B6" s="68" t="s">
        <v>121</v>
      </c>
      <c r="C6" s="69"/>
      <c r="D6" s="69"/>
      <c r="E6" s="69"/>
      <c r="F6" s="69"/>
      <c r="G6" s="69"/>
      <c r="H6" s="69"/>
      <c r="I6" s="69"/>
      <c r="J6" s="69"/>
      <c r="K6" s="69"/>
      <c r="L6" s="69"/>
      <c r="M6" s="69"/>
    </row>
    <row r="7" spans="2:13" x14ac:dyDescent="0.25">
      <c r="B7" s="51"/>
      <c r="C7" s="51"/>
      <c r="D7" s="51"/>
      <c r="E7" s="51"/>
      <c r="F7" s="51"/>
      <c r="G7" s="51"/>
      <c r="H7" s="51"/>
      <c r="I7" s="51"/>
      <c r="J7" s="51"/>
      <c r="K7" s="51"/>
      <c r="L7" s="51"/>
      <c r="M7" s="51"/>
    </row>
    <row r="8" spans="2:13" ht="45" x14ac:dyDescent="0.25">
      <c r="B8" s="51"/>
      <c r="C8" s="52" t="s">
        <v>1</v>
      </c>
      <c r="D8" s="52" t="s">
        <v>2</v>
      </c>
      <c r="E8" s="52" t="s">
        <v>3</v>
      </c>
      <c r="F8" s="52" t="s">
        <v>4</v>
      </c>
      <c r="G8" s="52" t="s">
        <v>5</v>
      </c>
      <c r="H8" s="52" t="s">
        <v>6</v>
      </c>
      <c r="I8" s="52" t="s">
        <v>7</v>
      </c>
      <c r="J8" s="52" t="s">
        <v>51</v>
      </c>
      <c r="K8" s="52" t="s">
        <v>8</v>
      </c>
      <c r="L8" s="52" t="s">
        <v>9</v>
      </c>
      <c r="M8" s="53" t="s">
        <v>10</v>
      </c>
    </row>
    <row r="9" spans="2:13" x14ac:dyDescent="0.25">
      <c r="B9" s="175" t="s">
        <v>35</v>
      </c>
      <c r="C9" s="65">
        <v>0</v>
      </c>
      <c r="D9" s="65">
        <v>0</v>
      </c>
      <c r="E9" s="65">
        <v>0</v>
      </c>
      <c r="F9" s="65">
        <v>0</v>
      </c>
      <c r="G9" s="65">
        <v>0</v>
      </c>
      <c r="H9" s="65">
        <v>0</v>
      </c>
      <c r="I9" s="65">
        <v>0</v>
      </c>
      <c r="J9" s="65">
        <v>0</v>
      </c>
      <c r="K9" s="65">
        <v>0</v>
      </c>
      <c r="L9" s="65">
        <v>0</v>
      </c>
      <c r="M9" s="65">
        <f t="shared" ref="M9:M19" si="0">SUM(C9:L9)</f>
        <v>0</v>
      </c>
    </row>
    <row r="10" spans="2:13" x14ac:dyDescent="0.25">
      <c r="B10" s="175" t="s">
        <v>325</v>
      </c>
      <c r="C10" s="65">
        <v>8.3339999999999996</v>
      </c>
      <c r="D10" s="65">
        <v>0.66600000000000004</v>
      </c>
      <c r="E10" s="65">
        <v>0</v>
      </c>
      <c r="F10" s="65">
        <v>1.1060000000000001</v>
      </c>
      <c r="G10" s="65">
        <v>0.125</v>
      </c>
      <c r="H10" s="65">
        <v>0</v>
      </c>
      <c r="I10" s="65">
        <v>0.25700000000000001</v>
      </c>
      <c r="J10" s="65">
        <v>0.312</v>
      </c>
      <c r="K10" s="65">
        <v>0</v>
      </c>
      <c r="L10" s="65">
        <v>5.0000000000000001E-3</v>
      </c>
      <c r="M10" s="65">
        <f t="shared" si="0"/>
        <v>10.805</v>
      </c>
    </row>
    <row r="11" spans="2:13" ht="30" customHeight="1" x14ac:dyDescent="0.25">
      <c r="B11" s="201" t="s">
        <v>330</v>
      </c>
      <c r="C11" s="65">
        <f>SUM(C12:C15)</f>
        <v>0</v>
      </c>
      <c r="D11" s="65">
        <f t="shared" ref="D11:L11" si="1">SUM(D12:D15)</f>
        <v>0</v>
      </c>
      <c r="E11" s="65">
        <f t="shared" si="1"/>
        <v>0</v>
      </c>
      <c r="F11" s="65">
        <f t="shared" si="1"/>
        <v>0</v>
      </c>
      <c r="G11" s="65">
        <f t="shared" si="1"/>
        <v>0</v>
      </c>
      <c r="H11" s="65">
        <f t="shared" si="1"/>
        <v>0</v>
      </c>
      <c r="I11" s="65">
        <f t="shared" si="1"/>
        <v>0</v>
      </c>
      <c r="J11" s="65">
        <f t="shared" si="1"/>
        <v>0</v>
      </c>
      <c r="K11" s="65">
        <f t="shared" si="1"/>
        <v>0</v>
      </c>
      <c r="L11" s="65">
        <f t="shared" si="1"/>
        <v>0</v>
      </c>
      <c r="M11" s="65">
        <f t="shared" si="0"/>
        <v>0</v>
      </c>
    </row>
    <row r="12" spans="2:13" x14ac:dyDescent="0.25">
      <c r="B12" s="204" t="s">
        <v>352</v>
      </c>
      <c r="C12" s="65">
        <v>0</v>
      </c>
      <c r="D12" s="65">
        <v>0</v>
      </c>
      <c r="E12" s="65">
        <v>0</v>
      </c>
      <c r="F12" s="65">
        <v>0</v>
      </c>
      <c r="G12" s="65">
        <v>0</v>
      </c>
      <c r="H12" s="65">
        <v>0</v>
      </c>
      <c r="I12" s="65">
        <v>0</v>
      </c>
      <c r="J12" s="65">
        <v>0</v>
      </c>
      <c r="K12" s="65">
        <v>0</v>
      </c>
      <c r="L12" s="65">
        <v>0</v>
      </c>
      <c r="M12" s="65">
        <f t="shared" si="0"/>
        <v>0</v>
      </c>
    </row>
    <row r="13" spans="2:13" x14ac:dyDescent="0.25">
      <c r="B13" s="204" t="s">
        <v>353</v>
      </c>
      <c r="C13" s="65">
        <v>0</v>
      </c>
      <c r="D13" s="65">
        <v>0</v>
      </c>
      <c r="E13" s="65">
        <v>0</v>
      </c>
      <c r="F13" s="65">
        <v>0</v>
      </c>
      <c r="G13" s="65">
        <v>0</v>
      </c>
      <c r="H13" s="65">
        <v>0</v>
      </c>
      <c r="I13" s="65">
        <v>0</v>
      </c>
      <c r="J13" s="65">
        <v>0</v>
      </c>
      <c r="K13" s="65">
        <v>0</v>
      </c>
      <c r="L13" s="65">
        <v>0</v>
      </c>
      <c r="M13" s="65">
        <f t="shared" si="0"/>
        <v>0</v>
      </c>
    </row>
    <row r="14" spans="2:13" x14ac:dyDescent="0.25">
      <c r="B14" s="205" t="s">
        <v>327</v>
      </c>
      <c r="C14" s="65">
        <v>0</v>
      </c>
      <c r="D14" s="65">
        <v>0</v>
      </c>
      <c r="E14" s="65">
        <v>0</v>
      </c>
      <c r="F14" s="65">
        <v>0</v>
      </c>
      <c r="G14" s="65">
        <v>0</v>
      </c>
      <c r="H14" s="65">
        <v>0</v>
      </c>
      <c r="I14" s="65">
        <v>0</v>
      </c>
      <c r="J14" s="65">
        <v>0</v>
      </c>
      <c r="K14" s="65">
        <v>0</v>
      </c>
      <c r="L14" s="65">
        <v>0</v>
      </c>
      <c r="M14" s="65">
        <f t="shared" si="0"/>
        <v>0</v>
      </c>
    </row>
    <row r="15" spans="2:13" x14ac:dyDescent="0.25">
      <c r="B15" s="205" t="s">
        <v>328</v>
      </c>
      <c r="C15" s="65">
        <v>0</v>
      </c>
      <c r="D15" s="65">
        <v>0</v>
      </c>
      <c r="E15" s="65">
        <v>0</v>
      </c>
      <c r="F15" s="65">
        <v>0</v>
      </c>
      <c r="G15" s="65">
        <v>0</v>
      </c>
      <c r="H15" s="65">
        <v>0</v>
      </c>
      <c r="I15" s="65">
        <v>0</v>
      </c>
      <c r="J15" s="65">
        <v>0</v>
      </c>
      <c r="K15" s="65">
        <v>0</v>
      </c>
      <c r="L15" s="65">
        <v>0</v>
      </c>
      <c r="M15" s="65">
        <f t="shared" si="0"/>
        <v>0</v>
      </c>
    </row>
    <row r="16" spans="2:13" x14ac:dyDescent="0.25">
      <c r="B16" s="175" t="s">
        <v>37</v>
      </c>
      <c r="C16" s="65">
        <f>SUM(C17:C18)</f>
        <v>1.4119999999999999</v>
      </c>
      <c r="D16" s="65">
        <f t="shared" ref="D16:L16" si="2">SUM(D17:D18)</f>
        <v>9.4E-2</v>
      </c>
      <c r="E16" s="65">
        <f t="shared" si="2"/>
        <v>0</v>
      </c>
      <c r="F16" s="65">
        <f t="shared" si="2"/>
        <v>4.8000000000000001E-2</v>
      </c>
      <c r="G16" s="65">
        <f t="shared" si="2"/>
        <v>4.4999999999999998E-2</v>
      </c>
      <c r="H16" s="65">
        <f t="shared" si="2"/>
        <v>0</v>
      </c>
      <c r="I16" s="65">
        <f t="shared" si="2"/>
        <v>1.2E-2</v>
      </c>
      <c r="J16" s="65">
        <f t="shared" si="2"/>
        <v>2.0760000000000001</v>
      </c>
      <c r="K16" s="65">
        <f t="shared" si="2"/>
        <v>0</v>
      </c>
      <c r="L16" s="65">
        <f t="shared" si="2"/>
        <v>1E-3</v>
      </c>
      <c r="M16" s="65">
        <f t="shared" si="0"/>
        <v>3.6880000000000002</v>
      </c>
    </row>
    <row r="17" spans="2:13" x14ac:dyDescent="0.25">
      <c r="B17" s="175" t="s">
        <v>38</v>
      </c>
      <c r="C17" s="65">
        <v>1.2E-2</v>
      </c>
      <c r="D17" s="65">
        <v>5.0000000000000001E-3</v>
      </c>
      <c r="E17" s="65">
        <v>0</v>
      </c>
      <c r="F17" s="65">
        <v>3.0000000000000001E-3</v>
      </c>
      <c r="G17" s="65">
        <v>3.7999999999999999E-2</v>
      </c>
      <c r="H17" s="65">
        <v>0</v>
      </c>
      <c r="I17" s="65">
        <v>8.0000000000000002E-3</v>
      </c>
      <c r="J17" s="65">
        <v>2.0049999999999999</v>
      </c>
      <c r="K17" s="65">
        <v>0</v>
      </c>
      <c r="L17" s="65">
        <v>0</v>
      </c>
      <c r="M17" s="65">
        <f t="shared" si="0"/>
        <v>2.0709999999999997</v>
      </c>
    </row>
    <row r="18" spans="2:13" x14ac:dyDescent="0.25">
      <c r="B18" s="47" t="s">
        <v>39</v>
      </c>
      <c r="C18" s="65">
        <v>1.4</v>
      </c>
      <c r="D18" s="65">
        <v>8.8999999999999996E-2</v>
      </c>
      <c r="E18" s="65">
        <v>0</v>
      </c>
      <c r="F18" s="65">
        <v>4.4999999999999998E-2</v>
      </c>
      <c r="G18" s="65">
        <v>7.0000000000000001E-3</v>
      </c>
      <c r="H18" s="65">
        <v>0</v>
      </c>
      <c r="I18" s="65">
        <v>4.0000000000000001E-3</v>
      </c>
      <c r="J18" s="65">
        <v>7.0999999999999994E-2</v>
      </c>
      <c r="K18" s="65">
        <v>0</v>
      </c>
      <c r="L18" s="65">
        <v>1E-3</v>
      </c>
      <c r="M18" s="65">
        <f t="shared" si="0"/>
        <v>1.6169999999999995</v>
      </c>
    </row>
    <row r="19" spans="2:13" x14ac:dyDescent="0.25">
      <c r="B19" s="47" t="s">
        <v>9</v>
      </c>
      <c r="C19" s="65">
        <v>0</v>
      </c>
      <c r="D19" s="65">
        <v>0</v>
      </c>
      <c r="E19" s="65">
        <v>0</v>
      </c>
      <c r="F19" s="65">
        <v>0</v>
      </c>
      <c r="G19" s="65">
        <v>0</v>
      </c>
      <c r="H19" s="65">
        <v>0</v>
      </c>
      <c r="I19" s="65">
        <v>0</v>
      </c>
      <c r="J19" s="65">
        <v>0</v>
      </c>
      <c r="K19" s="65">
        <v>0</v>
      </c>
      <c r="L19" s="65">
        <v>0</v>
      </c>
      <c r="M19" s="65">
        <f t="shared" si="0"/>
        <v>0</v>
      </c>
    </row>
    <row r="20" spans="2:13" x14ac:dyDescent="0.25">
      <c r="B20" s="70" t="s">
        <v>10</v>
      </c>
      <c r="C20" s="58">
        <f>SUM(C9:C19)-C11-C16</f>
        <v>9.7459999999999987</v>
      </c>
      <c r="D20" s="58">
        <f t="shared" ref="D20:M20" si="3">SUM(D9:D19)-D11-D16</f>
        <v>0.76</v>
      </c>
      <c r="E20" s="58">
        <f t="shared" si="3"/>
        <v>0</v>
      </c>
      <c r="F20" s="58">
        <f t="shared" si="3"/>
        <v>1.1539999999999999</v>
      </c>
      <c r="G20" s="58">
        <f t="shared" si="3"/>
        <v>0.16999999999999998</v>
      </c>
      <c r="H20" s="58">
        <f t="shared" si="3"/>
        <v>0</v>
      </c>
      <c r="I20" s="58">
        <f t="shared" si="3"/>
        <v>0.26900000000000002</v>
      </c>
      <c r="J20" s="58">
        <f t="shared" si="3"/>
        <v>2.3879999999999995</v>
      </c>
      <c r="K20" s="58">
        <f t="shared" si="3"/>
        <v>0</v>
      </c>
      <c r="L20" s="58">
        <f t="shared" si="3"/>
        <v>6.0000000000000001E-3</v>
      </c>
      <c r="M20" s="58">
        <f t="shared" si="3"/>
        <v>14.493</v>
      </c>
    </row>
    <row r="21" spans="2:13" x14ac:dyDescent="0.25">
      <c r="B21" s="72" t="s">
        <v>40</v>
      </c>
    </row>
    <row r="25" spans="2:13" ht="15.75" x14ac:dyDescent="0.25">
      <c r="B25" s="45" t="s">
        <v>338</v>
      </c>
      <c r="C25" s="46"/>
      <c r="D25" s="46"/>
      <c r="E25" s="46"/>
      <c r="F25" s="46"/>
      <c r="G25" s="46"/>
      <c r="H25" s="46"/>
      <c r="I25" s="46"/>
      <c r="J25" s="46"/>
      <c r="K25" s="46"/>
      <c r="L25" s="46"/>
      <c r="M25" s="46"/>
    </row>
    <row r="26" spans="2:13" x14ac:dyDescent="0.25">
      <c r="B26" s="68" t="s">
        <v>122</v>
      </c>
      <c r="C26" s="69"/>
      <c r="D26" s="69"/>
      <c r="E26" s="69"/>
      <c r="F26" s="69"/>
      <c r="G26" s="69"/>
      <c r="H26" s="69"/>
      <c r="I26" s="69"/>
      <c r="J26" s="69"/>
      <c r="K26" s="69"/>
      <c r="L26" s="69"/>
      <c r="M26" s="69"/>
    </row>
    <row r="27" spans="2:13" x14ac:dyDescent="0.25">
      <c r="B27" s="51"/>
      <c r="C27" s="51"/>
      <c r="D27" s="51"/>
      <c r="E27" s="51"/>
      <c r="F27" s="51"/>
      <c r="G27" s="51"/>
      <c r="H27" s="51"/>
      <c r="I27" s="51"/>
      <c r="J27" s="51"/>
      <c r="K27" s="51"/>
      <c r="L27" s="51"/>
      <c r="M27" s="51"/>
    </row>
    <row r="28" spans="2:13" ht="45" x14ac:dyDescent="0.25">
      <c r="B28" s="51"/>
      <c r="C28" s="52" t="s">
        <v>1</v>
      </c>
      <c r="D28" s="52" t="s">
        <v>2</v>
      </c>
      <c r="E28" s="52" t="s">
        <v>3</v>
      </c>
      <c r="F28" s="52" t="s">
        <v>4</v>
      </c>
      <c r="G28" s="52" t="s">
        <v>5</v>
      </c>
      <c r="H28" s="52" t="s">
        <v>6</v>
      </c>
      <c r="I28" s="52" t="s">
        <v>7</v>
      </c>
      <c r="J28" s="52" t="s">
        <v>51</v>
      </c>
      <c r="K28" s="52" t="s">
        <v>8</v>
      </c>
      <c r="L28" s="52" t="s">
        <v>9</v>
      </c>
      <c r="M28" s="53" t="s">
        <v>10</v>
      </c>
    </row>
    <row r="29" spans="2:13" x14ac:dyDescent="0.25">
      <c r="B29" s="175" t="s">
        <v>35</v>
      </c>
      <c r="C29" s="65">
        <v>0</v>
      </c>
      <c r="D29" s="65">
        <v>0</v>
      </c>
      <c r="E29" s="65">
        <v>0</v>
      </c>
      <c r="F29" s="65">
        <v>0</v>
      </c>
      <c r="G29" s="65">
        <v>0</v>
      </c>
      <c r="H29" s="65">
        <v>0</v>
      </c>
      <c r="I29" s="65">
        <v>0</v>
      </c>
      <c r="J29" s="65">
        <v>0</v>
      </c>
      <c r="K29" s="65">
        <v>0</v>
      </c>
      <c r="L29" s="65">
        <v>0</v>
      </c>
      <c r="M29" s="65">
        <f t="shared" ref="M29:M39" si="4">SUM(C29:L29)</f>
        <v>0</v>
      </c>
    </row>
    <row r="30" spans="2:13" x14ac:dyDescent="0.25">
      <c r="B30" s="175" t="s">
        <v>325</v>
      </c>
      <c r="C30" s="65">
        <v>12.028</v>
      </c>
      <c r="D30" s="65">
        <v>0.74399999999999999</v>
      </c>
      <c r="E30" s="65">
        <v>2.7E-2</v>
      </c>
      <c r="F30" s="65">
        <v>0.11899999999999999</v>
      </c>
      <c r="G30" s="65">
        <v>0.21</v>
      </c>
      <c r="H30" s="65">
        <v>0.15</v>
      </c>
      <c r="I30" s="65">
        <v>0.40500000000000003</v>
      </c>
      <c r="J30" s="65">
        <v>0.95499999999999996</v>
      </c>
      <c r="K30" s="65">
        <v>8.8999999999999996E-2</v>
      </c>
      <c r="L30" s="65">
        <v>8.9999999999999993E-3</v>
      </c>
      <c r="M30" s="65">
        <f t="shared" si="4"/>
        <v>14.736000000000001</v>
      </c>
    </row>
    <row r="31" spans="2:13" ht="30" x14ac:dyDescent="0.25">
      <c r="B31" s="201" t="s">
        <v>330</v>
      </c>
      <c r="C31" s="65">
        <f>SUM(C32:C35)</f>
        <v>2.5999999999999999E-2</v>
      </c>
      <c r="D31" s="65">
        <f t="shared" ref="D31" si="5">SUM(D32:D35)</f>
        <v>2E-3</v>
      </c>
      <c r="E31" s="65">
        <f t="shared" ref="E31" si="6">SUM(E32:E35)</f>
        <v>0</v>
      </c>
      <c r="F31" s="65">
        <f t="shared" ref="F31" si="7">SUM(F32:F35)</f>
        <v>4.5999999999999999E-2</v>
      </c>
      <c r="G31" s="65">
        <f t="shared" ref="G31" si="8">SUM(G32:G35)</f>
        <v>7.0000000000000001E-3</v>
      </c>
      <c r="H31" s="65">
        <f t="shared" ref="H31" si="9">SUM(H32:H35)</f>
        <v>0</v>
      </c>
      <c r="I31" s="65">
        <f t="shared" ref="I31" si="10">SUM(I32:I35)</f>
        <v>4.2000000000000003E-2</v>
      </c>
      <c r="J31" s="65">
        <f t="shared" ref="J31" si="11">SUM(J32:J35)</f>
        <v>4.0000000000000001E-3</v>
      </c>
      <c r="K31" s="65">
        <f t="shared" ref="K31" si="12">SUM(K32:K35)</f>
        <v>0</v>
      </c>
      <c r="L31" s="65">
        <f t="shared" ref="L31" si="13">SUM(L32:L35)</f>
        <v>0</v>
      </c>
      <c r="M31" s="65">
        <f t="shared" si="4"/>
        <v>0.127</v>
      </c>
    </row>
    <row r="32" spans="2:13" x14ac:dyDescent="0.25">
      <c r="B32" s="204" t="s">
        <v>352</v>
      </c>
      <c r="C32" s="65">
        <v>0</v>
      </c>
      <c r="D32" s="65">
        <v>0</v>
      </c>
      <c r="E32" s="65">
        <v>0</v>
      </c>
      <c r="F32" s="65">
        <v>0</v>
      </c>
      <c r="G32" s="65">
        <v>0</v>
      </c>
      <c r="H32" s="65">
        <v>0</v>
      </c>
      <c r="I32" s="65">
        <v>0</v>
      </c>
      <c r="J32" s="65">
        <v>0</v>
      </c>
      <c r="K32" s="65">
        <v>0</v>
      </c>
      <c r="L32" s="65">
        <v>0</v>
      </c>
      <c r="M32" s="65">
        <f t="shared" si="4"/>
        <v>0</v>
      </c>
    </row>
    <row r="33" spans="2:13" x14ac:dyDescent="0.25">
      <c r="B33" s="204" t="s">
        <v>353</v>
      </c>
      <c r="C33" s="65">
        <v>0</v>
      </c>
      <c r="D33" s="65">
        <v>0</v>
      </c>
      <c r="E33" s="65">
        <v>0</v>
      </c>
      <c r="F33" s="65">
        <v>0</v>
      </c>
      <c r="G33" s="65">
        <v>0</v>
      </c>
      <c r="H33" s="65">
        <v>0</v>
      </c>
      <c r="I33" s="65">
        <v>0</v>
      </c>
      <c r="J33" s="65">
        <v>0</v>
      </c>
      <c r="K33" s="65">
        <v>0</v>
      </c>
      <c r="L33" s="65">
        <v>0</v>
      </c>
      <c r="M33" s="65">
        <f t="shared" si="4"/>
        <v>0</v>
      </c>
    </row>
    <row r="34" spans="2:13" x14ac:dyDescent="0.25">
      <c r="B34" s="205" t="s">
        <v>327</v>
      </c>
      <c r="C34" s="65">
        <v>0</v>
      </c>
      <c r="D34" s="65">
        <v>0</v>
      </c>
      <c r="E34" s="65">
        <v>0</v>
      </c>
      <c r="F34" s="65">
        <v>0</v>
      </c>
      <c r="G34" s="65">
        <v>0</v>
      </c>
      <c r="H34" s="65">
        <v>0</v>
      </c>
      <c r="I34" s="65">
        <v>0</v>
      </c>
      <c r="J34" s="65">
        <v>0</v>
      </c>
      <c r="K34" s="65">
        <v>0</v>
      </c>
      <c r="L34" s="65">
        <v>0</v>
      </c>
      <c r="M34" s="65">
        <f t="shared" si="4"/>
        <v>0</v>
      </c>
    </row>
    <row r="35" spans="2:13" x14ac:dyDescent="0.25">
      <c r="B35" s="205" t="s">
        <v>328</v>
      </c>
      <c r="C35" s="65">
        <v>2.5999999999999999E-2</v>
      </c>
      <c r="D35" s="65">
        <v>2E-3</v>
      </c>
      <c r="E35" s="65">
        <v>0</v>
      </c>
      <c r="F35" s="65">
        <v>4.5999999999999999E-2</v>
      </c>
      <c r="G35" s="65">
        <v>7.0000000000000001E-3</v>
      </c>
      <c r="H35" s="65">
        <v>0</v>
      </c>
      <c r="I35" s="65">
        <v>4.2000000000000003E-2</v>
      </c>
      <c r="J35" s="65">
        <v>4.0000000000000001E-3</v>
      </c>
      <c r="K35" s="65">
        <v>0</v>
      </c>
      <c r="L35" s="65">
        <v>0</v>
      </c>
      <c r="M35" s="65">
        <f t="shared" si="4"/>
        <v>0.127</v>
      </c>
    </row>
    <row r="36" spans="2:13" x14ac:dyDescent="0.25">
      <c r="B36" s="175" t="s">
        <v>37</v>
      </c>
      <c r="C36" s="65">
        <f>SUM(C37:C38)</f>
        <v>0.995</v>
      </c>
      <c r="D36" s="65">
        <f t="shared" ref="D36" si="14">SUM(D37:D38)</f>
        <v>4.2999999999999997E-2</v>
      </c>
      <c r="E36" s="65">
        <f t="shared" ref="E36" si="15">SUM(E37:E38)</f>
        <v>4.0000000000000001E-3</v>
      </c>
      <c r="F36" s="65">
        <f t="shared" ref="F36" si="16">SUM(F37:F38)</f>
        <v>0.04</v>
      </c>
      <c r="G36" s="65">
        <f t="shared" ref="G36" si="17">SUM(G37:G38)</f>
        <v>1.8000000000000002E-2</v>
      </c>
      <c r="H36" s="65">
        <f t="shared" ref="H36" si="18">SUM(H37:H38)</f>
        <v>0.22500000000000001</v>
      </c>
      <c r="I36" s="65">
        <f t="shared" ref="I36" si="19">SUM(I37:I38)</f>
        <v>0.13799999999999998</v>
      </c>
      <c r="J36" s="65">
        <f t="shared" ref="J36" si="20">SUM(J37:J38)</f>
        <v>0.83800000000000008</v>
      </c>
      <c r="K36" s="65">
        <f t="shared" ref="K36" si="21">SUM(K37:K38)</f>
        <v>2.3E-2</v>
      </c>
      <c r="L36" s="65">
        <f t="shared" ref="L36" si="22">SUM(L37:L38)</f>
        <v>0</v>
      </c>
      <c r="M36" s="65">
        <f t="shared" si="4"/>
        <v>2.3240000000000003</v>
      </c>
    </row>
    <row r="37" spans="2:13" x14ac:dyDescent="0.25">
      <c r="B37" s="175" t="s">
        <v>38</v>
      </c>
      <c r="C37" s="65">
        <v>2E-3</v>
      </c>
      <c r="D37" s="65">
        <v>0</v>
      </c>
      <c r="E37" s="65">
        <v>0</v>
      </c>
      <c r="F37" s="65">
        <v>0</v>
      </c>
      <c r="G37" s="65">
        <v>6.0000000000000001E-3</v>
      </c>
      <c r="H37" s="65">
        <v>0.22500000000000001</v>
      </c>
      <c r="I37" s="65">
        <v>0.11899999999999999</v>
      </c>
      <c r="J37" s="65">
        <v>0.79200000000000004</v>
      </c>
      <c r="K37" s="65">
        <v>0</v>
      </c>
      <c r="L37" s="65">
        <v>0</v>
      </c>
      <c r="M37" s="65">
        <f t="shared" si="4"/>
        <v>1.1440000000000001</v>
      </c>
    </row>
    <row r="38" spans="2:13" x14ac:dyDescent="0.25">
      <c r="B38" s="47" t="s">
        <v>39</v>
      </c>
      <c r="C38" s="65">
        <v>0.99299999999999999</v>
      </c>
      <c r="D38" s="65">
        <v>4.2999999999999997E-2</v>
      </c>
      <c r="E38" s="65">
        <v>4.0000000000000001E-3</v>
      </c>
      <c r="F38" s="65">
        <v>0.04</v>
      </c>
      <c r="G38" s="65">
        <v>1.2E-2</v>
      </c>
      <c r="H38" s="65">
        <v>0</v>
      </c>
      <c r="I38" s="65">
        <v>1.9E-2</v>
      </c>
      <c r="J38" s="65">
        <v>4.5999999999999999E-2</v>
      </c>
      <c r="K38" s="65">
        <v>2.3E-2</v>
      </c>
      <c r="L38" s="65">
        <v>0</v>
      </c>
      <c r="M38" s="65">
        <f t="shared" si="4"/>
        <v>1.18</v>
      </c>
    </row>
    <row r="39" spans="2:13" x14ac:dyDescent="0.25">
      <c r="B39" s="47" t="s">
        <v>9</v>
      </c>
      <c r="C39" s="65">
        <v>0</v>
      </c>
      <c r="D39" s="65">
        <v>0</v>
      </c>
      <c r="E39" s="65">
        <v>0</v>
      </c>
      <c r="F39" s="65">
        <v>0</v>
      </c>
      <c r="G39" s="65">
        <v>0</v>
      </c>
      <c r="H39" s="65">
        <v>0</v>
      </c>
      <c r="I39" s="65">
        <v>0</v>
      </c>
      <c r="J39" s="65">
        <v>0</v>
      </c>
      <c r="K39" s="65">
        <v>0</v>
      </c>
      <c r="L39" s="65">
        <v>0</v>
      </c>
      <c r="M39" s="65">
        <f t="shared" si="4"/>
        <v>0</v>
      </c>
    </row>
    <row r="40" spans="2:13" x14ac:dyDescent="0.25">
      <c r="B40" s="70" t="s">
        <v>10</v>
      </c>
      <c r="C40" s="58">
        <f>SUM(C29:C39)-C31-C36</f>
        <v>13.049000000000001</v>
      </c>
      <c r="D40" s="58">
        <f t="shared" ref="D40" si="23">SUM(D29:D39)-D31-D36</f>
        <v>0.78900000000000003</v>
      </c>
      <c r="E40" s="58">
        <f t="shared" ref="E40" si="24">SUM(E29:E39)-E31-E36</f>
        <v>3.1000000000000003E-2</v>
      </c>
      <c r="F40" s="58">
        <f t="shared" ref="F40" si="25">SUM(F29:F39)-F31-F36</f>
        <v>0.20499999999999993</v>
      </c>
      <c r="G40" s="58">
        <f t="shared" ref="G40" si="26">SUM(G29:G39)-G31-G36</f>
        <v>0.23499999999999999</v>
      </c>
      <c r="H40" s="58">
        <f t="shared" ref="H40" si="27">SUM(H29:H39)-H31-H36</f>
        <v>0.375</v>
      </c>
      <c r="I40" s="58">
        <f t="shared" ref="I40" si="28">SUM(I29:I39)-I31-I36</f>
        <v>0.58499999999999996</v>
      </c>
      <c r="J40" s="58">
        <f t="shared" ref="J40" si="29">SUM(J29:J39)-J31-J36</f>
        <v>1.7969999999999997</v>
      </c>
      <c r="K40" s="58">
        <f t="shared" ref="K40" si="30">SUM(K29:K39)-K31-K36</f>
        <v>0.11199999999999999</v>
      </c>
      <c r="L40" s="58">
        <f t="shared" ref="L40" si="31">SUM(L29:L39)-L31-L36</f>
        <v>8.9999999999999993E-3</v>
      </c>
      <c r="M40" s="58">
        <f t="shared" ref="M40" si="32">SUM(M29:M39)-M31-M36</f>
        <v>17.187000000000005</v>
      </c>
    </row>
    <row r="45" spans="2:13" ht="15.75" x14ac:dyDescent="0.25">
      <c r="B45" s="45" t="s">
        <v>339</v>
      </c>
      <c r="C45" s="46"/>
      <c r="D45" s="46"/>
      <c r="E45" s="46"/>
      <c r="F45" s="46"/>
      <c r="G45" s="46"/>
      <c r="H45" s="46"/>
      <c r="I45" s="46"/>
      <c r="J45" s="46"/>
      <c r="K45" s="46"/>
      <c r="L45" s="46"/>
      <c r="M45" s="46"/>
    </row>
    <row r="46" spans="2:13" x14ac:dyDescent="0.25">
      <c r="B46" s="68" t="s">
        <v>123</v>
      </c>
      <c r="C46" s="69"/>
      <c r="D46" s="69"/>
      <c r="E46" s="69"/>
      <c r="F46" s="69"/>
      <c r="G46" s="69"/>
      <c r="H46" s="69"/>
      <c r="I46" s="69"/>
      <c r="J46" s="69"/>
      <c r="K46" s="69"/>
      <c r="L46" s="69"/>
      <c r="M46" s="69"/>
    </row>
    <row r="47" spans="2:13" x14ac:dyDescent="0.25">
      <c r="B47" s="51"/>
      <c r="C47" s="51"/>
      <c r="D47" s="51"/>
      <c r="E47" s="51"/>
      <c r="F47" s="51"/>
      <c r="G47" s="51"/>
      <c r="H47" s="51"/>
      <c r="I47" s="51"/>
      <c r="J47" s="51"/>
      <c r="K47" s="51"/>
      <c r="L47" s="51"/>
      <c r="M47" s="51"/>
    </row>
    <row r="48" spans="2:13" ht="45" x14ac:dyDescent="0.25">
      <c r="B48" s="51"/>
      <c r="C48" s="52" t="s">
        <v>1</v>
      </c>
      <c r="D48" s="52" t="s">
        <v>2</v>
      </c>
      <c r="E48" s="52" t="s">
        <v>3</v>
      </c>
      <c r="F48" s="52" t="s">
        <v>4</v>
      </c>
      <c r="G48" s="52" t="s">
        <v>5</v>
      </c>
      <c r="H48" s="52" t="s">
        <v>6</v>
      </c>
      <c r="I48" s="52" t="s">
        <v>7</v>
      </c>
      <c r="J48" s="52" t="s">
        <v>51</v>
      </c>
      <c r="K48" s="52" t="s">
        <v>8</v>
      </c>
      <c r="L48" s="52" t="s">
        <v>9</v>
      </c>
      <c r="M48" s="53" t="s">
        <v>10</v>
      </c>
    </row>
    <row r="49" spans="2:14" x14ac:dyDescent="0.25">
      <c r="B49" s="175" t="s">
        <v>35</v>
      </c>
      <c r="C49" s="65">
        <v>0</v>
      </c>
      <c r="D49" s="65">
        <v>0</v>
      </c>
      <c r="E49" s="65">
        <v>0</v>
      </c>
      <c r="F49" s="65">
        <v>0</v>
      </c>
      <c r="G49" s="65">
        <v>0</v>
      </c>
      <c r="H49" s="65">
        <v>0</v>
      </c>
      <c r="I49" s="65">
        <v>0</v>
      </c>
      <c r="J49" s="65">
        <v>0</v>
      </c>
      <c r="K49" s="65">
        <v>0</v>
      </c>
      <c r="L49" s="65">
        <v>0</v>
      </c>
      <c r="M49" s="65">
        <f t="shared" ref="M49:M59" si="33">SUM(C49:L49)</f>
        <v>0</v>
      </c>
    </row>
    <row r="50" spans="2:14" x14ac:dyDescent="0.25">
      <c r="B50" s="175" t="s">
        <v>325</v>
      </c>
      <c r="C50" s="65">
        <v>20.361999999999998</v>
      </c>
      <c r="D50" s="65">
        <v>1.41</v>
      </c>
      <c r="E50" s="65">
        <v>2.7E-2</v>
      </c>
      <c r="F50" s="65">
        <v>1.2250000000000001</v>
      </c>
      <c r="G50" s="65">
        <v>0.33500000000000002</v>
      </c>
      <c r="H50" s="65">
        <v>0.15</v>
      </c>
      <c r="I50" s="65">
        <v>0.66200000000000003</v>
      </c>
      <c r="J50" s="65">
        <v>1.2669999999999999</v>
      </c>
      <c r="K50" s="65">
        <v>8.8999999999999996E-2</v>
      </c>
      <c r="L50" s="65">
        <v>1.4E-2</v>
      </c>
      <c r="M50" s="65">
        <f t="shared" si="33"/>
        <v>25.540999999999997</v>
      </c>
    </row>
    <row r="51" spans="2:14" ht="30" x14ac:dyDescent="0.25">
      <c r="B51" s="201" t="s">
        <v>330</v>
      </c>
      <c r="C51" s="65">
        <f>SUM(C52:C55)</f>
        <v>2.5999999999999999E-2</v>
      </c>
      <c r="D51" s="65">
        <f t="shared" ref="D51" si="34">SUM(D52:D55)</f>
        <v>2E-3</v>
      </c>
      <c r="E51" s="65">
        <f t="shared" ref="E51" si="35">SUM(E52:E55)</f>
        <v>0</v>
      </c>
      <c r="F51" s="65">
        <f t="shared" ref="F51" si="36">SUM(F52:F55)</f>
        <v>4.5999999999999999E-2</v>
      </c>
      <c r="G51" s="65">
        <f t="shared" ref="G51" si="37">SUM(G52:G55)</f>
        <v>7.0000000000000001E-3</v>
      </c>
      <c r="H51" s="65">
        <f t="shared" ref="H51" si="38">SUM(H52:H55)</f>
        <v>0</v>
      </c>
      <c r="I51" s="65">
        <f t="shared" ref="I51" si="39">SUM(I52:I55)</f>
        <v>4.2000000000000003E-2</v>
      </c>
      <c r="J51" s="65">
        <f t="shared" ref="J51" si="40">SUM(J52:J55)</f>
        <v>4.0000000000000001E-3</v>
      </c>
      <c r="K51" s="65">
        <f t="shared" ref="K51" si="41">SUM(K52:K55)</f>
        <v>0</v>
      </c>
      <c r="L51" s="65">
        <f t="shared" ref="L51" si="42">SUM(L52:L55)</f>
        <v>0</v>
      </c>
      <c r="M51" s="65">
        <f t="shared" si="33"/>
        <v>0.127</v>
      </c>
    </row>
    <row r="52" spans="2:14" x14ac:dyDescent="0.25">
      <c r="B52" s="204" t="s">
        <v>352</v>
      </c>
      <c r="C52" s="65">
        <v>0</v>
      </c>
      <c r="D52" s="65">
        <v>0</v>
      </c>
      <c r="E52" s="65">
        <v>0</v>
      </c>
      <c r="F52" s="65">
        <v>0</v>
      </c>
      <c r="G52" s="65">
        <v>0</v>
      </c>
      <c r="H52" s="65">
        <v>0</v>
      </c>
      <c r="I52" s="65">
        <v>0</v>
      </c>
      <c r="J52" s="65">
        <v>0</v>
      </c>
      <c r="K52" s="65">
        <v>0</v>
      </c>
      <c r="L52" s="65">
        <v>0</v>
      </c>
      <c r="M52" s="65">
        <f t="shared" si="33"/>
        <v>0</v>
      </c>
    </row>
    <row r="53" spans="2:14" x14ac:dyDescent="0.25">
      <c r="B53" s="204" t="s">
        <v>353</v>
      </c>
      <c r="C53" s="65">
        <v>0</v>
      </c>
      <c r="D53" s="65">
        <v>0</v>
      </c>
      <c r="E53" s="65">
        <v>0</v>
      </c>
      <c r="F53" s="65">
        <v>0</v>
      </c>
      <c r="G53" s="65">
        <v>0</v>
      </c>
      <c r="H53" s="65">
        <v>0</v>
      </c>
      <c r="I53" s="65">
        <v>0</v>
      </c>
      <c r="J53" s="65">
        <v>0</v>
      </c>
      <c r="K53" s="65">
        <v>0</v>
      </c>
      <c r="L53" s="65">
        <v>0</v>
      </c>
      <c r="M53" s="65">
        <f t="shared" si="33"/>
        <v>0</v>
      </c>
    </row>
    <row r="54" spans="2:14" x14ac:dyDescent="0.25">
      <c r="B54" s="205" t="s">
        <v>327</v>
      </c>
      <c r="C54" s="65">
        <v>0</v>
      </c>
      <c r="D54" s="65">
        <v>0</v>
      </c>
      <c r="E54" s="65">
        <v>0</v>
      </c>
      <c r="F54" s="65">
        <v>0</v>
      </c>
      <c r="G54" s="65">
        <v>0</v>
      </c>
      <c r="H54" s="65">
        <v>0</v>
      </c>
      <c r="I54" s="65">
        <v>0</v>
      </c>
      <c r="J54" s="65">
        <v>0</v>
      </c>
      <c r="K54" s="65">
        <v>0</v>
      </c>
      <c r="L54" s="65">
        <v>0</v>
      </c>
      <c r="M54" s="65">
        <f t="shared" si="33"/>
        <v>0</v>
      </c>
    </row>
    <row r="55" spans="2:14" x14ac:dyDescent="0.25">
      <c r="B55" s="205" t="s">
        <v>328</v>
      </c>
      <c r="C55" s="65">
        <v>2.5999999999999999E-2</v>
      </c>
      <c r="D55" s="65">
        <v>2E-3</v>
      </c>
      <c r="E55" s="65">
        <v>0</v>
      </c>
      <c r="F55" s="65">
        <v>4.5999999999999999E-2</v>
      </c>
      <c r="G55" s="65">
        <v>7.0000000000000001E-3</v>
      </c>
      <c r="H55" s="65">
        <v>0</v>
      </c>
      <c r="I55" s="65">
        <v>4.2000000000000003E-2</v>
      </c>
      <c r="J55" s="65">
        <v>4.0000000000000001E-3</v>
      </c>
      <c r="K55" s="65">
        <v>0</v>
      </c>
      <c r="L55" s="65">
        <v>0</v>
      </c>
      <c r="M55" s="65">
        <f t="shared" si="33"/>
        <v>0.127</v>
      </c>
    </row>
    <row r="56" spans="2:14" x14ac:dyDescent="0.25">
      <c r="B56" s="175" t="s">
        <v>37</v>
      </c>
      <c r="C56" s="65">
        <f>SUM(C57:C58)</f>
        <v>2.4079999999999999</v>
      </c>
      <c r="D56" s="65">
        <f t="shared" ref="D56" si="43">SUM(D57:D58)</f>
        <v>0.13800000000000001</v>
      </c>
      <c r="E56" s="65">
        <f t="shared" ref="E56" si="44">SUM(E57:E58)</f>
        <v>4.0000000000000001E-3</v>
      </c>
      <c r="F56" s="65">
        <f t="shared" ref="F56" si="45">SUM(F57:F58)</f>
        <v>8.8000000000000009E-2</v>
      </c>
      <c r="G56" s="65">
        <f t="shared" ref="G56" si="46">SUM(G57:G58)</f>
        <v>6.4000000000000001E-2</v>
      </c>
      <c r="H56" s="65">
        <f t="shared" ref="H56" si="47">SUM(H57:H58)</f>
        <v>0.22500000000000001</v>
      </c>
      <c r="I56" s="65">
        <f t="shared" ref="I56" si="48">SUM(I57:I58)</f>
        <v>0.151</v>
      </c>
      <c r="J56" s="65">
        <f t="shared" ref="J56" si="49">SUM(J57:J58)</f>
        <v>2.9140000000000001</v>
      </c>
      <c r="K56" s="65">
        <f t="shared" ref="K56" si="50">SUM(K57:K58)</f>
        <v>2.3E-2</v>
      </c>
      <c r="L56" s="65">
        <f t="shared" ref="L56" si="51">SUM(L57:L58)</f>
        <v>1E-3</v>
      </c>
      <c r="M56" s="65">
        <f t="shared" si="33"/>
        <v>6.016</v>
      </c>
    </row>
    <row r="57" spans="2:14" x14ac:dyDescent="0.25">
      <c r="B57" s="47" t="s">
        <v>38</v>
      </c>
      <c r="C57" s="75">
        <v>1.4999999999999999E-2</v>
      </c>
      <c r="D57" s="75">
        <v>5.0000000000000001E-3</v>
      </c>
      <c r="E57" s="75">
        <v>0</v>
      </c>
      <c r="F57" s="75">
        <v>3.0000000000000001E-3</v>
      </c>
      <c r="G57" s="75">
        <v>4.3999999999999997E-2</v>
      </c>
      <c r="H57" s="75">
        <v>0.22500000000000001</v>
      </c>
      <c r="I57" s="75">
        <v>0.127</v>
      </c>
      <c r="J57" s="75">
        <v>2.7970000000000002</v>
      </c>
      <c r="K57" s="75">
        <v>0</v>
      </c>
      <c r="L57" s="75">
        <v>0</v>
      </c>
      <c r="M57" s="65">
        <f t="shared" si="33"/>
        <v>3.2160000000000002</v>
      </c>
    </row>
    <row r="58" spans="2:14" x14ac:dyDescent="0.25">
      <c r="B58" s="47" t="s">
        <v>39</v>
      </c>
      <c r="C58" s="65">
        <v>2.3929999999999998</v>
      </c>
      <c r="D58" s="65">
        <v>0.13300000000000001</v>
      </c>
      <c r="E58" s="65">
        <v>4.0000000000000001E-3</v>
      </c>
      <c r="F58" s="65">
        <v>8.5000000000000006E-2</v>
      </c>
      <c r="G58" s="65">
        <v>0.02</v>
      </c>
      <c r="H58" s="65">
        <v>0</v>
      </c>
      <c r="I58" s="65">
        <v>2.4E-2</v>
      </c>
      <c r="J58" s="65">
        <v>0.11700000000000001</v>
      </c>
      <c r="K58" s="65">
        <v>2.3E-2</v>
      </c>
      <c r="L58" s="65">
        <v>1E-3</v>
      </c>
      <c r="M58" s="65">
        <f t="shared" si="33"/>
        <v>2.8</v>
      </c>
    </row>
    <row r="59" spans="2:14" x14ac:dyDescent="0.25">
      <c r="B59" s="47" t="s">
        <v>9</v>
      </c>
      <c r="C59" s="65">
        <v>0</v>
      </c>
      <c r="D59" s="65">
        <v>0</v>
      </c>
      <c r="E59" s="65">
        <v>0</v>
      </c>
      <c r="F59" s="65">
        <v>0</v>
      </c>
      <c r="G59" s="65">
        <v>0</v>
      </c>
      <c r="H59" s="65">
        <v>0</v>
      </c>
      <c r="I59" s="65">
        <v>0</v>
      </c>
      <c r="J59" s="65">
        <v>0</v>
      </c>
      <c r="K59" s="65">
        <v>0</v>
      </c>
      <c r="L59" s="65">
        <v>0</v>
      </c>
      <c r="M59" s="65">
        <f t="shared" si="33"/>
        <v>0</v>
      </c>
    </row>
    <row r="60" spans="2:14" x14ac:dyDescent="0.25">
      <c r="B60" s="70" t="s">
        <v>10</v>
      </c>
      <c r="C60" s="58">
        <f>SUM(C49:C59)-C51-C56</f>
        <v>22.795999999999999</v>
      </c>
      <c r="D60" s="58">
        <f t="shared" ref="D60" si="52">SUM(D49:D59)-D51-D56</f>
        <v>1.5499999999999998</v>
      </c>
      <c r="E60" s="58">
        <f t="shared" ref="E60" si="53">SUM(E49:E59)-E51-E56</f>
        <v>3.1000000000000003E-2</v>
      </c>
      <c r="F60" s="58">
        <f t="shared" ref="F60" si="54">SUM(F49:F59)-F51-F56</f>
        <v>1.359</v>
      </c>
      <c r="G60" s="58">
        <f t="shared" ref="G60" si="55">SUM(G49:G59)-G51-G56</f>
        <v>0.40600000000000003</v>
      </c>
      <c r="H60" s="58">
        <f t="shared" ref="H60" si="56">SUM(H49:H59)-H51-H56</f>
        <v>0.375</v>
      </c>
      <c r="I60" s="58">
        <f t="shared" ref="I60" si="57">SUM(I49:I59)-I51-I56</f>
        <v>0.85499999999999998</v>
      </c>
      <c r="J60" s="58">
        <f t="shared" ref="J60" si="58">SUM(J49:J59)-J51-J56</f>
        <v>4.1850000000000005</v>
      </c>
      <c r="K60" s="58">
        <f t="shared" ref="K60" si="59">SUM(K49:K59)-K51-K56</f>
        <v>0.11199999999999999</v>
      </c>
      <c r="L60" s="58">
        <f t="shared" ref="L60" si="60">SUM(L49:L59)-L51-L56</f>
        <v>1.4999999999999999E-2</v>
      </c>
      <c r="M60" s="58">
        <f t="shared" ref="M60" si="61">SUM(M49:M59)-M51-M56</f>
        <v>31.68399999999999</v>
      </c>
    </row>
    <row r="64" spans="2:14" x14ac:dyDescent="0.25">
      <c r="N64" s="128" t="s">
        <v>335</v>
      </c>
    </row>
    <row r="77" spans="14:14" x14ac:dyDescent="0.25">
      <c r="N77" s="46"/>
    </row>
  </sheetData>
  <hyperlinks>
    <hyperlink ref="N64" location="Contents!A1" display="To Frontpage"/>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pageSetUpPr fitToPage="1"/>
  </sheetPr>
  <dimension ref="B4:N85"/>
  <sheetViews>
    <sheetView topLeftCell="A52" zoomScale="85" zoomScaleNormal="85" zoomScaleSheetLayoutView="100" workbookViewId="0">
      <selection activeCell="D67" sqref="D67"/>
    </sheetView>
  </sheetViews>
  <sheetFormatPr defaultRowHeight="15" x14ac:dyDescent="0.25"/>
  <cols>
    <col min="1" max="1" width="4.7109375" style="47" customWidth="1"/>
    <col min="2" max="2" width="25.140625" style="47" bestFit="1" customWidth="1"/>
    <col min="3" max="12" width="17.7109375" style="47" customWidth="1"/>
    <col min="13" max="13" width="18.5703125" style="47" bestFit="1" customWidth="1"/>
    <col min="14" max="20" width="9.140625" style="47"/>
    <col min="21" max="21" width="9.140625" style="47" customWidth="1"/>
    <col min="22" max="16384" width="9.140625" style="47"/>
  </cols>
  <sheetData>
    <row r="4" spans="2:13" x14ac:dyDescent="0.25">
      <c r="B4" s="46"/>
      <c r="C4" s="46"/>
      <c r="D4" s="46"/>
      <c r="E4" s="46"/>
      <c r="F4" s="46"/>
      <c r="G4" s="46"/>
      <c r="H4" s="46"/>
      <c r="I4" s="46"/>
      <c r="J4" s="46"/>
      <c r="K4" s="46"/>
      <c r="L4" s="46"/>
      <c r="M4" s="46"/>
    </row>
    <row r="5" spans="2:13" ht="15.75" x14ac:dyDescent="0.25">
      <c r="B5" s="45" t="s">
        <v>296</v>
      </c>
      <c r="C5" s="46"/>
      <c r="D5" s="46"/>
      <c r="E5" s="46"/>
      <c r="F5" s="46"/>
      <c r="G5" s="46"/>
      <c r="H5" s="46"/>
      <c r="I5" s="46"/>
      <c r="J5" s="46"/>
      <c r="K5" s="46"/>
      <c r="L5" s="46"/>
      <c r="M5" s="46"/>
    </row>
    <row r="6" spans="2:13" x14ac:dyDescent="0.25">
      <c r="B6" s="68" t="s">
        <v>124</v>
      </c>
      <c r="C6" s="69"/>
      <c r="D6" s="69"/>
      <c r="E6" s="69"/>
      <c r="F6" s="69"/>
      <c r="G6" s="69"/>
      <c r="H6" s="69"/>
      <c r="I6" s="69"/>
      <c r="J6" s="69"/>
      <c r="K6" s="69"/>
      <c r="L6" s="69"/>
      <c r="M6" s="69"/>
    </row>
    <row r="7" spans="2:13" x14ac:dyDescent="0.25">
      <c r="B7" s="51"/>
      <c r="C7" s="51"/>
      <c r="D7" s="51"/>
      <c r="E7" s="51"/>
      <c r="F7" s="51"/>
      <c r="G7" s="51"/>
      <c r="H7" s="51"/>
      <c r="I7" s="51"/>
      <c r="J7" s="51"/>
      <c r="K7" s="51"/>
      <c r="L7" s="51"/>
      <c r="M7" s="51"/>
    </row>
    <row r="8" spans="2:13" ht="45" x14ac:dyDescent="0.25">
      <c r="B8" s="51"/>
      <c r="C8" s="52" t="s">
        <v>1</v>
      </c>
      <c r="D8" s="52" t="s">
        <v>2</v>
      </c>
      <c r="E8" s="52" t="s">
        <v>3</v>
      </c>
      <c r="F8" s="52" t="s">
        <v>4</v>
      </c>
      <c r="G8" s="52" t="s">
        <v>5</v>
      </c>
      <c r="H8" s="52" t="s">
        <v>6</v>
      </c>
      <c r="I8" s="52" t="s">
        <v>7</v>
      </c>
      <c r="J8" s="52" t="s">
        <v>51</v>
      </c>
      <c r="K8" s="52" t="s">
        <v>8</v>
      </c>
      <c r="L8" s="52" t="s">
        <v>9</v>
      </c>
      <c r="M8" s="53" t="s">
        <v>10</v>
      </c>
    </row>
    <row r="9" spans="2:13" x14ac:dyDescent="0.25">
      <c r="B9" s="47" t="s">
        <v>41</v>
      </c>
      <c r="C9" s="65">
        <v>0</v>
      </c>
      <c r="D9" s="65">
        <v>0</v>
      </c>
      <c r="E9" s="65">
        <v>0</v>
      </c>
      <c r="F9" s="65">
        <v>0</v>
      </c>
      <c r="G9" s="65">
        <v>0</v>
      </c>
      <c r="H9" s="65">
        <v>0</v>
      </c>
      <c r="I9" s="65">
        <v>0</v>
      </c>
      <c r="J9" s="65">
        <v>0</v>
      </c>
      <c r="K9" s="65">
        <v>0</v>
      </c>
      <c r="L9" s="65">
        <v>0</v>
      </c>
      <c r="M9" s="65">
        <f>SUM(C9:L9)</f>
        <v>0</v>
      </c>
    </row>
    <row r="10" spans="2:13" x14ac:dyDescent="0.25">
      <c r="B10" s="47" t="s">
        <v>142</v>
      </c>
      <c r="C10" s="65">
        <v>0</v>
      </c>
      <c r="D10" s="65">
        <v>0</v>
      </c>
      <c r="E10" s="65">
        <v>0</v>
      </c>
      <c r="F10" s="65">
        <v>0</v>
      </c>
      <c r="G10" s="65">
        <v>0</v>
      </c>
      <c r="H10" s="65">
        <v>0</v>
      </c>
      <c r="I10" s="65">
        <v>0</v>
      </c>
      <c r="J10" s="65">
        <v>0</v>
      </c>
      <c r="K10" s="65">
        <v>0</v>
      </c>
      <c r="L10" s="65">
        <v>0</v>
      </c>
      <c r="M10" s="65">
        <f t="shared" ref="M10:M13" si="0">SUM(C10:L10)</f>
        <v>0</v>
      </c>
    </row>
    <row r="11" spans="2:13" x14ac:dyDescent="0.25">
      <c r="B11" s="47" t="s">
        <v>42</v>
      </c>
      <c r="C11" s="65">
        <v>0</v>
      </c>
      <c r="D11" s="65">
        <v>0</v>
      </c>
      <c r="E11" s="65">
        <v>0</v>
      </c>
      <c r="F11" s="65">
        <v>0</v>
      </c>
      <c r="G11" s="65">
        <v>0</v>
      </c>
      <c r="H11" s="65">
        <v>0</v>
      </c>
      <c r="I11" s="65">
        <v>0</v>
      </c>
      <c r="J11" s="65">
        <v>0</v>
      </c>
      <c r="K11" s="65">
        <v>0</v>
      </c>
      <c r="L11" s="65">
        <v>0</v>
      </c>
      <c r="M11" s="65">
        <f t="shared" si="0"/>
        <v>0</v>
      </c>
    </row>
    <row r="12" spans="2:13" x14ac:dyDescent="0.25">
      <c r="B12" s="47" t="s">
        <v>43</v>
      </c>
      <c r="C12" s="65">
        <v>0</v>
      </c>
      <c r="D12" s="65">
        <v>0</v>
      </c>
      <c r="E12" s="65">
        <v>0</v>
      </c>
      <c r="F12" s="65">
        <v>0</v>
      </c>
      <c r="G12" s="65">
        <v>0</v>
      </c>
      <c r="H12" s="65">
        <v>1.0999999999999999E-2</v>
      </c>
      <c r="I12" s="65">
        <v>0</v>
      </c>
      <c r="J12" s="65">
        <v>0</v>
      </c>
      <c r="K12" s="65">
        <v>0</v>
      </c>
      <c r="L12" s="65">
        <v>0</v>
      </c>
      <c r="M12" s="65">
        <f t="shared" si="0"/>
        <v>1.0999999999999999E-2</v>
      </c>
    </row>
    <row r="13" spans="2:13" x14ac:dyDescent="0.25">
      <c r="B13" s="47" t="s">
        <v>44</v>
      </c>
      <c r="C13" s="65">
        <v>22.795999999999999</v>
      </c>
      <c r="D13" s="65">
        <v>1.55</v>
      </c>
      <c r="E13" s="65">
        <v>3.1E-2</v>
      </c>
      <c r="F13" s="65">
        <v>1.359</v>
      </c>
      <c r="G13" s="65">
        <v>0.40600000000000003</v>
      </c>
      <c r="H13" s="65">
        <v>0.36499999999999999</v>
      </c>
      <c r="I13" s="65">
        <v>0.85499999999999998</v>
      </c>
      <c r="J13" s="65">
        <v>4.1849999999999996</v>
      </c>
      <c r="K13" s="65">
        <v>0.112</v>
      </c>
      <c r="L13" s="65">
        <v>1.4999999999999999E-2</v>
      </c>
      <c r="M13" s="65">
        <f t="shared" si="0"/>
        <v>31.673999999999992</v>
      </c>
    </row>
    <row r="14" spans="2:13" x14ac:dyDescent="0.25">
      <c r="B14" s="70" t="s">
        <v>10</v>
      </c>
      <c r="C14" s="58">
        <f>SUM(C9:C13)</f>
        <v>22.795999999999999</v>
      </c>
      <c r="D14" s="58">
        <f t="shared" ref="D14:M14" si="1">SUM(D9:D13)</f>
        <v>1.55</v>
      </c>
      <c r="E14" s="58">
        <f t="shared" si="1"/>
        <v>3.1E-2</v>
      </c>
      <c r="F14" s="58">
        <f t="shared" si="1"/>
        <v>1.359</v>
      </c>
      <c r="G14" s="58">
        <f t="shared" si="1"/>
        <v>0.40600000000000003</v>
      </c>
      <c r="H14" s="58">
        <f t="shared" si="1"/>
        <v>0.376</v>
      </c>
      <c r="I14" s="58">
        <f t="shared" si="1"/>
        <v>0.85499999999999998</v>
      </c>
      <c r="J14" s="58">
        <f t="shared" si="1"/>
        <v>4.1849999999999996</v>
      </c>
      <c r="K14" s="58">
        <f t="shared" si="1"/>
        <v>0.112</v>
      </c>
      <c r="L14" s="58">
        <f t="shared" si="1"/>
        <v>1.4999999999999999E-2</v>
      </c>
      <c r="M14" s="58">
        <f t="shared" si="1"/>
        <v>31.684999999999992</v>
      </c>
    </row>
    <row r="15" spans="2:13" x14ac:dyDescent="0.25">
      <c r="C15" s="62"/>
      <c r="D15" s="62"/>
      <c r="E15" s="62"/>
      <c r="F15" s="62"/>
      <c r="G15" s="62"/>
      <c r="H15" s="62"/>
      <c r="I15" s="62"/>
      <c r="J15" s="62"/>
      <c r="K15" s="62"/>
      <c r="L15" s="62"/>
      <c r="M15" s="62"/>
    </row>
    <row r="16" spans="2:13" x14ac:dyDescent="0.25">
      <c r="C16" s="62"/>
      <c r="D16" s="62"/>
      <c r="E16" s="62"/>
      <c r="F16" s="62"/>
      <c r="G16" s="62"/>
      <c r="H16" s="62"/>
      <c r="I16" s="62"/>
      <c r="J16" s="62"/>
      <c r="K16" s="62"/>
      <c r="L16" s="62"/>
      <c r="M16" s="62"/>
    </row>
    <row r="19" spans="2:13" ht="15.75" x14ac:dyDescent="0.25">
      <c r="B19" s="45" t="s">
        <v>297</v>
      </c>
      <c r="C19" s="46"/>
      <c r="D19" s="46"/>
      <c r="E19" s="46"/>
      <c r="F19" s="46"/>
      <c r="G19" s="46"/>
      <c r="H19" s="46"/>
      <c r="I19" s="46"/>
      <c r="J19" s="46"/>
      <c r="K19" s="46"/>
      <c r="L19" s="46"/>
      <c r="M19" s="46"/>
    </row>
    <row r="20" spans="2:13" x14ac:dyDescent="0.25">
      <c r="B20" s="68" t="s">
        <v>125</v>
      </c>
      <c r="C20" s="69"/>
      <c r="D20" s="69"/>
      <c r="E20" s="69"/>
      <c r="F20" s="69"/>
      <c r="G20" s="69"/>
      <c r="H20" s="69"/>
      <c r="I20" s="69"/>
      <c r="J20" s="69"/>
      <c r="K20" s="69"/>
      <c r="L20" s="69"/>
      <c r="M20" s="69"/>
    </row>
    <row r="21" spans="2:13" x14ac:dyDescent="0.25">
      <c r="B21" s="51"/>
      <c r="C21" s="51"/>
      <c r="D21" s="51"/>
      <c r="E21" s="51"/>
      <c r="F21" s="51"/>
      <c r="G21" s="51"/>
      <c r="H21" s="51"/>
      <c r="I21" s="51"/>
      <c r="J21" s="51"/>
      <c r="K21" s="51"/>
      <c r="L21" s="51"/>
      <c r="M21" s="51"/>
    </row>
    <row r="22" spans="2:13" ht="45" x14ac:dyDescent="0.25">
      <c r="B22" s="51"/>
      <c r="C22" s="52" t="s">
        <v>1</v>
      </c>
      <c r="D22" s="52" t="s">
        <v>2</v>
      </c>
      <c r="E22" s="52" t="s">
        <v>3</v>
      </c>
      <c r="F22" s="52" t="s">
        <v>4</v>
      </c>
      <c r="G22" s="52" t="s">
        <v>5</v>
      </c>
      <c r="H22" s="52" t="s">
        <v>6</v>
      </c>
      <c r="I22" s="52" t="s">
        <v>7</v>
      </c>
      <c r="J22" s="52" t="s">
        <v>51</v>
      </c>
      <c r="K22" s="52" t="s">
        <v>8</v>
      </c>
      <c r="L22" s="52" t="s">
        <v>9</v>
      </c>
      <c r="M22" s="53" t="s">
        <v>10</v>
      </c>
    </row>
    <row r="23" spans="2:13" x14ac:dyDescent="0.25">
      <c r="B23" s="47" t="s">
        <v>45</v>
      </c>
      <c r="C23" s="65">
        <v>0.57099999999999995</v>
      </c>
      <c r="D23" s="65">
        <v>5.8999999999999997E-2</v>
      </c>
      <c r="E23" s="65">
        <v>0</v>
      </c>
      <c r="F23" s="65">
        <v>0.104</v>
      </c>
      <c r="G23" s="65">
        <v>2.8000000000000001E-2</v>
      </c>
      <c r="H23" s="65">
        <v>0</v>
      </c>
      <c r="I23" s="65">
        <v>0.05</v>
      </c>
      <c r="J23" s="65">
        <v>4.2999999999999997E-2</v>
      </c>
      <c r="K23" s="65">
        <v>2E-3</v>
      </c>
      <c r="L23" s="65">
        <v>1E-3</v>
      </c>
      <c r="M23" s="65">
        <f>SUM(C23:L23)</f>
        <v>0.85799999999999998</v>
      </c>
    </row>
    <row r="24" spans="2:13" x14ac:dyDescent="0.25">
      <c r="B24" s="47" t="s">
        <v>143</v>
      </c>
      <c r="C24" s="65">
        <v>2.9620000000000002</v>
      </c>
      <c r="D24" s="65">
        <v>0.17399999999999999</v>
      </c>
      <c r="E24" s="65">
        <v>5.0000000000000001E-3</v>
      </c>
      <c r="F24" s="65">
        <v>0.97399999999999998</v>
      </c>
      <c r="G24" s="65">
        <v>3.7999999999999999E-2</v>
      </c>
      <c r="H24" s="65">
        <v>2.7E-2</v>
      </c>
      <c r="I24" s="65">
        <v>5.8000000000000003E-2</v>
      </c>
      <c r="J24" s="65">
        <v>0.10100000000000001</v>
      </c>
      <c r="K24" s="65">
        <v>0</v>
      </c>
      <c r="L24" s="65">
        <v>2E-3</v>
      </c>
      <c r="M24" s="65">
        <f t="shared" ref="M24:M28" si="2">SUM(C24:L24)</f>
        <v>4.3410000000000002</v>
      </c>
    </row>
    <row r="25" spans="2:13" x14ac:dyDescent="0.25">
      <c r="B25" s="47" t="s">
        <v>46</v>
      </c>
      <c r="C25" s="65">
        <v>0.125</v>
      </c>
      <c r="D25" s="65">
        <v>1.4E-2</v>
      </c>
      <c r="E25" s="65">
        <v>8.0000000000000002E-3</v>
      </c>
      <c r="F25" s="65">
        <v>2E-3</v>
      </c>
      <c r="G25" s="65">
        <v>6.0000000000000001E-3</v>
      </c>
      <c r="H25" s="65">
        <v>0.02</v>
      </c>
      <c r="I25" s="65">
        <v>1.2999999999999999E-2</v>
      </c>
      <c r="J25" s="65">
        <v>3.7999999999999999E-2</v>
      </c>
      <c r="K25" s="65">
        <v>0</v>
      </c>
      <c r="L25" s="65">
        <v>0</v>
      </c>
      <c r="M25" s="65">
        <f t="shared" si="2"/>
        <v>0.22600000000000003</v>
      </c>
    </row>
    <row r="26" spans="2:13" x14ac:dyDescent="0.25">
      <c r="B26" s="47" t="s">
        <v>47</v>
      </c>
      <c r="C26" s="65">
        <v>0.57999999999999996</v>
      </c>
      <c r="D26" s="65">
        <v>7.1999999999999995E-2</v>
      </c>
      <c r="E26" s="65">
        <v>4.0000000000000001E-3</v>
      </c>
      <c r="F26" s="65">
        <v>6.0000000000000001E-3</v>
      </c>
      <c r="G26" s="65">
        <v>2.3E-2</v>
      </c>
      <c r="H26" s="65">
        <v>6.8000000000000005E-2</v>
      </c>
      <c r="I26" s="65">
        <v>0.109</v>
      </c>
      <c r="J26" s="65">
        <v>9.7000000000000003E-2</v>
      </c>
      <c r="K26" s="65">
        <v>1.4999999999999999E-2</v>
      </c>
      <c r="L26" s="65">
        <v>0</v>
      </c>
      <c r="M26" s="65">
        <f t="shared" si="2"/>
        <v>0.97399999999999987</v>
      </c>
    </row>
    <row r="27" spans="2:13" x14ac:dyDescent="0.25">
      <c r="B27" s="47" t="s">
        <v>49</v>
      </c>
      <c r="C27" s="65">
        <v>3.8090000000000002</v>
      </c>
      <c r="D27" s="65">
        <v>0.23599999999999999</v>
      </c>
      <c r="E27" s="65">
        <v>2E-3</v>
      </c>
      <c r="F27" s="65">
        <v>5.0999999999999997E-2</v>
      </c>
      <c r="G27" s="65">
        <v>8.7999999999999995E-2</v>
      </c>
      <c r="H27" s="65">
        <v>0.26100000000000001</v>
      </c>
      <c r="I27" s="65">
        <v>0.41299999999999998</v>
      </c>
      <c r="J27" s="65">
        <v>0.495</v>
      </c>
      <c r="K27" s="65">
        <v>3.4000000000000002E-2</v>
      </c>
      <c r="L27" s="65">
        <v>4.0000000000000001E-3</v>
      </c>
      <c r="M27" s="65">
        <f t="shared" si="2"/>
        <v>5.3929999999999998</v>
      </c>
    </row>
    <row r="28" spans="2:13" x14ac:dyDescent="0.25">
      <c r="B28" s="47" t="s">
        <v>48</v>
      </c>
      <c r="C28" s="65">
        <v>14.75</v>
      </c>
      <c r="D28" s="65">
        <v>0.995</v>
      </c>
      <c r="E28" s="65">
        <v>1.2E-2</v>
      </c>
      <c r="F28" s="65">
        <v>0.222</v>
      </c>
      <c r="G28" s="65">
        <v>0.222</v>
      </c>
      <c r="H28" s="65">
        <v>0</v>
      </c>
      <c r="I28" s="65">
        <v>0.21199999999999999</v>
      </c>
      <c r="J28" s="65">
        <v>3.41</v>
      </c>
      <c r="K28" s="65">
        <v>6.0999999999999999E-2</v>
      </c>
      <c r="L28" s="65">
        <v>7.0000000000000001E-3</v>
      </c>
      <c r="M28" s="65">
        <f t="shared" si="2"/>
        <v>19.891000000000002</v>
      </c>
    </row>
    <row r="29" spans="2:13" x14ac:dyDescent="0.25">
      <c r="B29" s="70" t="s">
        <v>10</v>
      </c>
      <c r="C29" s="58">
        <f>SUM(C23:C28)</f>
        <v>22.797000000000001</v>
      </c>
      <c r="D29" s="58">
        <f t="shared" ref="D29:M29" si="3">SUM(D23:D28)</f>
        <v>1.5499999999999998</v>
      </c>
      <c r="E29" s="58">
        <f t="shared" si="3"/>
        <v>3.1000000000000003E-2</v>
      </c>
      <c r="F29" s="58">
        <f t="shared" si="3"/>
        <v>1.359</v>
      </c>
      <c r="G29" s="58">
        <f t="shared" si="3"/>
        <v>0.40500000000000003</v>
      </c>
      <c r="H29" s="58">
        <f t="shared" si="3"/>
        <v>0.376</v>
      </c>
      <c r="I29" s="58">
        <f t="shared" si="3"/>
        <v>0.85499999999999998</v>
      </c>
      <c r="J29" s="58">
        <f t="shared" si="3"/>
        <v>4.1840000000000002</v>
      </c>
      <c r="K29" s="58">
        <f t="shared" si="3"/>
        <v>0.112</v>
      </c>
      <c r="L29" s="58">
        <f t="shared" si="3"/>
        <v>1.4E-2</v>
      </c>
      <c r="M29" s="58">
        <f t="shared" si="3"/>
        <v>31.683</v>
      </c>
    </row>
    <row r="34" spans="2:13" ht="15.75" x14ac:dyDescent="0.25">
      <c r="B34" s="45" t="s">
        <v>298</v>
      </c>
      <c r="C34" s="46"/>
      <c r="D34" s="46"/>
      <c r="E34" s="46"/>
      <c r="F34" s="46"/>
      <c r="G34" s="46"/>
      <c r="H34" s="46"/>
      <c r="I34" s="46"/>
      <c r="J34" s="46"/>
      <c r="K34" s="46"/>
      <c r="L34" s="46"/>
      <c r="M34" s="46"/>
    </row>
    <row r="35" spans="2:13" x14ac:dyDescent="0.25">
      <c r="B35" s="203" t="s">
        <v>354</v>
      </c>
      <c r="C35" s="69"/>
      <c r="D35" s="69"/>
      <c r="E35" s="69"/>
      <c r="F35" s="69"/>
      <c r="G35" s="69"/>
      <c r="H35" s="69"/>
      <c r="I35" s="69"/>
      <c r="J35" s="69"/>
      <c r="K35" s="69"/>
      <c r="L35" s="69"/>
      <c r="M35" s="69"/>
    </row>
    <row r="36" spans="2:13" x14ac:dyDescent="0.25">
      <c r="B36" s="51"/>
      <c r="C36" s="51"/>
      <c r="D36" s="51"/>
      <c r="E36" s="51"/>
      <c r="F36" s="51"/>
      <c r="G36" s="51"/>
      <c r="H36" s="51"/>
      <c r="I36" s="51"/>
      <c r="J36" s="51"/>
      <c r="K36" s="51"/>
      <c r="L36" s="51"/>
      <c r="M36" s="51"/>
    </row>
    <row r="37" spans="2:13" ht="45" x14ac:dyDescent="0.25">
      <c r="B37" s="51"/>
      <c r="C37" s="52" t="s">
        <v>1</v>
      </c>
      <c r="D37" s="52" t="s">
        <v>2</v>
      </c>
      <c r="E37" s="52" t="s">
        <v>3</v>
      </c>
      <c r="F37" s="52" t="s">
        <v>4</v>
      </c>
      <c r="G37" s="52" t="s">
        <v>5</v>
      </c>
      <c r="H37" s="52" t="s">
        <v>6</v>
      </c>
      <c r="I37" s="52" t="s">
        <v>7</v>
      </c>
      <c r="J37" s="52" t="s">
        <v>51</v>
      </c>
      <c r="K37" s="52" t="s">
        <v>8</v>
      </c>
      <c r="L37" s="52" t="s">
        <v>9</v>
      </c>
      <c r="M37" s="53" t="s">
        <v>10</v>
      </c>
    </row>
    <row r="38" spans="2:13" x14ac:dyDescent="0.25">
      <c r="B38" s="27" t="s">
        <v>50</v>
      </c>
      <c r="C38" s="73">
        <v>0.64</v>
      </c>
      <c r="D38" s="73">
        <v>0.6</v>
      </c>
      <c r="E38" s="73">
        <v>0</v>
      </c>
      <c r="F38" s="73">
        <v>0</v>
      </c>
      <c r="G38" s="73">
        <v>0</v>
      </c>
      <c r="H38" s="73">
        <v>0</v>
      </c>
      <c r="I38" s="73">
        <v>2.5099999999999998</v>
      </c>
      <c r="J38" s="73">
        <v>2.84</v>
      </c>
      <c r="K38" s="73">
        <v>0</v>
      </c>
      <c r="L38" s="73">
        <v>0</v>
      </c>
      <c r="M38" s="71">
        <v>0.87</v>
      </c>
    </row>
    <row r="39" spans="2:13" x14ac:dyDescent="0.25">
      <c r="B39" s="50" t="s">
        <v>364</v>
      </c>
    </row>
    <row r="40" spans="2:13" x14ac:dyDescent="0.25">
      <c r="J40" s="74"/>
    </row>
    <row r="44" spans="2:13" ht="15.75" x14ac:dyDescent="0.25">
      <c r="B44" s="45" t="s">
        <v>299</v>
      </c>
      <c r="C44" s="46"/>
      <c r="D44" s="46"/>
      <c r="E44" s="46"/>
      <c r="F44" s="46"/>
      <c r="G44" s="46"/>
      <c r="H44" s="46"/>
      <c r="I44" s="46"/>
      <c r="J44" s="46"/>
      <c r="K44" s="46"/>
      <c r="L44" s="46"/>
      <c r="M44" s="46"/>
    </row>
    <row r="45" spans="2:13" x14ac:dyDescent="0.25">
      <c r="B45" s="203" t="s">
        <v>224</v>
      </c>
      <c r="C45" s="69"/>
      <c r="D45" s="69"/>
      <c r="E45" s="69"/>
      <c r="F45" s="69"/>
      <c r="G45" s="69"/>
      <c r="H45" s="69"/>
      <c r="I45" s="69"/>
      <c r="J45" s="69"/>
      <c r="K45" s="69"/>
      <c r="L45" s="69"/>
      <c r="M45" s="69"/>
    </row>
    <row r="46" spans="2:13" x14ac:dyDescent="0.25">
      <c r="B46" s="51"/>
      <c r="C46" s="51"/>
      <c r="D46" s="51"/>
      <c r="E46" s="51"/>
      <c r="F46" s="51"/>
      <c r="G46" s="51"/>
      <c r="H46" s="51"/>
      <c r="I46" s="51"/>
      <c r="J46" s="51"/>
      <c r="K46" s="51"/>
      <c r="L46" s="51"/>
      <c r="M46" s="51"/>
    </row>
    <row r="47" spans="2:13" ht="45" x14ac:dyDescent="0.25">
      <c r="B47" s="51"/>
      <c r="C47" s="52" t="s">
        <v>1</v>
      </c>
      <c r="D47" s="52" t="s">
        <v>2</v>
      </c>
      <c r="E47" s="52" t="s">
        <v>3</v>
      </c>
      <c r="F47" s="52" t="s">
        <v>4</v>
      </c>
      <c r="G47" s="52" t="s">
        <v>5</v>
      </c>
      <c r="H47" s="52" t="s">
        <v>6</v>
      </c>
      <c r="I47" s="52" t="s">
        <v>7</v>
      </c>
      <c r="J47" s="52" t="s">
        <v>51</v>
      </c>
      <c r="K47" s="52" t="s">
        <v>8</v>
      </c>
      <c r="L47" s="52" t="s">
        <v>9</v>
      </c>
      <c r="M47" s="53" t="s">
        <v>10</v>
      </c>
    </row>
    <row r="48" spans="2:13" x14ac:dyDescent="0.25">
      <c r="B48" s="27" t="s">
        <v>50</v>
      </c>
      <c r="C48" s="206">
        <v>0.81</v>
      </c>
      <c r="D48" s="206">
        <v>0.95</v>
      </c>
      <c r="E48" s="206">
        <v>0</v>
      </c>
      <c r="F48" s="206">
        <v>0</v>
      </c>
      <c r="G48" s="206">
        <v>0</v>
      </c>
      <c r="H48" s="206">
        <v>0</v>
      </c>
      <c r="I48" s="206">
        <v>2.13</v>
      </c>
      <c r="J48" s="206">
        <v>3.17</v>
      </c>
      <c r="K48" s="206">
        <v>0</v>
      </c>
      <c r="L48" s="206">
        <v>0</v>
      </c>
      <c r="M48" s="207">
        <v>1.1100000000000001</v>
      </c>
    </row>
    <row r="49" spans="2:13" x14ac:dyDescent="0.25">
      <c r="B49" s="50" t="s">
        <v>364</v>
      </c>
    </row>
    <row r="54" spans="2:13" ht="15.75" x14ac:dyDescent="0.25">
      <c r="B54" s="45" t="s">
        <v>300</v>
      </c>
      <c r="C54" s="46"/>
      <c r="D54" s="46"/>
      <c r="E54" s="46"/>
      <c r="F54" s="46"/>
      <c r="G54" s="46"/>
      <c r="H54" s="46"/>
      <c r="I54" s="46"/>
      <c r="J54" s="46"/>
      <c r="K54" s="46"/>
      <c r="L54" s="46"/>
      <c r="M54" s="46"/>
    </row>
    <row r="55" spans="2:13" x14ac:dyDescent="0.25">
      <c r="B55" s="203" t="s">
        <v>205</v>
      </c>
      <c r="C55" s="69"/>
      <c r="D55" s="69"/>
      <c r="E55" s="69"/>
      <c r="F55" s="69"/>
      <c r="G55" s="69"/>
      <c r="H55" s="69"/>
      <c r="I55" s="69"/>
      <c r="J55" s="69"/>
      <c r="K55" s="69"/>
      <c r="L55" s="69"/>
      <c r="M55" s="69"/>
    </row>
    <row r="56" spans="2:13" x14ac:dyDescent="0.25">
      <c r="B56" s="51"/>
      <c r="C56" s="51"/>
      <c r="D56" s="51"/>
      <c r="E56" s="51"/>
      <c r="F56" s="51"/>
      <c r="G56" s="51"/>
      <c r="H56" s="51"/>
      <c r="I56" s="51"/>
      <c r="J56" s="51"/>
      <c r="K56" s="51"/>
      <c r="L56" s="51"/>
      <c r="M56" s="51"/>
    </row>
    <row r="57" spans="2:13" ht="45" x14ac:dyDescent="0.25">
      <c r="B57" s="51"/>
      <c r="C57" s="52" t="s">
        <v>1</v>
      </c>
      <c r="D57" s="52" t="s">
        <v>2</v>
      </c>
      <c r="E57" s="52" t="s">
        <v>3</v>
      </c>
      <c r="F57" s="52" t="s">
        <v>4</v>
      </c>
      <c r="G57" s="52" t="s">
        <v>5</v>
      </c>
      <c r="H57" s="52" t="s">
        <v>6</v>
      </c>
      <c r="I57" s="52" t="s">
        <v>7</v>
      </c>
      <c r="J57" s="52" t="s">
        <v>51</v>
      </c>
      <c r="K57" s="52" t="s">
        <v>8</v>
      </c>
      <c r="L57" s="52" t="s">
        <v>9</v>
      </c>
      <c r="M57" s="53" t="s">
        <v>10</v>
      </c>
    </row>
    <row r="58" spans="2:13" x14ac:dyDescent="0.25">
      <c r="B58" s="175" t="s">
        <v>331</v>
      </c>
      <c r="C58" s="208">
        <v>0.53</v>
      </c>
      <c r="D58" s="208">
        <v>0.63</v>
      </c>
      <c r="E58" s="208">
        <v>0</v>
      </c>
      <c r="F58" s="208">
        <v>0</v>
      </c>
      <c r="G58" s="208">
        <v>0</v>
      </c>
      <c r="H58" s="208">
        <v>0</v>
      </c>
      <c r="I58" s="208">
        <v>1.65</v>
      </c>
      <c r="J58" s="208">
        <v>2.17</v>
      </c>
      <c r="K58" s="208">
        <v>0</v>
      </c>
      <c r="L58" s="208">
        <v>0</v>
      </c>
      <c r="M58" s="208">
        <v>0.74</v>
      </c>
    </row>
    <row r="59" spans="2:13" x14ac:dyDescent="0.25">
      <c r="B59" s="175" t="s">
        <v>332</v>
      </c>
      <c r="C59" s="208">
        <v>0.08</v>
      </c>
      <c r="D59" s="208">
        <v>0.08</v>
      </c>
      <c r="E59" s="208">
        <v>0</v>
      </c>
      <c r="F59" s="208">
        <v>0</v>
      </c>
      <c r="G59" s="208">
        <v>0</v>
      </c>
      <c r="H59" s="208">
        <v>0</v>
      </c>
      <c r="I59" s="208">
        <v>0.17</v>
      </c>
      <c r="J59" s="208">
        <v>0.43</v>
      </c>
      <c r="K59" s="208">
        <v>0</v>
      </c>
      <c r="L59" s="208">
        <v>0</v>
      </c>
      <c r="M59" s="208">
        <v>0.12</v>
      </c>
    </row>
    <row r="60" spans="2:13" x14ac:dyDescent="0.25">
      <c r="B60" s="175" t="s">
        <v>333</v>
      </c>
      <c r="C60" s="208">
        <v>0.06</v>
      </c>
      <c r="D60" s="208">
        <v>0.08</v>
      </c>
      <c r="E60" s="208">
        <v>0</v>
      </c>
      <c r="F60" s="208">
        <v>0</v>
      </c>
      <c r="G60" s="208">
        <v>0</v>
      </c>
      <c r="H60" s="208">
        <v>0</v>
      </c>
      <c r="I60" s="208">
        <v>0.17</v>
      </c>
      <c r="J60" s="208">
        <v>0.24</v>
      </c>
      <c r="K60" s="208">
        <v>0</v>
      </c>
      <c r="L60" s="208">
        <v>0</v>
      </c>
      <c r="M60" s="208">
        <v>0.08</v>
      </c>
    </row>
    <row r="61" spans="2:13" x14ac:dyDescent="0.25">
      <c r="B61" s="175" t="s">
        <v>197</v>
      </c>
      <c r="C61" s="208">
        <v>0.05</v>
      </c>
      <c r="D61" s="208">
        <v>7.0000000000000007E-2</v>
      </c>
      <c r="E61" s="208">
        <v>0</v>
      </c>
      <c r="F61" s="208">
        <v>0</v>
      </c>
      <c r="G61" s="208">
        <v>0</v>
      </c>
      <c r="H61" s="208">
        <v>0</v>
      </c>
      <c r="I61" s="208">
        <v>0.15</v>
      </c>
      <c r="J61" s="208">
        <v>0.2</v>
      </c>
      <c r="K61" s="208">
        <v>0</v>
      </c>
      <c r="L61" s="208">
        <v>0</v>
      </c>
      <c r="M61" s="208">
        <v>7.0000000000000007E-2</v>
      </c>
    </row>
    <row r="62" spans="2:13" x14ac:dyDescent="0.25">
      <c r="B62" s="175" t="s">
        <v>198</v>
      </c>
      <c r="C62" s="208">
        <v>0.03</v>
      </c>
      <c r="D62" s="208">
        <v>0.05</v>
      </c>
      <c r="E62" s="208">
        <v>0</v>
      </c>
      <c r="F62" s="208">
        <v>0</v>
      </c>
      <c r="G62" s="208">
        <v>0</v>
      </c>
      <c r="H62" s="208">
        <v>0</v>
      </c>
      <c r="I62" s="208">
        <v>0</v>
      </c>
      <c r="J62" s="208">
        <v>0.08</v>
      </c>
      <c r="K62" s="208">
        <v>0</v>
      </c>
      <c r="L62" s="208">
        <v>0</v>
      </c>
      <c r="M62" s="208">
        <v>0.04</v>
      </c>
    </row>
    <row r="63" spans="2:13" x14ac:dyDescent="0.25">
      <c r="B63" s="180" t="s">
        <v>199</v>
      </c>
      <c r="C63" s="209">
        <v>7.0000000000000007E-2</v>
      </c>
      <c r="D63" s="209">
        <v>0.04</v>
      </c>
      <c r="E63" s="209">
        <v>0</v>
      </c>
      <c r="F63" s="209">
        <v>0</v>
      </c>
      <c r="G63" s="209">
        <v>0</v>
      </c>
      <c r="H63" s="209">
        <v>0</v>
      </c>
      <c r="I63" s="209">
        <v>0</v>
      </c>
      <c r="J63" s="209">
        <v>0.05</v>
      </c>
      <c r="K63" s="209">
        <v>0</v>
      </c>
      <c r="L63" s="209">
        <v>0</v>
      </c>
      <c r="M63" s="209">
        <v>0.06</v>
      </c>
    </row>
    <row r="64" spans="2:13" x14ac:dyDescent="0.25">
      <c r="B64" s="50" t="s">
        <v>367</v>
      </c>
    </row>
    <row r="68" spans="2:13" ht="15.75" x14ac:dyDescent="0.25">
      <c r="B68" s="45" t="s">
        <v>301</v>
      </c>
      <c r="C68" s="46"/>
      <c r="D68" s="46"/>
      <c r="E68" s="46"/>
      <c r="F68" s="46"/>
      <c r="G68" s="46"/>
      <c r="H68" s="46"/>
      <c r="I68" s="46"/>
      <c r="J68" s="46"/>
      <c r="K68" s="46"/>
      <c r="L68" s="46"/>
      <c r="M68" s="46"/>
    </row>
    <row r="69" spans="2:13" x14ac:dyDescent="0.25">
      <c r="B69" s="203" t="s">
        <v>200</v>
      </c>
      <c r="C69" s="69"/>
      <c r="D69" s="69"/>
      <c r="E69" s="69"/>
      <c r="F69" s="69"/>
      <c r="G69" s="69"/>
      <c r="H69" s="69"/>
      <c r="I69" s="69"/>
      <c r="J69" s="69"/>
      <c r="K69" s="69"/>
      <c r="L69" s="69"/>
      <c r="M69" s="69"/>
    </row>
    <row r="70" spans="2:13" x14ac:dyDescent="0.25">
      <c r="B70" s="51"/>
      <c r="C70" s="51"/>
      <c r="D70" s="51"/>
      <c r="E70" s="51"/>
      <c r="F70" s="51"/>
      <c r="G70" s="51"/>
      <c r="H70" s="51"/>
      <c r="I70" s="51"/>
      <c r="J70" s="51"/>
      <c r="K70" s="51"/>
      <c r="L70" s="51"/>
      <c r="M70" s="51"/>
    </row>
    <row r="71" spans="2:13" ht="45" x14ac:dyDescent="0.25">
      <c r="B71" s="51"/>
      <c r="C71" s="52" t="s">
        <v>1</v>
      </c>
      <c r="D71" s="52" t="s">
        <v>2</v>
      </c>
      <c r="E71" s="52" t="s">
        <v>3</v>
      </c>
      <c r="F71" s="52" t="s">
        <v>4</v>
      </c>
      <c r="G71" s="52" t="s">
        <v>5</v>
      </c>
      <c r="H71" s="52" t="s">
        <v>6</v>
      </c>
      <c r="I71" s="52" t="s">
        <v>7</v>
      </c>
      <c r="J71" s="52" t="s">
        <v>51</v>
      </c>
      <c r="K71" s="52" t="s">
        <v>8</v>
      </c>
      <c r="L71" s="52" t="s">
        <v>9</v>
      </c>
      <c r="M71" s="53" t="s">
        <v>10</v>
      </c>
    </row>
    <row r="72" spans="2:13" x14ac:dyDescent="0.25">
      <c r="B72" s="27" t="s">
        <v>201</v>
      </c>
      <c r="C72" s="230">
        <v>84.622976940000001</v>
      </c>
      <c r="D72" s="230">
        <v>2.82299167</v>
      </c>
      <c r="E72" s="231" t="s">
        <v>363</v>
      </c>
      <c r="F72" s="231" t="s">
        <v>363</v>
      </c>
      <c r="G72" s="230">
        <v>1.6725311300000001</v>
      </c>
      <c r="H72" s="230">
        <v>5.0000000000000001E-3</v>
      </c>
      <c r="I72" s="230">
        <v>0.10978378</v>
      </c>
      <c r="J72" s="230">
        <v>0.79846647999999998</v>
      </c>
      <c r="K72" s="231" t="s">
        <v>363</v>
      </c>
      <c r="L72" s="230">
        <v>1E-3</v>
      </c>
      <c r="M72" s="232">
        <f>+C72+D72+G72+H72+I72+J72+L72</f>
        <v>90.032749999999993</v>
      </c>
    </row>
    <row r="73" spans="2:13" x14ac:dyDescent="0.25">
      <c r="B73" s="50" t="s">
        <v>365</v>
      </c>
    </row>
    <row r="77" spans="2:13" ht="15.75" x14ac:dyDescent="0.25">
      <c r="B77" s="45" t="s">
        <v>302</v>
      </c>
      <c r="C77" s="46"/>
      <c r="D77" s="46"/>
      <c r="E77" s="46"/>
      <c r="F77" s="46"/>
      <c r="G77" s="46"/>
      <c r="H77" s="46"/>
      <c r="I77" s="46"/>
      <c r="J77" s="46"/>
      <c r="K77" s="46"/>
      <c r="L77" s="46"/>
      <c r="M77" s="46"/>
    </row>
    <row r="78" spans="2:13" x14ac:dyDescent="0.25">
      <c r="B78" s="203" t="s">
        <v>202</v>
      </c>
      <c r="C78" s="69"/>
      <c r="D78" s="69"/>
      <c r="E78" s="69"/>
      <c r="F78" s="69"/>
      <c r="G78" s="69"/>
      <c r="H78" s="69"/>
      <c r="I78" s="69"/>
      <c r="J78" s="69"/>
      <c r="K78" s="69"/>
      <c r="L78" s="69"/>
      <c r="M78" s="69"/>
    </row>
    <row r="79" spans="2:13" x14ac:dyDescent="0.25">
      <c r="B79" s="51"/>
      <c r="C79" s="51"/>
      <c r="D79" s="51"/>
      <c r="E79" s="51"/>
      <c r="F79" s="51"/>
      <c r="G79" s="51"/>
      <c r="H79" s="51"/>
      <c r="I79" s="51"/>
      <c r="J79" s="51"/>
      <c r="K79" s="51"/>
      <c r="L79" s="51"/>
      <c r="M79" s="51"/>
    </row>
    <row r="80" spans="2:13" ht="45" x14ac:dyDescent="0.25">
      <c r="B80" s="51"/>
      <c r="C80" s="52" t="s">
        <v>1</v>
      </c>
      <c r="D80" s="52" t="s">
        <v>2</v>
      </c>
      <c r="E80" s="52" t="s">
        <v>3</v>
      </c>
      <c r="F80" s="52" t="s">
        <v>4</v>
      </c>
      <c r="G80" s="52" t="s">
        <v>5</v>
      </c>
      <c r="H80" s="52" t="s">
        <v>6</v>
      </c>
      <c r="I80" s="52" t="s">
        <v>7</v>
      </c>
      <c r="J80" s="52" t="s">
        <v>51</v>
      </c>
      <c r="K80" s="52" t="s">
        <v>8</v>
      </c>
      <c r="L80" s="52" t="s">
        <v>9</v>
      </c>
      <c r="M80" s="53" t="s">
        <v>10</v>
      </c>
    </row>
    <row r="81" spans="2:14" x14ac:dyDescent="0.25">
      <c r="B81" s="27" t="s">
        <v>203</v>
      </c>
      <c r="C81" s="233">
        <v>4.0000000000000002E-4</v>
      </c>
      <c r="D81" s="233">
        <v>2.0000000000000001E-4</v>
      </c>
      <c r="E81" s="233">
        <v>0</v>
      </c>
      <c r="F81" s="233">
        <v>0</v>
      </c>
      <c r="G81" s="233">
        <v>2.0000000000000001E-4</v>
      </c>
      <c r="H81" s="233">
        <v>0</v>
      </c>
      <c r="I81" s="233">
        <v>0</v>
      </c>
      <c r="J81" s="233">
        <v>0</v>
      </c>
      <c r="K81" s="233">
        <v>0</v>
      </c>
      <c r="L81" s="233">
        <v>0</v>
      </c>
      <c r="M81" s="233">
        <v>2.0000000000000001E-4</v>
      </c>
    </row>
    <row r="82" spans="2:14" x14ac:dyDescent="0.25">
      <c r="B82" s="50" t="s">
        <v>366</v>
      </c>
    </row>
    <row r="83" spans="2:14" x14ac:dyDescent="0.25">
      <c r="B83" s="50"/>
    </row>
    <row r="85" spans="2:14" x14ac:dyDescent="0.25">
      <c r="N85" s="128" t="s">
        <v>335</v>
      </c>
    </row>
  </sheetData>
  <hyperlinks>
    <hyperlink ref="N85" location="Contents!A1" display="To Frontpage"/>
  </hyperlinks>
  <pageMargins left="0.70866141732283472" right="0.70866141732283472" top="0.74803149606299213" bottom="0.74803149606299213" header="0.31496062992125984" footer="0.31496062992125984"/>
  <pageSetup paperSize="9" scale="35"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Frontpage</vt:lpstr>
      <vt:lpstr>Contents</vt:lpstr>
      <vt:lpstr>Table A - General Issuer Detail</vt:lpstr>
      <vt:lpstr>G1-G4 - Cover pool inform.</vt:lpstr>
      <vt:lpstr>Table 1-3 - Lending</vt:lpstr>
      <vt:lpstr>Table 4 - LTV</vt:lpstr>
      <vt:lpstr>Table 5 - Lending by region</vt:lpstr>
      <vt:lpstr>Table 6-8 - Lending by loan</vt:lpstr>
      <vt:lpstr>Table 9-13 - Lending</vt:lpstr>
      <vt:lpstr>X1-2 Key Concepts</vt:lpstr>
      <vt:lpstr>X3 - General explanation</vt:lpstr>
      <vt:lpstr>Contents!Print_Area</vt:lpstr>
      <vt:lpstr>Frontpage!Print_Area</vt:lpstr>
      <vt:lpstr>'Table 4 - LTV'!Print_Area</vt:lpstr>
      <vt:lpstr>'Table 9-13 - Lending'!Print_Area</vt:lpstr>
    </vt:vector>
  </TitlesOfParts>
  <Company>BRFkredit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Trung Hieu</dc:creator>
  <cp:lastModifiedBy>Torben Jurlander</cp:lastModifiedBy>
  <cp:lastPrinted>2014-04-16T08:23:56Z</cp:lastPrinted>
  <dcterms:created xsi:type="dcterms:W3CDTF">2012-10-17T07:59:56Z</dcterms:created>
  <dcterms:modified xsi:type="dcterms:W3CDTF">2014-11-17T08:04:53Z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D63666</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DK ECBC Label Template 2014 (12-12-2013)</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12-12-2013</vt:lpwstr>
  </property>
  <property fmtid="{D5CDD505-2E9C-101B-9397-08002B2CF9AE}" pid="23" name="dokumentversion">
    <vt:lpwstr>2.0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