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30" yWindow="0" windowWidth="21255" windowHeight="11760" tabRatio="975"/>
  </bookViews>
  <sheets>
    <sheet name="Frontpage" sheetId="10" r:id="rId1"/>
    <sheet name="Contents" sheetId="13" r:id="rId2"/>
    <sheet name="Table A - General Issuer Detail" sheetId="6" r:id="rId3"/>
    <sheet name="G1-G4 - Cover pool inform." sheetId="7" r:id="rId4"/>
    <sheet name="Table 1-3 - Lending" sheetId="1" r:id="rId5"/>
    <sheet name="Table 4 - LTV" sheetId="2" r:id="rId6"/>
    <sheet name="Table 5 - Lending by region" sheetId="15" r:id="rId7"/>
    <sheet name="Table 6-8 - Lending by loantype" sheetId="16" r:id="rId8"/>
    <sheet name="Table 9-12 - Lending" sheetId="5" r:id="rId9"/>
    <sheet name="X1 Key Concepts" sheetId="9" r:id="rId10"/>
    <sheet name="X2 Key Concepts" sheetId="19" r:id="rId11"/>
    <sheet name="X3 - General explanation" sheetId="14" r:id="rId12"/>
  </sheets>
  <definedNames>
    <definedName name="_xlnm.Print_Area" localSheetId="1">Contents!$A$1:$F$67</definedName>
    <definedName name="_xlnm.Print_Area" localSheetId="0">Frontpage!$A$1:$F$37</definedName>
    <definedName name="_xlnm.Print_Area" localSheetId="3">'G1-G4 - Cover pool inform.'!$A$1:$L$132</definedName>
    <definedName name="_xlnm.Print_Area" localSheetId="5">'Table 4 - LTV'!$A$1:$O$90</definedName>
    <definedName name="_xlnm.Print_Area" localSheetId="8">'Table 9-12 - Lending'!$A$1:$U$83</definedName>
    <definedName name="_xlnm.Print_Area" localSheetId="9">'X1 Key Concepts'!$A$1:$D$46</definedName>
  </definedNames>
  <calcPr calcId="145621"/>
</workbook>
</file>

<file path=xl/calcChain.xml><?xml version="1.0" encoding="utf-8"?>
<calcChain xmlns="http://schemas.openxmlformats.org/spreadsheetml/2006/main">
  <c r="F80" i="7" l="1"/>
  <c r="F81" i="7"/>
  <c r="F82" i="7"/>
  <c r="F79" i="7"/>
  <c r="D83" i="7"/>
  <c r="E83" i="7"/>
  <c r="C83" i="7"/>
  <c r="D75" i="7"/>
  <c r="E75" i="7"/>
  <c r="F75" i="7"/>
  <c r="G75" i="7"/>
  <c r="H75" i="7"/>
  <c r="I75" i="7"/>
  <c r="K75" i="7"/>
  <c r="C75" i="7"/>
  <c r="D67" i="7"/>
  <c r="E67" i="7"/>
  <c r="F67" i="7"/>
  <c r="G67" i="7"/>
  <c r="H67" i="7"/>
  <c r="I67" i="7"/>
  <c r="K67" i="7"/>
  <c r="C67" i="7"/>
  <c r="F83" i="7" l="1"/>
  <c r="D56" i="16"/>
  <c r="E56" i="16"/>
  <c r="F56" i="16"/>
  <c r="G56" i="16"/>
  <c r="H56" i="16"/>
  <c r="I56" i="16"/>
  <c r="J56" i="16"/>
  <c r="K56" i="16"/>
  <c r="L56" i="16"/>
  <c r="C56" i="16"/>
  <c r="D51" i="16"/>
  <c r="D60" i="16" s="1"/>
  <c r="E51" i="16"/>
  <c r="F51" i="16"/>
  <c r="G51" i="16"/>
  <c r="G60" i="16" s="1"/>
  <c r="H51" i="16"/>
  <c r="H60" i="16" s="1"/>
  <c r="I51" i="16"/>
  <c r="I60" i="16" s="1"/>
  <c r="J51" i="16"/>
  <c r="K51" i="16"/>
  <c r="K60" i="16" s="1"/>
  <c r="L51" i="16"/>
  <c r="L60" i="16" s="1"/>
  <c r="C51" i="16"/>
  <c r="C60" i="16" s="1"/>
  <c r="D31" i="16"/>
  <c r="E31" i="16"/>
  <c r="F31" i="16"/>
  <c r="G31" i="16"/>
  <c r="H31" i="16"/>
  <c r="I31" i="16"/>
  <c r="J31" i="16"/>
  <c r="K31" i="16"/>
  <c r="L31" i="16"/>
  <c r="D36" i="16"/>
  <c r="E36" i="16"/>
  <c r="F36" i="16"/>
  <c r="G36" i="16"/>
  <c r="G40" i="16" s="1"/>
  <c r="H36" i="16"/>
  <c r="I36" i="16"/>
  <c r="I40" i="16" s="1"/>
  <c r="J36" i="16"/>
  <c r="K36" i="16"/>
  <c r="K40" i="16" s="1"/>
  <c r="L36" i="16"/>
  <c r="C36" i="16"/>
  <c r="C31" i="16"/>
  <c r="C40" i="16" s="1"/>
  <c r="D16" i="16"/>
  <c r="E16" i="16"/>
  <c r="F16" i="16"/>
  <c r="G16" i="16"/>
  <c r="H16" i="16"/>
  <c r="I16" i="16"/>
  <c r="J16" i="16"/>
  <c r="K16" i="16"/>
  <c r="L16" i="16"/>
  <c r="C16" i="16"/>
  <c r="D11" i="16"/>
  <c r="D20" i="16" s="1"/>
  <c r="E11" i="16"/>
  <c r="E20" i="16" s="1"/>
  <c r="F11" i="16"/>
  <c r="F20" i="16" s="1"/>
  <c r="G11" i="16"/>
  <c r="H11" i="16"/>
  <c r="H20" i="16" s="1"/>
  <c r="I11" i="16"/>
  <c r="I20" i="16" s="1"/>
  <c r="J11" i="16"/>
  <c r="J20" i="16" s="1"/>
  <c r="K11" i="16"/>
  <c r="L11" i="16"/>
  <c r="L20" i="16" s="1"/>
  <c r="C11" i="16"/>
  <c r="C20" i="16" s="1"/>
  <c r="J60" i="16" l="1"/>
  <c r="F60" i="16"/>
  <c r="E60" i="16"/>
  <c r="L40" i="16"/>
  <c r="H40" i="16"/>
  <c r="D40" i="16"/>
  <c r="J40" i="16"/>
  <c r="F40" i="16"/>
  <c r="E40" i="16"/>
  <c r="K20" i="16"/>
  <c r="G20" i="16"/>
  <c r="D29" i="5"/>
  <c r="E29" i="5"/>
  <c r="F29" i="5"/>
  <c r="G29" i="5"/>
  <c r="H29" i="5"/>
  <c r="I29" i="5"/>
  <c r="J29" i="5"/>
  <c r="K29" i="5"/>
  <c r="L29" i="5"/>
  <c r="C29" i="5"/>
  <c r="M24" i="5"/>
  <c r="M25" i="5"/>
  <c r="M26" i="5"/>
  <c r="M27" i="5"/>
  <c r="M28" i="5"/>
  <c r="M23" i="5"/>
  <c r="M29" i="5" s="1"/>
  <c r="D14" i="5"/>
  <c r="E14" i="5"/>
  <c r="F14" i="5"/>
  <c r="G14" i="5"/>
  <c r="H14" i="5"/>
  <c r="I14" i="5"/>
  <c r="J14" i="5"/>
  <c r="K14" i="5"/>
  <c r="L14" i="5"/>
  <c r="C14" i="5"/>
  <c r="M10" i="5"/>
  <c r="M11" i="5"/>
  <c r="M12" i="5"/>
  <c r="M13" i="5"/>
  <c r="M9" i="5"/>
  <c r="M14" i="5" s="1"/>
  <c r="M50" i="16"/>
  <c r="M51" i="16"/>
  <c r="M52" i="16"/>
  <c r="M53" i="16"/>
  <c r="M54" i="16"/>
  <c r="M55" i="16"/>
  <c r="M56" i="16"/>
  <c r="M57" i="16"/>
  <c r="M58" i="16"/>
  <c r="M59" i="16"/>
  <c r="M49" i="16"/>
  <c r="M30" i="16"/>
  <c r="M31" i="16"/>
  <c r="M32" i="16"/>
  <c r="M33" i="16"/>
  <c r="M34" i="16"/>
  <c r="M35" i="16"/>
  <c r="M36" i="16"/>
  <c r="M37" i="16"/>
  <c r="M38" i="16"/>
  <c r="M39" i="16"/>
  <c r="M29" i="16"/>
  <c r="M10" i="16"/>
  <c r="M11" i="16"/>
  <c r="M12" i="16"/>
  <c r="M13" i="16"/>
  <c r="M14" i="16"/>
  <c r="M15" i="16"/>
  <c r="M16" i="16"/>
  <c r="M17" i="16"/>
  <c r="M18" i="16"/>
  <c r="M19" i="16"/>
  <c r="M9" i="16"/>
  <c r="D22" i="15"/>
  <c r="E22" i="15"/>
  <c r="F22" i="15"/>
  <c r="G22" i="15"/>
  <c r="H22" i="15"/>
  <c r="C22" i="15"/>
  <c r="I12" i="15"/>
  <c r="I13" i="15"/>
  <c r="I14" i="15"/>
  <c r="I22" i="15" s="1"/>
  <c r="I15" i="15"/>
  <c r="I16" i="15"/>
  <c r="I17" i="15"/>
  <c r="I18" i="15"/>
  <c r="I19" i="15"/>
  <c r="I20" i="15"/>
  <c r="I11" i="15"/>
  <c r="I26" i="1"/>
  <c r="E27" i="1" s="1"/>
  <c r="M18" i="1"/>
  <c r="M11" i="1"/>
  <c r="D12" i="1" s="1"/>
  <c r="M60" i="16" l="1"/>
  <c r="M40" i="16"/>
  <c r="M20" i="16"/>
  <c r="H27" i="1"/>
  <c r="D27" i="1"/>
  <c r="G27" i="1"/>
  <c r="C27" i="1"/>
  <c r="F27" i="1"/>
  <c r="I27" i="1"/>
  <c r="D19" i="1"/>
  <c r="H19" i="1"/>
  <c r="L19" i="1"/>
  <c r="E19" i="1"/>
  <c r="I19" i="1"/>
  <c r="M19" i="1"/>
  <c r="J19" i="1"/>
  <c r="G19" i="1"/>
  <c r="K19" i="1"/>
  <c r="F19" i="1"/>
  <c r="C19" i="1"/>
  <c r="K12" i="1"/>
  <c r="C12" i="1"/>
  <c r="J12" i="1"/>
  <c r="F12" i="1"/>
  <c r="G12" i="1"/>
  <c r="M12" i="1"/>
  <c r="I12" i="1"/>
  <c r="E12" i="1"/>
  <c r="L12" i="1"/>
  <c r="H12" i="1"/>
  <c r="F26" i="7"/>
</calcChain>
</file>

<file path=xl/sharedStrings.xml><?xml version="1.0" encoding="utf-8"?>
<sst xmlns="http://schemas.openxmlformats.org/spreadsheetml/2006/main" count="850" uniqueCount="438">
  <si>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</si>
  <si>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</si>
  <si>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</si>
  <si>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</si>
  <si>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</si>
  <si>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</si>
  <si>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</si>
  <si>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</si>
  <si>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</si>
  <si>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</si>
  <si>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</si>
  <si>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</si>
  <si>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</si>
  <si>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</si>
  <si>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</si>
  <si>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</si>
  <si>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</si>
  <si>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</si>
  <si>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</si>
  <si>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</si>
  <si>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</si>
  <si>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</si>
  <si>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</si>
  <si>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</si>
  <si>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</si>
  <si>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</si>
  <si>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</si>
  <si>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</si>
  <si>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</si>
  <si>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</si>
  <si>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Greater Copenhagen area (Region Hovedstaden)</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</si>
  <si>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</si>
  <si>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</si>
  <si>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</si>
  <si>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</si>
  <si>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</si>
  <si>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</si>
  <si>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</si>
  <si>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</si>
  <si>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</si>
  <si>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</si>
  <si>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</si>
  <si>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</si>
  <si>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</si>
  <si>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</si>
  <si>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</si>
  <si>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</si>
  <si>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</si>
  <si>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</si>
  <si>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</si>
  <si>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</si>
  <si>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</si>
  <si>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(DKKbn – except Tier 1 and Solvency ratio)</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</si>
  <si>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</si>
  <si>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</si>
  <si>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</si>
  <si>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</si>
  <si>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</si>
  <si>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</si>
  <si>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</si>
  <si>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</si>
  <si>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</si>
  <si>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customer type</t>
  </si>
  <si>
    <t>eligibility as covered bond collateral</t>
  </si>
  <si>
    <t>DKKbn / Percentage of nominal outstanding CBs</t>
  </si>
  <si>
    <t>Overcollateralisation</t>
  </si>
  <si>
    <t>Overcollateralisation ratio</t>
  </si>
  <si>
    <t>Nominal value of outstanding CBs</t>
  </si>
  <si>
    <t>– hereof  amount maturing 0-1 day</t>
  </si>
  <si>
    <t>Tier 2 capital</t>
  </si>
  <si>
    <t>Core tier 1 capital</t>
  </si>
  <si>
    <t>Maturity of issued CBs</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</si>
  <si>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</si>
  <si>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</si>
  <si>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</si>
  <si>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</si>
  <si>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</si>
  <si>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</si>
  <si>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</si>
  <si>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</si>
  <si>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</si>
  <si>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</si>
  <si>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</si>
  <si>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</si>
  <si>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</si>
  <si>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</si>
  <si>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</si>
  <si>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</si>
  <si>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</si>
  <si>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</si>
  <si>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</si>
  <si>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</si>
  <si>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Fitch</t>
  </si>
  <si>
    <t>Issue adherence</t>
  </si>
  <si>
    <t>General balance principle</t>
  </si>
  <si>
    <t>Specific balance principle</t>
  </si>
  <si>
    <t>1) Cf. the Danish Executive Order on bond issuance, balance principle and risk management</t>
  </si>
  <si>
    <t>Yes</t>
  </si>
  <si>
    <t>No</t>
  </si>
  <si>
    <t>One-to-one balance between terms of granted loans and bonds issued, i.e. daily tap issuance?</t>
  </si>
  <si>
    <t>Pass-through cash flow from borrowers to investors?</t>
  </si>
  <si>
    <t>Asset substitution in cover pool allowed?</t>
  </si>
  <si>
    <t>Table G2 – Outstanding CBs</t>
  </si>
  <si>
    <t>Table G4 – Additional characteristics of ALM business model for issued CBs</t>
  </si>
  <si>
    <r>
      <t>Table G1.1 – General cover pool information</t>
    </r>
    <r>
      <rPr>
        <b/>
        <sz val="12"/>
        <color theme="1"/>
        <rFont val="Calibri"/>
        <family val="2"/>
        <scheme val="minor"/>
      </rPr>
      <t xml:space="preserve"> </t>
    </r>
  </si>
  <si>
    <r>
      <t>Table G3 – Legal ALM (balance principle) adherence</t>
    </r>
    <r>
      <rPr>
        <b/>
        <vertAlign val="superscript"/>
        <sz val="12"/>
        <color theme="1"/>
        <rFont val="Calibri"/>
        <family val="2"/>
        <scheme val="minor"/>
      </rPr>
      <t>1</t>
    </r>
  </si>
  <si>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</si>
  <si>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</si>
  <si>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</si>
  <si>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</si>
  <si>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</si>
  <si>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</si>
  <si>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</si>
  <si>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</si>
  <si>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</si>
  <si>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</si>
  <si>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</si>
  <si>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</si>
  <si>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</si>
  <si>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</si>
  <si>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</si>
  <si>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</si>
  <si>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</si>
  <si>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r>
      <t>Lending by Seasoning, DKKbn</t>
    </r>
    <r>
      <rPr>
        <i/>
        <sz val="8"/>
        <color theme="1"/>
        <rFont val="Calibri"/>
        <family val="2"/>
        <scheme val="minor"/>
      </rPr>
      <t xml:space="preserve"> (Seasoning defined by duration of customer relationship)</t>
    </r>
  </si>
  <si>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</si>
  <si>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</si>
  <si>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</si>
  <si>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</si>
  <si>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</si>
  <si>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</si>
  <si>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</si>
  <si>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</si>
  <si>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</si>
  <si>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</si>
  <si>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</si>
  <si>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</si>
  <si>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Mandatory (percentage of risk weigted assets,general, by law)</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</si>
  <si>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</si>
  <si>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</si>
  <si>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</si>
  <si>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</si>
  <si>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</si>
  <si>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</si>
  <si>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Note: * A few older traditional danish mortgage bonds are not CRD compliant</t>
  </si>
  <si>
    <t>Note: 90-days arrear as of Q1 2013 (See definition in table X1)</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</si>
  <si>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</si>
  <si>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</si>
  <si>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</si>
  <si>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</si>
  <si>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</si>
  <si>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</si>
  <si>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</si>
  <si>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</si>
  <si>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</si>
  <si>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</si>
  <si>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</si>
  <si>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</si>
  <si>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</si>
  <si>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</si>
  <si>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</si>
  <si>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</si>
  <si>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</si>
  <si>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</si>
  <si>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</si>
  <si>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</si>
  <si>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</si>
  <si>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</si>
  <si>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</si>
  <si>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</si>
  <si>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</si>
  <si>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</si>
  <si>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</si>
  <si>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</si>
  <si>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</si>
  <si>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</si>
  <si>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</si>
  <si>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</si>
  <si>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</si>
  <si>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</si>
  <si>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</si>
  <si>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</si>
  <si>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</si>
  <si>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</si>
  <si>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</si>
  <si>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</si>
  <si>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</si>
  <si>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</si>
  <si>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</si>
  <si>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</si>
  <si>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Avg. LTV</t>
  </si>
  <si>
    <t>In %</t>
  </si>
  <si>
    <t>1 year</t>
  </si>
  <si>
    <t>1 day – &lt; 1 year</t>
  </si>
  <si>
    <t>Proceeds from senior secured debt</t>
  </si>
  <si>
    <t>Proceeds from senior unsecured debt</t>
  </si>
  <si>
    <t>80-89.9 per cent LTV</t>
  </si>
  <si>
    <t>90-100 per cent LTV</t>
  </si>
  <si>
    <t>&gt;100 per cent LTV</t>
  </si>
  <si>
    <t>Realised losses (DKKm)</t>
  </si>
  <si>
    <t>Total realised losses</t>
  </si>
  <si>
    <t>Realised losses (%)</t>
  </si>
  <si>
    <t>Total realised losses, %</t>
  </si>
  <si>
    <t>Lending, by-loan to-value (LTV), current property value, DKKbn ("Sidste krone")</t>
  </si>
  <si>
    <t>90 day Non-performing loans by property type, as percentage of lending, by continous LTV bracket, %</t>
  </si>
  <si>
    <t>Procent af gennemsnitlig restgæld</t>
  </si>
  <si>
    <t>Lending, by-loan to-value (LTV), current property value, PER CENT ("Sidste krone")</t>
  </si>
  <si>
    <t>As of</t>
  </si>
  <si>
    <t>A</t>
  </si>
  <si>
    <t>ECBC Label Template : Contents</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</si>
  <si>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</si>
  <si>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</si>
  <si>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</si>
  <si>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</si>
  <si>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</si>
  <si>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</si>
  <si>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</si>
  <si>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</si>
  <si>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</si>
  <si>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</si>
  <si>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</si>
  <si>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</si>
  <si>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</si>
  <si>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</si>
  <si>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</si>
  <si>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</si>
  <si>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</si>
  <si>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</si>
  <si>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</si>
  <si>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</si>
  <si>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</si>
  <si>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</si>
  <si>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</si>
  <si>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</si>
  <si>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</si>
  <si>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</si>
  <si>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</si>
  <si>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</si>
  <si>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</si>
  <si>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</si>
  <si>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</si>
  <si>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</si>
  <si>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</si>
  <si>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</si>
  <si>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</si>
  <si>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</si>
  <si>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</si>
  <si>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</si>
  <si>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</si>
  <si>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</si>
  <si>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</si>
  <si>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</si>
  <si>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</si>
  <si>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</si>
  <si>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</si>
  <si>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</si>
  <si>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</si>
  <si>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</si>
  <si>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</si>
  <si>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</si>
  <si>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</si>
  <si>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</si>
  <si>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</si>
  <si>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</si>
  <si>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</si>
  <si>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</si>
  <si>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</si>
  <si>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</si>
  <si>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</si>
  <si>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</si>
  <si>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Total value of cover pool - nominal value of covered bonds</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</si>
  <si>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</si>
  <si>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</si>
  <si>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</si>
  <si>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</si>
  <si>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</si>
  <si>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</si>
  <si>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</si>
  <si>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</si>
  <si>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</si>
  <si>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</si>
  <si>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</si>
  <si>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</si>
  <si>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</si>
  <si>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</si>
  <si>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Adjustable Rate Mortgages</t>
  </si>
  <si>
    <t>Specialised finance institutes</t>
  </si>
  <si>
    <t>Table M1/B1</t>
  </si>
  <si>
    <t>Table M2/B2</t>
  </si>
  <si>
    <t>Table M3/B3</t>
  </si>
  <si>
    <t>Table M4a/B4a</t>
  </si>
  <si>
    <t>Table M4b/B4b</t>
  </si>
  <si>
    <t>Table M4c/B4c</t>
  </si>
  <si>
    <t>Table M4d/B4d</t>
  </si>
  <si>
    <t>Table M9/B9</t>
  </si>
  <si>
    <t>Table M10/B10</t>
  </si>
  <si>
    <t>Table M11/B11</t>
  </si>
  <si>
    <t>Table M11a/B11a</t>
  </si>
  <si>
    <t>Table M11b/B11b</t>
  </si>
  <si>
    <t>Table M12/B12</t>
  </si>
  <si>
    <t>Table M12a/B12a</t>
  </si>
  <si>
    <t>M1/B1</t>
  </si>
  <si>
    <t>M2/B2</t>
  </si>
  <si>
    <t>M3/B3</t>
  </si>
  <si>
    <t>M4a/B4a</t>
  </si>
  <si>
    <t>M4b/B4b</t>
  </si>
  <si>
    <t>M4c/B4c</t>
  </si>
  <si>
    <t>M4d/B4d</t>
  </si>
  <si>
    <t>M5/B5</t>
  </si>
  <si>
    <t>M6/B6</t>
  </si>
  <si>
    <t>M7/B7</t>
  </si>
  <si>
    <t>M8/B8</t>
  </si>
  <si>
    <t>M9/B9</t>
  </si>
  <si>
    <t>M10/B10</t>
  </si>
  <si>
    <t>M11/B11</t>
  </si>
  <si>
    <t>M11a/B11a</t>
  </si>
  <si>
    <t>M11b/B11b</t>
  </si>
  <si>
    <t>M12/B12</t>
  </si>
  <si>
    <t>M12a/B12a</t>
  </si>
  <si>
    <t>Total nominal value of senior secured debt</t>
  </si>
  <si>
    <t>Subordinated debt</t>
  </si>
  <si>
    <t>All mortgage credit loans funded by the issue of covered mortgage bonds or mortgage bonds measured at market value</t>
  </si>
  <si>
    <t>All mortgage credit loans funded by the issue of covered mortgage bonds or mortgage bonds  measured at fair value</t>
  </si>
  <si>
    <t>Fixed-rate to maturity</t>
  </si>
  <si>
    <t>Outside Denmark</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</si>
  <si>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</si>
  <si>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</si>
  <si>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</si>
  <si>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</si>
  <si>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</si>
  <si>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</si>
  <si>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</si>
  <si>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Issuers senior unsecured liabilities targeted to finance OC- and LTV-ratio requirements in cover pool</t>
  </si>
  <si>
    <t>To Contents</t>
  </si>
  <si>
    <t xml:space="preserve">Table A.    General Issuer Detail </t>
  </si>
  <si>
    <t>Table M6/B6</t>
  </si>
  <si>
    <t>Table M7/B7</t>
  </si>
  <si>
    <t>Table M8/B8</t>
  </si>
  <si>
    <t>Core tier 1 capital invested in gilt-edged securities</t>
  </si>
  <si>
    <t>Total  capital coverage (rating compliant capital)</t>
  </si>
  <si>
    <t>Loan loss provisions (cover pool level - shown i Table A on issuer level) - Optional</t>
  </si>
  <si>
    <t>Table M5/B5 - Total</t>
  </si>
  <si>
    <t>Bullet</t>
  </si>
  <si>
    <t>Annuity</t>
  </si>
  <si>
    <t>Liquidity due to be paid out next day in connection with refinancing</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</si>
  <si>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</si>
  <si>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</si>
  <si>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</si>
  <si>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</si>
  <si>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Lending, by-loan to-value (LTV), current property value, per cent</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</si>
  <si>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</si>
  <si>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</si>
  <si>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90 day Non-performing loans by property type, as percentage of total payments, %</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</si>
  <si>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</si>
  <si>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</si>
  <si>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</si>
  <si>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</si>
  <si>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</si>
  <si>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</si>
  <si>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</si>
  <si>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</si>
  <si>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</si>
  <si>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</si>
  <si>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</si>
  <si>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</si>
  <si>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</si>
  <si>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</si>
  <si>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</si>
  <si>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</si>
  <si>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</si>
  <si>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</si>
  <si>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</si>
  <si>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</si>
  <si>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</si>
  <si>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</si>
  <si>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</si>
  <si>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X2</t>
  </si>
  <si>
    <t>X1</t>
  </si>
  <si>
    <t>Further information</t>
  </si>
  <si>
    <t>Link or information</t>
  </si>
  <si>
    <t>http://www.realkreditraadet.dk/Default.aspx?ID=2926</t>
  </si>
  <si>
    <t>In 2014  the Danish covered bond legislation was changes in order to address refinancing risk. Please find information på following link</t>
  </si>
  <si>
    <t>The issuer can elaborate on the applied balance priciple.</t>
  </si>
  <si>
    <t>E.g. describe if stricter pratice is applied than required by law</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</si>
  <si>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</si>
  <si>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</si>
  <si>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</si>
  <si>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</si>
  <si>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</si>
  <si>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</si>
  <si>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</si>
  <si>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</si>
  <si>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</si>
  <si>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</si>
  <si>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</si>
  <si>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</si>
  <si>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</si>
  <si>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</si>
  <si>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</si>
  <si>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</si>
  <si>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</si>
  <si>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</si>
  <si>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</si>
  <si>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Maturity structure/Type of cover asset</t>
  </si>
  <si>
    <t>Other assets, total (distributed pro rata after total assets in credit institution and cover pool)</t>
  </si>
  <si>
    <t xml:space="preserve">Table G2.1a - Assets other than the loan portfolio in the cover pool  </t>
  </si>
  <si>
    <t xml:space="preserve">Table G2.1b - Assets other than the loan portfolio in the cover pool  </t>
  </si>
  <si>
    <t xml:space="preserve">Table G2.1c - Assets other than the loan portfolio in the cover pool  </t>
  </si>
  <si>
    <t xml:space="preserve">Table G2.1d - Assets other than the loan portfolio in the cover pool  </t>
  </si>
  <si>
    <t>Table G2.1f - Other Derivatives  (subordinated)</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</si>
  <si>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</si>
  <si>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</si>
  <si>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</si>
  <si>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G2.1a-f</t>
  </si>
  <si>
    <t>Table G2.1a-f – Cover assets and maturity structure</t>
  </si>
  <si>
    <t>Cover assets and maturity structure</t>
  </si>
  <si>
    <t>Match funded (without interest and/or currency risk)</t>
  </si>
  <si>
    <t>xx %</t>
  </si>
  <si>
    <t>Completely hedged with derivatives</t>
  </si>
  <si>
    <t>xx%</t>
  </si>
  <si>
    <t>Un-hedged interest rate risk</t>
  </si>
  <si>
    <t>Un-hedged currency risk</t>
  </si>
  <si>
    <t>x,x%</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</si>
  <si>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</si>
  <si>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</si>
  <si>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</si>
  <si>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</si>
  <si>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</si>
  <si>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t>G2.2</t>
  </si>
  <si>
    <t>Interest and currency risk</t>
  </si>
  <si>
    <t>X</t>
  </si>
  <si>
    <t>All individual and group wise loan loss provisions as stated in the issuer´s interim and annual accounts</t>
  </si>
  <si>
    <t>Remaining Zealand (Region Sjælland)</t>
  </si>
  <si>
    <t>31 March 2015</t>
  </si>
  <si>
    <t>Q1 2015</t>
  </si>
  <si>
    <t>Q4 2014</t>
  </si>
  <si>
    <t>Q3 2014</t>
  </si>
  <si>
    <t>Q2 2014</t>
  </si>
  <si>
    <t>362,2 bn.DKK.</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</si>
</sst>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_ ;_ * \-#,##0.0_ ;_ * &quot;-&quot;??_ ;_ @_ "/>
    <numFmt numFmtId="166" formatCode="0.0"/>
    <numFmt numFmtId="167" formatCode="0.0%"/>
    <numFmt numFmtId="168" formatCode="dd/mmm/yyyy"/>
  </numFmts>
  <fonts count="5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2"/>
      <color theme="1"/>
      <name val="Calibri"/>
      <family val="2"/>
      <scheme val="minor"/>
    </font>
    <font>
      <b/>
      <vertAlign val="superscript"/>
      <sz val="12"/>
      <color theme="1"/>
      <name val="Calibri"/>
      <family val="2"/>
      <scheme val="minor"/>
    </font>
    <font>
      <b/>
      <sz val="9"/>
      <color rgb="FF000000"/>
      <name val="Arial"/>
      <family val="2"/>
    </font>
    <font>
      <b/>
      <sz val="14"/>
      <color theme="0" tint="-0.499984740745262"/>
      <name val="Arial"/>
      <family val="2"/>
    </font>
    <font>
      <b/>
      <sz val="11"/>
      <color rgb="FF000000"/>
      <name val="Arial"/>
      <family val="2"/>
    </font>
    <font>
      <b/>
      <i/>
      <sz val="11"/>
      <color rgb="FF000000"/>
      <name val="Arial"/>
      <family val="2"/>
    </font>
    <font>
      <b/>
      <i/>
      <sz val="11"/>
      <name val="Arial"/>
      <family val="2"/>
    </font>
    <font>
      <i/>
      <sz val="10"/>
      <color theme="1"/>
      <name val="Calibri"/>
      <family val="2"/>
      <scheme val="minor"/>
    </font>
    <font>
      <b/>
      <i/>
      <sz val="11"/>
      <color theme="1"/>
      <name val="Calibri"/>
      <family val="2"/>
      <scheme val="minor"/>
    </font>
    <font>
      <b/>
      <sz val="12"/>
      <color theme="0" tint="-0.499984740745262"/>
      <name val="Arial"/>
      <family val="2"/>
    </font>
    <font>
      <u/>
      <sz val="9.35"/>
      <color theme="10"/>
      <name val="Calibri"/>
      <family val="2"/>
    </font>
    <font>
      <sz val="10"/>
      <name val="Arial"/>
      <family val="2"/>
    </font>
    <font>
      <sz val="8"/>
      <name val="Arial"/>
      <family val="2"/>
    </font>
    <font>
      <sz val="8"/>
      <color rgb="FF000000"/>
      <name val="Arial"/>
      <family val="2"/>
    </font>
    <font>
      <sz val="7"/>
      <color theme="1"/>
      <name val="Times New Roman"/>
      <family val="1"/>
    </font>
    <font>
      <sz val="11"/>
      <color theme="1"/>
      <name val="Arial"/>
      <family val="2"/>
    </font>
    <font>
      <u/>
      <sz val="11"/>
      <color theme="1"/>
      <name val="Calibri"/>
      <family val="2"/>
      <scheme val="minor"/>
    </font>
    <font>
      <sz val="12"/>
      <color theme="1"/>
      <name val="Times New Roman"/>
      <family val="1"/>
    </font>
    <font>
      <sz val="11"/>
      <color rgb="FFFF0000"/>
      <name val="Calibri"/>
      <family val="2"/>
      <scheme val="minor"/>
    </font>
    <font>
      <i/>
      <sz val="11"/>
      <color rgb="FFFF0000"/>
      <name val="Calibri"/>
      <family val="2"/>
      <scheme val="minor"/>
    </font>
    <font>
      <b/>
      <i/>
      <sz val="11"/>
      <color rgb="FFFF0000"/>
      <name val="Calibri"/>
      <family val="2"/>
      <scheme val="minor"/>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u/>
      <sz val="12"/>
      <color theme="10"/>
      <name val="Arial"/>
      <family val="2"/>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b/>
      <u/>
      <sz val="12"/>
      <color theme="1"/>
      <name val="Arial"/>
      <family val="2"/>
    </font>
    <font>
      <sz val="11"/>
      <name val="Calibri"/>
      <family val="2"/>
      <scheme val="minor"/>
    </font>
    <font>
      <sz val="11"/>
      <name val="Calibri"/>
      <family val="2"/>
    </font>
    <font>
      <i/>
      <sz val="11"/>
      <name val="Calibri"/>
      <family val="2"/>
      <scheme val="minor"/>
    </font>
    <font>
      <b/>
      <sz val="12"/>
      <name val="Calibri"/>
      <family val="2"/>
      <scheme val="minor"/>
    </font>
    <font>
      <b/>
      <i/>
      <sz val="11"/>
      <name val="Calibri"/>
      <family val="2"/>
      <scheme val="minor"/>
    </font>
    <font>
      <b/>
      <sz val="11"/>
      <name val="Calibri"/>
      <family val="2"/>
      <scheme val="minor"/>
    </font>
    <font>
      <u/>
      <sz val="11"/>
      <color theme="10"/>
      <name val="Calibri"/>
      <family val="2"/>
    </font>
    <font>
      <u/>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0" fontId="23" fillId="0" borderId="0"/>
  </cellStyleXfs>
  <cellXfs count="355">
    <xf numFmtId="0" fontId="0" fillId="0" borderId="0" xfId="0"/>
    <xf numFmtId="0" fontId="0" fillId="2" borderId="1" xfId="0" applyFill="1" applyBorder="1"/>
    <xf numFmtId="0" fontId="9" fillId="2" borderId="0" xfId="0" applyFont="1" applyFill="1" applyBorder="1" applyAlignment="1">
      <alignment vertical="center" wrapText="1"/>
    </xf>
    <xf numFmtId="0" fontId="0" fillId="3" borderId="0" xfId="0" applyFont="1" applyFill="1"/>
    <xf numFmtId="0" fontId="10" fillId="3" borderId="0" xfId="0" applyFont="1" applyFill="1" applyBorder="1" applyAlignment="1">
      <alignment horizontal="justify" vertical="center" wrapText="1"/>
    </xf>
    <xf numFmtId="0" fontId="8" fillId="3" borderId="0" xfId="0" applyFont="1" applyFill="1" applyBorder="1" applyAlignment="1">
      <alignment vertical="center"/>
    </xf>
    <xf numFmtId="0" fontId="0" fillId="3" borderId="0" xfId="0" applyFont="1" applyFill="1" applyBorder="1"/>
    <xf numFmtId="0" fontId="14" fillId="3" borderId="0" xfId="0" applyFont="1" applyFill="1" applyBorder="1" applyAlignment="1">
      <alignment horizontal="justify" vertical="center" wrapText="1"/>
    </xf>
    <xf numFmtId="0" fontId="7" fillId="3" borderId="0" xfId="0" applyFont="1" applyFill="1" applyBorder="1" applyAlignment="1"/>
    <xf numFmtId="0" fontId="10" fillId="2"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3"/>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0" fillId="3" borderId="2" xfId="0" applyFont="1" applyFill="1" applyBorder="1" applyAlignment="1">
      <alignment vertical="center" wrapText="1"/>
    </xf>
    <xf numFmtId="0" fontId="9" fillId="3" borderId="0" xfId="0" applyFont="1" applyFill="1" applyBorder="1" applyAlignment="1">
      <alignment horizontal="justify" vertical="center" wrapText="1"/>
    </xf>
    <xf numFmtId="0" fontId="9" fillId="3" borderId="0" xfId="0" applyFont="1" applyFill="1" applyBorder="1" applyAlignment="1">
      <alignment horizontal="left" vertical="center" wrapText="1" indent="6"/>
    </xf>
    <xf numFmtId="0" fontId="8"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165" fontId="0" fillId="3" borderId="0" xfId="1" applyNumberFormat="1" applyFont="1" applyFill="1" applyBorder="1" applyAlignment="1">
      <alignment vertical="top" wrapText="1"/>
    </xf>
    <xf numFmtId="165" fontId="0" fillId="3" borderId="0" xfId="1" applyNumberFormat="1" applyFont="1" applyFill="1" applyBorder="1" applyAlignment="1">
      <alignment horizontal="center" vertical="top" wrapText="1"/>
    </xf>
    <xf numFmtId="165" fontId="0" fillId="3" borderId="1" xfId="1" applyNumberFormat="1" applyFont="1" applyFill="1" applyBorder="1" applyAlignment="1">
      <alignment vertical="top" wrapText="1"/>
    </xf>
    <xf numFmtId="164" fontId="9" fillId="3" borderId="1" xfId="0" applyNumberFormat="1" applyFont="1" applyFill="1" applyBorder="1" applyAlignment="1">
      <alignment vertical="center" wrapText="1"/>
    </xf>
    <xf numFmtId="164" fontId="0" fillId="3" borderId="0" xfId="1" applyNumberFormat="1" applyFont="1" applyFill="1" applyBorder="1" applyAlignment="1">
      <alignment horizontal="right" vertical="top" wrapText="1"/>
    </xf>
    <xf numFmtId="0" fontId="2" fillId="3" borderId="0" xfId="0" applyFont="1" applyFill="1" applyBorder="1" applyAlignment="1">
      <alignment vertical="center"/>
    </xf>
    <xf numFmtId="0" fontId="0" fillId="3" borderId="2" xfId="0" applyFont="1" applyFill="1" applyBorder="1"/>
    <xf numFmtId="0" fontId="9" fillId="3" borderId="0" xfId="0" applyFont="1" applyFill="1" applyBorder="1" applyAlignment="1">
      <alignment vertical="center"/>
    </xf>
    <xf numFmtId="0" fontId="0" fillId="3" borderId="0"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0" fillId="3" borderId="1" xfId="0" applyFont="1" applyFill="1" applyBorder="1"/>
    <xf numFmtId="0" fontId="9" fillId="3" borderId="1" xfId="0" applyFont="1" applyFill="1" applyBorder="1" applyAlignment="1">
      <alignment vertical="center"/>
    </xf>
    <xf numFmtId="0" fontId="0" fillId="3" borderId="1" xfId="0" applyFont="1" applyFill="1" applyBorder="1" applyAlignment="1">
      <alignment vertical="center"/>
    </xf>
    <xf numFmtId="164" fontId="0" fillId="3" borderId="0" xfId="1" applyNumberFormat="1" applyFont="1" applyFill="1" applyBorder="1" applyAlignment="1">
      <alignment vertical="center"/>
    </xf>
    <xf numFmtId="165" fontId="0" fillId="3" borderId="0" xfId="1" applyNumberFormat="1" applyFont="1" applyFill="1" applyBorder="1" applyAlignment="1">
      <alignment vertical="center"/>
    </xf>
    <xf numFmtId="0" fontId="11" fillId="3" borderId="0" xfId="0" applyFont="1" applyFill="1" applyBorder="1" applyAlignment="1">
      <alignment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18" fillId="3" borderId="0" xfId="0" applyFont="1" applyFill="1" applyBorder="1"/>
    <xf numFmtId="0" fontId="18" fillId="3" borderId="0" xfId="0" applyFont="1" applyFill="1" applyBorder="1" applyAlignment="1">
      <alignment vertical="center"/>
    </xf>
    <xf numFmtId="0" fontId="14" fillId="2" borderId="0" xfId="0" applyFont="1" applyFill="1" applyBorder="1" applyAlignment="1">
      <alignment horizontal="justify" vertical="center" wrapText="1"/>
    </xf>
    <xf numFmtId="0" fontId="14" fillId="3" borderId="0" xfId="0" applyFont="1" applyFill="1" applyBorder="1" applyAlignment="1">
      <alignment horizontal="left" vertical="center"/>
    </xf>
    <xf numFmtId="0" fontId="16" fillId="3" borderId="0" xfId="0" applyFont="1" applyFill="1" applyBorder="1" applyAlignment="1">
      <alignment horizontal="justify" vertical="center" wrapText="1"/>
    </xf>
    <xf numFmtId="0" fontId="17" fillId="3" borderId="0" xfId="0" applyFont="1" applyFill="1" applyBorder="1" applyAlignment="1">
      <alignment vertical="center"/>
    </xf>
    <xf numFmtId="0" fontId="4" fillId="3" borderId="0" xfId="0" applyFont="1" applyFill="1" applyBorder="1"/>
    <xf numFmtId="0" fontId="0" fillId="3" borderId="0" xfId="0" applyFill="1" applyBorder="1"/>
    <xf numFmtId="0" fontId="0" fillId="3" borderId="0" xfId="0" applyFill="1"/>
    <xf numFmtId="0" fontId="3" fillId="3" borderId="0" xfId="0" applyFont="1" applyFill="1" applyAlignment="1">
      <alignment horizontal="right"/>
    </xf>
    <xf numFmtId="14" fontId="3" fillId="3" borderId="0" xfId="0" applyNumberFormat="1" applyFont="1" applyFill="1" applyAlignment="1">
      <alignment horizontal="left"/>
    </xf>
    <xf numFmtId="0" fontId="3" fillId="3" borderId="0" xfId="0" applyFont="1" applyFill="1"/>
    <xf numFmtId="0" fontId="0" fillId="3" borderId="1" xfId="0" applyFill="1" applyBorder="1"/>
    <xf numFmtId="0" fontId="0" fillId="3" borderId="1" xfId="0" applyFill="1" applyBorder="1" applyAlignment="1">
      <alignment wrapText="1"/>
    </xf>
    <xf numFmtId="0" fontId="2" fillId="3" borderId="1" xfId="0" applyFont="1" applyFill="1" applyBorder="1" applyAlignment="1">
      <alignment wrapText="1"/>
    </xf>
    <xf numFmtId="0" fontId="0" fillId="3" borderId="2" xfId="0" applyFill="1" applyBorder="1"/>
    <xf numFmtId="164" fontId="0" fillId="3" borderId="2" xfId="1" applyNumberFormat="1" applyFont="1" applyFill="1" applyBorder="1"/>
    <xf numFmtId="164" fontId="2" fillId="3" borderId="2" xfId="1" applyNumberFormat="1" applyFont="1" applyFill="1" applyBorder="1"/>
    <xf numFmtId="165" fontId="0" fillId="3" borderId="2" xfId="1" applyNumberFormat="1" applyFont="1" applyFill="1" applyBorder="1"/>
    <xf numFmtId="165" fontId="2" fillId="3" borderId="2" xfId="1" applyNumberFormat="1" applyFont="1" applyFill="1" applyBorder="1"/>
    <xf numFmtId="0" fontId="19" fillId="2" borderId="1" xfId="0" applyFont="1" applyFill="1" applyBorder="1"/>
    <xf numFmtId="0" fontId="0" fillId="2" borderId="0" xfId="0" applyFill="1" applyBorder="1"/>
    <xf numFmtId="0" fontId="0" fillId="3" borderId="0" xfId="0" applyFill="1" applyAlignment="1">
      <alignment wrapText="1"/>
    </xf>
    <xf numFmtId="43" fontId="0" fillId="3" borderId="0" xfId="1" applyFont="1" applyFill="1"/>
    <xf numFmtId="0" fontId="15" fillId="2" borderId="0" xfId="0" applyFont="1" applyFill="1" applyBorder="1" applyAlignment="1">
      <alignment horizontal="right" vertical="center" wrapText="1"/>
    </xf>
    <xf numFmtId="0" fontId="19" fillId="2" borderId="0" xfId="0" applyFont="1" applyFill="1" applyBorder="1" applyAlignment="1">
      <alignment horizontal="right"/>
    </xf>
    <xf numFmtId="165" fontId="0" fillId="3" borderId="0" xfId="1" applyNumberFormat="1" applyFont="1" applyFill="1"/>
    <xf numFmtId="0" fontId="0" fillId="3" borderId="0" xfId="0" applyFill="1" applyAlignment="1">
      <alignment horizontal="center"/>
    </xf>
    <xf numFmtId="0" fontId="0" fillId="3" borderId="1" xfId="0" applyFill="1" applyBorder="1" applyAlignment="1">
      <alignment horizontal="right" wrapText="1"/>
    </xf>
    <xf numFmtId="0" fontId="19" fillId="2" borderId="0" xfId="0" applyFont="1" applyFill="1" applyAlignment="1">
      <alignment horizontal="left"/>
    </xf>
    <xf numFmtId="0" fontId="2" fillId="2" borderId="0" xfId="0" applyFont="1" applyFill="1"/>
    <xf numFmtId="0" fontId="2" fillId="3" borderId="2" xfId="0" applyFont="1" applyFill="1" applyBorder="1"/>
    <xf numFmtId="43" fontId="2" fillId="3" borderId="2" xfId="1" applyFont="1" applyFill="1" applyBorder="1"/>
    <xf numFmtId="0" fontId="5" fillId="3" borderId="0" xfId="0" applyFont="1" applyFill="1"/>
    <xf numFmtId="43" fontId="1" fillId="3" borderId="2" xfId="1" applyFont="1" applyFill="1" applyBorder="1"/>
    <xf numFmtId="0" fontId="13" fillId="3" borderId="0" xfId="0" applyFont="1" applyFill="1"/>
    <xf numFmtId="165" fontId="0" fillId="3" borderId="0" xfId="0" applyNumberFormat="1" applyFill="1"/>
    <xf numFmtId="0" fontId="20" fillId="3" borderId="0" xfId="0" applyFont="1" applyFill="1" applyBorder="1" applyAlignment="1">
      <alignment horizontal="justify" vertical="center" wrapText="1"/>
    </xf>
    <xf numFmtId="166" fontId="9" fillId="3" borderId="2" xfId="0" applyNumberFormat="1" applyFont="1" applyFill="1" applyBorder="1" applyAlignment="1">
      <alignment vertical="center" wrapText="1"/>
    </xf>
    <xf numFmtId="166" fontId="9" fillId="3" borderId="0" xfId="0" applyNumberFormat="1" applyFont="1" applyFill="1" applyBorder="1" applyAlignment="1">
      <alignment vertical="center" wrapText="1"/>
    </xf>
    <xf numFmtId="166" fontId="9" fillId="3" borderId="1" xfId="0" applyNumberFormat="1" applyFont="1" applyFill="1" applyBorder="1" applyAlignment="1">
      <alignment vertical="center" wrapText="1"/>
    </xf>
    <xf numFmtId="167" fontId="9" fillId="3" borderId="3" xfId="2" applyNumberFormat="1" applyFont="1" applyFill="1" applyBorder="1" applyAlignment="1">
      <alignment vertical="center" wrapText="1"/>
    </xf>
    <xf numFmtId="167" fontId="0" fillId="3" borderId="0" xfId="2" applyNumberFormat="1" applyFont="1" applyFill="1" applyBorder="1" applyAlignment="1">
      <alignment vertical="top" wrapText="1"/>
    </xf>
    <xf numFmtId="43" fontId="9" fillId="3" borderId="1" xfId="0" applyNumberFormat="1" applyFont="1" applyFill="1" applyBorder="1" applyAlignment="1">
      <alignment vertical="center" wrapText="1"/>
    </xf>
    <xf numFmtId="166" fontId="9" fillId="3" borderId="0" xfId="0" applyNumberFormat="1" applyFont="1" applyFill="1" applyBorder="1" applyAlignment="1">
      <alignment vertical="center"/>
    </xf>
    <xf numFmtId="166" fontId="0" fillId="3" borderId="0" xfId="0" applyNumberFormat="1" applyFont="1" applyFill="1" applyBorder="1" applyAlignment="1">
      <alignment vertical="center"/>
    </xf>
    <xf numFmtId="166" fontId="0" fillId="3" borderId="0" xfId="0" applyNumberFormat="1" applyFont="1" applyFill="1" applyBorder="1" applyAlignment="1">
      <alignment vertical="center" wrapText="1"/>
    </xf>
    <xf numFmtId="167" fontId="0" fillId="3" borderId="1" xfId="2" applyNumberFormat="1" applyFont="1" applyFill="1" applyBorder="1" applyAlignment="1">
      <alignment vertical="center"/>
    </xf>
    <xf numFmtId="167" fontId="0" fillId="3" borderId="1" xfId="2" applyNumberFormat="1" applyFont="1" applyFill="1" applyBorder="1" applyAlignment="1">
      <alignment vertical="center" wrapText="1"/>
    </xf>
    <xf numFmtId="43" fontId="9" fillId="3" borderId="0" xfId="0" applyNumberFormat="1" applyFont="1" applyFill="1" applyBorder="1" applyAlignment="1">
      <alignment vertical="center" wrapText="1"/>
    </xf>
    <xf numFmtId="167" fontId="0" fillId="3" borderId="0" xfId="2" applyNumberFormat="1" applyFont="1" applyFill="1" applyBorder="1" applyAlignment="1">
      <alignment vertical="center"/>
    </xf>
    <xf numFmtId="166" fontId="0" fillId="3" borderId="0" xfId="0" applyNumberFormat="1" applyFont="1" applyFill="1"/>
    <xf numFmtId="166" fontId="0" fillId="3" borderId="0" xfId="0" applyNumberFormat="1" applyFont="1" applyFill="1" applyBorder="1" applyAlignment="1">
      <alignment vertical="top" wrapText="1"/>
    </xf>
    <xf numFmtId="9" fontId="9" fillId="3" borderId="0" xfId="0" applyNumberFormat="1" applyFont="1" applyFill="1" applyBorder="1" applyAlignment="1">
      <alignment horizontal="right" vertical="center"/>
    </xf>
    <xf numFmtId="43" fontId="0" fillId="3" borderId="0" xfId="0" applyNumberFormat="1" applyFont="1" applyFill="1" applyAlignment="1">
      <alignment horizontal="right"/>
    </xf>
    <xf numFmtId="0" fontId="5" fillId="3" borderId="0" xfId="0" applyFont="1" applyFill="1" applyBorder="1"/>
    <xf numFmtId="0" fontId="4" fillId="2" borderId="0" xfId="0" applyFont="1" applyFill="1" applyBorder="1"/>
    <xf numFmtId="0" fontId="15" fillId="2" borderId="0" xfId="0" applyFont="1" applyFill="1" applyBorder="1" applyAlignment="1">
      <alignment horizontal="left" vertical="center" wrapText="1" indent="1"/>
    </xf>
    <xf numFmtId="0" fontId="15" fillId="2" borderId="0" xfId="0" applyFont="1" applyFill="1" applyBorder="1" applyAlignment="1">
      <alignment vertical="center" wrapText="1"/>
    </xf>
    <xf numFmtId="0" fontId="24" fillId="2" borderId="0" xfId="0" applyFont="1" applyFill="1" applyBorder="1" applyAlignment="1">
      <alignment horizontal="justify" vertical="center" wrapText="1"/>
    </xf>
    <xf numFmtId="0" fontId="15" fillId="3" borderId="0" xfId="0" applyFont="1" applyFill="1" applyBorder="1" applyAlignment="1">
      <alignment horizontal="left" vertical="center" wrapText="1" indent="1"/>
    </xf>
    <xf numFmtId="0" fontId="15" fillId="3" borderId="0" xfId="0" applyFont="1" applyFill="1" applyBorder="1" applyAlignment="1">
      <alignment vertical="center" wrapText="1"/>
    </xf>
    <xf numFmtId="0" fontId="24" fillId="3" borderId="0" xfId="0" applyFont="1" applyFill="1" applyBorder="1" applyAlignment="1">
      <alignment horizontal="justify" vertical="center" wrapText="1"/>
    </xf>
    <xf numFmtId="0" fontId="0" fillId="3" borderId="2" xfId="0" applyFill="1" applyBorder="1" applyAlignment="1">
      <alignment horizontal="right" wrapText="1"/>
    </xf>
    <xf numFmtId="0" fontId="9" fillId="3" borderId="0" xfId="0" applyFont="1" applyFill="1" applyBorder="1" applyAlignment="1">
      <alignment horizontal="left" vertical="center" wrapText="1" indent="5"/>
    </xf>
    <xf numFmtId="0" fontId="0" fillId="3" borderId="0" xfId="0" applyFont="1" applyFill="1" applyBorder="1" applyAlignment="1">
      <alignment vertical="top" wrapText="1"/>
    </xf>
    <xf numFmtId="0" fontId="8" fillId="3" borderId="2" xfId="0" applyFont="1" applyFill="1" applyBorder="1" applyAlignment="1">
      <alignment vertical="center" wrapText="1"/>
    </xf>
    <xf numFmtId="0" fontId="28" fillId="3" borderId="0" xfId="0" applyFont="1" applyFill="1" applyBorder="1" applyAlignment="1">
      <alignment vertical="center"/>
    </xf>
    <xf numFmtId="0" fontId="26" fillId="3" borderId="0" xfId="0" applyFont="1" applyFill="1" applyBorder="1" applyAlignment="1">
      <alignment horizontal="left" vertical="top" wrapText="1"/>
    </xf>
    <xf numFmtId="0" fontId="14" fillId="3" borderId="0" xfId="0" applyFont="1" applyFill="1" applyBorder="1" applyAlignment="1">
      <alignment horizontal="left" vertical="center"/>
    </xf>
    <xf numFmtId="0" fontId="29" fillId="3" borderId="0" xfId="0" applyFont="1" applyFill="1" applyBorder="1"/>
    <xf numFmtId="1" fontId="29" fillId="3" borderId="0" xfId="0" applyNumberFormat="1" applyFont="1" applyFill="1" applyBorder="1" applyAlignment="1">
      <alignment horizontal="right" vertical="center"/>
    </xf>
    <xf numFmtId="0" fontId="29" fillId="3" borderId="1" xfId="0" applyFont="1" applyFill="1" applyBorder="1"/>
    <xf numFmtId="1" fontId="29" fillId="3" borderId="1" xfId="0" applyNumberFormat="1" applyFont="1" applyFill="1" applyBorder="1" applyAlignment="1">
      <alignment horizontal="right" vertical="center"/>
    </xf>
    <xf numFmtId="0" fontId="14" fillId="3" borderId="0" xfId="0" applyFont="1" applyFill="1" applyBorder="1" applyAlignment="1">
      <alignment horizontal="justify" vertical="center"/>
    </xf>
    <xf numFmtId="0" fontId="32" fillId="4" borderId="0" xfId="6" applyFont="1" applyFill="1" applyBorder="1"/>
    <xf numFmtId="168" fontId="23" fillId="4" borderId="0" xfId="6" applyNumberFormat="1" applyFont="1" applyFill="1" applyBorder="1" applyAlignment="1">
      <alignment horizontal="center"/>
    </xf>
    <xf numFmtId="0" fontId="33" fillId="3" borderId="0" xfId="0" applyFont="1" applyFill="1" applyBorder="1" applyAlignment="1">
      <alignment horizontal="center" vertical="center" wrapText="1"/>
    </xf>
    <xf numFmtId="0" fontId="34" fillId="3" borderId="0" xfId="0" applyFont="1" applyFill="1" applyBorder="1" applyAlignment="1">
      <alignment horizontal="left" vertical="top"/>
    </xf>
    <xf numFmtId="0" fontId="35" fillId="3" borderId="0" xfId="0" applyFont="1" applyFill="1" applyBorder="1" applyAlignment="1">
      <alignment horizontal="center" vertical="center"/>
    </xf>
    <xf numFmtId="0" fontId="2" fillId="3" borderId="0" xfId="0" applyFont="1" applyFill="1"/>
    <xf numFmtId="0" fontId="26" fillId="3" borderId="0" xfId="0" applyFont="1" applyFill="1" applyAlignment="1">
      <alignment horizontal="right"/>
    </xf>
    <xf numFmtId="0" fontId="26" fillId="3" borderId="0" xfId="0" applyFont="1" applyFill="1"/>
    <xf numFmtId="15" fontId="37" fillId="3" borderId="0" xfId="0" quotePrefix="1" applyNumberFormat="1" applyFont="1" applyFill="1"/>
    <xf numFmtId="0" fontId="38" fillId="3" borderId="0" xfId="0" applyFont="1" applyFill="1"/>
    <xf numFmtId="0" fontId="39" fillId="3" borderId="0" xfId="0" applyFont="1" applyFill="1"/>
    <xf numFmtId="0" fontId="39" fillId="3" borderId="0" xfId="0" applyFont="1" applyFill="1" applyBorder="1"/>
    <xf numFmtId="0" fontId="38" fillId="3" borderId="0" xfId="0" applyFont="1" applyFill="1" applyBorder="1"/>
    <xf numFmtId="0" fontId="39" fillId="3" borderId="0" xfId="0" applyFont="1" applyFill="1" applyBorder="1" applyAlignment="1">
      <alignment horizontal="left"/>
    </xf>
    <xf numFmtId="0" fontId="39" fillId="3" borderId="0" xfId="0" applyFont="1" applyFill="1" applyBorder="1" applyAlignment="1"/>
    <xf numFmtId="0" fontId="21" fillId="3" borderId="0" xfId="3" applyFill="1" applyAlignment="1" applyProtection="1">
      <alignment horizontal="right"/>
    </xf>
    <xf numFmtId="0" fontId="40" fillId="3" borderId="0" xfId="3" applyFont="1" applyFill="1" applyBorder="1" applyAlignment="1" applyProtection="1"/>
    <xf numFmtId="0" fontId="43" fillId="5" borderId="0" xfId="0" applyFont="1" applyFill="1" applyBorder="1"/>
    <xf numFmtId="0" fontId="44" fillId="5" borderId="0" xfId="0" applyFont="1" applyFill="1" applyBorder="1"/>
    <xf numFmtId="0" fontId="45" fillId="6" borderId="4" xfId="0" applyFont="1" applyFill="1" applyBorder="1" applyAlignment="1">
      <alignment horizontal="left" vertical="center" wrapText="1" indent="1"/>
    </xf>
    <xf numFmtId="0" fontId="45" fillId="6" borderId="7" xfId="0" applyFont="1" applyFill="1" applyBorder="1" applyAlignment="1">
      <alignment horizontal="left" vertical="center" wrapText="1" indent="1"/>
    </xf>
    <xf numFmtId="0" fontId="46" fillId="5" borderId="10" xfId="0" applyFont="1" applyFill="1" applyBorder="1" applyAlignment="1">
      <alignment vertical="center" wrapText="1"/>
    </xf>
    <xf numFmtId="0" fontId="46" fillId="5" borderId="13" xfId="0" applyFont="1" applyFill="1" applyBorder="1" applyAlignment="1">
      <alignment vertical="center" wrapText="1"/>
    </xf>
    <xf numFmtId="0" fontId="43" fillId="5" borderId="13" xfId="0" applyFont="1" applyFill="1" applyBorder="1" applyAlignment="1">
      <alignment vertical="center" wrapText="1"/>
    </xf>
    <xf numFmtId="0" fontId="46" fillId="5" borderId="13" xfId="0" applyFont="1" applyFill="1" applyBorder="1" applyAlignment="1">
      <alignment horizontal="justify" vertical="center" wrapText="1"/>
    </xf>
    <xf numFmtId="0" fontId="46" fillId="5" borderId="18" xfId="0" applyFont="1" applyFill="1" applyBorder="1" applyAlignment="1">
      <alignment vertical="center" wrapText="1"/>
    </xf>
    <xf numFmtId="0" fontId="43" fillId="5" borderId="0" xfId="0" applyFont="1" applyFill="1" applyBorder="1" applyAlignment="1">
      <alignment vertical="top" wrapText="1"/>
    </xf>
    <xf numFmtId="0" fontId="46" fillId="5" borderId="0" xfId="0" applyFont="1" applyFill="1" applyBorder="1" applyAlignment="1">
      <alignment horizontal="left" vertical="top" wrapText="1" indent="5"/>
    </xf>
    <xf numFmtId="0" fontId="46" fillId="5" borderId="0" xfId="0" applyFont="1" applyFill="1" applyBorder="1" applyAlignment="1">
      <alignment horizontal="left" vertical="top" wrapText="1"/>
    </xf>
    <xf numFmtId="0" fontId="46" fillId="5" borderId="10" xfId="0" applyFont="1" applyFill="1" applyBorder="1" applyAlignment="1">
      <alignment vertical="center"/>
    </xf>
    <xf numFmtId="0" fontId="46" fillId="5" borderId="13" xfId="0" applyFont="1" applyFill="1" applyBorder="1" applyAlignment="1">
      <alignment vertical="center"/>
    </xf>
    <xf numFmtId="0" fontId="46" fillId="5" borderId="18" xfId="0" applyFont="1" applyFill="1" applyBorder="1" applyAlignment="1">
      <alignment vertical="center"/>
    </xf>
    <xf numFmtId="0" fontId="46" fillId="5" borderId="0" xfId="0" applyFont="1" applyFill="1" applyBorder="1" applyAlignment="1">
      <alignment horizontal="justify" vertical="center" wrapText="1"/>
    </xf>
    <xf numFmtId="0" fontId="43" fillId="5" borderId="0" xfId="0" applyFont="1" applyFill="1" applyBorder="1" applyAlignment="1">
      <alignment vertical="center" wrapText="1"/>
    </xf>
    <xf numFmtId="0" fontId="46" fillId="5" borderId="0" xfId="0" applyFont="1" applyFill="1" applyBorder="1" applyAlignment="1">
      <alignment vertical="center" wrapText="1"/>
    </xf>
    <xf numFmtId="0" fontId="43" fillId="5" borderId="10" xfId="0" applyFont="1" applyFill="1" applyBorder="1" applyAlignment="1">
      <alignment vertical="center"/>
    </xf>
    <xf numFmtId="0" fontId="43" fillId="5" borderId="18" xfId="0" applyFont="1" applyFill="1" applyBorder="1" applyAlignment="1">
      <alignment vertical="center"/>
    </xf>
    <xf numFmtId="0" fontId="46" fillId="5" borderId="0" xfId="0" applyFont="1" applyFill="1" applyBorder="1" applyAlignment="1">
      <alignment vertical="center"/>
    </xf>
    <xf numFmtId="0" fontId="43" fillId="5" borderId="10" xfId="0" applyFont="1" applyFill="1" applyBorder="1" applyAlignment="1">
      <alignment vertical="center" wrapText="1"/>
    </xf>
    <xf numFmtId="0" fontId="43" fillId="5" borderId="13" xfId="0" applyFont="1" applyFill="1" applyBorder="1" applyAlignment="1">
      <alignment vertical="center"/>
    </xf>
    <xf numFmtId="0" fontId="43" fillId="5" borderId="0" xfId="0" applyFont="1" applyFill="1" applyBorder="1" applyAlignment="1">
      <alignment vertical="center"/>
    </xf>
    <xf numFmtId="0" fontId="46" fillId="5" borderId="0" xfId="0" applyFont="1" applyFill="1" applyBorder="1" applyAlignment="1">
      <alignment horizontal="left" vertical="center" wrapText="1" indent="5"/>
    </xf>
    <xf numFmtId="0" fontId="43" fillId="5" borderId="30" xfId="0" applyFont="1" applyFill="1" applyBorder="1" applyAlignment="1">
      <alignment vertical="center" wrapText="1"/>
    </xf>
    <xf numFmtId="0" fontId="43" fillId="5" borderId="33" xfId="0" applyFont="1" applyFill="1" applyBorder="1" applyAlignment="1">
      <alignment vertical="center"/>
    </xf>
    <xf numFmtId="0" fontId="43" fillId="5" borderId="18" xfId="0" applyFont="1" applyFill="1" applyBorder="1"/>
    <xf numFmtId="0" fontId="45" fillId="6" borderId="26" xfId="0" applyFont="1" applyFill="1" applyBorder="1" applyAlignment="1">
      <alignment horizontal="left" vertical="center" wrapText="1" indent="1"/>
    </xf>
    <xf numFmtId="0" fontId="45" fillId="6" borderId="26" xfId="0" applyFont="1" applyFill="1" applyBorder="1" applyAlignment="1">
      <alignment vertical="center" wrapText="1"/>
    </xf>
    <xf numFmtId="0" fontId="46" fillId="6" borderId="27" xfId="0" applyFont="1" applyFill="1" applyBorder="1" applyAlignment="1">
      <alignment horizontal="justify" vertical="center" wrapText="1"/>
    </xf>
    <xf numFmtId="0" fontId="45" fillId="6" borderId="0" xfId="0" applyFont="1" applyFill="1" applyBorder="1" applyAlignment="1">
      <alignment vertical="center" wrapText="1"/>
    </xf>
    <xf numFmtId="0" fontId="46" fillId="6" borderId="9" xfId="0" applyFont="1" applyFill="1" applyBorder="1" applyAlignment="1">
      <alignment horizontal="justify" vertical="center" wrapText="1"/>
    </xf>
    <xf numFmtId="0" fontId="43" fillId="5" borderId="10" xfId="0" applyFont="1" applyFill="1" applyBorder="1"/>
    <xf numFmtId="0" fontId="43" fillId="5" borderId="13" xfId="0" applyFont="1" applyFill="1" applyBorder="1"/>
    <xf numFmtId="0" fontId="43" fillId="5" borderId="28" xfId="0" applyFont="1" applyFill="1" applyBorder="1" applyAlignment="1">
      <alignment vertical="center"/>
    </xf>
    <xf numFmtId="0" fontId="47" fillId="5" borderId="0" xfId="3" applyFont="1" applyFill="1" applyBorder="1" applyAlignment="1" applyProtection="1">
      <alignment horizontal="right"/>
    </xf>
    <xf numFmtId="0" fontId="21" fillId="3" borderId="0" xfId="3" quotePrefix="1" applyFill="1" applyBorder="1" applyAlignment="1" applyProtection="1"/>
    <xf numFmtId="0" fontId="48" fillId="3" borderId="0" xfId="0" applyFont="1" applyFill="1" applyBorder="1" applyAlignment="1">
      <alignment horizontal="left"/>
    </xf>
    <xf numFmtId="0" fontId="19" fillId="2" borderId="0" xfId="0" applyFont="1" applyFill="1" applyBorder="1" applyAlignment="1">
      <alignment horizontal="left"/>
    </xf>
    <xf numFmtId="0" fontId="0" fillId="2" borderId="0" xfId="0" applyFill="1" applyBorder="1" applyAlignment="1">
      <alignment horizontal="left"/>
    </xf>
    <xf numFmtId="0" fontId="49" fillId="3" borderId="0" xfId="0" applyFont="1" applyFill="1"/>
    <xf numFmtId="0" fontId="49" fillId="3" borderId="0" xfId="0" applyFont="1" applyFill="1" applyBorder="1" applyAlignment="1">
      <alignment vertical="center"/>
    </xf>
    <xf numFmtId="0" fontId="49" fillId="3" borderId="0" xfId="0" applyFont="1" applyFill="1" applyBorder="1"/>
    <xf numFmtId="0" fontId="49" fillId="3" borderId="0" xfId="0" applyFont="1" applyFill="1" applyBorder="1" applyAlignment="1">
      <alignment horizontal="left" vertical="center" indent="1"/>
    </xf>
    <xf numFmtId="0" fontId="49" fillId="3" borderId="1" xfId="0" applyFont="1" applyFill="1" applyBorder="1" applyAlignment="1">
      <alignment horizontal="left" vertical="center"/>
    </xf>
    <xf numFmtId="0" fontId="49" fillId="3" borderId="1" xfId="0" applyFont="1" applyFill="1" applyBorder="1"/>
    <xf numFmtId="0" fontId="49" fillId="3" borderId="1" xfId="0" applyFont="1" applyFill="1" applyBorder="1" applyAlignment="1">
      <alignment wrapText="1"/>
    </xf>
    <xf numFmtId="0" fontId="49" fillId="3" borderId="2" xfId="0" applyFont="1" applyFill="1" applyBorder="1"/>
    <xf numFmtId="164" fontId="49" fillId="3" borderId="2" xfId="1" applyNumberFormat="1" applyFont="1" applyFill="1" applyBorder="1"/>
    <xf numFmtId="0" fontId="51" fillId="3" borderId="2" xfId="0" applyFont="1" applyFill="1" applyBorder="1"/>
    <xf numFmtId="9" fontId="51" fillId="3" borderId="2" xfId="2" applyFont="1" applyFill="1" applyBorder="1"/>
    <xf numFmtId="0" fontId="52" fillId="3" borderId="0" xfId="0" applyFont="1" applyFill="1" applyBorder="1"/>
    <xf numFmtId="0" fontId="53" fillId="2" borderId="1" xfId="0" applyFont="1" applyFill="1" applyBorder="1"/>
    <xf numFmtId="0" fontId="49" fillId="2" borderId="1" xfId="0" applyFont="1" applyFill="1" applyBorder="1"/>
    <xf numFmtId="165" fontId="49" fillId="3" borderId="2" xfId="1" applyNumberFormat="1" applyFont="1" applyFill="1" applyBorder="1"/>
    <xf numFmtId="0" fontId="53" fillId="3" borderId="0" xfId="0" applyFont="1" applyFill="1" applyBorder="1"/>
    <xf numFmtId="165" fontId="49" fillId="3" borderId="0" xfId="1" applyNumberFormat="1" applyFont="1" applyFill="1" applyAlignment="1">
      <alignment horizontal="center"/>
    </xf>
    <xf numFmtId="0" fontId="49" fillId="3" borderId="0" xfId="0" applyFont="1" applyFill="1" applyAlignment="1">
      <alignment horizontal="center"/>
    </xf>
    <xf numFmtId="165" fontId="54" fillId="3" borderId="2" xfId="1" applyNumberFormat="1" applyFont="1" applyFill="1" applyBorder="1" applyAlignment="1">
      <alignment horizontal="center"/>
    </xf>
    <xf numFmtId="167" fontId="49" fillId="3" borderId="0" xfId="2" applyNumberFormat="1" applyFont="1" applyFill="1" applyAlignment="1">
      <alignment horizontal="right"/>
    </xf>
    <xf numFmtId="165" fontId="49" fillId="3" borderId="0" xfId="1" applyNumberFormat="1" applyFont="1" applyFill="1" applyAlignment="1">
      <alignment horizontal="right"/>
    </xf>
    <xf numFmtId="167" fontId="54" fillId="3" borderId="2" xfId="2" applyNumberFormat="1" applyFont="1" applyFill="1" applyBorder="1" applyAlignment="1">
      <alignment horizontal="right"/>
    </xf>
    <xf numFmtId="0" fontId="53" fillId="2" borderId="0" xfId="0" applyFont="1" applyFill="1" applyBorder="1" applyAlignment="1">
      <alignment horizontal="left"/>
    </xf>
    <xf numFmtId="0" fontId="53" fillId="2" borderId="0" xfId="0" applyFont="1" applyFill="1" applyBorder="1" applyAlignment="1">
      <alignment horizontal="right"/>
    </xf>
    <xf numFmtId="0" fontId="49" fillId="2" borderId="0" xfId="0" applyFont="1" applyFill="1" applyBorder="1"/>
    <xf numFmtId="0" fontId="49" fillId="3" borderId="1" xfId="0" applyFont="1" applyFill="1" applyBorder="1" applyAlignment="1">
      <alignment horizontal="right" wrapText="1"/>
    </xf>
    <xf numFmtId="0" fontId="49" fillId="3" borderId="0" xfId="0" applyFont="1" applyFill="1" applyAlignment="1">
      <alignment wrapText="1"/>
    </xf>
    <xf numFmtId="0" fontId="4" fillId="0" borderId="0" xfId="0" applyFont="1" applyFill="1" applyBorder="1"/>
    <xf numFmtId="0" fontId="53" fillId="2" borderId="0" xfId="0" applyFont="1" applyFill="1" applyAlignment="1">
      <alignment horizontal="left"/>
    </xf>
    <xf numFmtId="0" fontId="54" fillId="3" borderId="0" xfId="0" applyFont="1" applyFill="1"/>
    <xf numFmtId="0" fontId="49" fillId="3" borderId="0" xfId="0" quotePrefix="1" applyFont="1" applyFill="1" applyBorder="1" applyAlignment="1">
      <alignment vertical="center"/>
    </xf>
    <xf numFmtId="0" fontId="49" fillId="3" borderId="0" xfId="0" quotePrefix="1" applyFont="1" applyFill="1"/>
    <xf numFmtId="43" fontId="49" fillId="3" borderId="2" xfId="1" applyFont="1" applyFill="1" applyBorder="1" applyAlignment="1">
      <alignment horizontal="right"/>
    </xf>
    <xf numFmtId="43" fontId="54" fillId="3" borderId="2" xfId="1" applyFont="1" applyFill="1" applyBorder="1" applyAlignment="1">
      <alignment horizontal="right"/>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0" fillId="3" borderId="0" xfId="0" applyFont="1" applyFill="1" applyBorder="1" applyAlignment="1">
      <alignment horizontal="left" vertical="top"/>
    </xf>
    <xf numFmtId="0" fontId="0" fillId="0" borderId="0" xfId="0" applyFont="1" applyBorder="1" applyAlignment="1">
      <alignment horizontal="center"/>
    </xf>
    <xf numFmtId="0" fontId="0" fillId="0" borderId="0" xfId="0" applyFont="1" applyBorder="1"/>
    <xf numFmtId="0" fontId="4" fillId="2" borderId="0" xfId="0" applyFont="1" applyFill="1" applyBorder="1" applyAlignment="1"/>
    <xf numFmtId="0" fontId="0" fillId="2" borderId="0" xfId="0" applyFill="1" applyBorder="1" applyAlignment="1"/>
    <xf numFmtId="0" fontId="41" fillId="2" borderId="0" xfId="0" applyFont="1" applyFill="1" applyBorder="1" applyAlignment="1">
      <alignment horizontal="left" vertical="center"/>
    </xf>
    <xf numFmtId="0" fontId="42" fillId="2" borderId="0" xfId="0" applyFont="1" applyFill="1" applyBorder="1" applyAlignment="1">
      <alignment horizontal="center" vertical="center"/>
    </xf>
    <xf numFmtId="0" fontId="41" fillId="2" borderId="0" xfId="0" applyFont="1" applyFill="1" applyBorder="1" applyAlignment="1">
      <alignment vertical="center"/>
    </xf>
    <xf numFmtId="0" fontId="0" fillId="2" borderId="0" xfId="0" applyFill="1"/>
    <xf numFmtId="0" fontId="9" fillId="3" borderId="1" xfId="0" applyFont="1" applyFill="1" applyBorder="1" applyAlignment="1">
      <alignment horizontal="justify" vertical="center" wrapText="1"/>
    </xf>
    <xf numFmtId="0" fontId="46" fillId="5" borderId="11" xfId="0" applyFont="1" applyFill="1" applyBorder="1" applyAlignment="1">
      <alignment vertical="center" wrapText="1"/>
    </xf>
    <xf numFmtId="0" fontId="46" fillId="5" borderId="23" xfId="0" applyFont="1" applyFill="1" applyBorder="1" applyAlignment="1">
      <alignment vertical="center" wrapText="1"/>
    </xf>
    <xf numFmtId="0" fontId="45" fillId="6" borderId="5" xfId="0" applyFont="1" applyFill="1" applyBorder="1" applyAlignment="1">
      <alignment vertical="center" wrapText="1"/>
    </xf>
    <xf numFmtId="0" fontId="45" fillId="6" borderId="24" xfId="0" applyFont="1" applyFill="1" applyBorder="1" applyAlignment="1">
      <alignment vertical="center" wrapText="1"/>
    </xf>
    <xf numFmtId="0" fontId="45" fillId="6" borderId="37" xfId="0" applyFont="1" applyFill="1" applyBorder="1" applyAlignment="1">
      <alignment vertical="center" wrapText="1"/>
    </xf>
    <xf numFmtId="0" fontId="46" fillId="5" borderId="22" xfId="0" applyFont="1" applyFill="1" applyBorder="1" applyAlignment="1">
      <alignment vertical="center" wrapText="1"/>
    </xf>
    <xf numFmtId="0" fontId="46" fillId="5" borderId="20" xfId="0" applyFont="1" applyFill="1" applyBorder="1" applyAlignment="1">
      <alignment vertical="center" wrapText="1"/>
    </xf>
    <xf numFmtId="0" fontId="46" fillId="6" borderId="38" xfId="0" applyFont="1" applyFill="1" applyBorder="1" applyAlignment="1">
      <alignment vertical="center" wrapText="1"/>
    </xf>
    <xf numFmtId="0" fontId="0" fillId="3" borderId="0" xfId="0" applyFont="1" applyFill="1" applyBorder="1" applyAlignment="1">
      <alignment horizontal="center" vertical="center"/>
    </xf>
    <xf numFmtId="0" fontId="49" fillId="0" borderId="14" xfId="0" applyFont="1" applyBorder="1"/>
    <xf numFmtId="0" fontId="0" fillId="0" borderId="0" xfId="0" applyFont="1" applyFill="1"/>
    <xf numFmtId="0" fontId="46" fillId="5" borderId="26" xfId="0" applyFont="1" applyFill="1" applyBorder="1" applyAlignment="1">
      <alignment vertical="top" wrapText="1"/>
    </xf>
    <xf numFmtId="0" fontId="55" fillId="3" borderId="29" xfId="3" applyFont="1" applyFill="1" applyBorder="1" applyAlignment="1" applyProtection="1"/>
    <xf numFmtId="0" fontId="43" fillId="5" borderId="27" xfId="0" applyFont="1" applyFill="1" applyBorder="1"/>
    <xf numFmtId="0" fontId="49" fillId="0" borderId="0" xfId="0" applyFont="1" applyBorder="1"/>
    <xf numFmtId="0" fontId="0" fillId="0" borderId="14" xfId="0" applyFont="1" applyBorder="1"/>
    <xf numFmtId="0" fontId="0" fillId="0" borderId="14" xfId="0" applyFont="1" applyBorder="1" applyAlignment="1">
      <alignment horizontal="center"/>
    </xf>
    <xf numFmtId="0" fontId="16" fillId="2" borderId="0" xfId="0" applyFont="1" applyFill="1" applyBorder="1" applyAlignment="1">
      <alignment vertical="center" wrapText="1"/>
    </xf>
    <xf numFmtId="0" fontId="16" fillId="3" borderId="0" xfId="0" applyFont="1" applyFill="1" applyBorder="1" applyAlignment="1">
      <alignment vertical="center" wrapText="1"/>
    </xf>
    <xf numFmtId="0" fontId="54" fillId="3" borderId="0" xfId="0" applyFont="1" applyFill="1" applyBorder="1"/>
    <xf numFmtId="0" fontId="49" fillId="3" borderId="0" xfId="0" applyFont="1" applyFill="1" applyBorder="1" applyAlignment="1">
      <alignment horizontal="right" wrapText="1"/>
    </xf>
    <xf numFmtId="0" fontId="49" fillId="3" borderId="0" xfId="0" applyFont="1" applyFill="1" applyBorder="1" applyAlignment="1">
      <alignment horizontal="center"/>
    </xf>
    <xf numFmtId="165" fontId="54" fillId="3" borderId="0" xfId="1" applyNumberFormat="1" applyFont="1" applyFill="1" applyBorder="1" applyAlignment="1">
      <alignment horizontal="center"/>
    </xf>
    <xf numFmtId="0" fontId="9" fillId="3" borderId="0" xfId="0" applyFont="1" applyFill="1" applyBorder="1" applyAlignment="1">
      <alignment horizontal="justify" vertical="center" wrapText="1"/>
    </xf>
    <xf numFmtId="43" fontId="49" fillId="3" borderId="0" xfId="1" applyFont="1" applyFill="1" applyBorder="1"/>
    <xf numFmtId="0" fontId="2" fillId="3" borderId="14" xfId="0" applyFont="1" applyFill="1" applyBorder="1"/>
    <xf numFmtId="0" fontId="0" fillId="3" borderId="14" xfId="0" applyFill="1" applyBorder="1"/>
    <xf numFmtId="43" fontId="0" fillId="3" borderId="14" xfId="1" applyFont="1" applyFill="1" applyBorder="1"/>
    <xf numFmtId="0" fontId="49" fillId="3" borderId="14" xfId="0" applyFont="1" applyFill="1" applyBorder="1"/>
    <xf numFmtId="43" fontId="0" fillId="3" borderId="0" xfId="1" applyFont="1" applyFill="1" applyBorder="1"/>
    <xf numFmtId="0" fontId="0" fillId="3" borderId="0" xfId="0" applyFill="1" applyBorder="1" applyAlignment="1">
      <alignment horizontal="left"/>
    </xf>
    <xf numFmtId="43" fontId="49" fillId="3" borderId="0" xfId="1" applyFont="1" applyFill="1"/>
    <xf numFmtId="43" fontId="49" fillId="3" borderId="14" xfId="1" applyFont="1" applyFill="1" applyBorder="1"/>
    <xf numFmtId="0" fontId="0" fillId="3" borderId="8" xfId="0" applyFill="1" applyBorder="1"/>
    <xf numFmtId="0" fontId="0" fillId="3" borderId="9" xfId="0" applyFill="1" applyBorder="1"/>
    <xf numFmtId="0" fontId="0" fillId="3" borderId="8" xfId="0" applyFont="1" applyFill="1" applyBorder="1"/>
    <xf numFmtId="0" fontId="0" fillId="3" borderId="0" xfId="0" applyFont="1" applyFill="1" applyBorder="1" applyAlignment="1">
      <alignment horizontal="center"/>
    </xf>
    <xf numFmtId="3" fontId="0" fillId="3" borderId="0" xfId="0" applyNumberFormat="1" applyFont="1" applyFill="1" applyBorder="1" applyAlignment="1">
      <alignment horizontal="center"/>
    </xf>
    <xf numFmtId="0" fontId="27" fillId="3" borderId="8" xfId="0" applyFont="1" applyFill="1" applyBorder="1"/>
    <xf numFmtId="0" fontId="27" fillId="3" borderId="0" xfId="0" applyFont="1" applyFill="1" applyBorder="1" applyAlignment="1">
      <alignment wrapText="1"/>
    </xf>
    <xf numFmtId="0" fontId="0" fillId="3" borderId="24" xfId="0" applyFill="1" applyBorder="1" applyAlignment="1">
      <alignment horizontal="center"/>
    </xf>
    <xf numFmtId="0" fontId="0" fillId="3" borderId="34" xfId="0" applyFill="1" applyBorder="1" applyAlignment="1">
      <alignment horizontal="center"/>
    </xf>
    <xf numFmtId="3" fontId="0" fillId="3" borderId="8" xfId="0" applyNumberFormat="1" applyFill="1" applyBorder="1" applyAlignment="1">
      <alignment horizontal="center"/>
    </xf>
    <xf numFmtId="3" fontId="0" fillId="3" borderId="0" xfId="0" applyNumberFormat="1" applyFill="1" applyBorder="1" applyAlignment="1">
      <alignment horizontal="center"/>
    </xf>
    <xf numFmtId="0" fontId="0" fillId="3" borderId="0" xfId="0" applyFill="1" applyBorder="1" applyAlignment="1">
      <alignment horizontal="center"/>
    </xf>
    <xf numFmtId="0" fontId="27" fillId="3" borderId="0" xfId="0" applyFont="1" applyFill="1" applyBorder="1"/>
    <xf numFmtId="0" fontId="0" fillId="3" borderId="8" xfId="0" applyFill="1" applyBorder="1" applyAlignment="1">
      <alignment horizontal="center"/>
    </xf>
    <xf numFmtId="164" fontId="0" fillId="3" borderId="0" xfId="1" applyNumberFormat="1" applyFont="1" applyFill="1" applyBorder="1" applyAlignment="1">
      <alignment horizontal="center"/>
    </xf>
    <xf numFmtId="0" fontId="0" fillId="3" borderId="34" xfId="0" applyFill="1" applyBorder="1"/>
    <xf numFmtId="0" fontId="0" fillId="3" borderId="24" xfId="0" applyFill="1" applyBorder="1"/>
    <xf numFmtId="0" fontId="0" fillId="3" borderId="25" xfId="0" applyFill="1" applyBorder="1"/>
    <xf numFmtId="0" fontId="43" fillId="7" borderId="0" xfId="0" applyFont="1" applyFill="1" applyBorder="1"/>
    <xf numFmtId="0" fontId="51" fillId="3" borderId="0" xfId="0" applyFont="1" applyFill="1" applyBorder="1"/>
    <xf numFmtId="9" fontId="51" fillId="3" borderId="0" xfId="2" applyFont="1" applyFill="1" applyBorder="1"/>
    <xf numFmtId="9" fontId="30" fillId="3" borderId="0" xfId="2" applyFont="1" applyFill="1" applyBorder="1"/>
    <xf numFmtId="9" fontId="31" fillId="3" borderId="0" xfId="2" applyFont="1" applyFill="1" applyBorder="1"/>
    <xf numFmtId="0" fontId="49" fillId="3" borderId="0" xfId="0" applyFont="1" applyFill="1" applyBorder="1" applyAlignment="1">
      <alignment vertical="center" wrapText="1"/>
    </xf>
    <xf numFmtId="165" fontId="49" fillId="3" borderId="0" xfId="1" applyNumberFormat="1" applyFont="1" applyFill="1" applyBorder="1" applyAlignment="1">
      <alignment vertical="center"/>
    </xf>
    <xf numFmtId="165" fontId="49" fillId="0" borderId="0" xfId="1" applyNumberFormat="1" applyFont="1" applyFill="1" applyBorder="1" applyAlignment="1">
      <alignment vertical="center"/>
    </xf>
    <xf numFmtId="165" fontId="49" fillId="3" borderId="0" xfId="1" applyNumberFormat="1" applyFont="1" applyFill="1" applyBorder="1"/>
    <xf numFmtId="165" fontId="49" fillId="3" borderId="0" xfId="1" applyNumberFormat="1" applyFont="1" applyFill="1" applyBorder="1" applyAlignment="1">
      <alignment horizontal="right"/>
    </xf>
    <xf numFmtId="167" fontId="49" fillId="3" borderId="0" xfId="2" applyNumberFormat="1" applyFont="1" applyFill="1" applyBorder="1" applyAlignment="1">
      <alignment vertical="center"/>
    </xf>
    <xf numFmtId="167" fontId="49" fillId="3" borderId="0" xfId="1" applyNumberFormat="1" applyFont="1" applyFill="1" applyBorder="1" applyAlignment="1">
      <alignment vertical="center"/>
    </xf>
    <xf numFmtId="167" fontId="49" fillId="3" borderId="0" xfId="0" applyNumberFormat="1" applyFont="1" applyFill="1" applyAlignment="1">
      <alignment horizontal="center"/>
    </xf>
    <xf numFmtId="167" fontId="54" fillId="3" borderId="2" xfId="1" applyNumberFormat="1" applyFont="1" applyFill="1" applyBorder="1" applyAlignment="1">
      <alignment horizontal="center"/>
    </xf>
    <xf numFmtId="43" fontId="49" fillId="3" borderId="0" xfId="0" applyNumberFormat="1" applyFont="1" applyFill="1" applyAlignment="1">
      <alignment horizontal="right"/>
    </xf>
    <xf numFmtId="43" fontId="49" fillId="3" borderId="1" xfId="0" applyNumberFormat="1" applyFont="1" applyFill="1" applyBorder="1" applyAlignment="1">
      <alignment horizontal="right"/>
    </xf>
    <xf numFmtId="43" fontId="54" fillId="3" borderId="0" xfId="0" applyNumberFormat="1" applyFont="1" applyFill="1" applyAlignment="1">
      <alignment horizontal="right"/>
    </xf>
    <xf numFmtId="43" fontId="54" fillId="3" borderId="1" xfId="0" applyNumberFormat="1" applyFont="1" applyFill="1" applyBorder="1" applyAlignment="1">
      <alignment horizontal="right"/>
    </xf>
    <xf numFmtId="168" fontId="23" fillId="4" borderId="0" xfId="6" applyNumberFormat="1" applyFont="1" applyFill="1" applyBorder="1" applyAlignment="1">
      <alignment horizontal="center"/>
    </xf>
    <xf numFmtId="0" fontId="36" fillId="3" borderId="0" xfId="0" applyFont="1" applyFill="1" applyBorder="1" applyAlignment="1">
      <alignment horizontal="left" wrapText="1"/>
    </xf>
    <xf numFmtId="0" fontId="14" fillId="3"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1" xfId="0" applyFont="1" applyFill="1" applyBorder="1" applyAlignment="1">
      <alignment horizontal="center" vertical="center"/>
    </xf>
    <xf numFmtId="0" fontId="14" fillId="3" borderId="0" xfId="0" applyFont="1" applyFill="1" applyBorder="1" applyAlignment="1">
      <alignment horizontal="left" vertical="center" wrapText="1"/>
    </xf>
    <xf numFmtId="0" fontId="0" fillId="3" borderId="16" xfId="0" applyFill="1" applyBorder="1" applyAlignment="1">
      <alignment horizontal="left"/>
    </xf>
    <xf numFmtId="0" fontId="0" fillId="3" borderId="2" xfId="0" applyFill="1" applyBorder="1" applyAlignment="1">
      <alignment horizontal="left"/>
    </xf>
    <xf numFmtId="0" fontId="0" fillId="3" borderId="39" xfId="0" applyFill="1" applyBorder="1" applyAlignment="1">
      <alignment horizontal="left"/>
    </xf>
    <xf numFmtId="0" fontId="3" fillId="3" borderId="1" xfId="0" applyFont="1" applyFill="1" applyBorder="1" applyAlignment="1">
      <alignment horizontal="center"/>
    </xf>
    <xf numFmtId="0" fontId="51" fillId="3" borderId="1" xfId="0" applyFont="1" applyFill="1" applyBorder="1" applyAlignment="1">
      <alignment horizontal="center"/>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27" fillId="3" borderId="0" xfId="0" applyFont="1" applyFill="1" applyBorder="1" applyAlignment="1">
      <alignment horizontal="center" wrapText="1"/>
    </xf>
    <xf numFmtId="0" fontId="21" fillId="3" borderId="2" xfId="3" applyFill="1" applyBorder="1" applyAlignment="1" applyProtection="1">
      <alignment horizontal="left" vertical="center" wrapText="1"/>
    </xf>
    <xf numFmtId="0" fontId="41" fillId="2" borderId="0" xfId="0" applyFont="1" applyFill="1" applyBorder="1" applyAlignment="1">
      <alignment horizontal="center" vertical="center" wrapText="1"/>
    </xf>
    <xf numFmtId="0" fontId="42" fillId="2" borderId="0" xfId="0" applyFont="1" applyFill="1" applyBorder="1" applyAlignment="1">
      <alignment horizontal="center" vertical="center"/>
    </xf>
    <xf numFmtId="0" fontId="0" fillId="0" borderId="3"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3" borderId="35" xfId="0" applyFill="1" applyBorder="1" applyAlignment="1">
      <alignment horizontal="left" vertical="top" wrapText="1"/>
    </xf>
    <xf numFmtId="0" fontId="0" fillId="3" borderId="3" xfId="0" applyFill="1" applyBorder="1" applyAlignment="1">
      <alignment horizontal="left" vertical="top" wrapText="1"/>
    </xf>
    <xf numFmtId="0" fontId="0" fillId="3" borderId="36" xfId="0" applyFill="1" applyBorder="1" applyAlignment="1">
      <alignment horizontal="left" vertical="top" wrapText="1"/>
    </xf>
    <xf numFmtId="0" fontId="46" fillId="7" borderId="14" xfId="0" applyFont="1" applyFill="1" applyBorder="1" applyAlignment="1">
      <alignment horizontal="left" vertical="top"/>
    </xf>
    <xf numFmtId="0" fontId="46" fillId="7" borderId="15" xfId="0" applyFont="1" applyFill="1" applyBorder="1" applyAlignment="1">
      <alignment horizontal="left" vertical="top"/>
    </xf>
    <xf numFmtId="0" fontId="46" fillId="7" borderId="16" xfId="0" applyFont="1" applyFill="1" applyBorder="1" applyAlignment="1">
      <alignment horizontal="left" vertical="top"/>
    </xf>
    <xf numFmtId="0" fontId="46" fillId="7" borderId="17" xfId="0" applyFont="1" applyFill="1" applyBorder="1" applyAlignment="1">
      <alignment horizontal="left" vertical="top"/>
    </xf>
    <xf numFmtId="0" fontId="46" fillId="7" borderId="16" xfId="0" applyFont="1" applyFill="1" applyBorder="1" applyAlignment="1">
      <alignment horizontal="left" vertical="top" wrapText="1"/>
    </xf>
    <xf numFmtId="0" fontId="46" fillId="7" borderId="17" xfId="0" applyFont="1" applyFill="1" applyBorder="1" applyAlignment="1">
      <alignment horizontal="left" vertical="top" wrapText="1"/>
    </xf>
    <xf numFmtId="0" fontId="45" fillId="6" borderId="5" xfId="0" applyFont="1" applyFill="1" applyBorder="1" applyAlignment="1">
      <alignment horizontal="left" vertical="center" wrapText="1"/>
    </xf>
    <xf numFmtId="0" fontId="45" fillId="6" borderId="6" xfId="0" applyFont="1" applyFill="1" applyBorder="1" applyAlignment="1">
      <alignment horizontal="left" vertical="center" wrapText="1"/>
    </xf>
    <xf numFmtId="0" fontId="45" fillId="6" borderId="8" xfId="0" applyFont="1" applyFill="1" applyBorder="1" applyAlignment="1">
      <alignment horizontal="left" vertical="center" wrapText="1"/>
    </xf>
    <xf numFmtId="0" fontId="45" fillId="6" borderId="9" xfId="0" applyFont="1" applyFill="1" applyBorder="1" applyAlignment="1">
      <alignment horizontal="left" vertical="center" wrapText="1"/>
    </xf>
    <xf numFmtId="0" fontId="46" fillId="7" borderId="11" xfId="0" applyFont="1" applyFill="1" applyBorder="1" applyAlignment="1">
      <alignment horizontal="left" vertical="top"/>
    </xf>
    <xf numFmtId="0" fontId="46" fillId="7" borderId="12" xfId="0" applyFont="1" applyFill="1" applyBorder="1" applyAlignment="1">
      <alignment horizontal="left" vertical="top"/>
    </xf>
    <xf numFmtId="0" fontId="46" fillId="7" borderId="19" xfId="0" applyFont="1" applyFill="1" applyBorder="1" applyAlignment="1">
      <alignment horizontal="left" vertical="top"/>
    </xf>
    <xf numFmtId="0" fontId="46" fillId="7" borderId="20" xfId="0" applyFont="1" applyFill="1" applyBorder="1" applyAlignment="1">
      <alignment horizontal="left" vertical="top"/>
    </xf>
    <xf numFmtId="0" fontId="45" fillId="6" borderId="5" xfId="0" applyFont="1" applyFill="1" applyBorder="1" applyAlignment="1">
      <alignment horizontal="left" vertical="top" wrapText="1"/>
    </xf>
    <xf numFmtId="0" fontId="45" fillId="6" borderId="6" xfId="0" applyFont="1" applyFill="1" applyBorder="1" applyAlignment="1">
      <alignment horizontal="left" vertical="top" wrapText="1"/>
    </xf>
    <xf numFmtId="0" fontId="45" fillId="6" borderId="8" xfId="0" applyFont="1" applyFill="1" applyBorder="1" applyAlignment="1">
      <alignment horizontal="left" vertical="top" wrapText="1"/>
    </xf>
    <xf numFmtId="0" fontId="45" fillId="6" borderId="9" xfId="0" applyFont="1" applyFill="1" applyBorder="1" applyAlignment="1">
      <alignment horizontal="left" vertical="top" wrapText="1"/>
    </xf>
    <xf numFmtId="0" fontId="46" fillId="7" borderId="11" xfId="0" applyFont="1" applyFill="1" applyBorder="1" applyAlignment="1">
      <alignment horizontal="left" vertical="top" wrapText="1"/>
    </xf>
    <xf numFmtId="0" fontId="46" fillId="7" borderId="12" xfId="0" applyFont="1" applyFill="1" applyBorder="1" applyAlignment="1">
      <alignment horizontal="left" vertical="top" wrapText="1"/>
    </xf>
    <xf numFmtId="0" fontId="46" fillId="5" borderId="14" xfId="0" applyFont="1" applyFill="1" applyBorder="1" applyAlignment="1">
      <alignment horizontal="left" vertical="center" wrapText="1"/>
    </xf>
    <xf numFmtId="0" fontId="46" fillId="5" borderId="15" xfId="0" applyFont="1" applyFill="1" applyBorder="1" applyAlignment="1">
      <alignment horizontal="left" vertical="center" wrapText="1"/>
    </xf>
    <xf numFmtId="0" fontId="46" fillId="7" borderId="14" xfId="0" applyFont="1" applyFill="1" applyBorder="1" applyAlignment="1">
      <alignment horizontal="left" vertical="top" wrapText="1"/>
    </xf>
    <xf numFmtId="0" fontId="46" fillId="7" borderId="15" xfId="0" applyFont="1" applyFill="1" applyBorder="1" applyAlignment="1">
      <alignment horizontal="left" vertical="top" wrapText="1"/>
    </xf>
    <xf numFmtId="0" fontId="46" fillId="7" borderId="19" xfId="0" applyFont="1" applyFill="1" applyBorder="1" applyAlignment="1">
      <alignment horizontal="left" vertical="top" wrapText="1"/>
    </xf>
    <xf numFmtId="0" fontId="46" fillId="7" borderId="20" xfId="0" applyFont="1" applyFill="1" applyBorder="1" applyAlignment="1">
      <alignment horizontal="left" vertical="top" wrapText="1"/>
    </xf>
    <xf numFmtId="0" fontId="46" fillId="5" borderId="21" xfId="0" applyFont="1" applyFill="1" applyBorder="1" applyAlignment="1">
      <alignment horizontal="left" vertical="center" wrapText="1"/>
    </xf>
    <xf numFmtId="0" fontId="46" fillId="5" borderId="22" xfId="0" applyFont="1" applyFill="1" applyBorder="1" applyAlignment="1">
      <alignment horizontal="left" vertical="center" wrapText="1"/>
    </xf>
    <xf numFmtId="0" fontId="46" fillId="5" borderId="19" xfId="0" applyFont="1" applyFill="1" applyBorder="1" applyAlignment="1">
      <alignment horizontal="left" vertical="center" wrapText="1"/>
    </xf>
    <xf numFmtId="0" fontId="46" fillId="5" borderId="20" xfId="0" applyFont="1" applyFill="1" applyBorder="1" applyAlignment="1">
      <alignment horizontal="left" vertical="center" wrapText="1"/>
    </xf>
    <xf numFmtId="0" fontId="45" fillId="6" borderId="24" xfId="0" applyFont="1" applyFill="1" applyBorder="1" applyAlignment="1">
      <alignment horizontal="left" vertical="center" wrapText="1"/>
    </xf>
    <xf numFmtId="0" fontId="45" fillId="6" borderId="25" xfId="0" applyFont="1" applyFill="1" applyBorder="1" applyAlignment="1">
      <alignment horizontal="left" vertical="center" wrapText="1"/>
    </xf>
    <xf numFmtId="0" fontId="46" fillId="5" borderId="31" xfId="0" applyFont="1" applyFill="1" applyBorder="1" applyAlignment="1">
      <alignment horizontal="left" vertical="center" wrapText="1"/>
    </xf>
    <xf numFmtId="0" fontId="46" fillId="5" borderId="32" xfId="0" applyFont="1" applyFill="1" applyBorder="1" applyAlignment="1">
      <alignment horizontal="left" vertical="center" wrapText="1"/>
    </xf>
    <xf numFmtId="0" fontId="45" fillId="6" borderId="26" xfId="0" applyFont="1" applyFill="1" applyBorder="1" applyAlignment="1">
      <alignment horizontal="left" vertical="center" wrapText="1"/>
    </xf>
    <xf numFmtId="0" fontId="45" fillId="6" borderId="27" xfId="0" applyFont="1" applyFill="1" applyBorder="1" applyAlignment="1">
      <alignment horizontal="left" vertical="center" wrapText="1"/>
    </xf>
    <xf numFmtId="0" fontId="46" fillId="5" borderId="29" xfId="0" applyFont="1" applyFill="1" applyBorder="1" applyAlignment="1">
      <alignment horizontal="left" vertical="center" wrapText="1"/>
    </xf>
    <xf numFmtId="0" fontId="46" fillId="5" borderId="27" xfId="0" applyFont="1" applyFill="1" applyBorder="1" applyAlignment="1">
      <alignment horizontal="left" vertical="center" wrapText="1"/>
    </xf>
    <xf numFmtId="0" fontId="46" fillId="5" borderId="16" xfId="0" applyFont="1" applyFill="1" applyBorder="1" applyAlignment="1">
      <alignment horizontal="left" vertical="center" wrapText="1"/>
    </xf>
    <xf numFmtId="0" fontId="46" fillId="5" borderId="17" xfId="0" applyFont="1" applyFill="1" applyBorder="1" applyAlignment="1">
      <alignment horizontal="left" vertical="center" wrapText="1"/>
    </xf>
  </cellXfs>
  <cellStyles count="7">
    <cellStyle name="Comma" xfId="1" builtinId="3"/>
    <cellStyle name="Hyperlink" xfId="3" builtinId="8"/>
    <cellStyle name="Normal" xfId="0" builtinId="0"/>
    <cellStyle name="Normal 2" xfId="4"/>
    <cellStyle name="Normal 7" xfId="5"/>
    <cellStyle name="Normal_porteføljerapport skabelon v4.3 - q1-2010 26apr2010"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4"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2015</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5" name="Tekstboks 4"/>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16 June 2015</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[31-03-2015</a:t>
          </a:r>
        </a:p>
        <a:p>
          <a:endParaRPr lang="en-GB" sz="1100" b="0" baseline="0">
            <a:solidFill>
              <a:schemeClr val="dk1"/>
            </a:solidFill>
            <a:latin typeface="+mn-lt"/>
            <a:ea typeface="+mn-ea"/>
            <a:cs typeface="+mn-cs"/>
          </a:endParaRPr>
        </a:p>
        <a:p>
          <a:endParaRPr lang="en-GB" sz="1100" b="0" baseline="0">
            <a:solidFill>
              <a:schemeClr val="dk1"/>
            </a:solidFill>
            <a:latin typeface="+mn-lt"/>
            <a:ea typeface="+mn-ea"/>
            <a:cs typeface="+mn-cs"/>
          </a:endParaRPr>
        </a:p>
        <a:p>
          <a:r>
            <a:rPr lang="en-GB" sz="1100" b="0" baseline="0">
              <a:solidFill>
                <a:schemeClr val="dk1"/>
              </a:solidFill>
              <a:latin typeface="+mn-lt"/>
              <a:ea typeface="+mn-ea"/>
              <a:cs typeface="+mn-cs"/>
            </a:rPr>
            <a:t>]</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3" y="0"/>
          <a:ext cx="2686142"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34" name="Billed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5"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4" name="Tekstboks 3"/>
        <xdr:cNvSpPr txBox="1"/>
      </xdr:nvSpPr>
      <xdr:spPr>
        <a:xfrm>
          <a:off x="134472" y="11217086"/>
          <a:ext cx="9995646" cy="3608295"/>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6" name="Billed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9853" y="392206"/>
          <a:ext cx="2686142" cy="9236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8912" y="0"/>
          <a:ext cx="2686142" cy="923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7</xdr:col>
      <xdr:colOff>713906</xdr:colOff>
      <xdr:row>3</xdr:row>
      <xdr:rowOff>430544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86142" cy="923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4294" y="0"/>
          <a:ext cx="2686142" cy="923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7794" y="0"/>
          <a:ext cx="2686142" cy="92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5" y="0"/>
          <a:ext cx="2686142"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6471" y="0"/>
          <a:ext cx="2686142"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6" y="0"/>
          <a:ext cx="2686142"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www.realkreditraadet.dk/Default.aspx?ID=292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B1:D37"/>
  <sheetViews>
    <sheetView tabSelected="1" topLeftCell="A10" zoomScale="85" zoomScaleNormal="85" zoomScaleSheetLayoutView="90" workbookViewId="0">
      <selection activeCell="C49" sqref="C49"/>
    </sheetView>
  </sheetViews>
  <sheetFormatPr defaultColWidth="15.85546875" defaultRowHeight="15" x14ac:dyDescent="0.25"/>
  <cols>
    <col min="1" max="1" width="3.42578125" style="3" customWidth="1"/>
    <col min="2" max="2" width="18.7109375" style="3" customWidth="1"/>
    <col min="3" max="3" width="95.5703125" style="3" customWidth="1"/>
    <col min="4" max="4" width="15.140625" style="3" customWidth="1"/>
    <col min="5" max="5" width="2.85546875" style="3" customWidth="1"/>
    <col min="6" max="6" width="1.85546875" style="3" customWidth="1"/>
    <col min="7" max="256" width="15.85546875" style="3"/>
    <col min="257" max="257" width="3.42578125" style="3" customWidth="1"/>
    <col min="258" max="258" width="18.7109375" style="3" customWidth="1"/>
    <col min="259" max="259" width="95.5703125" style="3" customWidth="1"/>
    <col min="260" max="260" width="15.140625" style="3" customWidth="1"/>
    <col min="261" max="261" width="2.85546875" style="3" customWidth="1"/>
    <col min="262" max="262" width="1.85546875" style="3" customWidth="1"/>
    <col min="263" max="512" width="15.85546875" style="3"/>
    <col min="513" max="513" width="3.42578125" style="3" customWidth="1"/>
    <col min="514" max="514" width="18.7109375" style="3" customWidth="1"/>
    <col min="515" max="515" width="95.5703125" style="3" customWidth="1"/>
    <col min="516" max="516" width="15.140625" style="3" customWidth="1"/>
    <col min="517" max="517" width="2.85546875" style="3" customWidth="1"/>
    <col min="518" max="518" width="1.85546875" style="3" customWidth="1"/>
    <col min="519" max="768" width="15.85546875" style="3"/>
    <col min="769" max="769" width="3.42578125" style="3" customWidth="1"/>
    <col min="770" max="770" width="18.7109375" style="3" customWidth="1"/>
    <col min="771" max="771" width="95.5703125" style="3" customWidth="1"/>
    <col min="772" max="772" width="15.140625" style="3" customWidth="1"/>
    <col min="773" max="773" width="2.85546875" style="3" customWidth="1"/>
    <col min="774" max="774" width="1.85546875" style="3" customWidth="1"/>
    <col min="775" max="1024" width="15.85546875" style="3"/>
    <col min="1025" max="1025" width="3.42578125" style="3" customWidth="1"/>
    <col min="1026" max="1026" width="18.7109375" style="3" customWidth="1"/>
    <col min="1027" max="1027" width="95.5703125" style="3" customWidth="1"/>
    <col min="1028" max="1028" width="15.140625" style="3" customWidth="1"/>
    <col min="1029" max="1029" width="2.85546875" style="3" customWidth="1"/>
    <col min="1030" max="1030" width="1.85546875" style="3" customWidth="1"/>
    <col min="1031" max="1280" width="15.85546875" style="3"/>
    <col min="1281" max="1281" width="3.42578125" style="3" customWidth="1"/>
    <col min="1282" max="1282" width="18.7109375" style="3" customWidth="1"/>
    <col min="1283" max="1283" width="95.5703125" style="3" customWidth="1"/>
    <col min="1284" max="1284" width="15.140625" style="3" customWidth="1"/>
    <col min="1285" max="1285" width="2.85546875" style="3" customWidth="1"/>
    <col min="1286" max="1286" width="1.85546875" style="3" customWidth="1"/>
    <col min="1287" max="1536" width="15.85546875" style="3"/>
    <col min="1537" max="1537" width="3.42578125" style="3" customWidth="1"/>
    <col min="1538" max="1538" width="18.7109375" style="3" customWidth="1"/>
    <col min="1539" max="1539" width="95.5703125" style="3" customWidth="1"/>
    <col min="1540" max="1540" width="15.140625" style="3" customWidth="1"/>
    <col min="1541" max="1541" width="2.85546875" style="3" customWidth="1"/>
    <col min="1542" max="1542" width="1.85546875" style="3" customWidth="1"/>
    <col min="1543" max="1792" width="15.85546875" style="3"/>
    <col min="1793" max="1793" width="3.42578125" style="3" customWidth="1"/>
    <col min="1794" max="1794" width="18.7109375" style="3" customWidth="1"/>
    <col min="1795" max="1795" width="95.5703125" style="3" customWidth="1"/>
    <col min="1796" max="1796" width="15.140625" style="3" customWidth="1"/>
    <col min="1797" max="1797" width="2.85546875" style="3" customWidth="1"/>
    <col min="1798" max="1798" width="1.85546875" style="3" customWidth="1"/>
    <col min="1799" max="2048" width="15.85546875" style="3"/>
    <col min="2049" max="2049" width="3.42578125" style="3" customWidth="1"/>
    <col min="2050" max="2050" width="18.7109375" style="3" customWidth="1"/>
    <col min="2051" max="2051" width="95.5703125" style="3" customWidth="1"/>
    <col min="2052" max="2052" width="15.140625" style="3" customWidth="1"/>
    <col min="2053" max="2053" width="2.85546875" style="3" customWidth="1"/>
    <col min="2054" max="2054" width="1.85546875" style="3" customWidth="1"/>
    <col min="2055" max="2304" width="15.85546875" style="3"/>
    <col min="2305" max="2305" width="3.42578125" style="3" customWidth="1"/>
    <col min="2306" max="2306" width="18.7109375" style="3" customWidth="1"/>
    <col min="2307" max="2307" width="95.5703125" style="3" customWidth="1"/>
    <col min="2308" max="2308" width="15.140625" style="3" customWidth="1"/>
    <col min="2309" max="2309" width="2.85546875" style="3" customWidth="1"/>
    <col min="2310" max="2310" width="1.85546875" style="3" customWidth="1"/>
    <col min="2311" max="2560" width="15.85546875" style="3"/>
    <col min="2561" max="2561" width="3.42578125" style="3" customWidth="1"/>
    <col min="2562" max="2562" width="18.7109375" style="3" customWidth="1"/>
    <col min="2563" max="2563" width="95.5703125" style="3" customWidth="1"/>
    <col min="2564" max="2564" width="15.140625" style="3" customWidth="1"/>
    <col min="2565" max="2565" width="2.85546875" style="3" customWidth="1"/>
    <col min="2566" max="2566" width="1.85546875" style="3" customWidth="1"/>
    <col min="2567" max="2816" width="15.85546875" style="3"/>
    <col min="2817" max="2817" width="3.42578125" style="3" customWidth="1"/>
    <col min="2818" max="2818" width="18.7109375" style="3" customWidth="1"/>
    <col min="2819" max="2819" width="95.5703125" style="3" customWidth="1"/>
    <col min="2820" max="2820" width="15.140625" style="3" customWidth="1"/>
    <col min="2821" max="2821" width="2.85546875" style="3" customWidth="1"/>
    <col min="2822" max="2822" width="1.85546875" style="3" customWidth="1"/>
    <col min="2823" max="3072" width="15.85546875" style="3"/>
    <col min="3073" max="3073" width="3.42578125" style="3" customWidth="1"/>
    <col min="3074" max="3074" width="18.7109375" style="3" customWidth="1"/>
    <col min="3075" max="3075" width="95.5703125" style="3" customWidth="1"/>
    <col min="3076" max="3076" width="15.140625" style="3" customWidth="1"/>
    <col min="3077" max="3077" width="2.85546875" style="3" customWidth="1"/>
    <col min="3078" max="3078" width="1.85546875" style="3" customWidth="1"/>
    <col min="3079" max="3328" width="15.85546875" style="3"/>
    <col min="3329" max="3329" width="3.42578125" style="3" customWidth="1"/>
    <col min="3330" max="3330" width="18.7109375" style="3" customWidth="1"/>
    <col min="3331" max="3331" width="95.5703125" style="3" customWidth="1"/>
    <col min="3332" max="3332" width="15.140625" style="3" customWidth="1"/>
    <col min="3333" max="3333" width="2.85546875" style="3" customWidth="1"/>
    <col min="3334" max="3334" width="1.85546875" style="3" customWidth="1"/>
    <col min="3335" max="3584" width="15.85546875" style="3"/>
    <col min="3585" max="3585" width="3.42578125" style="3" customWidth="1"/>
    <col min="3586" max="3586" width="18.7109375" style="3" customWidth="1"/>
    <col min="3587" max="3587" width="95.5703125" style="3" customWidth="1"/>
    <col min="3588" max="3588" width="15.140625" style="3" customWidth="1"/>
    <col min="3589" max="3589" width="2.85546875" style="3" customWidth="1"/>
    <col min="3590" max="3590" width="1.85546875" style="3" customWidth="1"/>
    <col min="3591" max="3840" width="15.85546875" style="3"/>
    <col min="3841" max="3841" width="3.42578125" style="3" customWidth="1"/>
    <col min="3842" max="3842" width="18.7109375" style="3" customWidth="1"/>
    <col min="3843" max="3843" width="95.5703125" style="3" customWidth="1"/>
    <col min="3844" max="3844" width="15.140625" style="3" customWidth="1"/>
    <col min="3845" max="3845" width="2.85546875" style="3" customWidth="1"/>
    <col min="3846" max="3846" width="1.85546875" style="3" customWidth="1"/>
    <col min="3847" max="4096" width="15.85546875" style="3"/>
    <col min="4097" max="4097" width="3.42578125" style="3" customWidth="1"/>
    <col min="4098" max="4098" width="18.7109375" style="3" customWidth="1"/>
    <col min="4099" max="4099" width="95.5703125" style="3" customWidth="1"/>
    <col min="4100" max="4100" width="15.140625" style="3" customWidth="1"/>
    <col min="4101" max="4101" width="2.85546875" style="3" customWidth="1"/>
    <col min="4102" max="4102" width="1.85546875" style="3" customWidth="1"/>
    <col min="4103" max="4352" width="15.85546875" style="3"/>
    <col min="4353" max="4353" width="3.42578125" style="3" customWidth="1"/>
    <col min="4354" max="4354" width="18.7109375" style="3" customWidth="1"/>
    <col min="4355" max="4355" width="95.5703125" style="3" customWidth="1"/>
    <col min="4356" max="4356" width="15.140625" style="3" customWidth="1"/>
    <col min="4357" max="4357" width="2.85546875" style="3" customWidth="1"/>
    <col min="4358" max="4358" width="1.85546875" style="3" customWidth="1"/>
    <col min="4359" max="4608" width="15.85546875" style="3"/>
    <col min="4609" max="4609" width="3.42578125" style="3" customWidth="1"/>
    <col min="4610" max="4610" width="18.7109375" style="3" customWidth="1"/>
    <col min="4611" max="4611" width="95.5703125" style="3" customWidth="1"/>
    <col min="4612" max="4612" width="15.140625" style="3" customWidth="1"/>
    <col min="4613" max="4613" width="2.85546875" style="3" customWidth="1"/>
    <col min="4614" max="4614" width="1.85546875" style="3" customWidth="1"/>
    <col min="4615" max="4864" width="15.85546875" style="3"/>
    <col min="4865" max="4865" width="3.42578125" style="3" customWidth="1"/>
    <col min="4866" max="4866" width="18.7109375" style="3" customWidth="1"/>
    <col min="4867" max="4867" width="95.5703125" style="3" customWidth="1"/>
    <col min="4868" max="4868" width="15.140625" style="3" customWidth="1"/>
    <col min="4869" max="4869" width="2.85546875" style="3" customWidth="1"/>
    <col min="4870" max="4870" width="1.85546875" style="3" customWidth="1"/>
    <col min="4871" max="5120" width="15.85546875" style="3"/>
    <col min="5121" max="5121" width="3.42578125" style="3" customWidth="1"/>
    <col min="5122" max="5122" width="18.7109375" style="3" customWidth="1"/>
    <col min="5123" max="5123" width="95.5703125" style="3" customWidth="1"/>
    <col min="5124" max="5124" width="15.140625" style="3" customWidth="1"/>
    <col min="5125" max="5125" width="2.85546875" style="3" customWidth="1"/>
    <col min="5126" max="5126" width="1.85546875" style="3" customWidth="1"/>
    <col min="5127" max="5376" width="15.85546875" style="3"/>
    <col min="5377" max="5377" width="3.42578125" style="3" customWidth="1"/>
    <col min="5378" max="5378" width="18.7109375" style="3" customWidth="1"/>
    <col min="5379" max="5379" width="95.5703125" style="3" customWidth="1"/>
    <col min="5380" max="5380" width="15.140625" style="3" customWidth="1"/>
    <col min="5381" max="5381" width="2.85546875" style="3" customWidth="1"/>
    <col min="5382" max="5382" width="1.85546875" style="3" customWidth="1"/>
    <col min="5383" max="5632" width="15.85546875" style="3"/>
    <col min="5633" max="5633" width="3.42578125" style="3" customWidth="1"/>
    <col min="5634" max="5634" width="18.7109375" style="3" customWidth="1"/>
    <col min="5635" max="5635" width="95.5703125" style="3" customWidth="1"/>
    <col min="5636" max="5636" width="15.140625" style="3" customWidth="1"/>
    <col min="5637" max="5637" width="2.85546875" style="3" customWidth="1"/>
    <col min="5638" max="5638" width="1.85546875" style="3" customWidth="1"/>
    <col min="5639" max="5888" width="15.85546875" style="3"/>
    <col min="5889" max="5889" width="3.42578125" style="3" customWidth="1"/>
    <col min="5890" max="5890" width="18.7109375" style="3" customWidth="1"/>
    <col min="5891" max="5891" width="95.5703125" style="3" customWidth="1"/>
    <col min="5892" max="5892" width="15.140625" style="3" customWidth="1"/>
    <col min="5893" max="5893" width="2.85546875" style="3" customWidth="1"/>
    <col min="5894" max="5894" width="1.85546875" style="3" customWidth="1"/>
    <col min="5895" max="6144" width="15.85546875" style="3"/>
    <col min="6145" max="6145" width="3.42578125" style="3" customWidth="1"/>
    <col min="6146" max="6146" width="18.7109375" style="3" customWidth="1"/>
    <col min="6147" max="6147" width="95.5703125" style="3" customWidth="1"/>
    <col min="6148" max="6148" width="15.140625" style="3" customWidth="1"/>
    <col min="6149" max="6149" width="2.85546875" style="3" customWidth="1"/>
    <col min="6150" max="6150" width="1.85546875" style="3" customWidth="1"/>
    <col min="6151" max="6400" width="15.85546875" style="3"/>
    <col min="6401" max="6401" width="3.42578125" style="3" customWidth="1"/>
    <col min="6402" max="6402" width="18.7109375" style="3" customWidth="1"/>
    <col min="6403" max="6403" width="95.5703125" style="3" customWidth="1"/>
    <col min="6404" max="6404" width="15.140625" style="3" customWidth="1"/>
    <col min="6405" max="6405" width="2.85546875" style="3" customWidth="1"/>
    <col min="6406" max="6406" width="1.85546875" style="3" customWidth="1"/>
    <col min="6407" max="6656" width="15.85546875" style="3"/>
    <col min="6657" max="6657" width="3.42578125" style="3" customWidth="1"/>
    <col min="6658" max="6658" width="18.7109375" style="3" customWidth="1"/>
    <col min="6659" max="6659" width="95.5703125" style="3" customWidth="1"/>
    <col min="6660" max="6660" width="15.140625" style="3" customWidth="1"/>
    <col min="6661" max="6661" width="2.85546875" style="3" customWidth="1"/>
    <col min="6662" max="6662" width="1.85546875" style="3" customWidth="1"/>
    <col min="6663" max="6912" width="15.85546875" style="3"/>
    <col min="6913" max="6913" width="3.42578125" style="3" customWidth="1"/>
    <col min="6914" max="6914" width="18.7109375" style="3" customWidth="1"/>
    <col min="6915" max="6915" width="95.5703125" style="3" customWidth="1"/>
    <col min="6916" max="6916" width="15.140625" style="3" customWidth="1"/>
    <col min="6917" max="6917" width="2.85546875" style="3" customWidth="1"/>
    <col min="6918" max="6918" width="1.85546875" style="3" customWidth="1"/>
    <col min="6919" max="7168" width="15.85546875" style="3"/>
    <col min="7169" max="7169" width="3.42578125" style="3" customWidth="1"/>
    <col min="7170" max="7170" width="18.7109375" style="3" customWidth="1"/>
    <col min="7171" max="7171" width="95.5703125" style="3" customWidth="1"/>
    <col min="7172" max="7172" width="15.140625" style="3" customWidth="1"/>
    <col min="7173" max="7173" width="2.85546875" style="3" customWidth="1"/>
    <col min="7174" max="7174" width="1.85546875" style="3" customWidth="1"/>
    <col min="7175" max="7424" width="15.85546875" style="3"/>
    <col min="7425" max="7425" width="3.42578125" style="3" customWidth="1"/>
    <col min="7426" max="7426" width="18.7109375" style="3" customWidth="1"/>
    <col min="7427" max="7427" width="95.5703125" style="3" customWidth="1"/>
    <col min="7428" max="7428" width="15.140625" style="3" customWidth="1"/>
    <col min="7429" max="7429" width="2.85546875" style="3" customWidth="1"/>
    <col min="7430" max="7430" width="1.85546875" style="3" customWidth="1"/>
    <col min="7431" max="7680" width="15.85546875" style="3"/>
    <col min="7681" max="7681" width="3.42578125" style="3" customWidth="1"/>
    <col min="7682" max="7682" width="18.7109375" style="3" customWidth="1"/>
    <col min="7683" max="7683" width="95.5703125" style="3" customWidth="1"/>
    <col min="7684" max="7684" width="15.140625" style="3" customWidth="1"/>
    <col min="7685" max="7685" width="2.85546875" style="3" customWidth="1"/>
    <col min="7686" max="7686" width="1.85546875" style="3" customWidth="1"/>
    <col min="7687" max="7936" width="15.85546875" style="3"/>
    <col min="7937" max="7937" width="3.42578125" style="3" customWidth="1"/>
    <col min="7938" max="7938" width="18.7109375" style="3" customWidth="1"/>
    <col min="7939" max="7939" width="95.5703125" style="3" customWidth="1"/>
    <col min="7940" max="7940" width="15.140625" style="3" customWidth="1"/>
    <col min="7941" max="7941" width="2.85546875" style="3" customWidth="1"/>
    <col min="7942" max="7942" width="1.85546875" style="3" customWidth="1"/>
    <col min="7943" max="8192" width="15.85546875" style="3"/>
    <col min="8193" max="8193" width="3.42578125" style="3" customWidth="1"/>
    <col min="8194" max="8194" width="18.7109375" style="3" customWidth="1"/>
    <col min="8195" max="8195" width="95.5703125" style="3" customWidth="1"/>
    <col min="8196" max="8196" width="15.140625" style="3" customWidth="1"/>
    <col min="8197" max="8197" width="2.85546875" style="3" customWidth="1"/>
    <col min="8198" max="8198" width="1.85546875" style="3" customWidth="1"/>
    <col min="8199" max="8448" width="15.85546875" style="3"/>
    <col min="8449" max="8449" width="3.42578125" style="3" customWidth="1"/>
    <col min="8450" max="8450" width="18.7109375" style="3" customWidth="1"/>
    <col min="8451" max="8451" width="95.5703125" style="3" customWidth="1"/>
    <col min="8452" max="8452" width="15.140625" style="3" customWidth="1"/>
    <col min="8453" max="8453" width="2.85546875" style="3" customWidth="1"/>
    <col min="8454" max="8454" width="1.85546875" style="3" customWidth="1"/>
    <col min="8455" max="8704" width="15.85546875" style="3"/>
    <col min="8705" max="8705" width="3.42578125" style="3" customWidth="1"/>
    <col min="8706" max="8706" width="18.7109375" style="3" customWidth="1"/>
    <col min="8707" max="8707" width="95.5703125" style="3" customWidth="1"/>
    <col min="8708" max="8708" width="15.140625" style="3" customWidth="1"/>
    <col min="8709" max="8709" width="2.85546875" style="3" customWidth="1"/>
    <col min="8710" max="8710" width="1.85546875" style="3" customWidth="1"/>
    <col min="8711" max="8960" width="15.85546875" style="3"/>
    <col min="8961" max="8961" width="3.42578125" style="3" customWidth="1"/>
    <col min="8962" max="8962" width="18.7109375" style="3" customWidth="1"/>
    <col min="8963" max="8963" width="95.5703125" style="3" customWidth="1"/>
    <col min="8964" max="8964" width="15.140625" style="3" customWidth="1"/>
    <col min="8965" max="8965" width="2.85546875" style="3" customWidth="1"/>
    <col min="8966" max="8966" width="1.85546875" style="3" customWidth="1"/>
    <col min="8967" max="9216" width="15.85546875" style="3"/>
    <col min="9217" max="9217" width="3.42578125" style="3" customWidth="1"/>
    <col min="9218" max="9218" width="18.7109375" style="3" customWidth="1"/>
    <col min="9219" max="9219" width="95.5703125" style="3" customWidth="1"/>
    <col min="9220" max="9220" width="15.140625" style="3" customWidth="1"/>
    <col min="9221" max="9221" width="2.85546875" style="3" customWidth="1"/>
    <col min="9222" max="9222" width="1.85546875" style="3" customWidth="1"/>
    <col min="9223" max="9472" width="15.85546875" style="3"/>
    <col min="9473" max="9473" width="3.42578125" style="3" customWidth="1"/>
    <col min="9474" max="9474" width="18.7109375" style="3" customWidth="1"/>
    <col min="9475" max="9475" width="95.5703125" style="3" customWidth="1"/>
    <col min="9476" max="9476" width="15.140625" style="3" customWidth="1"/>
    <col min="9477" max="9477" width="2.85546875" style="3" customWidth="1"/>
    <col min="9478" max="9478" width="1.85546875" style="3" customWidth="1"/>
    <col min="9479" max="9728" width="15.85546875" style="3"/>
    <col min="9729" max="9729" width="3.42578125" style="3" customWidth="1"/>
    <col min="9730" max="9730" width="18.7109375" style="3" customWidth="1"/>
    <col min="9731" max="9731" width="95.5703125" style="3" customWidth="1"/>
    <col min="9732" max="9732" width="15.140625" style="3" customWidth="1"/>
    <col min="9733" max="9733" width="2.85546875" style="3" customWidth="1"/>
    <col min="9734" max="9734" width="1.85546875" style="3" customWidth="1"/>
    <col min="9735" max="9984" width="15.85546875" style="3"/>
    <col min="9985" max="9985" width="3.42578125" style="3" customWidth="1"/>
    <col min="9986" max="9986" width="18.7109375" style="3" customWidth="1"/>
    <col min="9987" max="9987" width="95.5703125" style="3" customWidth="1"/>
    <col min="9988" max="9988" width="15.140625" style="3" customWidth="1"/>
    <col min="9989" max="9989" width="2.85546875" style="3" customWidth="1"/>
    <col min="9990" max="9990" width="1.85546875" style="3" customWidth="1"/>
    <col min="9991" max="10240" width="15.85546875" style="3"/>
    <col min="10241" max="10241" width="3.42578125" style="3" customWidth="1"/>
    <col min="10242" max="10242" width="18.7109375" style="3" customWidth="1"/>
    <col min="10243" max="10243" width="95.5703125" style="3" customWidth="1"/>
    <col min="10244" max="10244" width="15.140625" style="3" customWidth="1"/>
    <col min="10245" max="10245" width="2.85546875" style="3" customWidth="1"/>
    <col min="10246" max="10246" width="1.85546875" style="3" customWidth="1"/>
    <col min="10247" max="10496" width="15.85546875" style="3"/>
    <col min="10497" max="10497" width="3.42578125" style="3" customWidth="1"/>
    <col min="10498" max="10498" width="18.7109375" style="3" customWidth="1"/>
    <col min="10499" max="10499" width="95.5703125" style="3" customWidth="1"/>
    <col min="10500" max="10500" width="15.140625" style="3" customWidth="1"/>
    <col min="10501" max="10501" width="2.85546875" style="3" customWidth="1"/>
    <col min="10502" max="10502" width="1.85546875" style="3" customWidth="1"/>
    <col min="10503" max="10752" width="15.85546875" style="3"/>
    <col min="10753" max="10753" width="3.42578125" style="3" customWidth="1"/>
    <col min="10754" max="10754" width="18.7109375" style="3" customWidth="1"/>
    <col min="10755" max="10755" width="95.5703125" style="3" customWidth="1"/>
    <col min="10756" max="10756" width="15.140625" style="3" customWidth="1"/>
    <col min="10757" max="10757" width="2.85546875" style="3" customWidth="1"/>
    <col min="10758" max="10758" width="1.85546875" style="3" customWidth="1"/>
    <col min="10759" max="11008" width="15.85546875" style="3"/>
    <col min="11009" max="11009" width="3.42578125" style="3" customWidth="1"/>
    <col min="11010" max="11010" width="18.7109375" style="3" customWidth="1"/>
    <col min="11011" max="11011" width="95.5703125" style="3" customWidth="1"/>
    <col min="11012" max="11012" width="15.140625" style="3" customWidth="1"/>
    <col min="11013" max="11013" width="2.85546875" style="3" customWidth="1"/>
    <col min="11014" max="11014" width="1.85546875" style="3" customWidth="1"/>
    <col min="11015" max="11264" width="15.85546875" style="3"/>
    <col min="11265" max="11265" width="3.42578125" style="3" customWidth="1"/>
    <col min="11266" max="11266" width="18.7109375" style="3" customWidth="1"/>
    <col min="11267" max="11267" width="95.5703125" style="3" customWidth="1"/>
    <col min="11268" max="11268" width="15.140625" style="3" customWidth="1"/>
    <col min="11269" max="11269" width="2.85546875" style="3" customWidth="1"/>
    <col min="11270" max="11270" width="1.85546875" style="3" customWidth="1"/>
    <col min="11271" max="11520" width="15.85546875" style="3"/>
    <col min="11521" max="11521" width="3.42578125" style="3" customWidth="1"/>
    <col min="11522" max="11522" width="18.7109375" style="3" customWidth="1"/>
    <col min="11523" max="11523" width="95.5703125" style="3" customWidth="1"/>
    <col min="11524" max="11524" width="15.140625" style="3" customWidth="1"/>
    <col min="11525" max="11525" width="2.85546875" style="3" customWidth="1"/>
    <col min="11526" max="11526" width="1.85546875" style="3" customWidth="1"/>
    <col min="11527" max="11776" width="15.85546875" style="3"/>
    <col min="11777" max="11777" width="3.42578125" style="3" customWidth="1"/>
    <col min="11778" max="11778" width="18.7109375" style="3" customWidth="1"/>
    <col min="11779" max="11779" width="95.5703125" style="3" customWidth="1"/>
    <col min="11780" max="11780" width="15.140625" style="3" customWidth="1"/>
    <col min="11781" max="11781" width="2.85546875" style="3" customWidth="1"/>
    <col min="11782" max="11782" width="1.85546875" style="3" customWidth="1"/>
    <col min="11783" max="12032" width="15.85546875" style="3"/>
    <col min="12033" max="12033" width="3.42578125" style="3" customWidth="1"/>
    <col min="12034" max="12034" width="18.7109375" style="3" customWidth="1"/>
    <col min="12035" max="12035" width="95.5703125" style="3" customWidth="1"/>
    <col min="12036" max="12036" width="15.140625" style="3" customWidth="1"/>
    <col min="12037" max="12037" width="2.85546875" style="3" customWidth="1"/>
    <col min="12038" max="12038" width="1.85546875" style="3" customWidth="1"/>
    <col min="12039" max="12288" width="15.85546875" style="3"/>
    <col min="12289" max="12289" width="3.42578125" style="3" customWidth="1"/>
    <col min="12290" max="12290" width="18.7109375" style="3" customWidth="1"/>
    <col min="12291" max="12291" width="95.5703125" style="3" customWidth="1"/>
    <col min="12292" max="12292" width="15.140625" style="3" customWidth="1"/>
    <col min="12293" max="12293" width="2.85546875" style="3" customWidth="1"/>
    <col min="12294" max="12294" width="1.85546875" style="3" customWidth="1"/>
    <col min="12295" max="12544" width="15.85546875" style="3"/>
    <col min="12545" max="12545" width="3.42578125" style="3" customWidth="1"/>
    <col min="12546" max="12546" width="18.7109375" style="3" customWidth="1"/>
    <col min="12547" max="12547" width="95.5703125" style="3" customWidth="1"/>
    <col min="12548" max="12548" width="15.140625" style="3" customWidth="1"/>
    <col min="12549" max="12549" width="2.85546875" style="3" customWidth="1"/>
    <col min="12550" max="12550" width="1.85546875" style="3" customWidth="1"/>
    <col min="12551" max="12800" width="15.85546875" style="3"/>
    <col min="12801" max="12801" width="3.42578125" style="3" customWidth="1"/>
    <col min="12802" max="12802" width="18.7109375" style="3" customWidth="1"/>
    <col min="12803" max="12803" width="95.5703125" style="3" customWidth="1"/>
    <col min="12804" max="12804" width="15.140625" style="3" customWidth="1"/>
    <col min="12805" max="12805" width="2.85546875" style="3" customWidth="1"/>
    <col min="12806" max="12806" width="1.85546875" style="3" customWidth="1"/>
    <col min="12807" max="13056" width="15.85546875" style="3"/>
    <col min="13057" max="13057" width="3.42578125" style="3" customWidth="1"/>
    <col min="13058" max="13058" width="18.7109375" style="3" customWidth="1"/>
    <col min="13059" max="13059" width="95.5703125" style="3" customWidth="1"/>
    <col min="13060" max="13060" width="15.140625" style="3" customWidth="1"/>
    <col min="13061" max="13061" width="2.85546875" style="3" customWidth="1"/>
    <col min="13062" max="13062" width="1.85546875" style="3" customWidth="1"/>
    <col min="13063" max="13312" width="15.85546875" style="3"/>
    <col min="13313" max="13313" width="3.42578125" style="3" customWidth="1"/>
    <col min="13314" max="13314" width="18.7109375" style="3" customWidth="1"/>
    <col min="13315" max="13315" width="95.5703125" style="3" customWidth="1"/>
    <col min="13316" max="13316" width="15.140625" style="3" customWidth="1"/>
    <col min="13317" max="13317" width="2.85546875" style="3" customWidth="1"/>
    <col min="13318" max="13318" width="1.85546875" style="3" customWidth="1"/>
    <col min="13319" max="13568" width="15.85546875" style="3"/>
    <col min="13569" max="13569" width="3.42578125" style="3" customWidth="1"/>
    <col min="13570" max="13570" width="18.7109375" style="3" customWidth="1"/>
    <col min="13571" max="13571" width="95.5703125" style="3" customWidth="1"/>
    <col min="13572" max="13572" width="15.140625" style="3" customWidth="1"/>
    <col min="13573" max="13573" width="2.85546875" style="3" customWidth="1"/>
    <col min="13574" max="13574" width="1.85546875" style="3" customWidth="1"/>
    <col min="13575" max="13824" width="15.85546875" style="3"/>
    <col min="13825" max="13825" width="3.42578125" style="3" customWidth="1"/>
    <col min="13826" max="13826" width="18.7109375" style="3" customWidth="1"/>
    <col min="13827" max="13827" width="95.5703125" style="3" customWidth="1"/>
    <col min="13828" max="13828" width="15.140625" style="3" customWidth="1"/>
    <col min="13829" max="13829" width="2.85546875" style="3" customWidth="1"/>
    <col min="13830" max="13830" width="1.85546875" style="3" customWidth="1"/>
    <col min="13831" max="14080" width="15.85546875" style="3"/>
    <col min="14081" max="14081" width="3.42578125" style="3" customWidth="1"/>
    <col min="14082" max="14082" width="18.7109375" style="3" customWidth="1"/>
    <col min="14083" max="14083" width="95.5703125" style="3" customWidth="1"/>
    <col min="14084" max="14084" width="15.140625" style="3" customWidth="1"/>
    <col min="14085" max="14085" width="2.85546875" style="3" customWidth="1"/>
    <col min="14086" max="14086" width="1.85546875" style="3" customWidth="1"/>
    <col min="14087" max="14336" width="15.85546875" style="3"/>
    <col min="14337" max="14337" width="3.42578125" style="3" customWidth="1"/>
    <col min="14338" max="14338" width="18.7109375" style="3" customWidth="1"/>
    <col min="14339" max="14339" width="95.5703125" style="3" customWidth="1"/>
    <col min="14340" max="14340" width="15.140625" style="3" customWidth="1"/>
    <col min="14341" max="14341" width="2.85546875" style="3" customWidth="1"/>
    <col min="14342" max="14342" width="1.85546875" style="3" customWidth="1"/>
    <col min="14343" max="14592" width="15.85546875" style="3"/>
    <col min="14593" max="14593" width="3.42578125" style="3" customWidth="1"/>
    <col min="14594" max="14594" width="18.7109375" style="3" customWidth="1"/>
    <col min="14595" max="14595" width="95.5703125" style="3" customWidth="1"/>
    <col min="14596" max="14596" width="15.140625" style="3" customWidth="1"/>
    <col min="14597" max="14597" width="2.85546875" style="3" customWidth="1"/>
    <col min="14598" max="14598" width="1.85546875" style="3" customWidth="1"/>
    <col min="14599" max="14848" width="15.85546875" style="3"/>
    <col min="14849" max="14849" width="3.42578125" style="3" customWidth="1"/>
    <col min="14850" max="14850" width="18.7109375" style="3" customWidth="1"/>
    <col min="14851" max="14851" width="95.5703125" style="3" customWidth="1"/>
    <col min="14852" max="14852" width="15.140625" style="3" customWidth="1"/>
    <col min="14853" max="14853" width="2.85546875" style="3" customWidth="1"/>
    <col min="14854" max="14854" width="1.85546875" style="3" customWidth="1"/>
    <col min="14855" max="15104" width="15.85546875" style="3"/>
    <col min="15105" max="15105" width="3.42578125" style="3" customWidth="1"/>
    <col min="15106" max="15106" width="18.7109375" style="3" customWidth="1"/>
    <col min="15107" max="15107" width="95.5703125" style="3" customWidth="1"/>
    <col min="15108" max="15108" width="15.140625" style="3" customWidth="1"/>
    <col min="15109" max="15109" width="2.85546875" style="3" customWidth="1"/>
    <col min="15110" max="15110" width="1.85546875" style="3" customWidth="1"/>
    <col min="15111" max="15360" width="15.85546875" style="3"/>
    <col min="15361" max="15361" width="3.42578125" style="3" customWidth="1"/>
    <col min="15362" max="15362" width="18.7109375" style="3" customWidth="1"/>
    <col min="15363" max="15363" width="95.5703125" style="3" customWidth="1"/>
    <col min="15364" max="15364" width="15.140625" style="3" customWidth="1"/>
    <col min="15365" max="15365" width="2.85546875" style="3" customWidth="1"/>
    <col min="15366" max="15366" width="1.85546875" style="3" customWidth="1"/>
    <col min="15367" max="15616" width="15.85546875" style="3"/>
    <col min="15617" max="15617" width="3.42578125" style="3" customWidth="1"/>
    <col min="15618" max="15618" width="18.7109375" style="3" customWidth="1"/>
    <col min="15619" max="15619" width="95.5703125" style="3" customWidth="1"/>
    <col min="15620" max="15620" width="15.140625" style="3" customWidth="1"/>
    <col min="15621" max="15621" width="2.85546875" style="3" customWidth="1"/>
    <col min="15622" max="15622" width="1.85546875" style="3" customWidth="1"/>
    <col min="15623" max="15872" width="15.85546875" style="3"/>
    <col min="15873" max="15873" width="3.42578125" style="3" customWidth="1"/>
    <col min="15874" max="15874" width="18.7109375" style="3" customWidth="1"/>
    <col min="15875" max="15875" width="95.5703125" style="3" customWidth="1"/>
    <col min="15876" max="15876" width="15.140625" style="3" customWidth="1"/>
    <col min="15877" max="15877" width="2.85546875" style="3" customWidth="1"/>
    <col min="15878" max="15878" width="1.85546875" style="3" customWidth="1"/>
    <col min="15879" max="16128" width="15.85546875" style="3"/>
    <col min="16129" max="16129" width="3.42578125" style="3" customWidth="1"/>
    <col min="16130" max="16130" width="18.7109375" style="3" customWidth="1"/>
    <col min="16131" max="16131" width="95.5703125" style="3" customWidth="1"/>
    <col min="16132" max="16132" width="15.140625" style="3" customWidth="1"/>
    <col min="16133" max="16133" width="2.85546875" style="3" customWidth="1"/>
    <col min="16134" max="16134" width="1.85546875" style="3" customWidth="1"/>
    <col min="16135" max="16384" width="15.85546875" style="3"/>
  </cols>
  <sheetData>
    <row r="1" spans="2:4" ht="12" customHeight="1" x14ac:dyDescent="0.25"/>
    <row r="2" spans="2:4" ht="12" customHeight="1" x14ac:dyDescent="0.25"/>
    <row r="3" spans="2:4" ht="12" customHeight="1" x14ac:dyDescent="0.25"/>
    <row r="4" spans="2:4" ht="15.75" customHeight="1" x14ac:dyDescent="0.25">
      <c r="B4" s="109"/>
      <c r="C4" s="114"/>
    </row>
    <row r="5" spans="2:4" ht="191.25" customHeight="1" x14ac:dyDescent="0.25">
      <c r="B5" s="115"/>
      <c r="C5" s="288"/>
      <c r="D5" s="288"/>
    </row>
    <row r="6" spans="2:4" ht="191.25" customHeight="1" x14ac:dyDescent="0.25">
      <c r="B6" s="115"/>
      <c r="C6" s="116"/>
      <c r="D6" s="116"/>
    </row>
    <row r="7" spans="2:4" ht="124.5" customHeight="1" x14ac:dyDescent="0.25">
      <c r="C7" s="117"/>
    </row>
    <row r="8" spans="2:4" ht="27.75" customHeight="1" x14ac:dyDescent="0.25">
      <c r="B8" s="118"/>
      <c r="C8" s="119"/>
    </row>
    <row r="9" spans="2:4" ht="27.75" customHeight="1" x14ac:dyDescent="0.25">
      <c r="C9" s="119"/>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7:D61"/>
  <sheetViews>
    <sheetView zoomScale="85" zoomScaleNormal="85" workbookViewId="0"/>
  </sheetViews>
  <sheetFormatPr defaultRowHeight="15" x14ac:dyDescent="0.25"/>
  <cols>
    <col min="1" max="1" width="4.7109375" style="47" customWidth="1"/>
    <col min="2" max="2" width="71.140625" style="47" customWidth="1"/>
    <col min="3" max="3" width="68.140625" style="47" customWidth="1"/>
    <col min="4" max="4" width="80.28515625" style="47" customWidth="1"/>
    <col min="5" max="16384" width="9.140625" style="47"/>
  </cols>
  <sheetData>
    <row r="7" spans="2:4" ht="15.75" x14ac:dyDescent="0.25">
      <c r="B7" s="96" t="s">
        <v>145</v>
      </c>
      <c r="C7" s="61"/>
      <c r="D7" s="61"/>
    </row>
    <row r="8" spans="2:4" x14ac:dyDescent="0.25">
      <c r="B8" s="97" t="s">
        <v>146</v>
      </c>
      <c r="C8" s="98" t="s">
        <v>147</v>
      </c>
      <c r="D8" s="99" t="s">
        <v>148</v>
      </c>
    </row>
    <row r="9" spans="2:4" x14ac:dyDescent="0.25">
      <c r="B9" s="100"/>
      <c r="C9" s="101"/>
      <c r="D9" s="102"/>
    </row>
    <row r="10" spans="2:4" x14ac:dyDescent="0.25">
      <c r="B10" s="71" t="s">
        <v>149</v>
      </c>
      <c r="C10" s="103"/>
      <c r="D10" s="103"/>
    </row>
    <row r="11" spans="2:4" ht="30" x14ac:dyDescent="0.25">
      <c r="B11" s="10" t="s">
        <v>150</v>
      </c>
      <c r="C11" s="10" t="s">
        <v>151</v>
      </c>
      <c r="D11" s="304"/>
    </row>
    <row r="12" spans="2:4" x14ac:dyDescent="0.25">
      <c r="B12" s="28"/>
      <c r="C12" s="10"/>
      <c r="D12" s="304"/>
    </row>
    <row r="13" spans="2:4" ht="45" x14ac:dyDescent="0.25">
      <c r="B13" s="28"/>
      <c r="C13" s="10" t="s">
        <v>152</v>
      </c>
      <c r="D13" s="304"/>
    </row>
    <row r="14" spans="2:4" ht="30" x14ac:dyDescent="0.25">
      <c r="B14" s="17" t="s">
        <v>153</v>
      </c>
      <c r="C14" s="10" t="s">
        <v>154</v>
      </c>
      <c r="D14" s="304"/>
    </row>
    <row r="15" spans="2:4" x14ac:dyDescent="0.25">
      <c r="B15" s="17"/>
      <c r="C15" s="104" t="s">
        <v>155</v>
      </c>
      <c r="D15" s="304"/>
    </row>
    <row r="16" spans="2:4" ht="30" x14ac:dyDescent="0.25">
      <c r="B16" s="17" t="s">
        <v>156</v>
      </c>
      <c r="C16" s="104" t="s">
        <v>157</v>
      </c>
      <c r="D16" s="304"/>
    </row>
    <row r="17" spans="2:4" x14ac:dyDescent="0.25">
      <c r="B17" s="105"/>
      <c r="C17" s="104" t="s">
        <v>158</v>
      </c>
      <c r="D17" s="304"/>
    </row>
    <row r="18" spans="2:4" x14ac:dyDescent="0.25">
      <c r="B18" s="105"/>
      <c r="C18" s="104" t="s">
        <v>159</v>
      </c>
      <c r="D18" s="304"/>
    </row>
    <row r="19" spans="2:4" x14ac:dyDescent="0.25">
      <c r="B19" s="105"/>
      <c r="C19" s="104" t="s">
        <v>160</v>
      </c>
      <c r="D19" s="304"/>
    </row>
    <row r="20" spans="2:4" x14ac:dyDescent="0.25">
      <c r="B20" s="105"/>
      <c r="C20" s="104" t="s">
        <v>161</v>
      </c>
      <c r="D20" s="304"/>
    </row>
    <row r="21" spans="2:4" x14ac:dyDescent="0.25">
      <c r="B21" s="105"/>
      <c r="C21" s="104" t="s">
        <v>162</v>
      </c>
      <c r="D21" s="304"/>
    </row>
    <row r="22" spans="2:4" ht="29.25" x14ac:dyDescent="0.25">
      <c r="B22" s="105"/>
      <c r="C22" s="104" t="s">
        <v>163</v>
      </c>
      <c r="D22" s="304"/>
    </row>
    <row r="23" spans="2:4" x14ac:dyDescent="0.25">
      <c r="B23" s="105"/>
      <c r="C23" s="104" t="s">
        <v>164</v>
      </c>
      <c r="D23" s="304"/>
    </row>
    <row r="24" spans="2:4" x14ac:dyDescent="0.25">
      <c r="B24" s="105"/>
      <c r="C24" s="104" t="s">
        <v>165</v>
      </c>
      <c r="D24" s="304"/>
    </row>
    <row r="25" spans="2:4" x14ac:dyDescent="0.25">
      <c r="B25" s="105"/>
      <c r="C25" s="104" t="s">
        <v>166</v>
      </c>
      <c r="D25" s="304"/>
    </row>
    <row r="26" spans="2:4" x14ac:dyDescent="0.25">
      <c r="B26" s="105"/>
      <c r="C26" s="104" t="s">
        <v>167</v>
      </c>
      <c r="D26" s="304"/>
    </row>
    <row r="27" spans="2:4" x14ac:dyDescent="0.25">
      <c r="B27" s="105"/>
      <c r="C27" s="104"/>
      <c r="D27" s="10"/>
    </row>
    <row r="28" spans="2:4" x14ac:dyDescent="0.25">
      <c r="B28" s="71" t="s">
        <v>168</v>
      </c>
      <c r="C28" s="55"/>
      <c r="D28" s="55"/>
    </row>
    <row r="29" spans="2:4" ht="30" x14ac:dyDescent="0.25">
      <c r="B29" s="303" t="s">
        <v>169</v>
      </c>
      <c r="C29" s="10" t="s">
        <v>170</v>
      </c>
      <c r="D29" s="304"/>
    </row>
    <row r="30" spans="2:4" x14ac:dyDescent="0.25">
      <c r="B30" s="303"/>
      <c r="C30" s="10"/>
      <c r="D30" s="304"/>
    </row>
    <row r="31" spans="2:4" ht="30" x14ac:dyDescent="0.25">
      <c r="B31" s="303"/>
      <c r="C31" s="10" t="s">
        <v>171</v>
      </c>
      <c r="D31" s="304"/>
    </row>
    <row r="32" spans="2:4" x14ac:dyDescent="0.25">
      <c r="B32" s="303"/>
      <c r="C32" s="11"/>
      <c r="D32" s="304"/>
    </row>
    <row r="33" spans="2:4" x14ac:dyDescent="0.25">
      <c r="B33" s="303"/>
      <c r="C33" s="11" t="s">
        <v>172</v>
      </c>
      <c r="D33" s="304"/>
    </row>
    <row r="34" spans="2:4" ht="30" x14ac:dyDescent="0.25">
      <c r="B34" s="303" t="s">
        <v>173</v>
      </c>
      <c r="C34" s="10" t="s">
        <v>174</v>
      </c>
      <c r="D34" s="304"/>
    </row>
    <row r="35" spans="2:4" x14ac:dyDescent="0.25">
      <c r="B35" s="303"/>
      <c r="C35" s="10"/>
      <c r="D35" s="304"/>
    </row>
    <row r="36" spans="2:4" x14ac:dyDescent="0.25">
      <c r="B36" s="303"/>
      <c r="C36" s="11" t="s">
        <v>175</v>
      </c>
      <c r="D36" s="304"/>
    </row>
    <row r="37" spans="2:4" ht="30" x14ac:dyDescent="0.25">
      <c r="B37" s="303" t="s">
        <v>176</v>
      </c>
      <c r="C37" s="10" t="s">
        <v>177</v>
      </c>
      <c r="D37" s="304"/>
    </row>
    <row r="38" spans="2:4" x14ac:dyDescent="0.25">
      <c r="B38" s="303"/>
      <c r="C38" s="10"/>
      <c r="D38" s="304"/>
    </row>
    <row r="39" spans="2:4" x14ac:dyDescent="0.25">
      <c r="B39" s="303"/>
      <c r="C39" s="11" t="s">
        <v>178</v>
      </c>
      <c r="D39" s="304"/>
    </row>
    <row r="40" spans="2:4" ht="30" x14ac:dyDescent="0.25">
      <c r="B40" s="303" t="s">
        <v>179</v>
      </c>
      <c r="C40" s="10" t="s">
        <v>180</v>
      </c>
      <c r="D40" s="304"/>
    </row>
    <row r="41" spans="2:4" x14ac:dyDescent="0.25">
      <c r="B41" s="303"/>
      <c r="C41" s="10"/>
      <c r="D41" s="304"/>
    </row>
    <row r="42" spans="2:4" ht="30" x14ac:dyDescent="0.25">
      <c r="B42" s="303"/>
      <c r="C42" s="11" t="s">
        <v>181</v>
      </c>
      <c r="D42" s="304"/>
    </row>
    <row r="43" spans="2:4" ht="45" x14ac:dyDescent="0.25">
      <c r="B43" s="218" t="s">
        <v>182</v>
      </c>
      <c r="C43" s="12" t="s">
        <v>183</v>
      </c>
      <c r="D43" s="12"/>
    </row>
    <row r="44" spans="2:4" x14ac:dyDescent="0.25">
      <c r="B44" s="6"/>
      <c r="C44" s="6"/>
      <c r="D44" s="6"/>
    </row>
    <row r="45" spans="2:4" x14ac:dyDescent="0.25">
      <c r="D45" s="130" t="s">
        <v>332</v>
      </c>
    </row>
    <row r="56" spans="2:4" ht="15" customHeight="1" x14ac:dyDescent="0.25"/>
    <row r="57" spans="2:4" ht="222.75" customHeight="1" x14ac:dyDescent="0.25"/>
    <row r="58" spans="2:4" ht="203.25" customHeight="1" x14ac:dyDescent="0.25">
      <c r="B58" s="17"/>
      <c r="C58" s="209"/>
      <c r="D58" s="209"/>
    </row>
    <row r="59" spans="2:4" ht="15.75" x14ac:dyDescent="0.25">
      <c r="B59" s="107"/>
      <c r="C59" s="108"/>
      <c r="D59" s="108"/>
    </row>
    <row r="61" spans="2:4" x14ac:dyDescent="0.25">
      <c r="D61" s="130"/>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1:U59"/>
  <sheetViews>
    <sheetView zoomScale="85" zoomScaleNormal="85" workbookViewId="0"/>
  </sheetViews>
  <sheetFormatPr defaultRowHeight="15" x14ac:dyDescent="0.25"/>
  <cols>
    <col min="2" max="2" width="40.28515625" bestFit="1" customWidth="1"/>
  </cols>
  <sheetData>
    <row r="1" spans="1:21" x14ac:dyDescent="0.25">
      <c r="A1" s="48"/>
      <c r="B1" s="48"/>
      <c r="C1" s="48"/>
      <c r="D1" s="48"/>
      <c r="E1" s="48"/>
      <c r="F1" s="48"/>
      <c r="G1" s="48"/>
      <c r="H1" s="48"/>
      <c r="I1" s="48"/>
      <c r="J1" s="48"/>
      <c r="K1" s="48"/>
      <c r="L1" s="48"/>
      <c r="M1" s="48"/>
      <c r="N1" s="48"/>
      <c r="O1" s="48"/>
      <c r="P1" s="48"/>
      <c r="Q1" s="48"/>
      <c r="R1" s="48"/>
      <c r="S1" s="48"/>
      <c r="T1" s="48"/>
      <c r="U1" s="48"/>
    </row>
    <row r="2" spans="1:21" x14ac:dyDescent="0.25">
      <c r="A2" s="48"/>
      <c r="B2" s="173"/>
      <c r="C2" s="48"/>
      <c r="D2" s="48"/>
      <c r="E2" s="48"/>
      <c r="F2" s="48"/>
      <c r="G2" s="48"/>
      <c r="H2" s="48"/>
      <c r="I2" s="48"/>
      <c r="J2" s="48"/>
      <c r="K2" s="48"/>
      <c r="L2" s="48"/>
      <c r="M2" s="48"/>
      <c r="N2" s="48"/>
      <c r="O2" s="48"/>
      <c r="P2" s="48"/>
      <c r="Q2" s="48"/>
      <c r="R2" s="48"/>
      <c r="S2" s="48"/>
      <c r="T2" s="48"/>
      <c r="U2" s="48"/>
    </row>
    <row r="3" spans="1:21" ht="15.75" customHeight="1" x14ac:dyDescent="0.25">
      <c r="A3" s="48"/>
      <c r="B3" s="212" t="s">
        <v>239</v>
      </c>
      <c r="C3" s="213"/>
      <c r="D3" s="213"/>
      <c r="E3" s="217"/>
      <c r="F3" s="217"/>
      <c r="G3" s="217"/>
      <c r="H3" s="217"/>
      <c r="I3" s="217"/>
      <c r="J3" s="217"/>
      <c r="K3" s="217"/>
      <c r="L3" s="217"/>
      <c r="M3" s="217"/>
      <c r="N3" s="217"/>
      <c r="O3" s="217"/>
    </row>
    <row r="4" spans="1:21" ht="15" customHeight="1" x14ac:dyDescent="0.25">
      <c r="A4" s="48"/>
      <c r="B4" s="216" t="s">
        <v>240</v>
      </c>
      <c r="C4" s="307" t="s">
        <v>241</v>
      </c>
      <c r="D4" s="307"/>
      <c r="E4" s="307"/>
      <c r="F4" s="307"/>
      <c r="G4" s="307"/>
      <c r="H4" s="307"/>
      <c r="I4" s="307"/>
      <c r="J4" s="307"/>
      <c r="K4" s="307"/>
      <c r="L4" s="307"/>
      <c r="M4" s="307"/>
      <c r="N4" s="307"/>
      <c r="O4" s="307"/>
    </row>
    <row r="5" spans="1:21" ht="15" customHeight="1" x14ac:dyDescent="0.25">
      <c r="A5" s="48"/>
      <c r="B5" s="216"/>
      <c r="C5" s="308" t="s">
        <v>242</v>
      </c>
      <c r="D5" s="308"/>
      <c r="E5" s="308"/>
      <c r="F5" s="308"/>
      <c r="G5" s="308"/>
      <c r="H5" s="308"/>
      <c r="I5" s="308"/>
      <c r="J5" s="308"/>
      <c r="K5" s="308"/>
      <c r="L5" s="308"/>
      <c r="M5" s="308"/>
      <c r="N5" s="308"/>
      <c r="O5" s="308"/>
    </row>
    <row r="6" spans="1:21" ht="15" customHeight="1" x14ac:dyDescent="0.25">
      <c r="A6" s="48"/>
      <c r="B6" s="214"/>
      <c r="C6" s="215"/>
      <c r="D6" s="215"/>
      <c r="E6" s="217"/>
      <c r="F6" s="217"/>
      <c r="G6" s="217"/>
      <c r="H6" s="217"/>
      <c r="I6" s="217"/>
      <c r="J6" s="217"/>
      <c r="K6" s="217"/>
      <c r="L6" s="217"/>
      <c r="M6" s="217"/>
      <c r="N6" s="217"/>
      <c r="O6" s="217"/>
    </row>
    <row r="7" spans="1:21" ht="15" customHeight="1" x14ac:dyDescent="0.25">
      <c r="A7" s="48"/>
      <c r="B7" s="106" t="s">
        <v>243</v>
      </c>
      <c r="C7" s="55"/>
      <c r="D7" s="55"/>
      <c r="E7" s="55"/>
      <c r="F7" s="55"/>
      <c r="G7" s="55"/>
      <c r="H7" s="55"/>
      <c r="I7" s="55"/>
      <c r="J7" s="55"/>
      <c r="K7" s="55"/>
      <c r="L7" s="55"/>
      <c r="M7" s="55"/>
      <c r="N7" s="55"/>
      <c r="O7" s="55"/>
    </row>
    <row r="8" spans="1:21" ht="15" customHeight="1" x14ac:dyDescent="0.25">
      <c r="A8" s="48"/>
      <c r="B8" s="208" t="s">
        <v>244</v>
      </c>
      <c r="C8" s="309"/>
      <c r="D8" s="309"/>
      <c r="E8" s="309"/>
      <c r="F8" s="309"/>
      <c r="G8" s="309"/>
      <c r="H8" s="309"/>
      <c r="I8" s="309"/>
      <c r="J8" s="309"/>
      <c r="K8" s="309"/>
      <c r="L8" s="309"/>
      <c r="M8" s="309"/>
      <c r="N8" s="309"/>
      <c r="O8" s="309"/>
    </row>
    <row r="9" spans="1:21" ht="15" customHeight="1" x14ac:dyDescent="0.25">
      <c r="A9" s="48"/>
      <c r="B9" s="207" t="s">
        <v>245</v>
      </c>
      <c r="C9" s="310"/>
      <c r="D9" s="310"/>
      <c r="E9" s="310"/>
      <c r="F9" s="310"/>
      <c r="G9" s="310"/>
      <c r="H9" s="310"/>
      <c r="I9" s="310"/>
      <c r="J9" s="310"/>
      <c r="K9" s="310"/>
      <c r="L9" s="310"/>
      <c r="M9" s="310"/>
      <c r="N9" s="310"/>
      <c r="O9" s="310"/>
    </row>
    <row r="10" spans="1:21" x14ac:dyDescent="0.25">
      <c r="A10" s="48"/>
      <c r="B10" s="207"/>
      <c r="C10" s="311"/>
      <c r="D10" s="311"/>
      <c r="E10" s="311"/>
      <c r="F10" s="311"/>
      <c r="G10" s="311"/>
      <c r="H10" s="311"/>
      <c r="I10" s="311"/>
      <c r="J10" s="311"/>
      <c r="K10" s="311"/>
      <c r="L10" s="311"/>
      <c r="M10" s="311"/>
      <c r="N10" s="311"/>
      <c r="O10" s="311"/>
    </row>
    <row r="11" spans="1:21" ht="15.75" customHeight="1" x14ac:dyDescent="0.25">
      <c r="A11" s="48"/>
      <c r="B11" s="106" t="s">
        <v>184</v>
      </c>
      <c r="C11" s="306" t="s">
        <v>185</v>
      </c>
      <c r="D11" s="306"/>
      <c r="E11" s="306"/>
      <c r="F11" s="306"/>
      <c r="G11" s="306"/>
      <c r="H11" s="306"/>
      <c r="I11" s="306"/>
      <c r="J11" s="306"/>
      <c r="K11" s="306"/>
      <c r="L11" s="306"/>
      <c r="M11" s="306"/>
      <c r="N11" s="306"/>
      <c r="O11" s="306"/>
    </row>
    <row r="12" spans="1:21" ht="226.5" customHeight="1" x14ac:dyDescent="0.25">
      <c r="A12" s="48"/>
      <c r="B12" s="242" t="s">
        <v>186</v>
      </c>
      <c r="C12" s="312" t="s">
        <v>374</v>
      </c>
      <c r="D12" s="313"/>
      <c r="E12" s="313"/>
      <c r="F12" s="313"/>
      <c r="G12" s="313"/>
      <c r="H12" s="313"/>
      <c r="I12" s="313"/>
      <c r="J12" s="313"/>
      <c r="K12" s="313"/>
      <c r="L12" s="313"/>
      <c r="M12" s="313"/>
      <c r="N12" s="313"/>
      <c r="O12" s="314"/>
    </row>
    <row r="13" spans="1:21" x14ac:dyDescent="0.25">
      <c r="A13" s="48"/>
      <c r="B13" s="48"/>
      <c r="C13" s="252"/>
      <c r="D13" s="47"/>
      <c r="E13" s="47"/>
      <c r="F13" s="47"/>
      <c r="G13" s="47"/>
      <c r="H13" s="47"/>
      <c r="I13" s="47"/>
      <c r="J13" s="47"/>
      <c r="K13" s="47"/>
      <c r="L13" s="47"/>
      <c r="M13" s="47"/>
      <c r="N13" s="47"/>
      <c r="O13" s="253"/>
    </row>
    <row r="14" spans="1:21" x14ac:dyDescent="0.25">
      <c r="A14" s="48"/>
      <c r="B14" s="48"/>
      <c r="C14" s="252"/>
      <c r="D14" s="47"/>
      <c r="E14" s="47"/>
      <c r="F14" s="47"/>
      <c r="G14" s="47"/>
      <c r="H14" s="47"/>
      <c r="I14" s="47"/>
      <c r="J14" s="47"/>
      <c r="K14" s="47"/>
      <c r="L14" s="47"/>
      <c r="M14" s="47"/>
      <c r="N14" s="47"/>
      <c r="O14" s="253"/>
    </row>
    <row r="15" spans="1:21" ht="30" x14ac:dyDescent="0.25">
      <c r="A15" s="48"/>
      <c r="B15" s="242" t="s">
        <v>187</v>
      </c>
      <c r="C15" s="252" t="s">
        <v>352</v>
      </c>
      <c r="D15" s="47"/>
      <c r="E15" s="47"/>
      <c r="F15" s="47"/>
      <c r="G15" s="47"/>
      <c r="H15" s="47"/>
      <c r="I15" s="47"/>
      <c r="J15" s="47"/>
      <c r="K15" s="47"/>
      <c r="L15" s="47"/>
      <c r="M15" s="47"/>
      <c r="N15" s="47"/>
      <c r="O15" s="253"/>
    </row>
    <row r="16" spans="1:21" x14ac:dyDescent="0.25">
      <c r="A16" s="48"/>
      <c r="B16" s="48"/>
      <c r="C16" s="254"/>
      <c r="D16" s="47"/>
      <c r="E16" s="255"/>
      <c r="F16" s="256"/>
      <c r="G16" s="47"/>
      <c r="H16" s="47"/>
      <c r="I16" s="47"/>
      <c r="J16" s="47"/>
      <c r="K16" s="47"/>
      <c r="L16" s="47"/>
      <c r="M16" s="47"/>
      <c r="N16" s="47"/>
      <c r="O16" s="253"/>
    </row>
    <row r="17" spans="1:15" x14ac:dyDescent="0.25">
      <c r="A17" s="48"/>
      <c r="B17" s="48"/>
      <c r="C17" s="257" t="s">
        <v>353</v>
      </c>
      <c r="D17" s="47"/>
      <c r="E17" s="255"/>
      <c r="F17" s="256"/>
      <c r="G17" s="47"/>
      <c r="H17" s="47"/>
      <c r="I17" s="47"/>
      <c r="J17" s="47"/>
      <c r="K17" s="47"/>
      <c r="L17" s="47"/>
      <c r="M17" s="47"/>
      <c r="N17" s="47"/>
      <c r="O17" s="253"/>
    </row>
    <row r="18" spans="1:15" x14ac:dyDescent="0.25">
      <c r="A18" s="48"/>
      <c r="B18" s="48"/>
      <c r="C18" s="252" t="s">
        <v>354</v>
      </c>
      <c r="D18" s="47"/>
      <c r="E18" s="255"/>
      <c r="F18" s="256"/>
      <c r="G18" s="47"/>
      <c r="H18" s="47"/>
      <c r="I18" s="47"/>
      <c r="J18" s="47"/>
      <c r="K18" s="47"/>
      <c r="L18" s="47"/>
      <c r="M18" s="47"/>
      <c r="N18" s="47"/>
      <c r="O18" s="253"/>
    </row>
    <row r="19" spans="1:15" x14ac:dyDescent="0.25">
      <c r="A19" s="48"/>
      <c r="B19" s="48"/>
      <c r="C19" s="254"/>
      <c r="D19" s="47"/>
      <c r="E19" s="255"/>
      <c r="F19" s="256"/>
      <c r="G19" s="47"/>
      <c r="H19" s="47"/>
      <c r="I19" s="47"/>
      <c r="J19" s="47"/>
      <c r="K19" s="47"/>
      <c r="L19" s="47"/>
      <c r="M19" s="47"/>
      <c r="N19" s="47"/>
      <c r="O19" s="253"/>
    </row>
    <row r="20" spans="1:15" x14ac:dyDescent="0.25">
      <c r="A20" s="48"/>
      <c r="B20" s="48"/>
      <c r="C20" s="252"/>
      <c r="D20" s="305" t="s">
        <v>355</v>
      </c>
      <c r="E20" s="305"/>
      <c r="F20" s="305"/>
      <c r="G20" s="305"/>
      <c r="H20" s="305"/>
      <c r="I20" s="305"/>
      <c r="J20" s="305"/>
      <c r="K20" s="305"/>
      <c r="L20" s="258"/>
      <c r="M20" s="47"/>
      <c r="N20" s="47"/>
      <c r="O20" s="253"/>
    </row>
    <row r="21" spans="1:15" x14ac:dyDescent="0.25">
      <c r="A21" s="48"/>
      <c r="B21" s="48"/>
      <c r="C21" s="252"/>
      <c r="D21" s="47"/>
      <c r="E21" s="47"/>
      <c r="F21" s="47"/>
      <c r="G21" s="47"/>
      <c r="H21" s="47"/>
      <c r="I21" s="47"/>
      <c r="J21" s="47"/>
      <c r="K21" s="47"/>
      <c r="L21" s="47"/>
      <c r="M21" s="47"/>
      <c r="N21" s="47"/>
      <c r="O21" s="253"/>
    </row>
    <row r="22" spans="1:15" ht="15.75" thickBot="1" x14ac:dyDescent="0.3">
      <c r="A22" s="48"/>
      <c r="B22" s="48"/>
      <c r="C22" s="259" t="s">
        <v>356</v>
      </c>
      <c r="D22" s="260" t="s">
        <v>357</v>
      </c>
      <c r="E22" s="260" t="s">
        <v>358</v>
      </c>
      <c r="F22" s="260" t="s">
        <v>359</v>
      </c>
      <c r="G22" s="260" t="s">
        <v>360</v>
      </c>
      <c r="H22" s="260" t="s">
        <v>361</v>
      </c>
      <c r="I22" s="260" t="s">
        <v>362</v>
      </c>
      <c r="J22" s="260" t="s">
        <v>363</v>
      </c>
      <c r="K22" s="260" t="s">
        <v>364</v>
      </c>
      <c r="L22" s="260" t="s">
        <v>365</v>
      </c>
      <c r="M22" s="47"/>
      <c r="N22" s="47"/>
      <c r="O22" s="253"/>
    </row>
    <row r="23" spans="1:15" x14ac:dyDescent="0.25">
      <c r="A23" s="48"/>
      <c r="B23" s="48"/>
      <c r="C23" s="261">
        <v>266666.66666666669</v>
      </c>
      <c r="D23" s="262">
        <v>266666.66666666669</v>
      </c>
      <c r="E23" s="262">
        <v>266666.66666666669</v>
      </c>
      <c r="F23" s="262">
        <v>133333.33333333334</v>
      </c>
      <c r="G23" s="262">
        <v>66666.666666666672</v>
      </c>
      <c r="H23" s="263" t="s">
        <v>366</v>
      </c>
      <c r="I23" s="263" t="s">
        <v>366</v>
      </c>
      <c r="J23" s="263" t="s">
        <v>366</v>
      </c>
      <c r="K23" s="263" t="s">
        <v>366</v>
      </c>
      <c r="L23" s="263" t="s">
        <v>366</v>
      </c>
      <c r="M23" s="47"/>
      <c r="N23" s="47"/>
      <c r="O23" s="253"/>
    </row>
    <row r="24" spans="1:15" x14ac:dyDescent="0.25">
      <c r="A24" s="48"/>
      <c r="B24" s="48"/>
      <c r="C24" s="261"/>
      <c r="D24" s="262"/>
      <c r="E24" s="262"/>
      <c r="F24" s="262"/>
      <c r="G24" s="262"/>
      <c r="H24" s="263"/>
      <c r="I24" s="263"/>
      <c r="J24" s="263"/>
      <c r="K24" s="263"/>
      <c r="L24" s="263"/>
      <c r="M24" s="47"/>
      <c r="N24" s="47"/>
      <c r="O24" s="253"/>
    </row>
    <row r="25" spans="1:15" x14ac:dyDescent="0.25">
      <c r="A25" s="48"/>
      <c r="B25" s="48"/>
      <c r="C25" s="261"/>
      <c r="D25" s="262"/>
      <c r="E25" s="262"/>
      <c r="F25" s="262"/>
      <c r="G25" s="262"/>
      <c r="H25" s="263"/>
      <c r="I25" s="263"/>
      <c r="J25" s="263"/>
      <c r="K25" s="263"/>
      <c r="L25" s="263"/>
      <c r="M25" s="47"/>
      <c r="N25" s="47"/>
      <c r="O25" s="253"/>
    </row>
    <row r="26" spans="1:15" x14ac:dyDescent="0.25">
      <c r="A26" s="48"/>
      <c r="B26" s="48"/>
      <c r="C26" s="261"/>
      <c r="D26" s="262"/>
      <c r="E26" s="262"/>
      <c r="F26" s="262"/>
      <c r="G26" s="262"/>
      <c r="H26" s="263"/>
      <c r="I26" s="263"/>
      <c r="J26" s="263"/>
      <c r="K26" s="263"/>
      <c r="L26" s="263"/>
      <c r="M26" s="47"/>
      <c r="N26" s="47"/>
      <c r="O26" s="253"/>
    </row>
    <row r="27" spans="1:15" x14ac:dyDescent="0.25">
      <c r="A27" s="48"/>
      <c r="B27" s="48"/>
      <c r="C27" s="252" t="s">
        <v>367</v>
      </c>
      <c r="D27" s="262"/>
      <c r="E27" s="262"/>
      <c r="F27" s="262"/>
      <c r="G27" s="262"/>
      <c r="H27" s="263"/>
      <c r="I27" s="263"/>
      <c r="J27" s="263"/>
      <c r="K27" s="263"/>
      <c r="L27" s="263"/>
      <c r="M27" s="47"/>
      <c r="N27" s="47"/>
      <c r="O27" s="253"/>
    </row>
    <row r="28" spans="1:15" x14ac:dyDescent="0.25">
      <c r="A28" s="48"/>
      <c r="B28" s="48"/>
      <c r="C28" s="252"/>
      <c r="D28" s="262"/>
      <c r="E28" s="262"/>
      <c r="F28" s="262"/>
      <c r="G28" s="262"/>
      <c r="H28" s="263"/>
      <c r="I28" s="263"/>
      <c r="J28" s="263"/>
      <c r="K28" s="263"/>
      <c r="L28" s="263"/>
      <c r="M28" s="47"/>
      <c r="N28" s="47"/>
      <c r="O28" s="253"/>
    </row>
    <row r="29" spans="1:15" x14ac:dyDescent="0.25">
      <c r="A29" s="48"/>
      <c r="B29" s="48"/>
      <c r="C29" s="257" t="s">
        <v>353</v>
      </c>
      <c r="D29" s="47"/>
      <c r="E29" s="47"/>
      <c r="F29" s="47"/>
      <c r="G29" s="47"/>
      <c r="H29" s="47"/>
      <c r="I29" s="47"/>
      <c r="J29" s="47"/>
      <c r="K29" s="47"/>
      <c r="L29" s="47"/>
      <c r="M29" s="47"/>
      <c r="N29" s="47"/>
      <c r="O29" s="253"/>
    </row>
    <row r="30" spans="1:15" x14ac:dyDescent="0.25">
      <c r="A30" s="48"/>
      <c r="B30" s="48"/>
      <c r="C30" s="252" t="s">
        <v>368</v>
      </c>
      <c r="D30" s="47"/>
      <c r="E30" s="47"/>
      <c r="F30" s="47"/>
      <c r="G30" s="47"/>
      <c r="H30" s="47"/>
      <c r="I30" s="47"/>
      <c r="J30" s="47"/>
      <c r="K30" s="47"/>
      <c r="L30" s="47"/>
      <c r="M30" s="47"/>
      <c r="N30" s="47"/>
      <c r="O30" s="253"/>
    </row>
    <row r="31" spans="1:15" x14ac:dyDescent="0.25">
      <c r="A31" s="48"/>
      <c r="B31" s="48"/>
      <c r="C31" s="252" t="s">
        <v>369</v>
      </c>
      <c r="D31" s="264"/>
      <c r="E31" s="264"/>
      <c r="F31" s="264"/>
      <c r="G31" s="264"/>
      <c r="H31" s="264"/>
      <c r="I31" s="264"/>
      <c r="J31" s="264"/>
      <c r="K31" s="264"/>
      <c r="L31" s="264"/>
      <c r="M31" s="47"/>
      <c r="N31" s="47"/>
      <c r="O31" s="253"/>
    </row>
    <row r="32" spans="1:15" x14ac:dyDescent="0.25">
      <c r="A32" s="48"/>
      <c r="B32" s="48"/>
      <c r="C32" s="257"/>
      <c r="D32" s="264"/>
      <c r="E32" s="264"/>
      <c r="F32" s="264"/>
      <c r="G32" s="264"/>
      <c r="H32" s="264"/>
      <c r="I32" s="264"/>
      <c r="J32" s="264"/>
      <c r="K32" s="264"/>
      <c r="L32" s="264"/>
      <c r="M32" s="47"/>
      <c r="N32" s="47"/>
      <c r="O32" s="253"/>
    </row>
    <row r="33" spans="1:15" x14ac:dyDescent="0.25">
      <c r="A33" s="48"/>
      <c r="B33" s="48"/>
      <c r="C33" s="252"/>
      <c r="D33" s="305" t="s">
        <v>355</v>
      </c>
      <c r="E33" s="305"/>
      <c r="F33" s="305"/>
      <c r="G33" s="305"/>
      <c r="H33" s="305"/>
      <c r="I33" s="305"/>
      <c r="J33" s="305"/>
      <c r="K33" s="305"/>
      <c r="L33" s="258"/>
      <c r="M33" s="47"/>
      <c r="N33" s="47"/>
      <c r="O33" s="253"/>
    </row>
    <row r="34" spans="1:15" x14ac:dyDescent="0.25">
      <c r="A34" s="48"/>
      <c r="B34" s="48"/>
      <c r="C34" s="252"/>
      <c r="D34" s="47"/>
      <c r="E34" s="47"/>
      <c r="F34" s="47"/>
      <c r="G34" s="47"/>
      <c r="H34" s="47"/>
      <c r="I34" s="47"/>
      <c r="J34" s="47"/>
      <c r="K34" s="47"/>
      <c r="L34" s="47"/>
      <c r="M34" s="47"/>
      <c r="N34" s="47"/>
      <c r="O34" s="253"/>
    </row>
    <row r="35" spans="1:15" ht="15.75" thickBot="1" x14ac:dyDescent="0.3">
      <c r="A35" s="48"/>
      <c r="B35" s="48"/>
      <c r="C35" s="259" t="s">
        <v>356</v>
      </c>
      <c r="D35" s="260" t="s">
        <v>357</v>
      </c>
      <c r="E35" s="260" t="s">
        <v>358</v>
      </c>
      <c r="F35" s="260" t="s">
        <v>359</v>
      </c>
      <c r="G35" s="260" t="s">
        <v>360</v>
      </c>
      <c r="H35" s="260" t="s">
        <v>361</v>
      </c>
      <c r="I35" s="260" t="s">
        <v>362</v>
      </c>
      <c r="J35" s="260" t="s">
        <v>363</v>
      </c>
      <c r="K35" s="260" t="s">
        <v>364</v>
      </c>
      <c r="L35" s="260" t="s">
        <v>365</v>
      </c>
      <c r="M35" s="47"/>
      <c r="N35" s="47"/>
      <c r="O35" s="253"/>
    </row>
    <row r="36" spans="1:15" x14ac:dyDescent="0.25">
      <c r="A36" s="48"/>
      <c r="B36" s="48"/>
      <c r="C36" s="265" t="s">
        <v>366</v>
      </c>
      <c r="D36" s="263" t="s">
        <v>366</v>
      </c>
      <c r="E36" s="266">
        <v>571428.57142857148</v>
      </c>
      <c r="F36" s="266">
        <v>285714.28571428574</v>
      </c>
      <c r="G36" s="266">
        <v>142857.14285714287</v>
      </c>
      <c r="H36" s="263" t="s">
        <v>366</v>
      </c>
      <c r="I36" s="263" t="s">
        <v>366</v>
      </c>
      <c r="J36" s="263" t="s">
        <v>366</v>
      </c>
      <c r="K36" s="263" t="s">
        <v>366</v>
      </c>
      <c r="L36" s="263" t="s">
        <v>366</v>
      </c>
      <c r="M36" s="47"/>
      <c r="N36" s="47"/>
      <c r="O36" s="253"/>
    </row>
    <row r="37" spans="1:15" x14ac:dyDescent="0.25">
      <c r="A37" s="48"/>
      <c r="B37" s="48"/>
      <c r="C37" s="252"/>
      <c r="D37" s="47"/>
      <c r="E37" s="47"/>
      <c r="F37" s="47"/>
      <c r="G37" s="47"/>
      <c r="H37" s="47"/>
      <c r="I37" s="47"/>
      <c r="J37" s="47"/>
      <c r="K37" s="47"/>
      <c r="L37" s="47"/>
      <c r="M37" s="47"/>
      <c r="N37" s="47"/>
      <c r="O37" s="253"/>
    </row>
    <row r="38" spans="1:15" x14ac:dyDescent="0.25">
      <c r="A38" s="48"/>
      <c r="B38" s="48"/>
      <c r="C38" s="252"/>
      <c r="D38" s="47"/>
      <c r="E38" s="47"/>
      <c r="F38" s="47"/>
      <c r="G38" s="47"/>
      <c r="H38" s="47"/>
      <c r="I38" s="47"/>
      <c r="J38" s="47"/>
      <c r="K38" s="47"/>
      <c r="L38" s="47"/>
      <c r="M38" s="47"/>
      <c r="N38" s="47"/>
      <c r="O38" s="253"/>
    </row>
    <row r="39" spans="1:15" x14ac:dyDescent="0.25">
      <c r="A39" s="48"/>
      <c r="B39" s="48"/>
      <c r="C39" s="252" t="s">
        <v>370</v>
      </c>
      <c r="D39" s="47"/>
      <c r="E39" s="47"/>
      <c r="F39" s="47"/>
      <c r="G39" s="47"/>
      <c r="H39" s="47"/>
      <c r="I39" s="47"/>
      <c r="J39" s="47"/>
      <c r="K39" s="47"/>
      <c r="L39" s="47"/>
      <c r="M39" s="47"/>
      <c r="N39" s="47"/>
      <c r="O39" s="253"/>
    </row>
    <row r="40" spans="1:15" x14ac:dyDescent="0.25">
      <c r="A40" s="48"/>
      <c r="B40" s="48"/>
      <c r="C40" s="252"/>
      <c r="D40" s="47"/>
      <c r="E40" s="47"/>
      <c r="F40" s="47"/>
      <c r="G40" s="47"/>
      <c r="H40" s="47"/>
      <c r="I40" s="47"/>
      <c r="J40" s="47"/>
      <c r="K40" s="47"/>
      <c r="L40" s="47"/>
      <c r="M40" s="47"/>
      <c r="N40" s="47"/>
      <c r="O40" s="253"/>
    </row>
    <row r="41" spans="1:15" x14ac:dyDescent="0.25">
      <c r="A41" s="48"/>
      <c r="B41" s="48"/>
      <c r="C41" s="257" t="s">
        <v>353</v>
      </c>
      <c r="D41" s="47"/>
      <c r="E41" s="47"/>
      <c r="F41" s="47"/>
      <c r="G41" s="47"/>
      <c r="H41" s="47"/>
      <c r="I41" s="47"/>
      <c r="J41" s="47"/>
      <c r="K41" s="47"/>
      <c r="L41" s="47"/>
      <c r="M41" s="47"/>
      <c r="N41" s="47"/>
      <c r="O41" s="253"/>
    </row>
    <row r="42" spans="1:15" x14ac:dyDescent="0.25">
      <c r="A42" s="48"/>
      <c r="B42" s="48"/>
      <c r="C42" s="252" t="s">
        <v>371</v>
      </c>
      <c r="D42" s="47"/>
      <c r="E42" s="47"/>
      <c r="F42" s="47"/>
      <c r="G42" s="47"/>
      <c r="H42" s="47"/>
      <c r="I42" s="47"/>
      <c r="J42" s="47"/>
      <c r="K42" s="47"/>
      <c r="L42" s="47"/>
      <c r="M42" s="47"/>
      <c r="N42" s="47"/>
      <c r="O42" s="253"/>
    </row>
    <row r="43" spans="1:15" x14ac:dyDescent="0.25">
      <c r="A43" s="48"/>
      <c r="B43" s="48"/>
      <c r="C43" s="252" t="s">
        <v>372</v>
      </c>
      <c r="D43" s="264"/>
      <c r="E43" s="264"/>
      <c r="F43" s="264"/>
      <c r="G43" s="264"/>
      <c r="H43" s="264"/>
      <c r="I43" s="264"/>
      <c r="J43" s="264"/>
      <c r="K43" s="264"/>
      <c r="L43" s="264"/>
      <c r="M43" s="47"/>
      <c r="N43" s="47"/>
      <c r="O43" s="253"/>
    </row>
    <row r="44" spans="1:15" x14ac:dyDescent="0.25">
      <c r="A44" s="48"/>
      <c r="B44" s="48"/>
      <c r="C44" s="252"/>
      <c r="D44" s="264"/>
      <c r="E44" s="264"/>
      <c r="F44" s="264"/>
      <c r="G44" s="264"/>
      <c r="H44" s="264"/>
      <c r="I44" s="264"/>
      <c r="J44" s="264"/>
      <c r="K44" s="264"/>
      <c r="L44" s="264"/>
      <c r="M44" s="47"/>
      <c r="N44" s="47"/>
      <c r="O44" s="253"/>
    </row>
    <row r="45" spans="1:15" x14ac:dyDescent="0.25">
      <c r="A45" s="48"/>
      <c r="B45" s="48"/>
      <c r="C45" s="254"/>
      <c r="D45" s="6"/>
      <c r="E45" s="255"/>
      <c r="F45" s="255"/>
      <c r="G45" s="264"/>
      <c r="H45" s="264"/>
      <c r="I45" s="264"/>
      <c r="J45" s="264"/>
      <c r="K45" s="264"/>
      <c r="L45" s="264"/>
      <c r="M45" s="47"/>
      <c r="N45" s="47"/>
      <c r="O45" s="253"/>
    </row>
    <row r="46" spans="1:15" x14ac:dyDescent="0.25">
      <c r="A46" s="48"/>
      <c r="B46" s="48"/>
      <c r="C46" s="257"/>
      <c r="D46" s="264"/>
      <c r="E46" s="264"/>
      <c r="F46" s="264"/>
      <c r="G46" s="264"/>
      <c r="H46" s="264"/>
      <c r="I46" s="264"/>
      <c r="J46" s="264"/>
      <c r="K46" s="264"/>
      <c r="L46" s="264"/>
      <c r="M46" s="47"/>
      <c r="N46" s="47"/>
      <c r="O46" s="253"/>
    </row>
    <row r="47" spans="1:15" x14ac:dyDescent="0.25">
      <c r="A47" s="48"/>
      <c r="B47" s="48"/>
      <c r="C47" s="252"/>
      <c r="D47" s="305" t="s">
        <v>373</v>
      </c>
      <c r="E47" s="305"/>
      <c r="F47" s="305"/>
      <c r="G47" s="305"/>
      <c r="H47" s="305"/>
      <c r="I47" s="305"/>
      <c r="J47" s="305"/>
      <c r="K47" s="305"/>
      <c r="L47" s="258"/>
      <c r="M47" s="47"/>
      <c r="N47" s="47"/>
      <c r="O47" s="253"/>
    </row>
    <row r="48" spans="1:15" x14ac:dyDescent="0.25">
      <c r="A48" s="48"/>
      <c r="B48" s="48"/>
      <c r="C48" s="252"/>
      <c r="D48" s="47"/>
      <c r="E48" s="47"/>
      <c r="F48" s="47"/>
      <c r="G48" s="47"/>
      <c r="H48" s="47"/>
      <c r="I48" s="47"/>
      <c r="J48" s="47"/>
      <c r="K48" s="47"/>
      <c r="L48" s="47"/>
      <c r="M48" s="47"/>
      <c r="N48" s="47"/>
      <c r="O48" s="253"/>
    </row>
    <row r="49" spans="1:15" ht="15.75" thickBot="1" x14ac:dyDescent="0.3">
      <c r="A49" s="48"/>
      <c r="B49" s="48"/>
      <c r="C49" s="259" t="s">
        <v>356</v>
      </c>
      <c r="D49" s="260" t="s">
        <v>357</v>
      </c>
      <c r="E49" s="260" t="s">
        <v>358</v>
      </c>
      <c r="F49" s="260" t="s">
        <v>359</v>
      </c>
      <c r="G49" s="260" t="s">
        <v>360</v>
      </c>
      <c r="H49" s="260" t="s">
        <v>361</v>
      </c>
      <c r="I49" s="260" t="s">
        <v>362</v>
      </c>
      <c r="J49" s="260" t="s">
        <v>363</v>
      </c>
      <c r="K49" s="260" t="s">
        <v>364</v>
      </c>
      <c r="L49" s="260" t="s">
        <v>365</v>
      </c>
      <c r="M49" s="47"/>
      <c r="N49" s="47"/>
      <c r="O49" s="253"/>
    </row>
    <row r="50" spans="1:15" x14ac:dyDescent="0.25">
      <c r="A50" s="48"/>
      <c r="B50" s="48"/>
      <c r="C50" s="265" t="s">
        <v>366</v>
      </c>
      <c r="D50" s="263" t="s">
        <v>366</v>
      </c>
      <c r="E50" s="263" t="s">
        <v>366</v>
      </c>
      <c r="F50" s="263" t="s">
        <v>366</v>
      </c>
      <c r="G50" s="256">
        <v>1000000</v>
      </c>
      <c r="H50" s="263" t="s">
        <v>366</v>
      </c>
      <c r="I50" s="263" t="s">
        <v>366</v>
      </c>
      <c r="J50" s="263" t="s">
        <v>366</v>
      </c>
      <c r="K50" s="263" t="s">
        <v>366</v>
      </c>
      <c r="L50" s="263" t="s">
        <v>366</v>
      </c>
      <c r="M50" s="47"/>
      <c r="N50" s="47"/>
      <c r="O50" s="253"/>
    </row>
    <row r="51" spans="1:15" x14ac:dyDescent="0.25">
      <c r="A51" s="48"/>
      <c r="B51" s="48"/>
      <c r="C51" s="252"/>
      <c r="D51" s="47"/>
      <c r="E51" s="47"/>
      <c r="F51" s="47"/>
      <c r="G51" s="47"/>
      <c r="H51" s="47"/>
      <c r="I51" s="47"/>
      <c r="J51" s="47"/>
      <c r="K51" s="47"/>
      <c r="L51" s="47"/>
      <c r="M51" s="47"/>
      <c r="N51" s="47"/>
      <c r="O51" s="253"/>
    </row>
    <row r="52" spans="1:15" ht="15.75" thickBot="1" x14ac:dyDescent="0.3">
      <c r="A52" s="48"/>
      <c r="B52" s="267"/>
      <c r="C52" s="268"/>
      <c r="D52" s="267"/>
      <c r="E52" s="267"/>
      <c r="F52" s="267"/>
      <c r="G52" s="267"/>
      <c r="H52" s="267"/>
      <c r="I52" s="267"/>
      <c r="J52" s="267"/>
      <c r="K52" s="267"/>
      <c r="L52" s="267"/>
      <c r="M52" s="267"/>
      <c r="N52" s="267"/>
      <c r="O52" s="269"/>
    </row>
    <row r="53" spans="1:15" x14ac:dyDescent="0.25">
      <c r="A53" s="48"/>
      <c r="B53" s="48"/>
      <c r="C53" s="48"/>
      <c r="D53" s="48"/>
      <c r="E53" s="48"/>
      <c r="F53" s="48"/>
      <c r="G53" s="48"/>
      <c r="H53" s="48"/>
      <c r="I53" s="48"/>
      <c r="J53" s="48"/>
      <c r="K53" s="48"/>
      <c r="L53" s="48"/>
      <c r="M53" s="48"/>
      <c r="N53" s="48"/>
      <c r="O53" s="48"/>
    </row>
    <row r="54" spans="1:15" x14ac:dyDescent="0.25">
      <c r="A54" s="48"/>
      <c r="B54" s="48"/>
      <c r="C54" s="48"/>
      <c r="D54" s="48"/>
      <c r="E54" s="48"/>
      <c r="F54" s="48"/>
      <c r="G54" s="48"/>
      <c r="H54" s="48"/>
      <c r="I54" s="48"/>
      <c r="J54" s="48"/>
      <c r="K54" s="48"/>
      <c r="L54" s="48"/>
      <c r="M54" s="48"/>
      <c r="N54" s="48"/>
      <c r="O54" s="48"/>
    </row>
    <row r="55" spans="1:15" x14ac:dyDescent="0.25">
      <c r="A55" s="48"/>
      <c r="B55" s="48"/>
      <c r="C55" s="48"/>
      <c r="D55" s="48"/>
      <c r="E55" s="48"/>
      <c r="F55" s="48"/>
      <c r="G55" s="48"/>
      <c r="H55" s="48"/>
      <c r="I55" s="48"/>
      <c r="J55" s="48"/>
      <c r="K55" s="48"/>
      <c r="L55" s="48"/>
      <c r="M55" s="48"/>
      <c r="N55" s="48"/>
      <c r="O55" s="130" t="s">
        <v>332</v>
      </c>
    </row>
    <row r="56" spans="1:15" x14ac:dyDescent="0.25">
      <c r="A56" s="48"/>
      <c r="B56" s="48"/>
      <c r="C56" s="48"/>
      <c r="D56" s="48"/>
      <c r="E56" s="48"/>
      <c r="F56" s="48"/>
      <c r="G56" s="48"/>
      <c r="H56" s="48"/>
      <c r="I56" s="48"/>
      <c r="J56" s="48"/>
      <c r="K56" s="48"/>
      <c r="L56" s="48"/>
      <c r="M56" s="48"/>
      <c r="N56" s="48"/>
      <c r="O56" s="48"/>
    </row>
    <row r="57" spans="1:15" x14ac:dyDescent="0.25">
      <c r="A57" s="48"/>
      <c r="B57" s="48"/>
      <c r="C57" s="48"/>
      <c r="D57" s="48"/>
      <c r="E57" s="48"/>
      <c r="F57" s="48"/>
      <c r="G57" s="48"/>
      <c r="H57" s="48"/>
      <c r="I57" s="48"/>
      <c r="J57" s="48"/>
      <c r="K57" s="48"/>
      <c r="L57" s="48"/>
      <c r="M57" s="48"/>
      <c r="N57" s="48"/>
      <c r="O57" s="48"/>
    </row>
    <row r="58" spans="1:15" x14ac:dyDescent="0.25">
      <c r="A58" s="48"/>
      <c r="B58" s="48"/>
      <c r="C58" s="48"/>
      <c r="D58" s="48"/>
      <c r="E58" s="48"/>
      <c r="F58" s="48"/>
      <c r="G58" s="48"/>
      <c r="H58" s="48"/>
      <c r="I58" s="48"/>
      <c r="J58" s="48"/>
      <c r="K58" s="48"/>
      <c r="L58" s="48"/>
      <c r="M58" s="48"/>
      <c r="N58" s="48"/>
      <c r="O58" s="48"/>
    </row>
    <row r="59" spans="1:15" x14ac:dyDescent="0.25">
      <c r="A59" s="48"/>
      <c r="B59" s="48"/>
      <c r="C59" s="48"/>
      <c r="D59" s="48"/>
      <c r="E59" s="48"/>
      <c r="F59" s="48"/>
      <c r="G59" s="48"/>
      <c r="H59" s="48"/>
      <c r="I59" s="48"/>
      <c r="J59" s="48"/>
      <c r="K59" s="48"/>
      <c r="L59" s="48"/>
      <c r="M59" s="48"/>
      <c r="N59" s="48"/>
      <c r="O59" s="48"/>
    </row>
  </sheetData>
  <mergeCells count="8">
    <mergeCell ref="D20:K20"/>
    <mergeCell ref="D33:K33"/>
    <mergeCell ref="D47:K47"/>
    <mergeCell ref="C11:O11"/>
    <mergeCell ref="C4:O4"/>
    <mergeCell ref="C5:O5"/>
    <mergeCell ref="C8:O10"/>
    <mergeCell ref="C12:O12"/>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A1:D75"/>
  <sheetViews>
    <sheetView zoomScale="85" zoomScaleNormal="85" workbookViewId="0"/>
  </sheetViews>
  <sheetFormatPr defaultRowHeight="15" x14ac:dyDescent="0.25"/>
  <cols>
    <col min="1" max="1" width="4.7109375" style="48" customWidth="1"/>
    <col min="2" max="2" width="71.140625" style="48" customWidth="1"/>
    <col min="3" max="3" width="68.140625" style="48" customWidth="1"/>
    <col min="4" max="4" width="80.28515625" style="48" customWidth="1"/>
    <col min="5" max="16384" width="9.140625" style="48"/>
  </cols>
  <sheetData>
    <row r="1" spans="2:4" s="132" customFormat="1" x14ac:dyDescent="0.25"/>
    <row r="2" spans="2:4" s="132" customFormat="1" x14ac:dyDescent="0.25"/>
    <row r="3" spans="2:4" s="132" customFormat="1" x14ac:dyDescent="0.25"/>
    <row r="4" spans="2:4" s="132" customFormat="1" x14ac:dyDescent="0.25"/>
    <row r="5" spans="2:4" s="132" customFormat="1" x14ac:dyDescent="0.25"/>
    <row r="6" spans="2:4" s="132" customFormat="1" ht="16.5" thickBot="1" x14ac:dyDescent="0.3">
      <c r="B6" s="133" t="s">
        <v>225</v>
      </c>
    </row>
    <row r="7" spans="2:4" s="132" customFormat="1" ht="15.75" thickBot="1" x14ac:dyDescent="0.3">
      <c r="B7" s="134" t="s">
        <v>226</v>
      </c>
      <c r="C7" s="321" t="s">
        <v>147</v>
      </c>
      <c r="D7" s="322"/>
    </row>
    <row r="8" spans="2:4" s="132" customFormat="1" ht="15.75" thickBot="1" x14ac:dyDescent="0.3">
      <c r="B8" s="135" t="s">
        <v>227</v>
      </c>
      <c r="C8" s="323"/>
      <c r="D8" s="324"/>
    </row>
    <row r="9" spans="2:4" s="132" customFormat="1" x14ac:dyDescent="0.25">
      <c r="B9" s="136" t="s">
        <v>53</v>
      </c>
      <c r="C9" s="325" t="s">
        <v>257</v>
      </c>
      <c r="D9" s="326"/>
    </row>
    <row r="10" spans="2:4" s="132" customFormat="1" x14ac:dyDescent="0.25">
      <c r="B10" s="137" t="s">
        <v>125</v>
      </c>
      <c r="C10" s="315" t="s">
        <v>321</v>
      </c>
      <c r="D10" s="316"/>
    </row>
    <row r="11" spans="2:4" s="132" customFormat="1" x14ac:dyDescent="0.25">
      <c r="B11" s="137" t="s">
        <v>55</v>
      </c>
      <c r="C11" s="315" t="s">
        <v>258</v>
      </c>
      <c r="D11" s="316"/>
    </row>
    <row r="12" spans="2:4" s="132" customFormat="1" x14ac:dyDescent="0.25">
      <c r="B12" s="137" t="s">
        <v>56</v>
      </c>
      <c r="C12" s="315" t="s">
        <v>259</v>
      </c>
      <c r="D12" s="316"/>
    </row>
    <row r="13" spans="2:4" s="132" customFormat="1" x14ac:dyDescent="0.25">
      <c r="B13" s="137" t="s">
        <v>126</v>
      </c>
      <c r="C13" s="315" t="s">
        <v>260</v>
      </c>
      <c r="D13" s="316"/>
    </row>
    <row r="14" spans="2:4" s="132" customFormat="1" x14ac:dyDescent="0.25">
      <c r="B14" s="137" t="s">
        <v>57</v>
      </c>
      <c r="C14" s="315" t="s">
        <v>261</v>
      </c>
      <c r="D14" s="316"/>
    </row>
    <row r="15" spans="2:4" s="132" customFormat="1" x14ac:dyDescent="0.25">
      <c r="B15" s="137" t="s">
        <v>228</v>
      </c>
      <c r="C15" s="317" t="s">
        <v>262</v>
      </c>
      <c r="D15" s="318"/>
    </row>
    <row r="16" spans="2:4" s="132" customFormat="1" x14ac:dyDescent="0.25">
      <c r="B16" s="137" t="s">
        <v>127</v>
      </c>
      <c r="C16" s="315" t="s">
        <v>263</v>
      </c>
      <c r="D16" s="316"/>
    </row>
    <row r="17" spans="2:4" s="132" customFormat="1" x14ac:dyDescent="0.25">
      <c r="B17" s="138" t="s">
        <v>128</v>
      </c>
      <c r="C17" s="315" t="s">
        <v>264</v>
      </c>
      <c r="D17" s="316"/>
    </row>
    <row r="18" spans="2:4" s="132" customFormat="1" ht="30" customHeight="1" x14ac:dyDescent="0.25">
      <c r="B18" s="137" t="s">
        <v>129</v>
      </c>
      <c r="C18" s="319" t="s">
        <v>265</v>
      </c>
      <c r="D18" s="320"/>
    </row>
    <row r="19" spans="2:4" s="132" customFormat="1" x14ac:dyDescent="0.25">
      <c r="B19" s="139" t="s">
        <v>130</v>
      </c>
      <c r="C19" s="315" t="s">
        <v>320</v>
      </c>
      <c r="D19" s="316"/>
    </row>
    <row r="20" spans="2:4" s="132" customFormat="1" x14ac:dyDescent="0.25">
      <c r="B20" s="137" t="s">
        <v>60</v>
      </c>
      <c r="C20" s="315" t="s">
        <v>266</v>
      </c>
      <c r="D20" s="316"/>
    </row>
    <row r="21" spans="2:4" s="132" customFormat="1" x14ac:dyDescent="0.25">
      <c r="B21" s="137" t="s">
        <v>132</v>
      </c>
      <c r="C21" s="315" t="s">
        <v>267</v>
      </c>
      <c r="D21" s="316"/>
    </row>
    <row r="22" spans="2:4" s="132" customFormat="1" ht="30.75" thickBot="1" x14ac:dyDescent="0.3">
      <c r="B22" s="140" t="s">
        <v>133</v>
      </c>
      <c r="C22" s="327" t="s">
        <v>430</v>
      </c>
      <c r="D22" s="328"/>
    </row>
    <row r="23" spans="2:4" s="132" customFormat="1" ht="15.75" thickBot="1" x14ac:dyDescent="0.3">
      <c r="B23" s="141"/>
      <c r="C23" s="142"/>
      <c r="D23" s="143"/>
    </row>
    <row r="24" spans="2:4" s="132" customFormat="1" ht="15.75" thickBot="1" x14ac:dyDescent="0.3">
      <c r="B24" s="134" t="s">
        <v>226</v>
      </c>
      <c r="C24" s="329" t="s">
        <v>147</v>
      </c>
      <c r="D24" s="330"/>
    </row>
    <row r="25" spans="2:4" s="132" customFormat="1" ht="15.75" thickBot="1" x14ac:dyDescent="0.3">
      <c r="B25" s="135" t="s">
        <v>229</v>
      </c>
      <c r="C25" s="331"/>
      <c r="D25" s="332"/>
    </row>
    <row r="26" spans="2:4" s="132" customFormat="1" x14ac:dyDescent="0.25">
      <c r="B26" s="144" t="s">
        <v>134</v>
      </c>
      <c r="C26" s="333" t="s">
        <v>268</v>
      </c>
      <c r="D26" s="334"/>
    </row>
    <row r="27" spans="2:4" s="132" customFormat="1" ht="36" customHeight="1" x14ac:dyDescent="0.25">
      <c r="B27" s="137" t="s">
        <v>135</v>
      </c>
      <c r="C27" s="337" t="s">
        <v>343</v>
      </c>
      <c r="D27" s="338"/>
    </row>
    <row r="28" spans="2:4" s="132" customFormat="1" x14ac:dyDescent="0.25">
      <c r="B28" s="145" t="s">
        <v>65</v>
      </c>
      <c r="C28" s="337" t="s">
        <v>269</v>
      </c>
      <c r="D28" s="338"/>
    </row>
    <row r="29" spans="2:4" s="132" customFormat="1" x14ac:dyDescent="0.25">
      <c r="B29" s="145" t="s">
        <v>230</v>
      </c>
      <c r="C29" s="319" t="s">
        <v>318</v>
      </c>
      <c r="D29" s="320"/>
    </row>
    <row r="30" spans="2:4" s="132" customFormat="1" x14ac:dyDescent="0.25">
      <c r="B30" s="145" t="s">
        <v>231</v>
      </c>
      <c r="C30" s="315" t="s">
        <v>331</v>
      </c>
      <c r="D30" s="316"/>
    </row>
    <row r="31" spans="2:4" s="132" customFormat="1" x14ac:dyDescent="0.25">
      <c r="B31" s="145" t="s">
        <v>69</v>
      </c>
      <c r="C31" s="337" t="s">
        <v>319</v>
      </c>
      <c r="D31" s="338"/>
    </row>
    <row r="32" spans="2:4" s="132" customFormat="1" x14ac:dyDescent="0.25">
      <c r="B32" s="145" t="s">
        <v>137</v>
      </c>
      <c r="C32" s="337" t="s">
        <v>270</v>
      </c>
      <c r="D32" s="338"/>
    </row>
    <row r="33" spans="1:4" s="132" customFormat="1" ht="15.75" thickBot="1" x14ac:dyDescent="0.3">
      <c r="B33" s="146" t="s">
        <v>70</v>
      </c>
      <c r="C33" s="339" t="s">
        <v>271</v>
      </c>
      <c r="D33" s="340"/>
    </row>
    <row r="34" spans="1:4" s="132" customFormat="1" ht="15.75" thickBot="1" x14ac:dyDescent="0.3">
      <c r="B34" s="147"/>
      <c r="C34" s="148"/>
      <c r="D34" s="149"/>
    </row>
    <row r="35" spans="1:4" s="132" customFormat="1" ht="15.75" thickBot="1" x14ac:dyDescent="0.3">
      <c r="A35" s="270"/>
      <c r="B35" s="134" t="s">
        <v>226</v>
      </c>
      <c r="C35" s="221" t="s">
        <v>147</v>
      </c>
      <c r="D35" s="223" t="s">
        <v>381</v>
      </c>
    </row>
    <row r="36" spans="1:4" s="132" customFormat="1" ht="15.75" thickBot="1" x14ac:dyDescent="0.3">
      <c r="A36" s="270"/>
      <c r="B36" s="135" t="s">
        <v>232</v>
      </c>
      <c r="C36" s="222"/>
      <c r="D36" s="226" t="s">
        <v>382</v>
      </c>
    </row>
    <row r="37" spans="1:4" s="132" customFormat="1" ht="90.75" customHeight="1" x14ac:dyDescent="0.25">
      <c r="A37" s="270"/>
      <c r="B37" s="150" t="s">
        <v>94</v>
      </c>
      <c r="C37" s="219" t="s">
        <v>272</v>
      </c>
      <c r="D37" s="224"/>
    </row>
    <row r="38" spans="1:4" s="132" customFormat="1" ht="285" customHeight="1" thickBot="1" x14ac:dyDescent="0.3">
      <c r="A38" s="270"/>
      <c r="B38" s="151" t="s">
        <v>95</v>
      </c>
      <c r="C38" s="220" t="s">
        <v>273</v>
      </c>
      <c r="D38" s="225"/>
    </row>
    <row r="39" spans="1:4" s="132" customFormat="1" ht="15.75" thickBot="1" x14ac:dyDescent="0.3">
      <c r="B39" s="152"/>
      <c r="C39" s="149"/>
      <c r="D39" s="149"/>
    </row>
    <row r="40" spans="1:4" s="132" customFormat="1" ht="15.75" thickBot="1" x14ac:dyDescent="0.3">
      <c r="B40" s="134" t="s">
        <v>226</v>
      </c>
      <c r="C40" s="321" t="s">
        <v>147</v>
      </c>
      <c r="D40" s="322"/>
    </row>
    <row r="41" spans="1:4" s="132" customFormat="1" ht="15.75" thickBot="1" x14ac:dyDescent="0.3">
      <c r="B41" s="135" t="s">
        <v>233</v>
      </c>
      <c r="C41" s="323"/>
      <c r="D41" s="324"/>
    </row>
    <row r="42" spans="1:4" s="132" customFormat="1" ht="75" customHeight="1" x14ac:dyDescent="0.25">
      <c r="B42" s="153" t="s">
        <v>99</v>
      </c>
      <c r="C42" s="341" t="s">
        <v>248</v>
      </c>
      <c r="D42" s="342"/>
    </row>
    <row r="43" spans="1:4" s="132" customFormat="1" ht="32.25" customHeight="1" x14ac:dyDescent="0.25">
      <c r="B43" s="154" t="s">
        <v>100</v>
      </c>
      <c r="C43" s="335" t="s">
        <v>249</v>
      </c>
      <c r="D43" s="336"/>
    </row>
    <row r="44" spans="1:4" s="132" customFormat="1" ht="15.75" thickBot="1" x14ac:dyDescent="0.3">
      <c r="B44" s="151" t="s">
        <v>101</v>
      </c>
      <c r="C44" s="343" t="s">
        <v>247</v>
      </c>
      <c r="D44" s="344"/>
    </row>
    <row r="45" spans="1:4" s="132" customFormat="1" ht="15.75" thickBot="1" x14ac:dyDescent="0.3">
      <c r="B45" s="155"/>
      <c r="C45" s="156"/>
      <c r="D45" s="149"/>
    </row>
    <row r="46" spans="1:4" s="132" customFormat="1" ht="15.75" thickBot="1" x14ac:dyDescent="0.3">
      <c r="B46" s="134" t="s">
        <v>226</v>
      </c>
      <c r="C46" s="321" t="s">
        <v>147</v>
      </c>
      <c r="D46" s="322"/>
    </row>
    <row r="47" spans="1:4" s="132" customFormat="1" ht="15.75" thickBot="1" x14ac:dyDescent="0.3">
      <c r="B47" s="135" t="s">
        <v>234</v>
      </c>
      <c r="C47" s="345"/>
      <c r="D47" s="346"/>
    </row>
    <row r="48" spans="1:4" s="132" customFormat="1" x14ac:dyDescent="0.25">
      <c r="B48" s="157" t="s">
        <v>1</v>
      </c>
      <c r="C48" s="347" t="s">
        <v>274</v>
      </c>
      <c r="D48" s="348"/>
    </row>
    <row r="49" spans="2:4" s="132" customFormat="1" x14ac:dyDescent="0.25">
      <c r="B49" s="158" t="s">
        <v>2</v>
      </c>
      <c r="C49" s="335" t="s">
        <v>275</v>
      </c>
      <c r="D49" s="336"/>
    </row>
    <row r="50" spans="2:4" s="132" customFormat="1" x14ac:dyDescent="0.25">
      <c r="B50" s="154" t="s">
        <v>3</v>
      </c>
      <c r="C50" s="347" t="s">
        <v>276</v>
      </c>
      <c r="D50" s="348"/>
    </row>
    <row r="51" spans="2:4" s="132" customFormat="1" x14ac:dyDescent="0.25">
      <c r="B51" s="154" t="s">
        <v>4</v>
      </c>
      <c r="C51" s="335" t="s">
        <v>277</v>
      </c>
      <c r="D51" s="336"/>
    </row>
    <row r="52" spans="2:4" s="132" customFormat="1" x14ac:dyDescent="0.25">
      <c r="B52" s="154" t="s">
        <v>5</v>
      </c>
      <c r="C52" s="335" t="s">
        <v>278</v>
      </c>
      <c r="D52" s="336"/>
    </row>
    <row r="53" spans="2:4" s="132" customFormat="1" x14ac:dyDescent="0.25">
      <c r="B53" s="154" t="s">
        <v>6</v>
      </c>
      <c r="C53" s="335" t="s">
        <v>279</v>
      </c>
      <c r="D53" s="336"/>
    </row>
    <row r="54" spans="2:4" s="132" customFormat="1" x14ac:dyDescent="0.25">
      <c r="B54" s="154" t="s">
        <v>7</v>
      </c>
      <c r="C54" s="335" t="s">
        <v>280</v>
      </c>
      <c r="D54" s="336"/>
    </row>
    <row r="55" spans="2:4" s="132" customFormat="1" x14ac:dyDescent="0.25">
      <c r="B55" s="154" t="s">
        <v>50</v>
      </c>
      <c r="C55" s="335" t="s">
        <v>281</v>
      </c>
      <c r="D55" s="336"/>
    </row>
    <row r="56" spans="2:4" s="132" customFormat="1" x14ac:dyDescent="0.25">
      <c r="B56" s="154" t="s">
        <v>8</v>
      </c>
      <c r="C56" s="335" t="s">
        <v>282</v>
      </c>
      <c r="D56" s="336"/>
    </row>
    <row r="57" spans="2:4" s="132" customFormat="1" ht="15.75" thickBot="1" x14ac:dyDescent="0.3">
      <c r="B57" s="159" t="s">
        <v>9</v>
      </c>
      <c r="C57" s="343" t="s">
        <v>283</v>
      </c>
      <c r="D57" s="344"/>
    </row>
    <row r="58" spans="2:4" s="132" customFormat="1" ht="15.75" thickBot="1" x14ac:dyDescent="0.3"/>
    <row r="59" spans="2:4" s="132" customFormat="1" ht="15.75" thickBot="1" x14ac:dyDescent="0.3">
      <c r="B59" s="160" t="s">
        <v>226</v>
      </c>
      <c r="C59" s="161" t="s">
        <v>147</v>
      </c>
      <c r="D59" s="162"/>
    </row>
    <row r="60" spans="2:4" s="132" customFormat="1" ht="15.75" thickBot="1" x14ac:dyDescent="0.3">
      <c r="B60" s="134" t="s">
        <v>235</v>
      </c>
      <c r="C60" s="163"/>
      <c r="D60" s="164"/>
    </row>
    <row r="61" spans="2:4" s="132" customFormat="1" x14ac:dyDescent="0.25">
      <c r="B61" s="165" t="s">
        <v>34</v>
      </c>
      <c r="C61" s="341" t="s">
        <v>250</v>
      </c>
      <c r="D61" s="342"/>
    </row>
    <row r="62" spans="2:4" s="132" customFormat="1" x14ac:dyDescent="0.25">
      <c r="B62" s="166" t="s">
        <v>35</v>
      </c>
      <c r="C62" s="353" t="s">
        <v>251</v>
      </c>
      <c r="D62" s="354"/>
    </row>
    <row r="63" spans="2:4" s="132" customFormat="1" x14ac:dyDescent="0.25">
      <c r="B63" s="166" t="s">
        <v>284</v>
      </c>
      <c r="C63" s="335" t="s">
        <v>252</v>
      </c>
      <c r="D63" s="336"/>
    </row>
    <row r="64" spans="2:4" s="132" customFormat="1" ht="15" customHeight="1" x14ac:dyDescent="0.25">
      <c r="B64" s="166" t="s">
        <v>36</v>
      </c>
      <c r="C64" s="335" t="s">
        <v>253</v>
      </c>
      <c r="D64" s="336"/>
    </row>
    <row r="65" spans="1:4" s="132" customFormat="1" ht="15" customHeight="1" x14ac:dyDescent="0.25">
      <c r="B65" s="166" t="s">
        <v>37</v>
      </c>
      <c r="C65" s="335" t="s">
        <v>254</v>
      </c>
      <c r="D65" s="336"/>
    </row>
    <row r="66" spans="1:4" s="132" customFormat="1" x14ac:dyDescent="0.25">
      <c r="B66" s="166" t="s">
        <v>38</v>
      </c>
      <c r="C66" s="335" t="s">
        <v>255</v>
      </c>
      <c r="D66" s="336"/>
    </row>
    <row r="67" spans="1:4" s="132" customFormat="1" ht="15.75" thickBot="1" x14ac:dyDescent="0.3">
      <c r="B67" s="159" t="s">
        <v>9</v>
      </c>
      <c r="C67" s="343" t="s">
        <v>246</v>
      </c>
      <c r="D67" s="344"/>
    </row>
    <row r="68" spans="1:4" s="132" customFormat="1" ht="15.75" thickBot="1" x14ac:dyDescent="0.3"/>
    <row r="69" spans="1:4" s="132" customFormat="1" ht="15.75" thickBot="1" x14ac:dyDescent="0.3">
      <c r="B69" s="134" t="s">
        <v>226</v>
      </c>
      <c r="C69" s="321" t="s">
        <v>147</v>
      </c>
      <c r="D69" s="322"/>
    </row>
    <row r="70" spans="1:4" s="132" customFormat="1" ht="15.75" thickBot="1" x14ac:dyDescent="0.3">
      <c r="B70" s="135" t="s">
        <v>236</v>
      </c>
      <c r="C70" s="323"/>
      <c r="D70" s="324"/>
    </row>
    <row r="71" spans="1:4" s="132" customFormat="1" ht="15.75" thickBot="1" x14ac:dyDescent="0.3">
      <c r="B71" s="167" t="s">
        <v>237</v>
      </c>
      <c r="C71" s="351" t="s">
        <v>326</v>
      </c>
      <c r="D71" s="352"/>
    </row>
    <row r="72" spans="1:4" s="132" customFormat="1" ht="15.75" thickBot="1" x14ac:dyDescent="0.3">
      <c r="B72" s="155"/>
      <c r="C72" s="149"/>
      <c r="D72" s="149"/>
    </row>
    <row r="73" spans="1:4" s="132" customFormat="1" ht="15.75" thickBot="1" x14ac:dyDescent="0.3">
      <c r="A73" s="270"/>
      <c r="B73" s="134" t="s">
        <v>377</v>
      </c>
      <c r="C73" s="349" t="s">
        <v>378</v>
      </c>
      <c r="D73" s="350"/>
    </row>
    <row r="74" spans="1:4" s="132" customFormat="1" ht="30.75" thickBot="1" x14ac:dyDescent="0.3">
      <c r="A74" s="270"/>
      <c r="B74" s="230" t="s">
        <v>380</v>
      </c>
      <c r="C74" s="231" t="s">
        <v>379</v>
      </c>
      <c r="D74" s="232"/>
    </row>
    <row r="75" spans="1:4" x14ac:dyDescent="0.25">
      <c r="A75" s="47"/>
      <c r="B75" s="47"/>
      <c r="C75" s="47"/>
      <c r="D75" s="168" t="s">
        <v>188</v>
      </c>
    </row>
  </sheetData>
  <mergeCells count="49">
    <mergeCell ref="C73:D73"/>
    <mergeCell ref="C67:D67"/>
    <mergeCell ref="C69:D70"/>
    <mergeCell ref="C71:D71"/>
    <mergeCell ref="C62:D62"/>
    <mergeCell ref="C63:D63"/>
    <mergeCell ref="C64:D64"/>
    <mergeCell ref="C65:D65"/>
    <mergeCell ref="C66:D66"/>
    <mergeCell ref="C61:D61"/>
    <mergeCell ref="C44:D44"/>
    <mergeCell ref="C46:D47"/>
    <mergeCell ref="C49:D49"/>
    <mergeCell ref="C50:D50"/>
    <mergeCell ref="C51:D51"/>
    <mergeCell ref="C52:D52"/>
    <mergeCell ref="C53:D53"/>
    <mergeCell ref="C54:D54"/>
    <mergeCell ref="C55:D55"/>
    <mergeCell ref="C56:D56"/>
    <mergeCell ref="C57:D57"/>
    <mergeCell ref="C48:D48"/>
    <mergeCell ref="C22:D22"/>
    <mergeCell ref="C24:D25"/>
    <mergeCell ref="C26:D26"/>
    <mergeCell ref="C43:D43"/>
    <mergeCell ref="C28:D28"/>
    <mergeCell ref="C29:D29"/>
    <mergeCell ref="C30:D30"/>
    <mergeCell ref="C31:D31"/>
    <mergeCell ref="C32:D32"/>
    <mergeCell ref="C33:D33"/>
    <mergeCell ref="C40:D41"/>
    <mergeCell ref="C42:D42"/>
    <mergeCell ref="C27:D27"/>
    <mergeCell ref="C13:D13"/>
    <mergeCell ref="C7:D8"/>
    <mergeCell ref="C9:D9"/>
    <mergeCell ref="C10:D10"/>
    <mergeCell ref="C11:D11"/>
    <mergeCell ref="C12:D12"/>
    <mergeCell ref="C19:D19"/>
    <mergeCell ref="C20:D20"/>
    <mergeCell ref="C21:D21"/>
    <mergeCell ref="C14:D14"/>
    <mergeCell ref="C15:D15"/>
    <mergeCell ref="C16:D16"/>
    <mergeCell ref="C17:D17"/>
    <mergeCell ref="C18:D18"/>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F47"/>
  <sheetViews>
    <sheetView zoomScale="85" zoomScaleNormal="85" zoomScaleSheetLayoutView="85" workbookViewId="0">
      <selection activeCell="D8" sqref="D8"/>
    </sheetView>
  </sheetViews>
  <sheetFormatPr defaultColWidth="15.85546875" defaultRowHeight="15.75" x14ac:dyDescent="0.25"/>
  <cols>
    <col min="1" max="1" width="3.42578125" style="3" customWidth="1"/>
    <col min="2" max="2" width="33.7109375" style="124" bestFit="1" customWidth="1"/>
    <col min="3" max="3" width="1.5703125" style="125" customWidth="1"/>
    <col min="4" max="4" width="71" style="124" customWidth="1"/>
    <col min="5" max="6" width="23.5703125" style="124" customWidth="1"/>
    <col min="7" max="7" width="1.85546875" style="124" customWidth="1"/>
    <col min="8" max="8" width="15.85546875" style="124"/>
    <col min="9" max="9" width="6.140625" style="124" customWidth="1"/>
    <col min="10" max="16384" width="15.85546875" style="124"/>
  </cols>
  <sheetData>
    <row r="1" spans="2:6" s="3" customFormat="1" ht="12" customHeight="1" x14ac:dyDescent="0.25">
      <c r="C1" s="120"/>
    </row>
    <row r="2" spans="2:6" s="3" customFormat="1" ht="12" customHeight="1" x14ac:dyDescent="0.25">
      <c r="C2" s="120"/>
    </row>
    <row r="3" spans="2:6" s="3" customFormat="1" ht="12" customHeight="1" x14ac:dyDescent="0.25">
      <c r="C3" s="120"/>
    </row>
    <row r="4" spans="2:6" s="3" customFormat="1" ht="15.75" customHeight="1" x14ac:dyDescent="0.25">
      <c r="C4" s="120"/>
    </row>
    <row r="5" spans="2:6" s="3" customFormat="1" ht="24" customHeight="1" x14ac:dyDescent="0.4">
      <c r="B5" s="289" t="s">
        <v>208</v>
      </c>
      <c r="C5" s="289"/>
      <c r="D5" s="289"/>
    </row>
    <row r="6" spans="2:6" s="3" customFormat="1" ht="6" customHeight="1" x14ac:dyDescent="0.25">
      <c r="C6" s="120"/>
    </row>
    <row r="7" spans="2:6" s="3" customFormat="1" ht="15.75" customHeight="1" x14ac:dyDescent="0.25">
      <c r="B7" s="121" t="s">
        <v>206</v>
      </c>
      <c r="C7" s="122"/>
      <c r="D7" s="123" t="s">
        <v>432</v>
      </c>
    </row>
    <row r="8" spans="2:6" ht="11.25" customHeight="1" x14ac:dyDescent="0.25"/>
    <row r="10" spans="2:6" x14ac:dyDescent="0.25">
      <c r="B10" s="170" t="s">
        <v>285</v>
      </c>
      <c r="C10" s="126"/>
      <c r="D10" s="127"/>
      <c r="E10" s="127"/>
      <c r="F10" s="127"/>
    </row>
    <row r="11" spans="2:6" x14ac:dyDescent="0.25">
      <c r="B11" s="129" t="s">
        <v>209</v>
      </c>
      <c r="C11" s="129"/>
      <c r="D11" s="129"/>
      <c r="E11" s="127"/>
      <c r="F11" s="127"/>
    </row>
    <row r="12" spans="2:6" x14ac:dyDescent="0.25">
      <c r="B12" s="128" t="s">
        <v>207</v>
      </c>
      <c r="C12" s="126"/>
      <c r="D12" s="131" t="s">
        <v>209</v>
      </c>
      <c r="E12" s="127"/>
      <c r="F12" s="127"/>
    </row>
    <row r="13" spans="2:6" x14ac:dyDescent="0.25">
      <c r="B13" s="128"/>
      <c r="C13" s="126"/>
      <c r="D13" s="127"/>
      <c r="E13" s="127"/>
      <c r="F13" s="127"/>
    </row>
    <row r="14" spans="2:6" x14ac:dyDescent="0.25">
      <c r="B14" s="129" t="s">
        <v>211</v>
      </c>
      <c r="C14" s="129"/>
      <c r="D14" s="127"/>
      <c r="E14" s="127"/>
      <c r="F14" s="127"/>
    </row>
    <row r="15" spans="2:6" x14ac:dyDescent="0.25">
      <c r="B15" s="128" t="s">
        <v>210</v>
      </c>
      <c r="C15" s="126"/>
      <c r="D15" s="131" t="s">
        <v>214</v>
      </c>
      <c r="E15" s="127"/>
      <c r="F15" s="127"/>
    </row>
    <row r="16" spans="2:6" x14ac:dyDescent="0.25">
      <c r="B16" s="128" t="s">
        <v>212</v>
      </c>
      <c r="C16" s="126"/>
      <c r="D16" s="131" t="s">
        <v>213</v>
      </c>
      <c r="E16" s="127"/>
      <c r="F16" s="127"/>
    </row>
    <row r="17" spans="2:6" x14ac:dyDescent="0.25">
      <c r="B17" s="128" t="s">
        <v>412</v>
      </c>
      <c r="C17" s="126"/>
      <c r="D17" s="131" t="s">
        <v>414</v>
      </c>
      <c r="E17" s="127"/>
      <c r="F17" s="127"/>
    </row>
    <row r="18" spans="2:6" x14ac:dyDescent="0.25">
      <c r="B18" s="128" t="s">
        <v>427</v>
      </c>
      <c r="C18" s="126"/>
      <c r="D18" s="131" t="s">
        <v>428</v>
      </c>
      <c r="E18" s="127"/>
      <c r="F18" s="127"/>
    </row>
    <row r="19" spans="2:6" x14ac:dyDescent="0.25">
      <c r="B19" s="128" t="s">
        <v>215</v>
      </c>
      <c r="C19" s="126"/>
      <c r="D19" s="131" t="s">
        <v>217</v>
      </c>
      <c r="E19" s="127"/>
      <c r="F19" s="127"/>
    </row>
    <row r="20" spans="2:6" x14ac:dyDescent="0.25">
      <c r="B20" s="128" t="s">
        <v>216</v>
      </c>
      <c r="C20" s="126"/>
      <c r="D20" s="131" t="s">
        <v>218</v>
      </c>
      <c r="E20" s="127"/>
      <c r="F20" s="127"/>
    </row>
    <row r="21" spans="2:6" x14ac:dyDescent="0.25">
      <c r="B21" s="128"/>
      <c r="C21" s="126"/>
      <c r="D21" s="127"/>
      <c r="E21" s="127"/>
      <c r="F21" s="127"/>
    </row>
    <row r="22" spans="2:6" x14ac:dyDescent="0.25">
      <c r="B22" s="128" t="s">
        <v>300</v>
      </c>
      <c r="C22" s="126"/>
      <c r="D22" s="131" t="s">
        <v>0</v>
      </c>
      <c r="E22" s="127"/>
      <c r="F22" s="127"/>
    </row>
    <row r="23" spans="2:6" x14ac:dyDescent="0.25">
      <c r="B23" s="128" t="s">
        <v>301</v>
      </c>
      <c r="C23" s="126"/>
      <c r="D23" s="131" t="s">
        <v>116</v>
      </c>
      <c r="E23" s="127"/>
      <c r="F23" s="127"/>
    </row>
    <row r="24" spans="2:6" x14ac:dyDescent="0.25">
      <c r="B24" s="128" t="s">
        <v>302</v>
      </c>
      <c r="C24" s="126"/>
      <c r="D24" s="131" t="s">
        <v>117</v>
      </c>
      <c r="E24" s="127"/>
      <c r="F24" s="127"/>
    </row>
    <row r="25" spans="2:6" x14ac:dyDescent="0.25">
      <c r="B25" s="128" t="s">
        <v>303</v>
      </c>
      <c r="C25" s="126"/>
      <c r="D25" s="131" t="s">
        <v>118</v>
      </c>
      <c r="E25" s="127"/>
      <c r="F25" s="127"/>
    </row>
    <row r="26" spans="2:6" x14ac:dyDescent="0.25">
      <c r="B26" s="128" t="s">
        <v>304</v>
      </c>
      <c r="C26" s="126"/>
      <c r="D26" s="131" t="s">
        <v>219</v>
      </c>
      <c r="E26" s="127"/>
      <c r="F26" s="127"/>
    </row>
    <row r="27" spans="2:6" x14ac:dyDescent="0.25">
      <c r="B27" s="128" t="s">
        <v>305</v>
      </c>
      <c r="C27" s="126"/>
      <c r="D27" s="131" t="s">
        <v>202</v>
      </c>
      <c r="E27" s="127"/>
      <c r="F27" s="127"/>
    </row>
    <row r="28" spans="2:6" x14ac:dyDescent="0.25">
      <c r="B28" s="128" t="s">
        <v>306</v>
      </c>
      <c r="C28" s="126"/>
      <c r="D28" s="131" t="s">
        <v>220</v>
      </c>
      <c r="E28" s="127"/>
      <c r="F28" s="127"/>
    </row>
    <row r="29" spans="2:6" x14ac:dyDescent="0.25">
      <c r="B29" s="128" t="s">
        <v>307</v>
      </c>
      <c r="C29" s="126"/>
      <c r="D29" s="131" t="s">
        <v>119</v>
      </c>
      <c r="E29" s="127"/>
      <c r="F29" s="127"/>
    </row>
    <row r="30" spans="2:6" x14ac:dyDescent="0.25">
      <c r="B30" s="128" t="s">
        <v>308</v>
      </c>
      <c r="C30" s="126"/>
      <c r="D30" s="131" t="s">
        <v>120</v>
      </c>
      <c r="E30" s="127"/>
      <c r="F30" s="127"/>
    </row>
    <row r="31" spans="2:6" x14ac:dyDescent="0.25">
      <c r="B31" s="128" t="s">
        <v>309</v>
      </c>
      <c r="C31" s="126"/>
      <c r="D31" s="131" t="s">
        <v>121</v>
      </c>
      <c r="E31" s="127"/>
      <c r="F31" s="127"/>
    </row>
    <row r="32" spans="2:6" x14ac:dyDescent="0.25">
      <c r="B32" s="128" t="s">
        <v>310</v>
      </c>
      <c r="C32" s="126"/>
      <c r="D32" s="131" t="s">
        <v>122</v>
      </c>
      <c r="E32" s="127"/>
      <c r="F32" s="127"/>
    </row>
    <row r="33" spans="2:6" x14ac:dyDescent="0.25">
      <c r="B33" s="128" t="s">
        <v>311</v>
      </c>
      <c r="C33" s="126"/>
      <c r="D33" s="131" t="s">
        <v>221</v>
      </c>
      <c r="E33" s="127"/>
      <c r="F33" s="127"/>
    </row>
    <row r="34" spans="2:6" x14ac:dyDescent="0.25">
      <c r="B34" s="128" t="s">
        <v>312</v>
      </c>
      <c r="C34" s="126"/>
      <c r="D34" s="131" t="s">
        <v>124</v>
      </c>
      <c r="E34" s="127"/>
      <c r="F34" s="127"/>
    </row>
    <row r="35" spans="2:6" x14ac:dyDescent="0.25">
      <c r="B35" s="128" t="s">
        <v>313</v>
      </c>
      <c r="C35" s="126"/>
      <c r="D35" s="131" t="s">
        <v>222</v>
      </c>
      <c r="E35" s="127"/>
      <c r="F35" s="127"/>
    </row>
    <row r="36" spans="2:6" x14ac:dyDescent="0.25">
      <c r="B36" s="128" t="s">
        <v>314</v>
      </c>
      <c r="C36" s="126"/>
      <c r="D36" s="131" t="s">
        <v>223</v>
      </c>
      <c r="E36" s="127"/>
      <c r="F36" s="127"/>
    </row>
    <row r="37" spans="2:6" x14ac:dyDescent="0.25">
      <c r="B37" s="128" t="s">
        <v>315</v>
      </c>
      <c r="C37" s="126"/>
      <c r="D37" s="131" t="s">
        <v>203</v>
      </c>
      <c r="E37" s="127"/>
      <c r="F37" s="127"/>
    </row>
    <row r="38" spans="2:6" x14ac:dyDescent="0.25">
      <c r="B38" s="128" t="s">
        <v>316</v>
      </c>
      <c r="C38" s="126"/>
      <c r="D38" s="131" t="s">
        <v>198</v>
      </c>
      <c r="E38" s="127"/>
      <c r="F38" s="127"/>
    </row>
    <row r="39" spans="2:6" x14ac:dyDescent="0.25">
      <c r="B39" s="128" t="s">
        <v>317</v>
      </c>
      <c r="C39" s="126"/>
      <c r="D39" s="131" t="s">
        <v>200</v>
      </c>
      <c r="E39" s="127"/>
      <c r="F39" s="127"/>
    </row>
    <row r="40" spans="2:6" x14ac:dyDescent="0.25">
      <c r="B40" s="128"/>
      <c r="C40" s="126"/>
      <c r="D40" s="131"/>
      <c r="E40" s="127"/>
      <c r="F40" s="127"/>
    </row>
    <row r="41" spans="2:6" x14ac:dyDescent="0.25">
      <c r="B41" s="128"/>
      <c r="C41" s="126"/>
      <c r="D41" s="169"/>
      <c r="E41" s="127"/>
      <c r="F41" s="127"/>
    </row>
    <row r="42" spans="2:6" x14ac:dyDescent="0.25">
      <c r="E42" s="125"/>
    </row>
    <row r="43" spans="2:6" x14ac:dyDescent="0.25">
      <c r="B43" s="170" t="s">
        <v>224</v>
      </c>
      <c r="C43" s="126"/>
      <c r="D43" s="127"/>
      <c r="E43" s="125"/>
    </row>
    <row r="44" spans="2:6" x14ac:dyDescent="0.25">
      <c r="B44" s="128" t="s">
        <v>376</v>
      </c>
      <c r="C44" s="126"/>
      <c r="D44" s="131" t="s">
        <v>146</v>
      </c>
      <c r="E44" s="125"/>
    </row>
    <row r="45" spans="2:6" x14ac:dyDescent="0.25">
      <c r="B45" s="128" t="s">
        <v>375</v>
      </c>
      <c r="C45" s="126"/>
      <c r="D45" s="131" t="s">
        <v>146</v>
      </c>
      <c r="E45" s="125"/>
    </row>
    <row r="46" spans="2:6" x14ac:dyDescent="0.25">
      <c r="B46" s="128" t="s">
        <v>238</v>
      </c>
      <c r="C46" s="126"/>
      <c r="D46" s="131" t="s">
        <v>226</v>
      </c>
    </row>
    <row r="47" spans="2:6" x14ac:dyDescent="0.25">
      <c r="B47" s="127"/>
      <c r="C47" s="126"/>
      <c r="D47" s="127"/>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B1:F46"/>
  <sheetViews>
    <sheetView zoomScale="85" zoomScaleNormal="85" workbookViewId="0">
      <selection activeCell="C18" sqref="C18"/>
    </sheetView>
  </sheetViews>
  <sheetFormatPr defaultColWidth="15.85546875" defaultRowHeight="15" x14ac:dyDescent="0.25"/>
  <cols>
    <col min="1" max="1" width="3.42578125" style="3" customWidth="1"/>
    <col min="2" max="2" width="68.42578125" style="3" bestFit="1" customWidth="1"/>
    <col min="3" max="6" width="15.7109375" style="3" bestFit="1" customWidth="1"/>
    <col min="7" max="7" width="5.140625" style="3" customWidth="1"/>
    <col min="8" max="16384" width="15.85546875" style="3"/>
  </cols>
  <sheetData>
    <row r="1" spans="2:6" ht="12" customHeight="1" x14ac:dyDescent="0.25"/>
    <row r="2" spans="2:6" ht="12" customHeight="1" x14ac:dyDescent="0.25"/>
    <row r="3" spans="2:6" ht="12" customHeight="1" x14ac:dyDescent="0.25"/>
    <row r="4" spans="2:6" ht="36" customHeight="1" x14ac:dyDescent="0.25">
      <c r="B4" s="7" t="s">
        <v>333</v>
      </c>
      <c r="C4" s="290"/>
      <c r="D4" s="290"/>
    </row>
    <row r="5" spans="2:6" ht="15.75" x14ac:dyDescent="0.25">
      <c r="B5" s="45" t="s">
        <v>51</v>
      </c>
      <c r="C5" s="8"/>
      <c r="D5" s="8"/>
      <c r="E5" s="8"/>
      <c r="F5" s="8"/>
    </row>
    <row r="6" spans="2:6" s="6" customFormat="1" ht="3.75" customHeight="1" x14ac:dyDescent="0.25">
      <c r="B6" s="4"/>
      <c r="C6" s="5"/>
      <c r="D6" s="5"/>
      <c r="E6" s="5"/>
      <c r="F6" s="5"/>
    </row>
    <row r="7" spans="2:6" s="6" customFormat="1" ht="3" customHeight="1" x14ac:dyDescent="0.25">
      <c r="B7" s="4"/>
    </row>
    <row r="8" spans="2:6" ht="3.75" customHeight="1" x14ac:dyDescent="0.25"/>
    <row r="9" spans="2:6" x14ac:dyDescent="0.25">
      <c r="B9" s="9" t="s">
        <v>52</v>
      </c>
      <c r="C9" s="64" t="s">
        <v>433</v>
      </c>
      <c r="D9" s="64" t="s">
        <v>434</v>
      </c>
      <c r="E9" s="64" t="s">
        <v>435</v>
      </c>
      <c r="F9" s="64" t="s">
        <v>436</v>
      </c>
    </row>
    <row r="10" spans="2:6" x14ac:dyDescent="0.25">
      <c r="B10" s="10" t="s">
        <v>53</v>
      </c>
      <c r="C10" s="79"/>
      <c r="D10" s="79"/>
      <c r="E10" s="79"/>
      <c r="F10" s="79"/>
    </row>
    <row r="11" spans="2:6" x14ac:dyDescent="0.25">
      <c r="B11" s="10" t="s">
        <v>125</v>
      </c>
      <c r="C11" s="79">
        <v>385.08199999999999</v>
      </c>
      <c r="D11" s="79">
        <v>381.25599999999997</v>
      </c>
      <c r="E11" s="79">
        <v>378.387</v>
      </c>
      <c r="F11" s="79">
        <v>376.87099999999998</v>
      </c>
    </row>
    <row r="12" spans="2:6" x14ac:dyDescent="0.25">
      <c r="B12" s="13" t="s">
        <v>54</v>
      </c>
      <c r="C12" s="80">
        <v>381.98099999999999</v>
      </c>
      <c r="D12" s="80">
        <v>378.096</v>
      </c>
      <c r="E12" s="80">
        <v>375.17</v>
      </c>
      <c r="F12" s="80">
        <v>373.59100000000001</v>
      </c>
    </row>
    <row r="13" spans="2:6" x14ac:dyDescent="0.25">
      <c r="B13" s="14" t="s">
        <v>55</v>
      </c>
      <c r="C13" s="81"/>
      <c r="D13" s="81"/>
      <c r="E13" s="81"/>
      <c r="F13" s="81"/>
    </row>
    <row r="14" spans="2:6" x14ac:dyDescent="0.25">
      <c r="B14" s="10" t="s">
        <v>56</v>
      </c>
      <c r="C14" s="82"/>
      <c r="D14" s="82"/>
      <c r="E14" s="82"/>
      <c r="F14" s="82"/>
    </row>
    <row r="15" spans="2:6" x14ac:dyDescent="0.25">
      <c r="B15" s="10" t="s">
        <v>126</v>
      </c>
      <c r="C15" s="79">
        <v>417.846</v>
      </c>
      <c r="D15" s="79">
        <v>419.69600000000003</v>
      </c>
      <c r="E15" s="79">
        <v>396.97</v>
      </c>
      <c r="F15" s="79">
        <v>386.41399999999999</v>
      </c>
    </row>
    <row r="16" spans="2:6" x14ac:dyDescent="0.25">
      <c r="B16" s="10" t="s">
        <v>57</v>
      </c>
      <c r="C16" s="79"/>
      <c r="D16" s="79"/>
      <c r="E16" s="79"/>
      <c r="F16" s="79"/>
    </row>
    <row r="17" spans="2:6" x14ac:dyDescent="0.25">
      <c r="B17" s="12" t="s">
        <v>228</v>
      </c>
      <c r="C17" s="79"/>
      <c r="D17" s="79"/>
      <c r="E17" s="79"/>
      <c r="F17" s="79"/>
    </row>
    <row r="18" spans="2:6" x14ac:dyDescent="0.25">
      <c r="B18" s="15" t="s">
        <v>127</v>
      </c>
      <c r="C18" s="78">
        <v>108.05800000000001</v>
      </c>
      <c r="D18" s="78">
        <v>107.84</v>
      </c>
      <c r="E18" s="78">
        <v>96.960999999999999</v>
      </c>
      <c r="F18" s="78">
        <v>95.552999999999997</v>
      </c>
    </row>
    <row r="19" spans="2:6" x14ac:dyDescent="0.25">
      <c r="B19" s="16" t="s">
        <v>128</v>
      </c>
      <c r="C19" s="78"/>
      <c r="D19" s="78"/>
      <c r="E19" s="78"/>
      <c r="F19" s="78"/>
    </row>
    <row r="20" spans="2:6" x14ac:dyDescent="0.25">
      <c r="B20" s="10" t="s">
        <v>129</v>
      </c>
      <c r="C20" s="79"/>
      <c r="D20" s="79"/>
      <c r="E20" s="79"/>
      <c r="F20" s="79"/>
    </row>
    <row r="21" spans="2:6" s="6" customFormat="1" ht="9.75" customHeight="1" x14ac:dyDescent="0.25">
      <c r="B21" s="4"/>
      <c r="C21" s="5"/>
      <c r="D21" s="5"/>
      <c r="E21" s="5"/>
      <c r="F21" s="5"/>
    </row>
    <row r="22" spans="2:6" s="6" customFormat="1" ht="15.75" x14ac:dyDescent="0.25">
      <c r="B22" s="77"/>
      <c r="C22" s="5"/>
      <c r="D22" s="5"/>
      <c r="E22" s="5"/>
      <c r="F22" s="5"/>
    </row>
    <row r="23" spans="2:6" x14ac:dyDescent="0.25">
      <c r="B23" s="20" t="s">
        <v>58</v>
      </c>
      <c r="C23" s="2"/>
      <c r="D23" s="2"/>
      <c r="E23" s="2"/>
      <c r="F23" s="2"/>
    </row>
    <row r="24" spans="2:6" x14ac:dyDescent="0.25">
      <c r="B24" s="17" t="s">
        <v>130</v>
      </c>
      <c r="C24" s="92">
        <v>385.08199999999999</v>
      </c>
      <c r="D24" s="92">
        <v>381.25599999999997</v>
      </c>
      <c r="E24" s="92">
        <v>378.387</v>
      </c>
      <c r="F24" s="92">
        <v>376.87099999999998</v>
      </c>
    </row>
    <row r="25" spans="2:6" x14ac:dyDescent="0.25">
      <c r="B25" s="20" t="s">
        <v>59</v>
      </c>
      <c r="C25" s="2"/>
      <c r="D25" s="2"/>
      <c r="E25" s="2"/>
      <c r="F25" s="2"/>
    </row>
    <row r="26" spans="2:6" ht="3" customHeight="1" x14ac:dyDescent="0.25">
      <c r="B26" s="19"/>
      <c r="C26" s="2"/>
      <c r="D26" s="2"/>
      <c r="E26" s="2"/>
      <c r="F26" s="2"/>
    </row>
    <row r="27" spans="2:6" x14ac:dyDescent="0.25">
      <c r="B27" s="13" t="s">
        <v>60</v>
      </c>
      <c r="C27" s="12"/>
      <c r="D27" s="12"/>
      <c r="E27" s="12"/>
      <c r="F27" s="12"/>
    </row>
    <row r="28" spans="2:6" x14ac:dyDescent="0.25">
      <c r="B28" s="18" t="s">
        <v>106</v>
      </c>
      <c r="C28" s="21">
        <v>3.9790000000000001</v>
      </c>
      <c r="D28" s="22">
        <v>0.55300000000000005</v>
      </c>
      <c r="E28" s="22">
        <v>0.872</v>
      </c>
      <c r="F28" s="21">
        <v>0.91</v>
      </c>
    </row>
    <row r="29" spans="2:6" x14ac:dyDescent="0.25">
      <c r="B29" s="18" t="s">
        <v>107</v>
      </c>
      <c r="C29" s="21">
        <v>9.6639999999999997</v>
      </c>
      <c r="D29" s="21">
        <v>12.006</v>
      </c>
      <c r="E29" s="21">
        <v>12.363</v>
      </c>
      <c r="F29" s="21">
        <v>12.526999999999999</v>
      </c>
    </row>
    <row r="30" spans="2:6" x14ac:dyDescent="0.25">
      <c r="B30" s="18" t="s">
        <v>108</v>
      </c>
      <c r="C30" s="21">
        <v>371.43900000000002</v>
      </c>
      <c r="D30" s="21">
        <v>368.697</v>
      </c>
      <c r="E30" s="21">
        <v>365.15199999999999</v>
      </c>
      <c r="F30" s="21">
        <v>363.43299999999999</v>
      </c>
    </row>
    <row r="31" spans="2:6" x14ac:dyDescent="0.25">
      <c r="B31" s="13" t="s">
        <v>61</v>
      </c>
      <c r="C31" s="24"/>
      <c r="D31" s="24"/>
      <c r="E31" s="24"/>
      <c r="F31" s="24"/>
    </row>
    <row r="32" spans="2:6" x14ac:dyDescent="0.25">
      <c r="B32" s="18" t="s">
        <v>109</v>
      </c>
      <c r="C32" s="21">
        <v>365.13499999999999</v>
      </c>
      <c r="D32" s="21">
        <v>361.221</v>
      </c>
      <c r="E32" s="21">
        <v>356.63799999999998</v>
      </c>
      <c r="F32" s="21">
        <v>354.50599999999997</v>
      </c>
    </row>
    <row r="33" spans="2:6" x14ac:dyDescent="0.25">
      <c r="B33" s="18" t="s">
        <v>110</v>
      </c>
      <c r="C33" s="21">
        <v>19.946000000000002</v>
      </c>
      <c r="D33" s="21">
        <v>20.035</v>
      </c>
      <c r="E33" s="21">
        <v>21.748999999999999</v>
      </c>
      <c r="F33" s="21">
        <v>22.364000000000001</v>
      </c>
    </row>
    <row r="34" spans="2:6" x14ac:dyDescent="0.25">
      <c r="B34" s="18" t="s">
        <v>111</v>
      </c>
      <c r="C34" s="25">
        <v>0</v>
      </c>
      <c r="D34" s="25">
        <v>0</v>
      </c>
      <c r="E34" s="25">
        <v>0</v>
      </c>
      <c r="F34" s="25">
        <v>0</v>
      </c>
    </row>
    <row r="35" spans="2:6" x14ac:dyDescent="0.25">
      <c r="B35" s="18" t="s">
        <v>112</v>
      </c>
      <c r="C35" s="25">
        <v>0</v>
      </c>
      <c r="D35" s="25">
        <v>0</v>
      </c>
      <c r="E35" s="25">
        <v>0</v>
      </c>
      <c r="F35" s="25">
        <v>0</v>
      </c>
    </row>
    <row r="36" spans="2:6" x14ac:dyDescent="0.25">
      <c r="B36" s="13" t="s">
        <v>62</v>
      </c>
      <c r="C36" s="24"/>
      <c r="D36" s="24"/>
      <c r="E36" s="24"/>
      <c r="F36" s="24"/>
    </row>
    <row r="37" spans="2:6" ht="30" x14ac:dyDescent="0.25">
      <c r="B37" s="18" t="s">
        <v>131</v>
      </c>
      <c r="C37" s="21">
        <v>284.57900000000001</v>
      </c>
      <c r="D37" s="21">
        <v>282.48399999999998</v>
      </c>
      <c r="E37" s="21">
        <v>280.05900000000003</v>
      </c>
      <c r="F37" s="21">
        <v>278.88099999999997</v>
      </c>
    </row>
    <row r="38" spans="2:6" ht="30" x14ac:dyDescent="0.25">
      <c r="B38" s="18" t="s">
        <v>113</v>
      </c>
      <c r="C38" s="21">
        <v>100.33799999999999</v>
      </c>
      <c r="D38" s="21">
        <v>98.605000000000004</v>
      </c>
      <c r="E38" s="21">
        <v>98.156999999999996</v>
      </c>
      <c r="F38" s="21">
        <v>97.816000000000003</v>
      </c>
    </row>
    <row r="39" spans="2:6" x14ac:dyDescent="0.25">
      <c r="B39" s="18" t="s">
        <v>114</v>
      </c>
      <c r="C39" s="21">
        <v>0.16500000000000001</v>
      </c>
      <c r="D39" s="21">
        <v>0.16700000000000001</v>
      </c>
      <c r="E39" s="21">
        <v>0.17100000000000001</v>
      </c>
      <c r="F39" s="21">
        <v>0.17299999999999999</v>
      </c>
    </row>
    <row r="40" spans="2:6" x14ac:dyDescent="0.25">
      <c r="B40" s="13" t="s">
        <v>63</v>
      </c>
      <c r="C40" s="23"/>
      <c r="D40" s="23"/>
      <c r="E40" s="23"/>
      <c r="F40" s="23"/>
    </row>
    <row r="41" spans="2:6" x14ac:dyDescent="0.25">
      <c r="B41" s="10" t="s">
        <v>132</v>
      </c>
      <c r="C41" s="89">
        <v>0.44</v>
      </c>
      <c r="D41" s="89">
        <v>0.52</v>
      </c>
      <c r="E41" s="89">
        <v>0.53</v>
      </c>
      <c r="F41" s="94">
        <v>0.61</v>
      </c>
    </row>
    <row r="42" spans="2:6" ht="30" x14ac:dyDescent="0.25">
      <c r="B42" s="12" t="s">
        <v>133</v>
      </c>
      <c r="C42" s="83"/>
      <c r="D42" s="83"/>
      <c r="E42" s="83"/>
      <c r="F42" s="83"/>
    </row>
    <row r="46" spans="2:6" x14ac:dyDescent="0.25">
      <c r="F46" s="130" t="s">
        <v>332</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K132"/>
  <sheetViews>
    <sheetView zoomScale="85" zoomScaleNormal="85" workbookViewId="0">
      <selection activeCell="M11" sqref="M11"/>
    </sheetView>
  </sheetViews>
  <sheetFormatPr defaultRowHeight="15" x14ac:dyDescent="0.25"/>
  <cols>
    <col min="1" max="1" width="3.28515625" style="3" customWidth="1"/>
    <col min="2" max="2" width="60.85546875" style="3" customWidth="1"/>
    <col min="3" max="3" width="21.5703125" style="3" customWidth="1"/>
    <col min="4" max="4" width="19.42578125" style="3" customWidth="1"/>
    <col min="5" max="5" width="17.7109375" style="3" customWidth="1"/>
    <col min="6" max="6" width="21.140625" style="3" customWidth="1"/>
    <col min="7" max="8" width="10.7109375" style="3" customWidth="1"/>
    <col min="9" max="9" width="10.85546875" style="3" customWidth="1"/>
    <col min="10" max="10" width="4.28515625" style="3" bestFit="1" customWidth="1"/>
    <col min="11" max="11" width="19.42578125" style="3" customWidth="1"/>
    <col min="12" max="12" width="8.85546875" style="3" customWidth="1"/>
    <col min="13" max="16384" width="9.140625" style="3"/>
  </cols>
  <sheetData>
    <row r="3" spans="2:9" ht="12" customHeight="1" x14ac:dyDescent="0.25"/>
    <row r="4" spans="2:9" ht="36" x14ac:dyDescent="0.25">
      <c r="B4" s="7" t="s">
        <v>104</v>
      </c>
      <c r="C4" s="7"/>
      <c r="D4" s="7"/>
      <c r="E4" s="7"/>
      <c r="F4" s="7"/>
      <c r="G4" s="7"/>
      <c r="H4" s="7"/>
      <c r="I4" s="7"/>
    </row>
    <row r="5" spans="2:9" ht="4.5" customHeight="1" x14ac:dyDescent="0.25">
      <c r="B5" s="293"/>
      <c r="C5" s="293"/>
      <c r="D5" s="293"/>
      <c r="E5" s="293"/>
      <c r="F5" s="293"/>
      <c r="G5" s="293"/>
      <c r="H5" s="293"/>
      <c r="I5" s="293"/>
    </row>
    <row r="6" spans="2:9" ht="5.25" customHeight="1" x14ac:dyDescent="0.25">
      <c r="B6" s="26"/>
      <c r="C6" s="26"/>
      <c r="D6" s="26"/>
      <c r="E6" s="26"/>
      <c r="F6" s="26"/>
      <c r="G6" s="26"/>
      <c r="H6" s="26"/>
      <c r="I6" s="26"/>
    </row>
    <row r="7" spans="2:9" x14ac:dyDescent="0.25">
      <c r="B7" s="31" t="s">
        <v>64</v>
      </c>
      <c r="C7" s="30"/>
      <c r="D7" s="30"/>
      <c r="E7" s="30"/>
      <c r="F7" s="64" t="s">
        <v>433</v>
      </c>
      <c r="G7" s="64" t="s">
        <v>434</v>
      </c>
      <c r="H7" s="64" t="s">
        <v>435</v>
      </c>
      <c r="I7" s="64" t="s">
        <v>436</v>
      </c>
    </row>
    <row r="8" spans="2:9" x14ac:dyDescent="0.25">
      <c r="B8" s="28" t="s">
        <v>134</v>
      </c>
      <c r="C8" s="6"/>
      <c r="D8" s="6"/>
      <c r="E8" s="6"/>
      <c r="F8" s="84">
        <v>427.54258298538002</v>
      </c>
      <c r="G8" s="79">
        <v>426.97</v>
      </c>
      <c r="H8" s="79">
        <v>397.96304835897996</v>
      </c>
      <c r="I8" s="84">
        <v>386.77245738900996</v>
      </c>
    </row>
    <row r="9" spans="2:9" x14ac:dyDescent="0.25">
      <c r="B9" s="28" t="s">
        <v>135</v>
      </c>
      <c r="C9" s="6"/>
      <c r="D9" s="6"/>
      <c r="E9" s="6"/>
      <c r="F9" s="84"/>
      <c r="G9" s="79"/>
      <c r="H9" s="79"/>
      <c r="I9" s="84"/>
    </row>
    <row r="10" spans="2:9" x14ac:dyDescent="0.25">
      <c r="B10" s="28" t="s">
        <v>65</v>
      </c>
      <c r="C10" s="6"/>
      <c r="D10" s="6"/>
      <c r="E10" s="6"/>
      <c r="F10" s="84">
        <v>45.396624534370304</v>
      </c>
      <c r="G10" s="86">
        <v>47.1</v>
      </c>
      <c r="H10" s="86">
        <v>44.685080037560056</v>
      </c>
      <c r="I10" s="85">
        <v>46.143128768519716</v>
      </c>
    </row>
    <row r="11" spans="2:9" x14ac:dyDescent="0.25">
      <c r="B11" s="28" t="s">
        <v>66</v>
      </c>
      <c r="C11" s="28" t="s">
        <v>10</v>
      </c>
      <c r="D11" s="28"/>
      <c r="E11" s="28"/>
      <c r="F11" s="85">
        <v>11.9</v>
      </c>
      <c r="G11" s="85">
        <v>12.4</v>
      </c>
      <c r="H11" s="85">
        <v>0.12648702733962908</v>
      </c>
      <c r="I11" s="85">
        <v>0.13546434464523094</v>
      </c>
    </row>
    <row r="12" spans="2:9" x14ac:dyDescent="0.25">
      <c r="B12" s="32"/>
      <c r="C12" s="33" t="s">
        <v>136</v>
      </c>
      <c r="D12" s="33"/>
      <c r="E12" s="33"/>
      <c r="F12" s="87"/>
      <c r="G12" s="88"/>
      <c r="H12" s="88"/>
      <c r="I12" s="87"/>
    </row>
    <row r="13" spans="2:9" x14ac:dyDescent="0.25">
      <c r="B13" s="28" t="s">
        <v>67</v>
      </c>
      <c r="C13" s="6"/>
      <c r="D13" s="6"/>
      <c r="E13" s="6"/>
      <c r="F13" s="84">
        <v>382.14600000000002</v>
      </c>
      <c r="G13" s="84">
        <v>379.83499999999998</v>
      </c>
      <c r="H13" s="84">
        <v>353.27800000000002</v>
      </c>
      <c r="I13" s="84">
        <v>340.62900000000002</v>
      </c>
    </row>
    <row r="14" spans="2:9" x14ac:dyDescent="0.25">
      <c r="B14" s="6"/>
      <c r="C14" s="28" t="s">
        <v>68</v>
      </c>
      <c r="D14" s="28"/>
      <c r="E14" s="28"/>
      <c r="F14" s="91">
        <v>21.673999999999999</v>
      </c>
      <c r="G14" s="84">
        <v>57.49</v>
      </c>
      <c r="H14" s="84">
        <v>33.24</v>
      </c>
      <c r="I14" s="84">
        <v>0</v>
      </c>
    </row>
    <row r="15" spans="2:9" x14ac:dyDescent="0.25">
      <c r="B15" s="28" t="s">
        <v>193</v>
      </c>
      <c r="C15" s="6"/>
      <c r="D15" s="6"/>
      <c r="E15" s="6"/>
      <c r="F15" s="84"/>
      <c r="G15" s="84"/>
      <c r="H15" s="84"/>
      <c r="I15" s="84"/>
    </row>
    <row r="16" spans="2:9" x14ac:dyDescent="0.25">
      <c r="B16" s="28" t="s">
        <v>194</v>
      </c>
      <c r="C16" s="6"/>
      <c r="D16" s="6"/>
      <c r="E16" s="6"/>
      <c r="F16" s="84"/>
      <c r="G16" s="84"/>
      <c r="H16" s="84"/>
      <c r="I16" s="84"/>
    </row>
    <row r="17" spans="1:9" x14ac:dyDescent="0.25">
      <c r="A17" s="173"/>
      <c r="B17" s="174" t="s">
        <v>69</v>
      </c>
      <c r="C17" s="175"/>
      <c r="D17" s="6"/>
      <c r="E17" s="6"/>
      <c r="F17" s="84"/>
      <c r="G17" s="84"/>
      <c r="H17" s="84"/>
      <c r="I17" s="84"/>
    </row>
    <row r="18" spans="1:9" x14ac:dyDescent="0.25">
      <c r="A18" s="173"/>
      <c r="B18" s="174" t="s">
        <v>137</v>
      </c>
      <c r="C18" s="175"/>
      <c r="D18" s="110"/>
      <c r="E18" s="110"/>
      <c r="F18" s="111"/>
      <c r="G18" s="111"/>
      <c r="H18" s="111"/>
      <c r="I18" s="111"/>
    </row>
    <row r="19" spans="1:9" x14ac:dyDescent="0.25">
      <c r="A19" s="173"/>
      <c r="B19" s="174" t="s">
        <v>337</v>
      </c>
      <c r="C19" s="175"/>
      <c r="D19" s="110"/>
      <c r="E19" s="110"/>
      <c r="F19" s="111"/>
      <c r="G19" s="111"/>
      <c r="H19" s="111"/>
      <c r="I19" s="111"/>
    </row>
    <row r="20" spans="1:9" x14ac:dyDescent="0.25">
      <c r="A20" s="173"/>
      <c r="B20" s="174" t="s">
        <v>338</v>
      </c>
      <c r="C20" s="175"/>
      <c r="D20" s="110"/>
      <c r="E20" s="110"/>
      <c r="F20" s="111"/>
      <c r="G20" s="111"/>
      <c r="H20" s="111"/>
      <c r="I20" s="111"/>
    </row>
    <row r="21" spans="1:9" x14ac:dyDescent="0.25">
      <c r="A21" s="173"/>
      <c r="B21" s="176"/>
      <c r="C21" s="175"/>
      <c r="D21" s="110"/>
      <c r="E21" s="110"/>
      <c r="F21" s="111"/>
      <c r="G21" s="111"/>
      <c r="H21" s="111"/>
      <c r="I21" s="111"/>
    </row>
    <row r="22" spans="1:9" x14ac:dyDescent="0.25">
      <c r="A22" s="173"/>
      <c r="B22" s="177" t="s">
        <v>339</v>
      </c>
      <c r="C22" s="178"/>
      <c r="D22" s="112"/>
      <c r="E22" s="112"/>
      <c r="F22" s="113"/>
      <c r="G22" s="113"/>
      <c r="H22" s="113"/>
      <c r="I22" s="113"/>
    </row>
    <row r="23" spans="1:9" ht="7.5" customHeight="1" x14ac:dyDescent="0.25"/>
    <row r="24" spans="1:9" ht="18" x14ac:dyDescent="0.25">
      <c r="B24" s="7" t="s">
        <v>102</v>
      </c>
      <c r="C24" s="7"/>
      <c r="D24" s="7"/>
      <c r="E24" s="7"/>
      <c r="F24" s="7"/>
      <c r="G24" s="7"/>
      <c r="H24" s="7"/>
      <c r="I24" s="7"/>
    </row>
    <row r="25" spans="1:9" ht="5.25" customHeight="1" x14ac:dyDescent="0.25">
      <c r="B25" s="26"/>
      <c r="C25" s="26"/>
      <c r="D25" s="26"/>
      <c r="E25" s="26"/>
      <c r="F25" s="26"/>
      <c r="G25" s="26"/>
      <c r="H25" s="26"/>
      <c r="I25" s="26"/>
    </row>
    <row r="26" spans="1:9" x14ac:dyDescent="0.25">
      <c r="B26" s="31" t="s">
        <v>64</v>
      </c>
      <c r="C26" s="30"/>
      <c r="D26" s="30"/>
      <c r="E26" s="30"/>
      <c r="F26" s="30" t="str">
        <f>+F7</f>
        <v>Q1 2015</v>
      </c>
      <c r="G26" s="30" t="s">
        <v>434</v>
      </c>
      <c r="H26" s="30" t="s">
        <v>435</v>
      </c>
      <c r="I26" s="30" t="s">
        <v>436</v>
      </c>
    </row>
    <row r="27" spans="1:9" x14ac:dyDescent="0.25">
      <c r="B27" s="28" t="s">
        <v>67</v>
      </c>
      <c r="C27" s="6"/>
      <c r="D27" s="6"/>
      <c r="E27" s="6"/>
      <c r="F27" s="174">
        <v>382.14600000000002</v>
      </c>
      <c r="G27" s="275">
        <v>379.83499999999998</v>
      </c>
      <c r="H27" s="275">
        <v>353.27800000000002</v>
      </c>
      <c r="I27" s="174">
        <v>340.62900000000002</v>
      </c>
    </row>
    <row r="28" spans="1:9" x14ac:dyDescent="0.25">
      <c r="B28" s="28" t="s">
        <v>138</v>
      </c>
      <c r="C28" s="6"/>
      <c r="D28" s="6"/>
      <c r="E28" s="6"/>
      <c r="F28" s="174">
        <v>391.21699999999998</v>
      </c>
      <c r="G28" s="275">
        <v>388.00599999999997</v>
      </c>
      <c r="H28" s="275">
        <v>361.72399999999999</v>
      </c>
      <c r="I28" s="174">
        <v>348.69900000000001</v>
      </c>
    </row>
    <row r="29" spans="1:9" x14ac:dyDescent="0.25">
      <c r="B29" s="174" t="s">
        <v>71</v>
      </c>
      <c r="C29" s="174" t="s">
        <v>72</v>
      </c>
      <c r="D29" s="174"/>
      <c r="E29" s="174"/>
      <c r="F29" s="276">
        <v>21.673999999999999</v>
      </c>
      <c r="G29" s="276">
        <v>57.49</v>
      </c>
      <c r="H29" s="276">
        <v>33.24</v>
      </c>
      <c r="I29" s="277">
        <v>0</v>
      </c>
    </row>
    <row r="30" spans="1:9" x14ac:dyDescent="0.25">
      <c r="B30" s="175"/>
      <c r="C30" s="174" t="s">
        <v>192</v>
      </c>
      <c r="D30" s="174"/>
      <c r="E30" s="174"/>
      <c r="F30" s="278">
        <v>91.2</v>
      </c>
      <c r="G30" s="278">
        <v>75.018000000000001</v>
      </c>
      <c r="H30" s="278">
        <v>102.476</v>
      </c>
      <c r="I30" s="278">
        <v>111.931</v>
      </c>
    </row>
    <row r="31" spans="1:9" x14ac:dyDescent="0.25">
      <c r="B31" s="175"/>
      <c r="C31" s="174" t="s">
        <v>191</v>
      </c>
      <c r="D31" s="174"/>
      <c r="E31" s="174"/>
      <c r="F31" s="279">
        <v>5.5140000000000002</v>
      </c>
      <c r="G31" s="279">
        <v>11.154</v>
      </c>
      <c r="H31" s="279">
        <v>7.327</v>
      </c>
      <c r="I31" s="279">
        <v>23.532</v>
      </c>
    </row>
    <row r="32" spans="1:9" x14ac:dyDescent="0.25">
      <c r="B32" s="175"/>
      <c r="C32" s="174" t="s">
        <v>344</v>
      </c>
      <c r="D32" s="174"/>
      <c r="E32" s="174"/>
      <c r="F32" s="279">
        <v>58.88</v>
      </c>
      <c r="G32" s="279">
        <v>56.817999999999998</v>
      </c>
      <c r="H32" s="279">
        <v>56.962000000000003</v>
      </c>
      <c r="I32" s="279">
        <v>51.792999999999999</v>
      </c>
    </row>
    <row r="33" spans="2:9" x14ac:dyDescent="0.25">
      <c r="B33" s="175"/>
      <c r="C33" s="174" t="s">
        <v>345</v>
      </c>
      <c r="D33" s="174"/>
      <c r="E33" s="174"/>
      <c r="F33" s="279">
        <v>31.286999999999999</v>
      </c>
      <c r="G33" s="279">
        <v>26.832000000000001</v>
      </c>
      <c r="H33" s="279">
        <v>16.52</v>
      </c>
      <c r="I33" s="279">
        <v>20.472000000000001</v>
      </c>
    </row>
    <row r="34" spans="2:9" x14ac:dyDescent="0.25">
      <c r="B34" s="175"/>
      <c r="C34" s="174" t="s">
        <v>346</v>
      </c>
      <c r="D34" s="174"/>
      <c r="E34" s="174"/>
      <c r="F34" s="279">
        <v>18.658000000000001</v>
      </c>
      <c r="G34" s="279">
        <v>12.749000000000001</v>
      </c>
      <c r="H34" s="279">
        <v>12.473000000000001</v>
      </c>
      <c r="I34" s="279">
        <v>14.058999999999999</v>
      </c>
    </row>
    <row r="35" spans="2:9" x14ac:dyDescent="0.25">
      <c r="B35" s="175"/>
      <c r="C35" s="174" t="s">
        <v>347</v>
      </c>
      <c r="D35" s="174"/>
      <c r="E35" s="174"/>
      <c r="F35" s="279">
        <v>7.8410000000000002</v>
      </c>
      <c r="G35" s="279">
        <v>6.665</v>
      </c>
      <c r="H35" s="279">
        <v>3.5019999999999998</v>
      </c>
      <c r="I35" s="279">
        <v>5.6180000000000003</v>
      </c>
    </row>
    <row r="36" spans="2:9" x14ac:dyDescent="0.25">
      <c r="B36" s="175"/>
      <c r="C36" s="174" t="s">
        <v>73</v>
      </c>
      <c r="D36" s="174"/>
      <c r="E36" s="174"/>
      <c r="F36" s="278">
        <v>4.54</v>
      </c>
      <c r="G36" s="278">
        <v>4.617</v>
      </c>
      <c r="H36" s="278">
        <v>5.6429999999999998</v>
      </c>
      <c r="I36" s="278">
        <v>5.516</v>
      </c>
    </row>
    <row r="37" spans="2:9" x14ac:dyDescent="0.25">
      <c r="B37" s="175"/>
      <c r="C37" s="174" t="s">
        <v>74</v>
      </c>
      <c r="D37" s="174"/>
      <c r="E37" s="174"/>
      <c r="F37" s="278">
        <v>17.091999999999999</v>
      </c>
      <c r="G37" s="278">
        <v>18.018999999999998</v>
      </c>
      <c r="H37" s="278">
        <v>18.553999999999998</v>
      </c>
      <c r="I37" s="278">
        <v>6.8470000000000004</v>
      </c>
    </row>
    <row r="38" spans="2:9" x14ac:dyDescent="0.25">
      <c r="B38" s="175"/>
      <c r="C38" s="174" t="s">
        <v>75</v>
      </c>
      <c r="D38" s="174"/>
      <c r="E38" s="174"/>
      <c r="F38" s="278">
        <v>125.46</v>
      </c>
      <c r="G38" s="278">
        <v>110.471</v>
      </c>
      <c r="H38" s="278">
        <v>96.581000000000003</v>
      </c>
      <c r="I38" s="278">
        <v>100.861</v>
      </c>
    </row>
    <row r="39" spans="2:9" x14ac:dyDescent="0.25">
      <c r="B39" s="174" t="s">
        <v>76</v>
      </c>
      <c r="C39" s="174" t="s">
        <v>341</v>
      </c>
      <c r="D39" s="174"/>
      <c r="E39" s="174"/>
      <c r="F39" s="280">
        <v>0.43729000000000001</v>
      </c>
      <c r="G39" s="280">
        <v>0.48291000000000001</v>
      </c>
      <c r="H39" s="280">
        <v>0.51478000000000002</v>
      </c>
      <c r="I39" s="280">
        <v>0.52581999999999995</v>
      </c>
    </row>
    <row r="40" spans="2:9" x14ac:dyDescent="0.25">
      <c r="B40" s="175"/>
      <c r="C40" s="174" t="s">
        <v>342</v>
      </c>
      <c r="D40" s="174"/>
      <c r="E40" s="174"/>
      <c r="F40" s="280">
        <v>0.56271000000000004</v>
      </c>
      <c r="G40" s="280">
        <v>0.51709000000000005</v>
      </c>
      <c r="H40" s="280">
        <v>0.48521999999999998</v>
      </c>
      <c r="I40" s="280">
        <v>0.47417999999999999</v>
      </c>
    </row>
    <row r="41" spans="2:9" x14ac:dyDescent="0.25">
      <c r="B41" s="175"/>
      <c r="C41" s="174" t="s">
        <v>77</v>
      </c>
      <c r="D41" s="174"/>
      <c r="E41" s="174"/>
      <c r="F41" s="281">
        <v>0</v>
      </c>
      <c r="G41" s="281">
        <v>0</v>
      </c>
      <c r="H41" s="281">
        <v>0</v>
      </c>
      <c r="I41" s="281">
        <v>0</v>
      </c>
    </row>
    <row r="42" spans="2:9" x14ac:dyDescent="0.25">
      <c r="B42" s="174" t="s">
        <v>78</v>
      </c>
      <c r="C42" s="174" t="s">
        <v>139</v>
      </c>
      <c r="D42" s="174"/>
      <c r="E42" s="174"/>
      <c r="F42" s="280">
        <v>0.80866000000000005</v>
      </c>
      <c r="G42" s="280">
        <v>0.81971000000000005</v>
      </c>
      <c r="H42" s="280">
        <v>0.83875999999999995</v>
      </c>
      <c r="I42" s="280">
        <v>0.83997999999999995</v>
      </c>
    </row>
    <row r="43" spans="2:9" x14ac:dyDescent="0.25">
      <c r="B43" s="175"/>
      <c r="C43" s="174" t="s">
        <v>140</v>
      </c>
      <c r="D43" s="174"/>
      <c r="E43" s="174"/>
      <c r="F43" s="280">
        <v>0.18203</v>
      </c>
      <c r="G43" s="280">
        <v>0.1709</v>
      </c>
      <c r="H43" s="280">
        <v>0.15106</v>
      </c>
      <c r="I43" s="280">
        <v>0.14949999999999999</v>
      </c>
    </row>
    <row r="44" spans="2:9" x14ac:dyDescent="0.25">
      <c r="B44" s="175"/>
      <c r="C44" s="174" t="s">
        <v>79</v>
      </c>
      <c r="D44" s="174"/>
      <c r="E44" s="174"/>
      <c r="F44" s="90">
        <v>9.3100000000000006E-3</v>
      </c>
      <c r="G44" s="90">
        <v>9.3900000000000008E-3</v>
      </c>
      <c r="H44" s="90">
        <v>1.017E-2</v>
      </c>
      <c r="I44" s="90">
        <v>1.052E-2</v>
      </c>
    </row>
    <row r="45" spans="2:9" x14ac:dyDescent="0.25">
      <c r="B45" s="174" t="s">
        <v>80</v>
      </c>
      <c r="C45" s="174" t="s">
        <v>81</v>
      </c>
      <c r="D45" s="174"/>
      <c r="E45" s="174"/>
      <c r="F45" s="36">
        <v>364.791</v>
      </c>
      <c r="G45" s="36">
        <v>355.46899999999999</v>
      </c>
      <c r="H45" s="36">
        <v>334.065</v>
      </c>
      <c r="I45" s="36">
        <v>321.40600000000001</v>
      </c>
    </row>
    <row r="46" spans="2:9" x14ac:dyDescent="0.25">
      <c r="B46" s="175"/>
      <c r="C46" s="174" t="s">
        <v>82</v>
      </c>
      <c r="D46" s="174"/>
      <c r="E46" s="174"/>
      <c r="F46" s="36">
        <v>17.355</v>
      </c>
      <c r="G46" s="36">
        <v>24.366</v>
      </c>
      <c r="H46" s="36">
        <v>19.213000000000001</v>
      </c>
      <c r="I46" s="36">
        <v>19.222999999999999</v>
      </c>
    </row>
    <row r="47" spans="2:9" x14ac:dyDescent="0.25">
      <c r="B47" s="175"/>
      <c r="C47" s="174" t="s">
        <v>83</v>
      </c>
      <c r="D47" s="174"/>
      <c r="E47" s="174"/>
      <c r="F47" s="35">
        <v>0</v>
      </c>
      <c r="G47" s="35"/>
      <c r="H47" s="35"/>
      <c r="I47" s="35"/>
    </row>
    <row r="48" spans="2:9" x14ac:dyDescent="0.25">
      <c r="B48" s="175"/>
      <c r="C48" s="174" t="s">
        <v>84</v>
      </c>
      <c r="D48" s="174"/>
      <c r="E48" s="174"/>
      <c r="F48" s="35">
        <v>0</v>
      </c>
      <c r="G48" s="35"/>
      <c r="H48" s="35"/>
      <c r="I48" s="35"/>
    </row>
    <row r="49" spans="2:11" x14ac:dyDescent="0.25">
      <c r="B49" s="175"/>
      <c r="C49" s="174" t="s">
        <v>85</v>
      </c>
      <c r="D49" s="174"/>
      <c r="E49" s="174"/>
      <c r="F49" s="35">
        <v>0</v>
      </c>
      <c r="G49" s="35"/>
      <c r="H49" s="35"/>
      <c r="I49" s="35"/>
    </row>
    <row r="50" spans="2:11" x14ac:dyDescent="0.25">
      <c r="B50" s="175"/>
      <c r="C50" s="174" t="s">
        <v>256</v>
      </c>
      <c r="D50" s="174"/>
      <c r="E50" s="174"/>
      <c r="F50" s="35">
        <v>0</v>
      </c>
      <c r="G50" s="35"/>
      <c r="H50" s="35"/>
      <c r="I50" s="35"/>
    </row>
    <row r="51" spans="2:11" x14ac:dyDescent="0.25">
      <c r="B51" s="175"/>
      <c r="C51" s="174" t="s">
        <v>9</v>
      </c>
      <c r="D51" s="174"/>
      <c r="E51" s="174"/>
      <c r="F51" s="35">
        <v>0</v>
      </c>
      <c r="G51" s="35"/>
      <c r="H51" s="35"/>
      <c r="I51" s="35"/>
    </row>
    <row r="52" spans="2:11" x14ac:dyDescent="0.25">
      <c r="B52" s="174" t="s">
        <v>86</v>
      </c>
      <c r="C52" s="175"/>
      <c r="D52" s="175"/>
      <c r="E52" s="175"/>
      <c r="F52" s="93"/>
      <c r="G52" s="93"/>
      <c r="H52" s="93"/>
      <c r="I52" s="93"/>
    </row>
    <row r="53" spans="2:11" x14ac:dyDescent="0.25">
      <c r="B53" s="174" t="s">
        <v>87</v>
      </c>
      <c r="C53" s="175"/>
      <c r="D53" s="175"/>
      <c r="E53" s="175"/>
      <c r="F53" s="93"/>
      <c r="G53" s="93"/>
      <c r="H53" s="93"/>
      <c r="I53" s="93"/>
    </row>
    <row r="54" spans="2:11" x14ac:dyDescent="0.25">
      <c r="B54" s="174" t="s">
        <v>88</v>
      </c>
      <c r="C54" s="175"/>
      <c r="D54" s="175"/>
      <c r="E54" s="175"/>
      <c r="F54" s="93"/>
      <c r="G54" s="93"/>
      <c r="H54" s="93"/>
      <c r="I54" s="93"/>
    </row>
    <row r="55" spans="2:11" x14ac:dyDescent="0.25">
      <c r="B55" s="174" t="s">
        <v>89</v>
      </c>
      <c r="C55" s="174" t="s">
        <v>90</v>
      </c>
      <c r="D55" s="174"/>
      <c r="E55" s="174"/>
      <c r="F55" s="38"/>
      <c r="G55" s="39"/>
      <c r="H55" s="39"/>
      <c r="I55" s="38"/>
    </row>
    <row r="56" spans="2:11" x14ac:dyDescent="0.25">
      <c r="B56" s="175"/>
      <c r="C56" s="174" t="s">
        <v>91</v>
      </c>
      <c r="D56" s="174"/>
      <c r="E56" s="174"/>
      <c r="F56" s="38"/>
      <c r="G56" s="39"/>
      <c r="H56" s="39"/>
      <c r="I56" s="38"/>
    </row>
    <row r="57" spans="2:11" x14ac:dyDescent="0.25">
      <c r="B57" s="6"/>
      <c r="C57" s="28" t="s">
        <v>92</v>
      </c>
      <c r="D57" s="28"/>
      <c r="E57" s="28"/>
      <c r="F57" s="38"/>
      <c r="G57" s="39"/>
      <c r="H57" s="39"/>
      <c r="I57" s="38"/>
    </row>
    <row r="58" spans="2:11" x14ac:dyDescent="0.25">
      <c r="B58" s="6"/>
      <c r="C58" s="28"/>
      <c r="D58" s="28"/>
      <c r="E58" s="28"/>
      <c r="F58" s="38"/>
      <c r="G58" s="39"/>
      <c r="H58" s="39"/>
      <c r="I58" s="38"/>
    </row>
    <row r="59" spans="2:11" ht="27" customHeight="1" x14ac:dyDescent="0.25">
      <c r="B59" s="297" t="s">
        <v>413</v>
      </c>
      <c r="C59" s="297"/>
      <c r="D59" s="297"/>
      <c r="E59" s="28"/>
      <c r="F59" s="38"/>
      <c r="G59" s="39"/>
      <c r="H59" s="39"/>
      <c r="I59" s="38"/>
      <c r="J59" s="229"/>
    </row>
    <row r="60" spans="2:11" ht="17.25" customHeight="1" x14ac:dyDescent="0.25">
      <c r="B60" s="42"/>
      <c r="C60" s="42"/>
      <c r="D60" s="42"/>
      <c r="E60" s="42"/>
      <c r="F60" s="42"/>
      <c r="G60" s="42"/>
      <c r="H60" s="42"/>
      <c r="I60" s="42"/>
      <c r="J60" s="42"/>
      <c r="K60" s="42"/>
    </row>
    <row r="61" spans="2:11" x14ac:dyDescent="0.25">
      <c r="B61" s="120" t="s">
        <v>404</v>
      </c>
      <c r="C61" s="48"/>
      <c r="D61" s="48"/>
      <c r="E61" s="48"/>
      <c r="F61" s="48"/>
      <c r="G61" s="48"/>
      <c r="H61" s="48"/>
      <c r="I61" s="48"/>
      <c r="J61" s="48"/>
      <c r="K61"/>
    </row>
    <row r="62" spans="2:11" x14ac:dyDescent="0.25">
      <c r="B62" s="244" t="s">
        <v>383</v>
      </c>
      <c r="C62" s="245" t="s">
        <v>384</v>
      </c>
      <c r="D62" s="245" t="s">
        <v>385</v>
      </c>
      <c r="E62" s="245" t="s">
        <v>386</v>
      </c>
      <c r="F62" s="245" t="s">
        <v>387</v>
      </c>
      <c r="G62" s="245" t="s">
        <v>388</v>
      </c>
      <c r="H62" s="245" t="s">
        <v>389</v>
      </c>
      <c r="I62" s="245" t="s">
        <v>390</v>
      </c>
      <c r="J62" s="245" t="s">
        <v>391</v>
      </c>
      <c r="K62" s="245" t="s">
        <v>392</v>
      </c>
    </row>
    <row r="63" spans="2:11" x14ac:dyDescent="0.25">
      <c r="B63" s="245" t="s">
        <v>393</v>
      </c>
      <c r="C63" s="246"/>
      <c r="D63" s="246"/>
      <c r="E63" s="246"/>
      <c r="F63" s="246"/>
      <c r="G63" s="246"/>
      <c r="H63" s="246"/>
      <c r="I63" s="246"/>
      <c r="J63" s="246"/>
      <c r="K63" s="246"/>
    </row>
    <row r="64" spans="2:11" x14ac:dyDescent="0.25">
      <c r="B64" s="245" t="s">
        <v>394</v>
      </c>
      <c r="C64" s="246">
        <v>39362929036.550011</v>
      </c>
      <c r="D64" s="246"/>
      <c r="E64" s="246"/>
      <c r="F64" s="246"/>
      <c r="G64" s="246"/>
      <c r="H64" s="246"/>
      <c r="I64" s="246"/>
      <c r="J64" s="246"/>
      <c r="K64" s="246">
        <v>24699557177.77</v>
      </c>
    </row>
    <row r="65" spans="2:11" x14ac:dyDescent="0.25">
      <c r="B65" s="245" t="s">
        <v>395</v>
      </c>
      <c r="C65" s="246">
        <v>7097688346.7299995</v>
      </c>
      <c r="D65" s="246"/>
      <c r="E65" s="246"/>
      <c r="F65" s="246"/>
      <c r="G65" s="246"/>
      <c r="H65" s="246"/>
      <c r="I65" s="246"/>
      <c r="J65" s="246"/>
      <c r="K65" s="246"/>
    </row>
    <row r="66" spans="2:11" x14ac:dyDescent="0.25">
      <c r="B66" s="245" t="s">
        <v>396</v>
      </c>
      <c r="C66" s="246">
        <v>28251700.93</v>
      </c>
      <c r="D66" s="246"/>
      <c r="E66" s="246"/>
      <c r="F66" s="246"/>
      <c r="G66" s="246"/>
      <c r="H66" s="246"/>
      <c r="I66" s="246"/>
      <c r="J66" s="246"/>
      <c r="K66" s="246"/>
    </row>
    <row r="67" spans="2:11" x14ac:dyDescent="0.25">
      <c r="B67" s="245" t="s">
        <v>10</v>
      </c>
      <c r="C67" s="246">
        <f>SUM(C64:C66)</f>
        <v>46488869084.210014</v>
      </c>
      <c r="D67" s="246">
        <f t="shared" ref="D67:K67" si="0">SUM(D64:D66)</f>
        <v>0</v>
      </c>
      <c r="E67" s="246">
        <f t="shared" si="0"/>
        <v>0</v>
      </c>
      <c r="F67" s="246">
        <f t="shared" si="0"/>
        <v>0</v>
      </c>
      <c r="G67" s="246">
        <f t="shared" si="0"/>
        <v>0</v>
      </c>
      <c r="H67" s="246">
        <f t="shared" si="0"/>
        <v>0</v>
      </c>
      <c r="I67" s="246">
        <f t="shared" si="0"/>
        <v>0</v>
      </c>
      <c r="J67" s="246"/>
      <c r="K67" s="246">
        <f t="shared" si="0"/>
        <v>24699557177.77</v>
      </c>
    </row>
    <row r="68" spans="2:11" x14ac:dyDescent="0.25">
      <c r="B68" s="48"/>
      <c r="C68" s="63"/>
      <c r="D68" s="48"/>
      <c r="E68" s="48"/>
      <c r="F68" s="48"/>
      <c r="G68" s="48"/>
      <c r="H68" s="48"/>
      <c r="I68" s="48"/>
      <c r="J68" s="48"/>
      <c r="K68" s="48"/>
    </row>
    <row r="69" spans="2:11" x14ac:dyDescent="0.25">
      <c r="B69" s="120" t="s">
        <v>405</v>
      </c>
      <c r="C69" s="48"/>
      <c r="D69" s="48"/>
      <c r="E69" s="48"/>
      <c r="F69" s="48"/>
      <c r="G69" s="48"/>
      <c r="H69" s="48"/>
      <c r="I69" s="48"/>
      <c r="J69" s="48"/>
      <c r="K69" s="48"/>
    </row>
    <row r="70" spans="2:11" x14ac:dyDescent="0.25">
      <c r="B70" s="244" t="s">
        <v>397</v>
      </c>
      <c r="C70" s="245" t="s">
        <v>384</v>
      </c>
      <c r="D70" s="245" t="s">
        <v>385</v>
      </c>
      <c r="E70" s="245" t="s">
        <v>386</v>
      </c>
      <c r="F70" s="245" t="s">
        <v>387</v>
      </c>
      <c r="G70" s="245" t="s">
        <v>388</v>
      </c>
      <c r="H70" s="245" t="s">
        <v>389</v>
      </c>
      <c r="I70" s="245" t="s">
        <v>390</v>
      </c>
      <c r="J70" s="245" t="s">
        <v>391</v>
      </c>
      <c r="K70" s="245" t="s">
        <v>392</v>
      </c>
    </row>
    <row r="71" spans="2:11" x14ac:dyDescent="0.25">
      <c r="B71" s="245" t="s">
        <v>398</v>
      </c>
      <c r="C71" s="246"/>
      <c r="D71" s="246"/>
      <c r="E71" s="246"/>
      <c r="F71" s="246"/>
      <c r="G71" s="246"/>
      <c r="H71" s="246"/>
      <c r="I71" s="246"/>
      <c r="J71" s="246"/>
      <c r="K71" s="246"/>
    </row>
    <row r="72" spans="2:11" x14ac:dyDescent="0.25">
      <c r="B72" s="245" t="s">
        <v>399</v>
      </c>
      <c r="C72" s="246"/>
      <c r="D72" s="246"/>
      <c r="E72" s="246"/>
      <c r="F72" s="246"/>
      <c r="G72" s="246"/>
      <c r="H72" s="246"/>
      <c r="I72" s="246"/>
      <c r="J72" s="246"/>
      <c r="K72" s="246"/>
    </row>
    <row r="73" spans="2:11" x14ac:dyDescent="0.25">
      <c r="B73" s="245" t="s">
        <v>400</v>
      </c>
      <c r="C73" s="246">
        <v>46488869084.210014</v>
      </c>
      <c r="D73" s="246"/>
      <c r="E73" s="246"/>
      <c r="F73" s="246"/>
      <c r="G73" s="246"/>
      <c r="H73" s="246"/>
      <c r="I73" s="246"/>
      <c r="J73" s="246"/>
      <c r="K73" s="246">
        <v>24699557177.77</v>
      </c>
    </row>
    <row r="74" spans="2:11" x14ac:dyDescent="0.25">
      <c r="B74" s="247" t="s">
        <v>401</v>
      </c>
      <c r="C74" s="246"/>
      <c r="D74" s="246"/>
      <c r="E74" s="246"/>
      <c r="F74" s="246"/>
      <c r="G74" s="246"/>
      <c r="H74" s="246"/>
      <c r="I74" s="246"/>
      <c r="J74" s="246"/>
      <c r="K74" s="246"/>
    </row>
    <row r="75" spans="2:11" x14ac:dyDescent="0.25">
      <c r="B75" s="245" t="s">
        <v>10</v>
      </c>
      <c r="C75" s="246">
        <f>SUM(C71:C74)</f>
        <v>46488869084.210014</v>
      </c>
      <c r="D75" s="246">
        <f t="shared" ref="D75:K75" si="1">SUM(D71:D74)</f>
        <v>0</v>
      </c>
      <c r="E75" s="246">
        <f t="shared" si="1"/>
        <v>0</v>
      </c>
      <c r="F75" s="246">
        <f t="shared" si="1"/>
        <v>0</v>
      </c>
      <c r="G75" s="246">
        <f t="shared" si="1"/>
        <v>0</v>
      </c>
      <c r="H75" s="246">
        <f t="shared" si="1"/>
        <v>0</v>
      </c>
      <c r="I75" s="246">
        <f t="shared" si="1"/>
        <v>0</v>
      </c>
      <c r="J75" s="246"/>
      <c r="K75" s="246">
        <f t="shared" si="1"/>
        <v>24699557177.77</v>
      </c>
    </row>
    <row r="76" spans="2:11" x14ac:dyDescent="0.25">
      <c r="B76" s="47"/>
      <c r="C76" s="248"/>
      <c r="D76" s="47"/>
      <c r="E76" s="47"/>
      <c r="F76" s="47"/>
      <c r="G76" s="47"/>
      <c r="H76" s="47"/>
      <c r="I76" s="47"/>
      <c r="J76" s="47"/>
      <c r="K76" s="47"/>
    </row>
    <row r="77" spans="2:11" x14ac:dyDescent="0.25">
      <c r="B77" s="120" t="s">
        <v>406</v>
      </c>
      <c r="C77" s="48"/>
      <c r="D77" s="48"/>
      <c r="E77" s="48"/>
      <c r="F77" s="48"/>
      <c r="G77" s="48"/>
      <c r="H77" s="48"/>
      <c r="I77" s="48"/>
      <c r="J77" s="48"/>
      <c r="K77" s="48"/>
    </row>
    <row r="78" spans="2:11" x14ac:dyDescent="0.25">
      <c r="B78" s="244" t="s">
        <v>402</v>
      </c>
      <c r="C78" s="245" t="s">
        <v>394</v>
      </c>
      <c r="D78" s="245" t="s">
        <v>395</v>
      </c>
      <c r="E78" s="245" t="s">
        <v>396</v>
      </c>
      <c r="F78" s="245" t="s">
        <v>10</v>
      </c>
      <c r="G78" s="48"/>
      <c r="H78" s="48"/>
      <c r="I78" s="48"/>
      <c r="J78" s="48"/>
      <c r="K78" s="48"/>
    </row>
    <row r="79" spans="2:11" x14ac:dyDescent="0.25">
      <c r="B79" s="245" t="s">
        <v>398</v>
      </c>
      <c r="C79" s="246"/>
      <c r="D79" s="246"/>
      <c r="E79" s="246"/>
      <c r="F79" s="246">
        <f>SUM(C79:E79)</f>
        <v>0</v>
      </c>
      <c r="G79" s="48"/>
      <c r="H79" s="48"/>
      <c r="I79" s="48"/>
      <c r="J79" s="48"/>
      <c r="K79" s="48"/>
    </row>
    <row r="80" spans="2:11" x14ac:dyDescent="0.25">
      <c r="B80" s="245" t="s">
        <v>399</v>
      </c>
      <c r="C80" s="246"/>
      <c r="D80" s="246"/>
      <c r="E80" s="246"/>
      <c r="F80" s="246">
        <f t="shared" ref="F80:F82" si="2">SUM(C80:E80)</f>
        <v>0</v>
      </c>
      <c r="G80" s="48"/>
      <c r="H80" s="48"/>
      <c r="I80" s="48"/>
      <c r="J80" s="48"/>
      <c r="K80" s="48"/>
    </row>
    <row r="81" spans="2:11" x14ac:dyDescent="0.25">
      <c r="B81" s="245" t="s">
        <v>400</v>
      </c>
      <c r="C81" s="246">
        <v>39362929036.550011</v>
      </c>
      <c r="D81" s="246">
        <v>7097688346.7299995</v>
      </c>
      <c r="E81" s="246">
        <v>28251700.93</v>
      </c>
      <c r="F81" s="246">
        <f t="shared" si="2"/>
        <v>46488869084.210014</v>
      </c>
      <c r="G81" s="48"/>
      <c r="H81" s="48"/>
      <c r="I81" s="48"/>
      <c r="J81" s="48"/>
      <c r="K81" s="48"/>
    </row>
    <row r="82" spans="2:11" ht="15" customHeight="1" x14ac:dyDescent="0.25">
      <c r="B82" s="247" t="s">
        <v>401</v>
      </c>
      <c r="C82" s="246"/>
      <c r="D82" s="246"/>
      <c r="E82" s="246"/>
      <c r="F82" s="246">
        <f t="shared" si="2"/>
        <v>0</v>
      </c>
      <c r="G82" s="48"/>
      <c r="H82" s="48"/>
      <c r="I82" s="48"/>
      <c r="J82" s="48"/>
      <c r="K82" s="48"/>
    </row>
    <row r="83" spans="2:11" x14ac:dyDescent="0.25">
      <c r="B83" s="245" t="s">
        <v>10</v>
      </c>
      <c r="C83" s="246">
        <f>SUM(C79:C82)</f>
        <v>39362929036.550011</v>
      </c>
      <c r="D83" s="246">
        <f t="shared" ref="D83:F83" si="3">SUM(D79:D82)</f>
        <v>7097688346.7299995</v>
      </c>
      <c r="E83" s="246">
        <f t="shared" si="3"/>
        <v>28251700.93</v>
      </c>
      <c r="F83" s="246">
        <f t="shared" si="3"/>
        <v>46488869084.210014</v>
      </c>
      <c r="G83" s="48"/>
      <c r="H83" s="48"/>
      <c r="I83" s="48"/>
      <c r="J83" s="48"/>
      <c r="K83" s="48"/>
    </row>
    <row r="84" spans="2:11" x14ac:dyDescent="0.25">
      <c r="B84" s="47"/>
      <c r="C84" s="248"/>
      <c r="D84" s="47"/>
      <c r="E84" s="47"/>
      <c r="F84" s="47"/>
      <c r="G84" s="48"/>
      <c r="H84" s="48"/>
      <c r="I84" s="48"/>
      <c r="J84" s="48"/>
      <c r="K84" s="48"/>
    </row>
    <row r="85" spans="2:11" s="40" customFormat="1" x14ac:dyDescent="0.25">
      <c r="B85" s="120" t="s">
        <v>407</v>
      </c>
      <c r="C85" s="48"/>
      <c r="D85" s="48"/>
      <c r="E85" s="48"/>
      <c r="F85" s="48"/>
      <c r="G85" s="48"/>
      <c r="H85" s="48"/>
      <c r="I85" s="48"/>
      <c r="J85" s="48"/>
      <c r="K85" s="48"/>
    </row>
    <row r="86" spans="2:11" x14ac:dyDescent="0.25">
      <c r="B86" s="298" t="s">
        <v>403</v>
      </c>
      <c r="C86" s="299"/>
      <c r="D86" s="299"/>
      <c r="E86" s="300"/>
      <c r="F86" s="246"/>
      <c r="G86" s="48"/>
      <c r="H86" s="48"/>
      <c r="I86" s="48"/>
      <c r="J86" s="48"/>
      <c r="K86" s="48"/>
    </row>
    <row r="87" spans="2:11" x14ac:dyDescent="0.25">
      <c r="B87" s="249"/>
      <c r="C87" s="249"/>
      <c r="D87" s="249"/>
      <c r="E87" s="249"/>
      <c r="F87" s="248"/>
      <c r="G87" s="48"/>
      <c r="H87" s="48"/>
      <c r="I87" s="48"/>
      <c r="J87" s="48"/>
      <c r="K87" s="48"/>
    </row>
    <row r="88" spans="2:11" x14ac:dyDescent="0.25">
      <c r="B88" s="173"/>
      <c r="C88" s="173"/>
      <c r="D88" s="173"/>
      <c r="E88" s="48"/>
      <c r="F88" s="48"/>
      <c r="G88" s="48"/>
      <c r="H88" s="48"/>
      <c r="I88" s="48"/>
      <c r="J88" s="48"/>
      <c r="K88" s="48"/>
    </row>
    <row r="89" spans="2:11" x14ac:dyDescent="0.25">
      <c r="B89" s="202" t="s">
        <v>409</v>
      </c>
      <c r="C89" s="250"/>
      <c r="D89" s="173"/>
      <c r="E89" s="48"/>
      <c r="F89" s="48"/>
      <c r="G89" s="48"/>
      <c r="H89" s="48"/>
      <c r="I89" s="48"/>
      <c r="J89" s="48"/>
      <c r="K89" s="48"/>
    </row>
    <row r="90" spans="2:11" x14ac:dyDescent="0.25">
      <c r="B90" s="247" t="s">
        <v>410</v>
      </c>
      <c r="C90" s="251"/>
      <c r="D90" s="173"/>
      <c r="E90" s="48"/>
      <c r="F90" s="48"/>
      <c r="G90" s="48"/>
      <c r="H90" s="48"/>
      <c r="I90" s="48"/>
      <c r="J90" s="48"/>
      <c r="K90" s="48"/>
    </row>
    <row r="91" spans="2:11" x14ac:dyDescent="0.25">
      <c r="B91" s="247" t="s">
        <v>411</v>
      </c>
      <c r="C91" s="251"/>
      <c r="D91" s="173"/>
      <c r="E91" s="48"/>
      <c r="F91" s="48"/>
      <c r="G91" s="48"/>
      <c r="H91" s="48"/>
      <c r="I91" s="48"/>
      <c r="J91" s="48"/>
      <c r="K91" s="48"/>
    </row>
    <row r="92" spans="2:11" x14ac:dyDescent="0.25">
      <c r="B92" s="247" t="s">
        <v>396</v>
      </c>
      <c r="C92" s="251"/>
      <c r="D92" s="173"/>
      <c r="E92" s="48"/>
      <c r="F92" s="48"/>
      <c r="G92" s="48"/>
      <c r="H92" s="48"/>
      <c r="I92" s="48"/>
      <c r="J92" s="48"/>
      <c r="K92" s="48"/>
    </row>
    <row r="93" spans="2:11" x14ac:dyDescent="0.25">
      <c r="B93" s="247" t="s">
        <v>10</v>
      </c>
      <c r="C93" s="251"/>
      <c r="D93" s="173"/>
      <c r="E93" s="48"/>
      <c r="F93" s="48"/>
      <c r="G93" s="48"/>
      <c r="H93" s="48"/>
      <c r="I93" s="48"/>
      <c r="J93" s="48"/>
      <c r="K93" s="48"/>
    </row>
    <row r="94" spans="2:11" x14ac:dyDescent="0.25">
      <c r="B94" s="173"/>
      <c r="C94" s="173"/>
      <c r="D94" s="173"/>
      <c r="E94" s="48"/>
      <c r="F94" s="48"/>
      <c r="G94" s="48"/>
      <c r="H94" s="48"/>
      <c r="I94" s="48"/>
      <c r="J94" s="48"/>
      <c r="K94" s="48"/>
    </row>
    <row r="95" spans="2:11" x14ac:dyDescent="0.25">
      <c r="B95" s="202" t="s">
        <v>408</v>
      </c>
      <c r="C95" s="250"/>
      <c r="D95" s="173"/>
      <c r="E95" s="48"/>
      <c r="F95" s="48"/>
      <c r="G95" s="48"/>
      <c r="H95" s="48"/>
      <c r="I95" s="48"/>
      <c r="J95" s="48"/>
      <c r="K95" s="48"/>
    </row>
    <row r="96" spans="2:11" x14ac:dyDescent="0.25">
      <c r="B96" s="247" t="s">
        <v>410</v>
      </c>
      <c r="C96" s="251"/>
      <c r="D96" s="173"/>
      <c r="E96" s="48"/>
      <c r="F96" s="48"/>
      <c r="G96" s="48"/>
      <c r="H96" s="48"/>
      <c r="I96" s="48"/>
      <c r="J96" s="48"/>
      <c r="K96" s="48"/>
    </row>
    <row r="97" spans="2:11" x14ac:dyDescent="0.25">
      <c r="B97" s="247" t="s">
        <v>411</v>
      </c>
      <c r="C97" s="251"/>
      <c r="D97" s="173"/>
      <c r="E97" s="48"/>
      <c r="F97" s="48"/>
      <c r="G97" s="48"/>
      <c r="H97" s="48"/>
      <c r="I97" s="48"/>
      <c r="J97" s="48"/>
      <c r="K97" s="48"/>
    </row>
    <row r="98" spans="2:11" x14ac:dyDescent="0.25">
      <c r="B98" s="247" t="s">
        <v>396</v>
      </c>
      <c r="C98" s="251"/>
      <c r="D98" s="173"/>
      <c r="E98" s="48"/>
      <c r="F98" s="48"/>
      <c r="G98" s="48"/>
      <c r="H98" s="48"/>
      <c r="I98" s="48"/>
      <c r="J98" s="48"/>
      <c r="K98" s="48"/>
    </row>
    <row r="99" spans="2:11" x14ac:dyDescent="0.25">
      <c r="B99" s="247" t="s">
        <v>10</v>
      </c>
      <c r="C99" s="251"/>
      <c r="D99" s="173"/>
      <c r="E99" s="48"/>
      <c r="F99" s="48"/>
      <c r="G99" s="48"/>
      <c r="H99" s="48"/>
      <c r="I99" s="48"/>
      <c r="J99" s="48"/>
      <c r="K99" s="48"/>
    </row>
    <row r="100" spans="2:11" x14ac:dyDescent="0.25">
      <c r="B100" s="175"/>
      <c r="C100" s="243"/>
      <c r="D100" s="173"/>
      <c r="E100" s="48"/>
      <c r="F100" s="48"/>
      <c r="G100" s="48"/>
      <c r="H100" s="48"/>
      <c r="I100" s="48"/>
      <c r="J100" s="48"/>
      <c r="K100" s="48"/>
    </row>
    <row r="101" spans="2:11" x14ac:dyDescent="0.25">
      <c r="B101" s="175"/>
      <c r="C101" s="243"/>
      <c r="D101" s="173"/>
      <c r="E101" s="48"/>
      <c r="F101" s="48"/>
      <c r="G101" s="48"/>
      <c r="H101" s="48"/>
      <c r="I101" s="48"/>
      <c r="J101" s="48"/>
      <c r="K101" s="48"/>
    </row>
    <row r="102" spans="2:11" x14ac:dyDescent="0.25">
      <c r="B102" s="175"/>
      <c r="C102" s="243"/>
      <c r="D102" s="173"/>
      <c r="E102" s="48"/>
      <c r="F102" s="48"/>
      <c r="G102" s="48"/>
      <c r="H102" s="48"/>
      <c r="I102" s="48"/>
      <c r="J102" s="48"/>
      <c r="K102" s="48"/>
    </row>
    <row r="103" spans="2:11" ht="18" x14ac:dyDescent="0.25">
      <c r="B103" s="292" t="s">
        <v>422</v>
      </c>
      <c r="C103" s="292"/>
      <c r="D103" s="292"/>
      <c r="E103" s="292"/>
      <c r="F103" s="292"/>
    </row>
    <row r="104" spans="2:11" ht="18" x14ac:dyDescent="0.25">
      <c r="B104" s="42"/>
      <c r="C104" s="236"/>
      <c r="D104" s="237"/>
      <c r="E104" s="237"/>
      <c r="F104" s="237"/>
    </row>
    <row r="105" spans="2:11" x14ac:dyDescent="0.25">
      <c r="B105" s="234" t="s">
        <v>423</v>
      </c>
      <c r="C105" s="235" t="s">
        <v>437</v>
      </c>
      <c r="D105" s="6"/>
      <c r="E105" s="6"/>
    </row>
    <row r="106" spans="2:11" x14ac:dyDescent="0.25">
      <c r="B106" s="228" t="s">
        <v>415</v>
      </c>
      <c r="C106" s="235" t="s">
        <v>416</v>
      </c>
      <c r="D106" s="211"/>
      <c r="E106" s="6"/>
    </row>
    <row r="107" spans="2:11" x14ac:dyDescent="0.25">
      <c r="B107" s="228" t="s">
        <v>417</v>
      </c>
      <c r="C107" s="235" t="s">
        <v>418</v>
      </c>
      <c r="D107" s="6"/>
      <c r="E107" s="6"/>
    </row>
    <row r="108" spans="2:11" x14ac:dyDescent="0.25">
      <c r="B108" s="228" t="s">
        <v>419</v>
      </c>
      <c r="C108" s="235" t="s">
        <v>418</v>
      </c>
      <c r="D108" s="6"/>
      <c r="E108" s="6"/>
    </row>
    <row r="109" spans="2:11" x14ac:dyDescent="0.25">
      <c r="B109" s="228" t="s">
        <v>420</v>
      </c>
      <c r="C109" s="235" t="s">
        <v>418</v>
      </c>
      <c r="D109" s="6"/>
      <c r="E109" s="6"/>
    </row>
    <row r="110" spans="2:11" x14ac:dyDescent="0.25">
      <c r="B110" s="228" t="s">
        <v>424</v>
      </c>
      <c r="C110" s="235" t="s">
        <v>421</v>
      </c>
      <c r="D110" s="6"/>
      <c r="E110" s="6"/>
    </row>
    <row r="111" spans="2:11" x14ac:dyDescent="0.25">
      <c r="B111" s="228" t="s">
        <v>425</v>
      </c>
      <c r="C111" s="235" t="s">
        <v>421</v>
      </c>
      <c r="D111" s="6"/>
      <c r="E111" s="6"/>
    </row>
    <row r="112" spans="2:11" x14ac:dyDescent="0.25">
      <c r="B112" s="228" t="s">
        <v>426</v>
      </c>
      <c r="C112" s="235" t="s">
        <v>421</v>
      </c>
      <c r="D112" s="6"/>
      <c r="E112" s="6"/>
    </row>
    <row r="113" spans="2:6" x14ac:dyDescent="0.25">
      <c r="B113" s="233"/>
      <c r="C113" s="210"/>
      <c r="D113" s="6"/>
      <c r="E113" s="6"/>
    </row>
    <row r="114" spans="2:6" x14ac:dyDescent="0.25">
      <c r="D114" s="6"/>
      <c r="E114" s="6"/>
    </row>
    <row r="115" spans="2:6" ht="18" x14ac:dyDescent="0.25">
      <c r="B115" s="292" t="s">
        <v>105</v>
      </c>
      <c r="C115" s="292"/>
      <c r="D115" s="292"/>
      <c r="E115" s="292"/>
      <c r="F115" s="292"/>
    </row>
    <row r="116" spans="2:6" ht="18" x14ac:dyDescent="0.25">
      <c r="B116" s="42"/>
      <c r="C116" s="294" t="s">
        <v>93</v>
      </c>
      <c r="D116" s="294"/>
      <c r="E116" s="294"/>
      <c r="F116" s="294"/>
    </row>
    <row r="117" spans="2:6" x14ac:dyDescent="0.25">
      <c r="B117" s="29" t="s">
        <v>94</v>
      </c>
      <c r="C117" s="295" t="s">
        <v>98</v>
      </c>
      <c r="D117" s="295"/>
      <c r="E117" s="295"/>
      <c r="F117" s="295"/>
    </row>
    <row r="118" spans="2:6" x14ac:dyDescent="0.25">
      <c r="B118" s="29"/>
      <c r="C118" s="227"/>
      <c r="D118" s="227"/>
      <c r="E118" s="227"/>
      <c r="F118" s="227"/>
    </row>
    <row r="119" spans="2:6" x14ac:dyDescent="0.25">
      <c r="B119" s="34" t="s">
        <v>95</v>
      </c>
      <c r="C119" s="296" t="s">
        <v>97</v>
      </c>
      <c r="D119" s="296"/>
      <c r="E119" s="296"/>
      <c r="F119" s="296"/>
    </row>
    <row r="120" spans="2:6" x14ac:dyDescent="0.25">
      <c r="B120" s="41" t="s">
        <v>96</v>
      </c>
      <c r="C120" s="40"/>
      <c r="D120" s="40"/>
      <c r="E120" s="40"/>
      <c r="F120" s="40"/>
    </row>
    <row r="121" spans="2:6" x14ac:dyDescent="0.25">
      <c r="B121" s="29"/>
      <c r="C121" s="6"/>
      <c r="D121" s="6"/>
      <c r="E121" s="6"/>
      <c r="F121" s="6"/>
    </row>
    <row r="122" spans="2:6" x14ac:dyDescent="0.25">
      <c r="B122" s="29"/>
      <c r="C122" s="6"/>
      <c r="D122" s="6"/>
      <c r="E122" s="6"/>
      <c r="F122" s="6"/>
    </row>
    <row r="123" spans="2:6" ht="15.75" x14ac:dyDescent="0.25">
      <c r="B123" s="37"/>
    </row>
    <row r="124" spans="2:6" ht="18" x14ac:dyDescent="0.25">
      <c r="B124" s="292" t="s">
        <v>103</v>
      </c>
      <c r="C124" s="292"/>
      <c r="D124" s="292"/>
      <c r="E124" s="292"/>
      <c r="F124" s="292"/>
    </row>
    <row r="125" spans="2:6" ht="18" x14ac:dyDescent="0.25">
      <c r="B125" s="42"/>
      <c r="C125" s="294" t="s">
        <v>93</v>
      </c>
      <c r="D125" s="294"/>
      <c r="E125" s="294"/>
      <c r="F125" s="294"/>
    </row>
    <row r="126" spans="2:6" x14ac:dyDescent="0.25">
      <c r="B126" s="44"/>
      <c r="C126" s="291" t="s">
        <v>97</v>
      </c>
      <c r="D126" s="291"/>
      <c r="E126" s="291" t="s">
        <v>98</v>
      </c>
      <c r="F126" s="291"/>
    </row>
    <row r="127" spans="2:6" ht="30" x14ac:dyDescent="0.25">
      <c r="B127" s="11" t="s">
        <v>99</v>
      </c>
      <c r="C127" s="295" t="s">
        <v>429</v>
      </c>
      <c r="D127" s="295"/>
      <c r="E127" s="295"/>
      <c r="F127" s="295"/>
    </row>
    <row r="128" spans="2:6" x14ac:dyDescent="0.25">
      <c r="B128" s="29" t="s">
        <v>100</v>
      </c>
      <c r="C128" s="295" t="s">
        <v>429</v>
      </c>
      <c r="D128" s="295"/>
      <c r="E128" s="295"/>
      <c r="F128" s="295"/>
    </row>
    <row r="129" spans="2:9" x14ac:dyDescent="0.25">
      <c r="B129" s="34" t="s">
        <v>101</v>
      </c>
      <c r="C129" s="296"/>
      <c r="D129" s="296"/>
      <c r="E129" s="296" t="s">
        <v>429</v>
      </c>
      <c r="F129" s="296"/>
    </row>
    <row r="130" spans="2:9" x14ac:dyDescent="0.25">
      <c r="B130" s="95" t="s">
        <v>143</v>
      </c>
      <c r="C130" s="6"/>
      <c r="D130" s="6"/>
      <c r="E130" s="6"/>
      <c r="F130" s="6"/>
    </row>
    <row r="131" spans="2:9" x14ac:dyDescent="0.25">
      <c r="B131" s="6"/>
      <c r="C131" s="6"/>
      <c r="D131" s="6"/>
      <c r="E131" s="6"/>
      <c r="F131" s="6"/>
      <c r="I131" s="130" t="s">
        <v>332</v>
      </c>
    </row>
    <row r="132" spans="2:9" x14ac:dyDescent="0.25">
      <c r="B132" s="6"/>
      <c r="C132" s="6"/>
      <c r="D132" s="6"/>
      <c r="E132" s="6"/>
      <c r="F132" s="6"/>
    </row>
  </sheetData>
  <mergeCells count="18">
    <mergeCell ref="C127:D127"/>
    <mergeCell ref="C128:D128"/>
    <mergeCell ref="C129:D129"/>
    <mergeCell ref="E127:F127"/>
    <mergeCell ref="E128:F128"/>
    <mergeCell ref="E129:F129"/>
    <mergeCell ref="B5:I5"/>
    <mergeCell ref="C125:F125"/>
    <mergeCell ref="C116:F116"/>
    <mergeCell ref="C117:F117"/>
    <mergeCell ref="C119:F119"/>
    <mergeCell ref="B59:D59"/>
    <mergeCell ref="B86:E86"/>
    <mergeCell ref="C126:D126"/>
    <mergeCell ref="E126:F126"/>
    <mergeCell ref="B115:F115"/>
    <mergeCell ref="B124:F124"/>
    <mergeCell ref="B103:F103"/>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4:N30"/>
  <sheetViews>
    <sheetView zoomScale="85" zoomScaleNormal="85" workbookViewId="0"/>
  </sheetViews>
  <sheetFormatPr defaultRowHeight="15" x14ac:dyDescent="0.25"/>
  <cols>
    <col min="1" max="1" width="4.7109375" style="48" customWidth="1"/>
    <col min="2" max="2" width="7.7109375" style="48" customWidth="1"/>
    <col min="3" max="13" width="15.7109375" style="48" customWidth="1"/>
    <col min="14" max="16384" width="9.140625" style="48"/>
  </cols>
  <sheetData>
    <row r="4" spans="1:13" ht="18" x14ac:dyDescent="0.25">
      <c r="B4" s="43"/>
      <c r="K4" s="49"/>
      <c r="L4" s="50"/>
    </row>
    <row r="5" spans="1:13" x14ac:dyDescent="0.25">
      <c r="B5" s="51" t="s">
        <v>115</v>
      </c>
    </row>
    <row r="7" spans="1:13" ht="15.75" x14ac:dyDescent="0.25">
      <c r="B7" s="46" t="s">
        <v>286</v>
      </c>
      <c r="C7" s="47"/>
      <c r="D7" s="47"/>
      <c r="E7" s="47"/>
      <c r="F7" s="47"/>
      <c r="G7" s="47"/>
      <c r="H7" s="47"/>
      <c r="I7" s="47"/>
      <c r="J7" s="47"/>
      <c r="K7" s="47"/>
      <c r="L7" s="47"/>
      <c r="M7" s="47"/>
    </row>
    <row r="8" spans="1:13" ht="3.75" customHeight="1" x14ac:dyDescent="0.25">
      <c r="B8" s="46"/>
      <c r="C8" s="47"/>
      <c r="D8" s="47"/>
      <c r="E8" s="47"/>
      <c r="F8" s="47"/>
      <c r="G8" s="47"/>
      <c r="H8" s="47"/>
      <c r="I8" s="47"/>
      <c r="J8" s="47"/>
      <c r="K8" s="47"/>
      <c r="L8" s="47"/>
      <c r="M8" s="47"/>
    </row>
    <row r="9" spans="1:13" x14ac:dyDescent="0.25">
      <c r="B9" s="60" t="s">
        <v>0</v>
      </c>
      <c r="C9" s="1"/>
      <c r="D9" s="1"/>
      <c r="E9" s="1"/>
      <c r="F9" s="1"/>
      <c r="G9" s="1"/>
      <c r="H9" s="1"/>
      <c r="I9" s="1"/>
      <c r="J9" s="1"/>
      <c r="K9" s="1"/>
      <c r="L9" s="1"/>
      <c r="M9" s="1"/>
    </row>
    <row r="10" spans="1:13" ht="45" x14ac:dyDescent="0.25">
      <c r="A10" s="173"/>
      <c r="B10" s="178"/>
      <c r="C10" s="179" t="s">
        <v>1</v>
      </c>
      <c r="D10" s="53" t="s">
        <v>2</v>
      </c>
      <c r="E10" s="53" t="s">
        <v>3</v>
      </c>
      <c r="F10" s="53" t="s">
        <v>4</v>
      </c>
      <c r="G10" s="53" t="s">
        <v>5</v>
      </c>
      <c r="H10" s="53" t="s">
        <v>6</v>
      </c>
      <c r="I10" s="53" t="s">
        <v>7</v>
      </c>
      <c r="J10" s="53" t="s">
        <v>50</v>
      </c>
      <c r="K10" s="53" t="s">
        <v>8</v>
      </c>
      <c r="L10" s="53" t="s">
        <v>9</v>
      </c>
      <c r="M10" s="54" t="s">
        <v>10</v>
      </c>
    </row>
    <row r="11" spans="1:13" x14ac:dyDescent="0.25">
      <c r="A11" s="173"/>
      <c r="B11" s="180" t="s">
        <v>10</v>
      </c>
      <c r="C11" s="181">
        <v>180121</v>
      </c>
      <c r="D11" s="56">
        <v>14334</v>
      </c>
      <c r="E11" s="56">
        <v>84</v>
      </c>
      <c r="F11" s="56">
        <v>1748</v>
      </c>
      <c r="G11" s="56">
        <v>4656</v>
      </c>
      <c r="H11" s="56">
        <v>416</v>
      </c>
      <c r="I11" s="56">
        <v>4070</v>
      </c>
      <c r="J11" s="56">
        <v>13896</v>
      </c>
      <c r="K11" s="56">
        <v>232</v>
      </c>
      <c r="L11" s="56">
        <v>263</v>
      </c>
      <c r="M11" s="57">
        <f>SUM(C11:L11)</f>
        <v>219820</v>
      </c>
    </row>
    <row r="12" spans="1:13" x14ac:dyDescent="0.25">
      <c r="A12" s="173"/>
      <c r="B12" s="182" t="s">
        <v>190</v>
      </c>
      <c r="C12" s="183">
        <f>C11/$M$11</f>
        <v>0.81940223819488678</v>
      </c>
      <c r="D12" s="183">
        <f t="shared" ref="D12:M12" si="0">D11/$M$11</f>
        <v>6.5207897370575932E-2</v>
      </c>
      <c r="E12" s="183">
        <f t="shared" si="0"/>
        <v>3.8213083431898825E-4</v>
      </c>
      <c r="F12" s="183">
        <f t="shared" si="0"/>
        <v>7.9519606951141842E-3</v>
      </c>
      <c r="G12" s="183">
        <f t="shared" si="0"/>
        <v>2.1180966245109636E-2</v>
      </c>
      <c r="H12" s="183">
        <f t="shared" si="0"/>
        <v>1.8924574651987989E-3</v>
      </c>
      <c r="I12" s="183">
        <f t="shared" si="0"/>
        <v>1.8515148758074789E-2</v>
      </c>
      <c r="J12" s="183">
        <f t="shared" si="0"/>
        <v>6.3215358020198342E-2</v>
      </c>
      <c r="K12" s="183">
        <f t="shared" si="0"/>
        <v>1.0554089709762533E-3</v>
      </c>
      <c r="L12" s="183">
        <f t="shared" si="0"/>
        <v>1.1964334455463561E-3</v>
      </c>
      <c r="M12" s="183">
        <f t="shared" si="0"/>
        <v>1</v>
      </c>
    </row>
    <row r="13" spans="1:13" x14ac:dyDescent="0.25">
      <c r="A13" s="173"/>
      <c r="B13" s="175"/>
      <c r="C13" s="175"/>
      <c r="D13" s="47"/>
      <c r="E13" s="47"/>
      <c r="F13" s="47"/>
      <c r="G13" s="47"/>
      <c r="H13" s="47"/>
      <c r="I13" s="47"/>
      <c r="J13" s="47"/>
      <c r="K13" s="47"/>
      <c r="L13" s="47"/>
      <c r="M13" s="47"/>
    </row>
    <row r="14" spans="1:13" ht="15.75" x14ac:dyDescent="0.25">
      <c r="A14" s="173"/>
      <c r="B14" s="184" t="s">
        <v>287</v>
      </c>
      <c r="C14" s="175"/>
      <c r="D14" s="47"/>
      <c r="E14" s="47"/>
      <c r="F14" s="47"/>
      <c r="G14" s="47"/>
      <c r="H14" s="47"/>
      <c r="I14" s="47"/>
      <c r="J14" s="47"/>
      <c r="K14" s="47"/>
      <c r="L14" s="47"/>
      <c r="M14" s="47"/>
    </row>
    <row r="15" spans="1:13" ht="3.75" customHeight="1" x14ac:dyDescent="0.25">
      <c r="A15" s="173"/>
      <c r="B15" s="184"/>
      <c r="C15" s="175"/>
      <c r="D15" s="47"/>
      <c r="E15" s="47"/>
      <c r="F15" s="47"/>
      <c r="G15" s="47"/>
      <c r="H15" s="47"/>
      <c r="I15" s="47"/>
      <c r="J15" s="47"/>
      <c r="K15" s="47"/>
      <c r="L15" s="47"/>
      <c r="M15" s="47"/>
    </row>
    <row r="16" spans="1:13" x14ac:dyDescent="0.25">
      <c r="A16" s="173"/>
      <c r="B16" s="185" t="s">
        <v>116</v>
      </c>
      <c r="C16" s="186"/>
      <c r="D16" s="1"/>
      <c r="E16" s="1"/>
      <c r="F16" s="1"/>
      <c r="G16" s="1"/>
      <c r="H16" s="1"/>
      <c r="I16" s="1"/>
      <c r="J16" s="1"/>
      <c r="K16" s="1"/>
      <c r="L16" s="1"/>
      <c r="M16" s="1"/>
    </row>
    <row r="17" spans="1:14" ht="45" x14ac:dyDescent="0.25">
      <c r="A17" s="173"/>
      <c r="B17" s="178"/>
      <c r="C17" s="179" t="s">
        <v>1</v>
      </c>
      <c r="D17" s="53" t="s">
        <v>2</v>
      </c>
      <c r="E17" s="53" t="s">
        <v>3</v>
      </c>
      <c r="F17" s="53" t="s">
        <v>4</v>
      </c>
      <c r="G17" s="53" t="s">
        <v>5</v>
      </c>
      <c r="H17" s="53" t="s">
        <v>6</v>
      </c>
      <c r="I17" s="53" t="s">
        <v>7</v>
      </c>
      <c r="J17" s="53" t="s">
        <v>50</v>
      </c>
      <c r="K17" s="53" t="s">
        <v>8</v>
      </c>
      <c r="L17" s="53" t="s">
        <v>9</v>
      </c>
      <c r="M17" s="54" t="s">
        <v>10</v>
      </c>
    </row>
    <row r="18" spans="1:14" x14ac:dyDescent="0.25">
      <c r="A18" s="173"/>
      <c r="B18" s="180" t="s">
        <v>10</v>
      </c>
      <c r="C18" s="187">
        <v>229.904</v>
      </c>
      <c r="D18" s="58">
        <v>11.122</v>
      </c>
      <c r="E18" s="58">
        <v>0.14299999999999999</v>
      </c>
      <c r="F18" s="58">
        <v>13.679</v>
      </c>
      <c r="G18" s="58">
        <v>11.61</v>
      </c>
      <c r="H18" s="58">
        <v>5.0209999999999999</v>
      </c>
      <c r="I18" s="58">
        <v>35.630000000000003</v>
      </c>
      <c r="J18" s="58">
        <v>44.429000000000002</v>
      </c>
      <c r="K18" s="58">
        <v>2.4670000000000001</v>
      </c>
      <c r="L18" s="58">
        <v>8.2100000000000009</v>
      </c>
      <c r="M18" s="59">
        <f>SUM(C18:L18)</f>
        <v>362.21499999999997</v>
      </c>
    </row>
    <row r="19" spans="1:14" x14ac:dyDescent="0.25">
      <c r="A19" s="173"/>
      <c r="B19" s="182" t="s">
        <v>190</v>
      </c>
      <c r="C19" s="183">
        <f>C18/$M$18</f>
        <v>0.634716949877835</v>
      </c>
      <c r="D19" s="183">
        <f t="shared" ref="D19:M19" si="1">D18/$M$18</f>
        <v>3.0705520202089921E-2</v>
      </c>
      <c r="E19" s="183">
        <f t="shared" si="1"/>
        <v>3.9479314771613544E-4</v>
      </c>
      <c r="F19" s="183">
        <f t="shared" si="1"/>
        <v>3.7764863409853265E-2</v>
      </c>
      <c r="G19" s="183">
        <f t="shared" si="1"/>
        <v>3.2052786328561768E-2</v>
      </c>
      <c r="H19" s="183">
        <f t="shared" si="1"/>
        <v>1.3861932829949065E-2</v>
      </c>
      <c r="I19" s="183">
        <f t="shared" si="1"/>
        <v>9.8366991979901452E-2</v>
      </c>
      <c r="J19" s="183">
        <f t="shared" si="1"/>
        <v>0.12265919412503624</v>
      </c>
      <c r="K19" s="183">
        <f t="shared" si="1"/>
        <v>6.8108719959140297E-3</v>
      </c>
      <c r="L19" s="183">
        <f t="shared" si="1"/>
        <v>2.2666096103143164E-2</v>
      </c>
      <c r="M19" s="183">
        <f t="shared" si="1"/>
        <v>1</v>
      </c>
    </row>
    <row r="20" spans="1:14" x14ac:dyDescent="0.25">
      <c r="A20" s="173"/>
      <c r="B20" s="175"/>
      <c r="C20" s="175"/>
      <c r="D20" s="47"/>
      <c r="E20" s="47"/>
      <c r="F20" s="47"/>
      <c r="G20" s="47"/>
      <c r="H20" s="47"/>
      <c r="I20" s="47"/>
      <c r="J20" s="47"/>
      <c r="K20" s="47"/>
      <c r="L20" s="47"/>
      <c r="M20" s="47"/>
    </row>
    <row r="21" spans="1:14" ht="15.75" x14ac:dyDescent="0.25">
      <c r="A21" s="173"/>
      <c r="B21" s="184" t="s">
        <v>288</v>
      </c>
      <c r="C21" s="175"/>
      <c r="D21" s="47"/>
      <c r="E21" s="47"/>
      <c r="F21" s="47"/>
      <c r="G21" s="47"/>
      <c r="H21" s="47"/>
      <c r="I21" s="47"/>
      <c r="J21" s="47"/>
      <c r="K21" s="47"/>
      <c r="L21" s="47"/>
      <c r="M21" s="47"/>
    </row>
    <row r="22" spans="1:14" ht="3.75" customHeight="1" x14ac:dyDescent="0.25">
      <c r="A22" s="173"/>
      <c r="B22" s="184"/>
      <c r="C22" s="175"/>
      <c r="D22" s="47"/>
      <c r="E22" s="47"/>
      <c r="F22" s="47"/>
      <c r="G22" s="47"/>
      <c r="H22" s="47"/>
      <c r="I22" s="47"/>
      <c r="J22" s="47"/>
      <c r="K22" s="47"/>
      <c r="L22" s="47"/>
      <c r="M22" s="47"/>
    </row>
    <row r="23" spans="1:14" x14ac:dyDescent="0.25">
      <c r="A23" s="173"/>
      <c r="B23" s="185" t="s">
        <v>117</v>
      </c>
      <c r="C23" s="186"/>
      <c r="D23" s="1"/>
      <c r="E23" s="1"/>
      <c r="F23" s="1"/>
      <c r="G23" s="1"/>
      <c r="H23" s="1"/>
      <c r="I23" s="1"/>
      <c r="J23" s="1"/>
      <c r="K23" s="1"/>
      <c r="L23" s="1"/>
      <c r="M23" s="1"/>
    </row>
    <row r="24" spans="1:14" x14ac:dyDescent="0.25">
      <c r="A24" s="173"/>
      <c r="B24" s="175"/>
      <c r="C24" s="188"/>
      <c r="D24" s="47"/>
      <c r="E24" s="47"/>
      <c r="F24" s="47"/>
      <c r="G24" s="47"/>
      <c r="H24" s="47"/>
      <c r="I24" s="47"/>
      <c r="J24" s="47"/>
      <c r="K24" s="47"/>
      <c r="L24" s="47"/>
      <c r="M24" s="47"/>
    </row>
    <row r="25" spans="1:14" x14ac:dyDescent="0.25">
      <c r="A25" s="173"/>
      <c r="B25" s="178"/>
      <c r="C25" s="179" t="s">
        <v>11</v>
      </c>
      <c r="D25" s="53" t="s">
        <v>12</v>
      </c>
      <c r="E25" s="53" t="s">
        <v>13</v>
      </c>
      <c r="F25" s="53" t="s">
        <v>14</v>
      </c>
      <c r="G25" s="53" t="s">
        <v>15</v>
      </c>
      <c r="H25" s="53" t="s">
        <v>16</v>
      </c>
      <c r="I25" s="54" t="s">
        <v>10</v>
      </c>
    </row>
    <row r="26" spans="1:14" x14ac:dyDescent="0.25">
      <c r="A26" s="173"/>
      <c r="B26" s="180" t="s">
        <v>10</v>
      </c>
      <c r="C26" s="187">
        <v>180.14599999999999</v>
      </c>
      <c r="D26" s="58">
        <v>93.102999999999994</v>
      </c>
      <c r="E26" s="58">
        <v>43.368000000000002</v>
      </c>
      <c r="F26" s="58">
        <v>16.449000000000002</v>
      </c>
      <c r="G26" s="58">
        <v>8.2230000000000008</v>
      </c>
      <c r="H26" s="58">
        <v>20.925999999999998</v>
      </c>
      <c r="I26" s="59">
        <f>SUM(C26:H26)</f>
        <v>362.21499999999997</v>
      </c>
    </row>
    <row r="27" spans="1:14" x14ac:dyDescent="0.25">
      <c r="A27" s="173"/>
      <c r="B27" s="182" t="s">
        <v>190</v>
      </c>
      <c r="C27" s="183">
        <f>C26/$I$26</f>
        <v>0.49734549922007648</v>
      </c>
      <c r="D27" s="183">
        <f t="shared" ref="D27:I27" si="2">D26/$I$26</f>
        <v>0.25703794707563188</v>
      </c>
      <c r="E27" s="183">
        <f t="shared" si="2"/>
        <v>0.11972999461645709</v>
      </c>
      <c r="F27" s="183">
        <f t="shared" si="2"/>
        <v>4.5412255152326664E-2</v>
      </c>
      <c r="G27" s="183">
        <f t="shared" si="2"/>
        <v>2.2701986389299177E-2</v>
      </c>
      <c r="H27" s="183">
        <f t="shared" si="2"/>
        <v>5.7772317546208742E-2</v>
      </c>
      <c r="I27" s="183">
        <f t="shared" si="2"/>
        <v>1</v>
      </c>
    </row>
    <row r="28" spans="1:14" x14ac:dyDescent="0.25">
      <c r="A28" s="173"/>
      <c r="B28" s="271"/>
      <c r="C28" s="272"/>
      <c r="D28" s="273"/>
      <c r="E28" s="273"/>
      <c r="F28" s="273"/>
      <c r="G28" s="273"/>
      <c r="H28" s="273"/>
      <c r="I28" s="274"/>
    </row>
    <row r="29" spans="1:14" x14ac:dyDescent="0.25">
      <c r="A29" s="173"/>
      <c r="B29" s="173"/>
      <c r="C29" s="173"/>
    </row>
    <row r="30" spans="1:14" x14ac:dyDescent="0.25">
      <c r="N30" s="130" t="s">
        <v>332</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4:O92"/>
  <sheetViews>
    <sheetView zoomScale="85" zoomScaleNormal="85" workbookViewId="0"/>
  </sheetViews>
  <sheetFormatPr defaultRowHeight="15" x14ac:dyDescent="0.25"/>
  <cols>
    <col min="1" max="1" width="4.7109375" style="48" customWidth="1"/>
    <col min="2" max="2" width="31" style="48" customWidth="1"/>
    <col min="3" max="12" width="15.7109375" style="48" customWidth="1"/>
    <col min="13" max="13" width="3.42578125" style="48" customWidth="1"/>
    <col min="14" max="16384" width="9.140625" style="48"/>
  </cols>
  <sheetData>
    <row r="4" spans="2:14" x14ac:dyDescent="0.25">
      <c r="B4" s="47"/>
      <c r="C4" s="47"/>
      <c r="D4" s="47"/>
      <c r="E4" s="47"/>
      <c r="F4" s="47"/>
      <c r="G4" s="47"/>
      <c r="H4" s="47"/>
      <c r="I4" s="47"/>
      <c r="J4" s="47"/>
      <c r="K4" s="47"/>
      <c r="L4" s="47"/>
    </row>
    <row r="5" spans="2:14" ht="15.75" x14ac:dyDescent="0.25">
      <c r="B5" s="46" t="s">
        <v>289</v>
      </c>
      <c r="C5" s="47"/>
      <c r="D5" s="47"/>
      <c r="E5" s="47"/>
      <c r="F5" s="47"/>
      <c r="G5" s="47"/>
      <c r="H5" s="47"/>
      <c r="I5" s="47"/>
      <c r="J5" s="47"/>
      <c r="K5" s="47"/>
      <c r="L5" s="47"/>
    </row>
    <row r="6" spans="2:14" ht="3.75" customHeight="1" x14ac:dyDescent="0.25">
      <c r="B6" s="46"/>
      <c r="C6" s="47"/>
      <c r="D6" s="47"/>
      <c r="E6" s="47"/>
      <c r="F6" s="47"/>
      <c r="G6" s="47"/>
      <c r="H6" s="47"/>
      <c r="I6" s="47"/>
      <c r="J6" s="47"/>
      <c r="K6" s="47"/>
      <c r="L6" s="47"/>
    </row>
    <row r="7" spans="2:14" x14ac:dyDescent="0.25">
      <c r="B7" s="171" t="s">
        <v>118</v>
      </c>
      <c r="C7" s="171"/>
      <c r="D7" s="65"/>
      <c r="E7" s="172"/>
      <c r="F7" s="172"/>
      <c r="G7" s="172"/>
      <c r="H7" s="172"/>
      <c r="I7" s="172"/>
      <c r="J7" s="172"/>
      <c r="K7" s="61"/>
      <c r="L7" s="61"/>
      <c r="M7" s="175"/>
      <c r="N7" s="238"/>
    </row>
    <row r="8" spans="2:14" x14ac:dyDescent="0.25">
      <c r="B8" s="52"/>
      <c r="C8" s="301" t="s">
        <v>27</v>
      </c>
      <c r="D8" s="301"/>
      <c r="E8" s="301"/>
      <c r="F8" s="301"/>
      <c r="G8" s="301"/>
      <c r="H8" s="301"/>
      <c r="I8" s="301"/>
      <c r="J8" s="301"/>
      <c r="K8" s="301"/>
      <c r="L8" s="301"/>
      <c r="M8" s="173"/>
      <c r="N8" s="175"/>
    </row>
    <row r="9" spans="2:14" x14ac:dyDescent="0.25">
      <c r="B9" s="52"/>
      <c r="C9" s="68" t="s">
        <v>17</v>
      </c>
      <c r="D9" s="68" t="s">
        <v>18</v>
      </c>
      <c r="E9" s="68" t="s">
        <v>19</v>
      </c>
      <c r="F9" s="68" t="s">
        <v>20</v>
      </c>
      <c r="G9" s="68" t="s">
        <v>21</v>
      </c>
      <c r="H9" s="68" t="s">
        <v>22</v>
      </c>
      <c r="I9" s="68" t="s">
        <v>23</v>
      </c>
      <c r="J9" s="68" t="s">
        <v>24</v>
      </c>
      <c r="K9" s="68" t="s">
        <v>25</v>
      </c>
      <c r="L9" s="68" t="s">
        <v>26</v>
      </c>
      <c r="M9" s="173"/>
      <c r="N9" s="239"/>
    </row>
    <row r="10" spans="2:14" x14ac:dyDescent="0.25">
      <c r="C10" s="67"/>
      <c r="D10" s="67"/>
      <c r="E10" s="67"/>
      <c r="F10" s="67"/>
      <c r="G10" s="67"/>
      <c r="H10" s="67"/>
      <c r="I10" s="67"/>
      <c r="J10" s="67"/>
      <c r="K10" s="67"/>
      <c r="L10" s="67"/>
      <c r="M10" s="173"/>
      <c r="N10" s="175"/>
    </row>
    <row r="11" spans="2:14" x14ac:dyDescent="0.25">
      <c r="B11" s="62" t="s">
        <v>1</v>
      </c>
      <c r="C11" s="189">
        <v>57.402999999999999</v>
      </c>
      <c r="D11" s="189">
        <v>63.523000000000003</v>
      </c>
      <c r="E11" s="189">
        <v>55.968000000000004</v>
      </c>
      <c r="F11" s="189">
        <v>22.22</v>
      </c>
      <c r="G11" s="189">
        <v>15.964</v>
      </c>
      <c r="H11" s="189">
        <v>4.5110000000000001</v>
      </c>
      <c r="I11" s="189">
        <v>2.9809999999999999</v>
      </c>
      <c r="J11" s="189">
        <v>2.093</v>
      </c>
      <c r="K11" s="189">
        <v>1.4870000000000001</v>
      </c>
      <c r="L11" s="189">
        <v>3.7530000000000001</v>
      </c>
      <c r="M11" s="173"/>
      <c r="N11" s="240"/>
    </row>
    <row r="12" spans="2:14" x14ac:dyDescent="0.25">
      <c r="B12" s="62" t="s">
        <v>2</v>
      </c>
      <c r="C12" s="189">
        <v>3.4169999999999998</v>
      </c>
      <c r="D12" s="189">
        <v>3.4180000000000001</v>
      </c>
      <c r="E12" s="189">
        <v>2.8490000000000002</v>
      </c>
      <c r="F12" s="189">
        <v>0.73299999999999998</v>
      </c>
      <c r="G12" s="189">
        <v>0.32800000000000001</v>
      </c>
      <c r="H12" s="189">
        <v>0.10100000000000001</v>
      </c>
      <c r="I12" s="189">
        <v>7.3999999999999996E-2</v>
      </c>
      <c r="J12" s="189">
        <v>5.2999999999999999E-2</v>
      </c>
      <c r="K12" s="189">
        <v>3.7999999999999999E-2</v>
      </c>
      <c r="L12" s="189">
        <v>0.111</v>
      </c>
      <c r="M12" s="173"/>
      <c r="N12" s="240"/>
    </row>
    <row r="13" spans="2:14" x14ac:dyDescent="0.25">
      <c r="B13" s="62" t="s">
        <v>3</v>
      </c>
      <c r="C13" s="189">
        <v>4.2999999999999997E-2</v>
      </c>
      <c r="D13" s="189">
        <v>7.6999999999999999E-2</v>
      </c>
      <c r="E13" s="189">
        <v>1.7999999999999999E-2</v>
      </c>
      <c r="F13" s="189">
        <v>5.0000000000000001E-3</v>
      </c>
      <c r="G13" s="189">
        <v>0</v>
      </c>
      <c r="H13" s="189">
        <v>0</v>
      </c>
      <c r="I13" s="189">
        <v>0</v>
      </c>
      <c r="J13" s="189">
        <v>0</v>
      </c>
      <c r="K13" s="189">
        <v>0</v>
      </c>
      <c r="L13" s="189">
        <v>0</v>
      </c>
      <c r="M13" s="173"/>
      <c r="N13" s="240"/>
    </row>
    <row r="14" spans="2:14" x14ac:dyDescent="0.25">
      <c r="B14" s="62" t="s">
        <v>4</v>
      </c>
      <c r="C14" s="189">
        <v>5.2939999999999996</v>
      </c>
      <c r="D14" s="189">
        <v>3.819</v>
      </c>
      <c r="E14" s="189">
        <v>2.367</v>
      </c>
      <c r="F14" s="189">
        <v>0.89500000000000002</v>
      </c>
      <c r="G14" s="189">
        <v>0.65200000000000002</v>
      </c>
      <c r="H14" s="189">
        <v>0.2</v>
      </c>
      <c r="I14" s="189">
        <v>0.14499999999999999</v>
      </c>
      <c r="J14" s="189">
        <v>9.9000000000000005E-2</v>
      </c>
      <c r="K14" s="189">
        <v>6.7000000000000004E-2</v>
      </c>
      <c r="L14" s="189">
        <v>0.14199999999999999</v>
      </c>
      <c r="M14" s="173"/>
      <c r="N14" s="240"/>
    </row>
    <row r="15" spans="2:14" x14ac:dyDescent="0.25">
      <c r="B15" s="62" t="s">
        <v>5</v>
      </c>
      <c r="C15" s="189">
        <v>3.456</v>
      </c>
      <c r="D15" s="189">
        <v>3.2759999999999998</v>
      </c>
      <c r="E15" s="189">
        <v>2.7240000000000002</v>
      </c>
      <c r="F15" s="189">
        <v>1.044</v>
      </c>
      <c r="G15" s="189">
        <v>0.66200000000000003</v>
      </c>
      <c r="H15" s="189">
        <v>0.13100000000000001</v>
      </c>
      <c r="I15" s="189">
        <v>8.3000000000000004E-2</v>
      </c>
      <c r="J15" s="189">
        <v>6.3E-2</v>
      </c>
      <c r="K15" s="189">
        <v>4.8000000000000001E-2</v>
      </c>
      <c r="L15" s="189">
        <v>0.122</v>
      </c>
      <c r="M15" s="173"/>
      <c r="N15" s="240"/>
    </row>
    <row r="16" spans="2:14" ht="30" x14ac:dyDescent="0.25">
      <c r="B16" s="62" t="s">
        <v>6</v>
      </c>
      <c r="C16" s="189">
        <v>1.405</v>
      </c>
      <c r="D16" s="189">
        <v>1.325</v>
      </c>
      <c r="E16" s="189">
        <v>0.98699999999999999</v>
      </c>
      <c r="F16" s="189">
        <v>0.24199999999999999</v>
      </c>
      <c r="G16" s="189">
        <v>0.184</v>
      </c>
      <c r="H16" s="189">
        <v>0.08</v>
      </c>
      <c r="I16" s="189">
        <v>7.0000000000000007E-2</v>
      </c>
      <c r="J16" s="189">
        <v>6.5000000000000002E-2</v>
      </c>
      <c r="K16" s="189">
        <v>5.8999999999999997E-2</v>
      </c>
      <c r="L16" s="189">
        <v>0.60599999999999998</v>
      </c>
      <c r="M16" s="173"/>
      <c r="N16" s="240"/>
    </row>
    <row r="17" spans="2:14" x14ac:dyDescent="0.25">
      <c r="B17" s="62" t="s">
        <v>7</v>
      </c>
      <c r="C17" s="189">
        <v>12.404</v>
      </c>
      <c r="D17" s="189">
        <v>11.579000000000001</v>
      </c>
      <c r="E17" s="189">
        <v>8.9870000000000001</v>
      </c>
      <c r="F17" s="189">
        <v>1.69</v>
      </c>
      <c r="G17" s="189">
        <v>0.56499999999999995</v>
      </c>
      <c r="H17" s="189">
        <v>0.14000000000000001</v>
      </c>
      <c r="I17" s="189">
        <v>0.09</v>
      </c>
      <c r="J17" s="189">
        <v>5.2999999999999999E-2</v>
      </c>
      <c r="K17" s="189">
        <v>3.5999999999999997E-2</v>
      </c>
      <c r="L17" s="189">
        <v>8.7999999999999995E-2</v>
      </c>
      <c r="M17" s="173"/>
      <c r="N17" s="240"/>
    </row>
    <row r="18" spans="2:14" x14ac:dyDescent="0.25">
      <c r="B18" s="62" t="s">
        <v>28</v>
      </c>
      <c r="C18" s="189">
        <v>14.215</v>
      </c>
      <c r="D18" s="189">
        <v>14.227</v>
      </c>
      <c r="E18" s="189">
        <v>10.927</v>
      </c>
      <c r="F18" s="189">
        <v>2.4830000000000001</v>
      </c>
      <c r="G18" s="189">
        <v>1.2310000000000001</v>
      </c>
      <c r="H18" s="189">
        <v>0.34499999999999997</v>
      </c>
      <c r="I18" s="189">
        <v>0.24199999999999999</v>
      </c>
      <c r="J18" s="189">
        <v>0.16200000000000001</v>
      </c>
      <c r="K18" s="189">
        <v>0.115</v>
      </c>
      <c r="L18" s="189">
        <v>0.48299999999999998</v>
      </c>
      <c r="M18" s="173"/>
      <c r="N18" s="240"/>
    </row>
    <row r="19" spans="2:14" ht="30" x14ac:dyDescent="0.25">
      <c r="B19" s="62" t="s">
        <v>29</v>
      </c>
      <c r="C19" s="189">
        <v>0.90100000000000002</v>
      </c>
      <c r="D19" s="189">
        <v>0.9</v>
      </c>
      <c r="E19" s="189">
        <v>0.56799999999999995</v>
      </c>
      <c r="F19" s="189">
        <v>0.08</v>
      </c>
      <c r="G19" s="189">
        <v>6.0000000000000001E-3</v>
      </c>
      <c r="H19" s="189">
        <v>3.0000000000000001E-3</v>
      </c>
      <c r="I19" s="189">
        <v>2E-3</v>
      </c>
      <c r="J19" s="189">
        <v>1E-3</v>
      </c>
      <c r="K19" s="189">
        <v>1E-3</v>
      </c>
      <c r="L19" s="189">
        <v>4.0000000000000001E-3</v>
      </c>
      <c r="M19" s="173"/>
      <c r="N19" s="240"/>
    </row>
    <row r="20" spans="2:14" x14ac:dyDescent="0.25">
      <c r="B20" s="62" t="s">
        <v>9</v>
      </c>
      <c r="C20" s="189">
        <v>3.6070000000000002</v>
      </c>
      <c r="D20" s="189">
        <v>2.88</v>
      </c>
      <c r="E20" s="189">
        <v>1.708</v>
      </c>
      <c r="F20" s="189">
        <v>2E-3</v>
      </c>
      <c r="G20" s="189">
        <v>1E-3</v>
      </c>
      <c r="H20" s="189">
        <v>0</v>
      </c>
      <c r="I20" s="189">
        <v>0</v>
      </c>
      <c r="J20" s="189">
        <v>0</v>
      </c>
      <c r="K20" s="189">
        <v>0</v>
      </c>
      <c r="L20" s="189">
        <v>1.2E-2</v>
      </c>
      <c r="M20" s="173"/>
      <c r="N20" s="240"/>
    </row>
    <row r="21" spans="2:14" x14ac:dyDescent="0.25">
      <c r="C21" s="189"/>
      <c r="D21" s="189"/>
      <c r="E21" s="189"/>
      <c r="F21" s="189"/>
      <c r="G21" s="189"/>
      <c r="H21" s="189"/>
      <c r="I21" s="189"/>
      <c r="J21" s="189"/>
      <c r="K21" s="189"/>
      <c r="L21" s="189"/>
      <c r="M21" s="173"/>
      <c r="N21" s="175"/>
    </row>
    <row r="22" spans="2:14" x14ac:dyDescent="0.25">
      <c r="B22" s="55" t="s">
        <v>10</v>
      </c>
      <c r="C22" s="191">
        <v>102.14400000000001</v>
      </c>
      <c r="D22" s="191">
        <v>105.023</v>
      </c>
      <c r="E22" s="191">
        <v>87.102000000000004</v>
      </c>
      <c r="F22" s="191">
        <v>29.393999999999998</v>
      </c>
      <c r="G22" s="191">
        <v>19.591999999999999</v>
      </c>
      <c r="H22" s="191">
        <v>5.5110000000000001</v>
      </c>
      <c r="I22" s="191">
        <v>3.6869999999999998</v>
      </c>
      <c r="J22" s="191">
        <v>2.589</v>
      </c>
      <c r="K22" s="191">
        <v>1.851</v>
      </c>
      <c r="L22" s="191">
        <v>5.3209999999999997</v>
      </c>
      <c r="M22" s="173"/>
      <c r="N22" s="241"/>
    </row>
    <row r="23" spans="2:14" x14ac:dyDescent="0.25">
      <c r="M23" s="173"/>
      <c r="N23" s="175"/>
    </row>
    <row r="24" spans="2:14" x14ac:dyDescent="0.25">
      <c r="M24" s="173"/>
      <c r="N24" s="175"/>
    </row>
    <row r="25" spans="2:14" x14ac:dyDescent="0.25">
      <c r="M25" s="173"/>
      <c r="N25" s="175"/>
    </row>
    <row r="26" spans="2:14" x14ac:dyDescent="0.25">
      <c r="M26" s="173"/>
      <c r="N26" s="175"/>
    </row>
    <row r="27" spans="2:14" ht="15.75" x14ac:dyDescent="0.25">
      <c r="B27" s="46" t="s">
        <v>290</v>
      </c>
      <c r="C27" s="47"/>
      <c r="D27" s="47"/>
      <c r="E27" s="47"/>
      <c r="F27" s="47"/>
      <c r="G27" s="47"/>
      <c r="H27" s="47"/>
      <c r="I27" s="47"/>
      <c r="J27" s="47"/>
      <c r="K27" s="47"/>
      <c r="L27" s="47"/>
      <c r="M27" s="173"/>
      <c r="N27" s="175"/>
    </row>
    <row r="28" spans="2:14" ht="3.75" customHeight="1" x14ac:dyDescent="0.25">
      <c r="B28" s="46"/>
      <c r="C28" s="47"/>
      <c r="D28" s="47"/>
      <c r="E28" s="47"/>
      <c r="F28" s="47"/>
      <c r="G28" s="47"/>
      <c r="H28" s="47"/>
      <c r="I28" s="47"/>
      <c r="J28" s="47"/>
      <c r="K28" s="47"/>
      <c r="L28" s="47"/>
      <c r="M28" s="173"/>
      <c r="N28" s="175"/>
    </row>
    <row r="29" spans="2:14" x14ac:dyDescent="0.25">
      <c r="B29" s="195" t="s">
        <v>348</v>
      </c>
      <c r="C29" s="65"/>
      <c r="D29" s="61"/>
      <c r="E29" s="61"/>
      <c r="F29" s="61"/>
      <c r="G29" s="61"/>
      <c r="H29" s="61"/>
      <c r="I29" s="61"/>
      <c r="J29" s="61"/>
      <c r="K29" s="61"/>
      <c r="L29" s="61"/>
      <c r="M29" s="173"/>
      <c r="N29" s="175"/>
    </row>
    <row r="30" spans="2:14" x14ac:dyDescent="0.25">
      <c r="B30" s="52"/>
      <c r="C30" s="301" t="s">
        <v>27</v>
      </c>
      <c r="D30" s="301"/>
      <c r="E30" s="301"/>
      <c r="F30" s="301"/>
      <c r="G30" s="301"/>
      <c r="H30" s="301"/>
      <c r="I30" s="301"/>
      <c r="J30" s="301"/>
      <c r="K30" s="301"/>
      <c r="L30" s="301"/>
      <c r="M30" s="173"/>
      <c r="N30" s="175"/>
    </row>
    <row r="31" spans="2:14" x14ac:dyDescent="0.25">
      <c r="B31" s="52"/>
      <c r="C31" s="68" t="s">
        <v>17</v>
      </c>
      <c r="D31" s="68" t="s">
        <v>18</v>
      </c>
      <c r="E31" s="68" t="s">
        <v>19</v>
      </c>
      <c r="F31" s="68" t="s">
        <v>20</v>
      </c>
      <c r="G31" s="68" t="s">
        <v>21</v>
      </c>
      <c r="H31" s="68" t="s">
        <v>22</v>
      </c>
      <c r="I31" s="68" t="s">
        <v>23</v>
      </c>
      <c r="J31" s="68" t="s">
        <v>24</v>
      </c>
      <c r="K31" s="68" t="s">
        <v>25</v>
      </c>
      <c r="L31" s="68" t="s">
        <v>26</v>
      </c>
      <c r="M31" s="173"/>
      <c r="N31" s="239"/>
    </row>
    <row r="32" spans="2:14" x14ac:dyDescent="0.25">
      <c r="C32" s="67"/>
      <c r="D32" s="67"/>
      <c r="E32" s="67"/>
      <c r="F32" s="67"/>
      <c r="G32" s="67"/>
      <c r="H32" s="67"/>
      <c r="I32" s="67"/>
      <c r="J32" s="67"/>
      <c r="K32" s="67"/>
      <c r="L32" s="67"/>
      <c r="M32" s="173"/>
      <c r="N32" s="175"/>
    </row>
    <row r="33" spans="2:14" x14ac:dyDescent="0.25">
      <c r="B33" s="62" t="s">
        <v>1</v>
      </c>
      <c r="C33" s="192">
        <v>0.24968000000000001</v>
      </c>
      <c r="D33" s="192">
        <v>0.27629999999999999</v>
      </c>
      <c r="E33" s="192">
        <v>0.24343999999999999</v>
      </c>
      <c r="F33" s="192">
        <v>9.665E-2</v>
      </c>
      <c r="G33" s="192">
        <v>6.9440000000000002E-2</v>
      </c>
      <c r="H33" s="192">
        <v>1.9619999999999999E-2</v>
      </c>
      <c r="I33" s="192">
        <v>1.2970000000000001E-2</v>
      </c>
      <c r="J33" s="192">
        <v>9.1000000000000004E-3</v>
      </c>
      <c r="K33" s="192">
        <v>6.4700000000000001E-3</v>
      </c>
      <c r="L33" s="192">
        <v>1.6330000000000001E-2</v>
      </c>
      <c r="M33" s="173"/>
      <c r="N33" s="240"/>
    </row>
    <row r="34" spans="2:14" x14ac:dyDescent="0.25">
      <c r="B34" s="62" t="s">
        <v>2</v>
      </c>
      <c r="C34" s="192">
        <v>0.30720999999999998</v>
      </c>
      <c r="D34" s="192">
        <v>0.30730000000000002</v>
      </c>
      <c r="E34" s="192">
        <v>0.25618000000000002</v>
      </c>
      <c r="F34" s="192">
        <v>6.5939999999999999E-2</v>
      </c>
      <c r="G34" s="192">
        <v>2.945E-2</v>
      </c>
      <c r="H34" s="192">
        <v>9.0399999999999994E-3</v>
      </c>
      <c r="I34" s="192">
        <v>6.6899999999999998E-3</v>
      </c>
      <c r="J34" s="192">
        <v>4.7699999999999999E-3</v>
      </c>
      <c r="K34" s="192">
        <v>3.4399999999999999E-3</v>
      </c>
      <c r="L34" s="192">
        <v>9.9900000000000006E-3</v>
      </c>
      <c r="M34" s="173"/>
      <c r="N34" s="240"/>
    </row>
    <row r="35" spans="2:14" x14ac:dyDescent="0.25">
      <c r="B35" s="62" t="s">
        <v>3</v>
      </c>
      <c r="C35" s="192">
        <v>0.30112</v>
      </c>
      <c r="D35" s="192">
        <v>0.53529000000000004</v>
      </c>
      <c r="E35" s="192">
        <v>0.12739</v>
      </c>
      <c r="F35" s="192">
        <v>3.3250000000000002E-2</v>
      </c>
      <c r="G35" s="192">
        <v>2.9499999999999999E-3</v>
      </c>
      <c r="H35" s="192">
        <v>0</v>
      </c>
      <c r="I35" s="192">
        <v>0</v>
      </c>
      <c r="J35" s="192">
        <v>0</v>
      </c>
      <c r="K35" s="192">
        <v>0</v>
      </c>
      <c r="L35" s="192">
        <v>0</v>
      </c>
      <c r="M35" s="173"/>
      <c r="N35" s="240"/>
    </row>
    <row r="36" spans="2:14" x14ac:dyDescent="0.25">
      <c r="B36" s="62" t="s">
        <v>4</v>
      </c>
      <c r="C36" s="192">
        <v>0.38701000000000002</v>
      </c>
      <c r="D36" s="192">
        <v>0.27917999999999998</v>
      </c>
      <c r="E36" s="192">
        <v>0.17301</v>
      </c>
      <c r="F36" s="192">
        <v>6.54E-2</v>
      </c>
      <c r="G36" s="192">
        <v>4.7649999999999998E-2</v>
      </c>
      <c r="H36" s="192">
        <v>1.464E-2</v>
      </c>
      <c r="I36" s="192">
        <v>1.059E-2</v>
      </c>
      <c r="J36" s="192">
        <v>7.26E-3</v>
      </c>
      <c r="K36" s="192">
        <v>4.8599999999999997E-3</v>
      </c>
      <c r="L36" s="192">
        <v>1.04E-2</v>
      </c>
      <c r="M36" s="173"/>
      <c r="N36" s="240"/>
    </row>
    <row r="37" spans="2:14" x14ac:dyDescent="0.25">
      <c r="B37" s="62" t="s">
        <v>5</v>
      </c>
      <c r="C37" s="192">
        <v>0.29762</v>
      </c>
      <c r="D37" s="192">
        <v>0.28219</v>
      </c>
      <c r="E37" s="192">
        <v>0.23458000000000001</v>
      </c>
      <c r="F37" s="192">
        <v>8.992E-2</v>
      </c>
      <c r="G37" s="192">
        <v>5.7049999999999997E-2</v>
      </c>
      <c r="H37" s="192">
        <v>1.133E-2</v>
      </c>
      <c r="I37" s="192">
        <v>7.1700000000000002E-3</v>
      </c>
      <c r="J37" s="192">
        <v>5.4599999999999996E-3</v>
      </c>
      <c r="K37" s="192">
        <v>4.1700000000000001E-3</v>
      </c>
      <c r="L37" s="192">
        <v>1.051E-2</v>
      </c>
      <c r="M37" s="173"/>
      <c r="N37" s="240"/>
    </row>
    <row r="38" spans="2:14" ht="30" x14ac:dyDescent="0.25">
      <c r="B38" s="62" t="s">
        <v>6</v>
      </c>
      <c r="C38" s="192">
        <v>0.27977000000000002</v>
      </c>
      <c r="D38" s="192">
        <v>0.26382</v>
      </c>
      <c r="E38" s="192">
        <v>0.19650999999999999</v>
      </c>
      <c r="F38" s="192">
        <v>4.8149999999999998E-2</v>
      </c>
      <c r="G38" s="192">
        <v>3.6589999999999998E-2</v>
      </c>
      <c r="H38" s="192">
        <v>1.5910000000000001E-2</v>
      </c>
      <c r="I38" s="192">
        <v>1.384E-2</v>
      </c>
      <c r="J38" s="192">
        <v>1.2919999999999999E-2</v>
      </c>
      <c r="K38" s="192">
        <v>1.1809999999999999E-2</v>
      </c>
      <c r="L38" s="192">
        <v>0.12067</v>
      </c>
      <c r="M38" s="173"/>
      <c r="N38" s="240"/>
    </row>
    <row r="39" spans="2:14" x14ac:dyDescent="0.25">
      <c r="B39" s="62" t="s">
        <v>7</v>
      </c>
      <c r="C39" s="192">
        <v>0.34813</v>
      </c>
      <c r="D39" s="192">
        <v>0.32496999999999998</v>
      </c>
      <c r="E39" s="192">
        <v>0.25222</v>
      </c>
      <c r="F39" s="192">
        <v>4.743E-2</v>
      </c>
      <c r="G39" s="192">
        <v>1.5859999999999999E-2</v>
      </c>
      <c r="H39" s="192">
        <v>3.9300000000000003E-3</v>
      </c>
      <c r="I39" s="192">
        <v>2.5200000000000001E-3</v>
      </c>
      <c r="J39" s="192">
        <v>1.48E-3</v>
      </c>
      <c r="K39" s="192">
        <v>1.01E-3</v>
      </c>
      <c r="L39" s="192">
        <v>2.4599999999999999E-3</v>
      </c>
      <c r="M39" s="173"/>
      <c r="N39" s="240"/>
    </row>
    <row r="40" spans="2:14" x14ac:dyDescent="0.25">
      <c r="B40" s="62" t="s">
        <v>28</v>
      </c>
      <c r="C40" s="192">
        <v>0.31995000000000001</v>
      </c>
      <c r="D40" s="192">
        <v>0.32022</v>
      </c>
      <c r="E40" s="192">
        <v>0.24593999999999999</v>
      </c>
      <c r="F40" s="192">
        <v>5.5890000000000002E-2</v>
      </c>
      <c r="G40" s="192">
        <v>2.7699999999999999E-2</v>
      </c>
      <c r="H40" s="192">
        <v>7.7600000000000004E-3</v>
      </c>
      <c r="I40" s="192">
        <v>5.4400000000000004E-3</v>
      </c>
      <c r="J40" s="192">
        <v>3.64E-3</v>
      </c>
      <c r="K40" s="192">
        <v>2.5799999999999998E-3</v>
      </c>
      <c r="L40" s="192">
        <v>1.0869999999999999E-2</v>
      </c>
      <c r="M40" s="173"/>
      <c r="N40" s="240"/>
    </row>
    <row r="41" spans="2:14" ht="30" x14ac:dyDescent="0.25">
      <c r="B41" s="62" t="s">
        <v>29</v>
      </c>
      <c r="C41" s="192">
        <v>0.36531000000000002</v>
      </c>
      <c r="D41" s="192">
        <v>0.36485000000000001</v>
      </c>
      <c r="E41" s="192">
        <v>0.23022999999999999</v>
      </c>
      <c r="F41" s="192">
        <v>3.2559999999999999E-2</v>
      </c>
      <c r="G41" s="192">
        <v>2.5899999999999999E-3</v>
      </c>
      <c r="H41" s="192">
        <v>1.1100000000000001E-3</v>
      </c>
      <c r="I41" s="192">
        <v>9.5E-4</v>
      </c>
      <c r="J41" s="192">
        <v>3.6000000000000002E-4</v>
      </c>
      <c r="K41" s="192">
        <v>3.6000000000000002E-4</v>
      </c>
      <c r="L41" s="192">
        <v>1.6800000000000001E-3</v>
      </c>
      <c r="M41" s="173"/>
      <c r="N41" s="240"/>
    </row>
    <row r="42" spans="2:14" x14ac:dyDescent="0.25">
      <c r="B42" s="62" t="s">
        <v>9</v>
      </c>
      <c r="C42" s="192">
        <v>0.43940000000000001</v>
      </c>
      <c r="D42" s="192">
        <v>0.35077999999999998</v>
      </c>
      <c r="E42" s="192">
        <v>0.20799000000000001</v>
      </c>
      <c r="F42" s="192">
        <v>2.3000000000000001E-4</v>
      </c>
      <c r="G42" s="192">
        <v>8.0000000000000007E-5</v>
      </c>
      <c r="H42" s="192">
        <v>3.0000000000000001E-5</v>
      </c>
      <c r="I42" s="192">
        <v>3.0000000000000001E-5</v>
      </c>
      <c r="J42" s="192">
        <v>2.0000000000000002E-5</v>
      </c>
      <c r="K42" s="192">
        <v>2.0000000000000002E-5</v>
      </c>
      <c r="L42" s="192">
        <v>1.42E-3</v>
      </c>
      <c r="M42" s="173"/>
      <c r="N42" s="240"/>
    </row>
    <row r="43" spans="2:14" x14ac:dyDescent="0.25">
      <c r="C43" s="193"/>
      <c r="D43" s="193"/>
      <c r="E43" s="193"/>
      <c r="F43" s="193"/>
      <c r="G43" s="193"/>
      <c r="H43" s="193"/>
      <c r="I43" s="193"/>
      <c r="J43" s="193"/>
      <c r="K43" s="193"/>
      <c r="L43" s="193"/>
      <c r="M43" s="173"/>
      <c r="N43" s="175"/>
    </row>
    <row r="44" spans="2:14" x14ac:dyDescent="0.25">
      <c r="B44" s="55" t="s">
        <v>10</v>
      </c>
      <c r="C44" s="194">
        <v>0.28199999999999997</v>
      </c>
      <c r="D44" s="194">
        <v>0.28994999999999999</v>
      </c>
      <c r="E44" s="194">
        <v>0.24046999999999999</v>
      </c>
      <c r="F44" s="194">
        <v>8.115E-2</v>
      </c>
      <c r="G44" s="194">
        <v>5.4089999999999999E-2</v>
      </c>
      <c r="H44" s="194">
        <v>1.521E-2</v>
      </c>
      <c r="I44" s="194">
        <v>1.018E-2</v>
      </c>
      <c r="J44" s="194">
        <v>7.1500000000000001E-3</v>
      </c>
      <c r="K44" s="194">
        <v>5.11E-3</v>
      </c>
      <c r="L44" s="194">
        <v>1.469E-2</v>
      </c>
      <c r="M44" s="173"/>
      <c r="N44" s="241"/>
    </row>
    <row r="45" spans="2:14" x14ac:dyDescent="0.25">
      <c r="M45" s="173"/>
      <c r="N45" s="175"/>
    </row>
    <row r="46" spans="2:14" x14ac:dyDescent="0.25">
      <c r="M46" s="173"/>
      <c r="N46" s="173"/>
    </row>
    <row r="47" spans="2:14" x14ac:dyDescent="0.25">
      <c r="M47" s="173"/>
      <c r="N47" s="173"/>
    </row>
    <row r="49" spans="2:15" ht="15.75" x14ac:dyDescent="0.25">
      <c r="B49" s="46" t="s">
        <v>291</v>
      </c>
      <c r="C49" s="47"/>
      <c r="D49" s="47"/>
      <c r="E49" s="47"/>
      <c r="F49" s="47"/>
      <c r="G49" s="47"/>
      <c r="H49" s="47"/>
      <c r="I49" s="47"/>
      <c r="J49" s="47"/>
      <c r="K49" s="47"/>
      <c r="L49" s="47"/>
    </row>
    <row r="50" spans="2:15" ht="3.75" customHeight="1" x14ac:dyDescent="0.25">
      <c r="B50" s="46"/>
      <c r="C50" s="47"/>
      <c r="D50" s="47"/>
      <c r="E50" s="47"/>
      <c r="F50" s="47"/>
      <c r="G50" s="47"/>
      <c r="H50" s="47"/>
      <c r="I50" s="47"/>
      <c r="J50" s="47"/>
      <c r="K50" s="47"/>
      <c r="L50" s="47"/>
    </row>
    <row r="51" spans="2:15" x14ac:dyDescent="0.25">
      <c r="B51" s="195" t="s">
        <v>202</v>
      </c>
      <c r="C51" s="65"/>
      <c r="D51" s="65"/>
      <c r="E51" s="61"/>
      <c r="F51" s="61"/>
      <c r="G51" s="61"/>
      <c r="H51" s="61"/>
      <c r="I51" s="61"/>
      <c r="J51" s="61"/>
      <c r="K51" s="61"/>
      <c r="L51" s="61"/>
      <c r="M51" s="61"/>
      <c r="N51" s="61"/>
    </row>
    <row r="52" spans="2:15" x14ac:dyDescent="0.25">
      <c r="B52" s="52"/>
      <c r="C52" s="301" t="s">
        <v>27</v>
      </c>
      <c r="D52" s="301"/>
      <c r="E52" s="301"/>
      <c r="F52" s="301"/>
      <c r="G52" s="301"/>
      <c r="H52" s="301"/>
      <c r="I52" s="301"/>
      <c r="J52" s="301"/>
      <c r="K52" s="301"/>
      <c r="L52" s="301"/>
      <c r="N52" s="52"/>
    </row>
    <row r="53" spans="2:15" x14ac:dyDescent="0.25">
      <c r="B53" s="52"/>
      <c r="C53" s="68" t="s">
        <v>17</v>
      </c>
      <c r="D53" s="68" t="s">
        <v>18</v>
      </c>
      <c r="E53" s="68" t="s">
        <v>19</v>
      </c>
      <c r="F53" s="68" t="s">
        <v>20</v>
      </c>
      <c r="G53" s="68" t="s">
        <v>21</v>
      </c>
      <c r="H53" s="68" t="s">
        <v>22</v>
      </c>
      <c r="I53" s="68" t="s">
        <v>23</v>
      </c>
      <c r="J53" s="68" t="s">
        <v>24</v>
      </c>
      <c r="K53" s="68" t="s">
        <v>25</v>
      </c>
      <c r="L53" s="68" t="s">
        <v>26</v>
      </c>
      <c r="N53" s="68" t="s">
        <v>189</v>
      </c>
    </row>
    <row r="54" spans="2:15" x14ac:dyDescent="0.25">
      <c r="C54" s="190"/>
      <c r="D54" s="190"/>
      <c r="E54" s="190"/>
      <c r="F54" s="190"/>
      <c r="G54" s="190"/>
      <c r="H54" s="190"/>
      <c r="I54" s="190"/>
      <c r="J54" s="190"/>
      <c r="K54" s="190"/>
      <c r="L54" s="190"/>
      <c r="M54" s="173"/>
      <c r="N54" s="173"/>
      <c r="O54" s="173"/>
    </row>
    <row r="55" spans="2:15" x14ac:dyDescent="0.25">
      <c r="B55" s="62" t="s">
        <v>1</v>
      </c>
      <c r="C55" s="189">
        <v>2.1629999999999998</v>
      </c>
      <c r="D55" s="189">
        <v>12.861000000000001</v>
      </c>
      <c r="E55" s="189">
        <v>33.619</v>
      </c>
      <c r="F55" s="189">
        <v>30.274999999999999</v>
      </c>
      <c r="G55" s="189">
        <v>53.591999999999999</v>
      </c>
      <c r="H55" s="189">
        <v>32.591999999999999</v>
      </c>
      <c r="I55" s="189">
        <v>17.707000000000001</v>
      </c>
      <c r="J55" s="189">
        <v>12.089</v>
      </c>
      <c r="K55" s="189">
        <v>9.1189999999999998</v>
      </c>
      <c r="L55" s="189">
        <v>25.888000000000002</v>
      </c>
      <c r="M55" s="173"/>
      <c r="N55" s="282">
        <v>0.75900000000000001</v>
      </c>
      <c r="O55" s="173"/>
    </row>
    <row r="56" spans="2:15" x14ac:dyDescent="0.25">
      <c r="B56" s="62" t="s">
        <v>2</v>
      </c>
      <c r="C56" s="189">
        <v>9.1999999999999998E-2</v>
      </c>
      <c r="D56" s="189">
        <v>0.72699999999999998</v>
      </c>
      <c r="E56" s="189">
        <v>2.7629999999999999</v>
      </c>
      <c r="F56" s="189">
        <v>3.8849999999999998</v>
      </c>
      <c r="G56" s="189">
        <v>1.5620000000000001</v>
      </c>
      <c r="H56" s="189">
        <v>0.46899999999999997</v>
      </c>
      <c r="I56" s="189">
        <v>0.38500000000000001</v>
      </c>
      <c r="J56" s="189">
        <v>0.31900000000000001</v>
      </c>
      <c r="K56" s="189">
        <v>0.219</v>
      </c>
      <c r="L56" s="189">
        <v>0.7</v>
      </c>
      <c r="M56" s="173"/>
      <c r="N56" s="282">
        <v>0.67100000000000004</v>
      </c>
      <c r="O56" s="173"/>
    </row>
    <row r="57" spans="2:15" x14ac:dyDescent="0.25">
      <c r="B57" s="62" t="s">
        <v>3</v>
      </c>
      <c r="C57" s="189">
        <v>2.4E-2</v>
      </c>
      <c r="D57" s="189">
        <v>6.3E-2</v>
      </c>
      <c r="E57" s="189">
        <v>4.9000000000000002E-2</v>
      </c>
      <c r="F57" s="189">
        <v>6.0000000000000001E-3</v>
      </c>
      <c r="G57" s="189">
        <v>1E-3</v>
      </c>
      <c r="H57" s="189">
        <v>0</v>
      </c>
      <c r="I57" s="189">
        <v>0</v>
      </c>
      <c r="J57" s="189">
        <v>0</v>
      </c>
      <c r="K57" s="189">
        <v>0</v>
      </c>
      <c r="L57" s="189">
        <v>0</v>
      </c>
      <c r="M57" s="173"/>
      <c r="N57" s="282">
        <v>0.35199999999999998</v>
      </c>
      <c r="O57" s="173"/>
    </row>
    <row r="58" spans="2:15" x14ac:dyDescent="0.25">
      <c r="B58" s="62" t="s">
        <v>4</v>
      </c>
      <c r="C58" s="189">
        <v>1.5740000000000001</v>
      </c>
      <c r="D58" s="189">
        <v>3.51</v>
      </c>
      <c r="E58" s="189">
        <v>2.532</v>
      </c>
      <c r="F58" s="189">
        <v>1.413</v>
      </c>
      <c r="G58" s="189">
        <v>1.5049999999999999</v>
      </c>
      <c r="H58" s="189">
        <v>0.90500000000000003</v>
      </c>
      <c r="I58" s="189">
        <v>0.45800000000000002</v>
      </c>
      <c r="J58" s="189">
        <v>0.57599999999999996</v>
      </c>
      <c r="K58" s="189">
        <v>0.32300000000000001</v>
      </c>
      <c r="L58" s="189">
        <v>0.88300000000000001</v>
      </c>
      <c r="M58" s="173"/>
      <c r="N58" s="282">
        <v>0.57199999999999995</v>
      </c>
      <c r="O58" s="173"/>
    </row>
    <row r="59" spans="2:15" x14ac:dyDescent="0.25">
      <c r="B59" s="62" t="s">
        <v>5</v>
      </c>
      <c r="C59" s="189">
        <v>0.4</v>
      </c>
      <c r="D59" s="189">
        <v>1.41</v>
      </c>
      <c r="E59" s="189">
        <v>2.335</v>
      </c>
      <c r="F59" s="189">
        <v>1.92</v>
      </c>
      <c r="G59" s="189">
        <v>2.6459999999999999</v>
      </c>
      <c r="H59" s="189">
        <v>1.1539999999999999</v>
      </c>
      <c r="I59" s="189">
        <v>0.38300000000000001</v>
      </c>
      <c r="J59" s="189">
        <v>0.28499999999999998</v>
      </c>
      <c r="K59" s="189">
        <v>0.28599999999999998</v>
      </c>
      <c r="L59" s="189">
        <v>0.79200000000000004</v>
      </c>
      <c r="M59" s="173"/>
      <c r="N59" s="282">
        <v>0.66400000000000003</v>
      </c>
      <c r="O59" s="173"/>
    </row>
    <row r="60" spans="2:15" ht="30" x14ac:dyDescent="0.25">
      <c r="B60" s="62" t="s">
        <v>6</v>
      </c>
      <c r="C60" s="189">
        <v>9.7000000000000003E-2</v>
      </c>
      <c r="D60" s="189">
        <v>0.83099999999999996</v>
      </c>
      <c r="E60" s="189">
        <v>1.794</v>
      </c>
      <c r="F60" s="189">
        <v>0.52100000000000002</v>
      </c>
      <c r="G60" s="189">
        <v>0.184</v>
      </c>
      <c r="H60" s="189">
        <v>0.154</v>
      </c>
      <c r="I60" s="189">
        <v>0.125</v>
      </c>
      <c r="J60" s="189">
        <v>0.10199999999999999</v>
      </c>
      <c r="K60" s="189">
        <v>1.9E-2</v>
      </c>
      <c r="L60" s="189">
        <v>1.1950000000000001</v>
      </c>
      <c r="M60" s="173"/>
      <c r="N60" s="282">
        <v>0.75600000000000001</v>
      </c>
      <c r="O60" s="173"/>
    </row>
    <row r="61" spans="2:15" x14ac:dyDescent="0.25">
      <c r="B61" s="62" t="s">
        <v>7</v>
      </c>
      <c r="C61" s="189">
        <v>1.4139999999999999</v>
      </c>
      <c r="D61" s="189">
        <v>5.6470000000000002</v>
      </c>
      <c r="E61" s="189">
        <v>15.371</v>
      </c>
      <c r="F61" s="189">
        <v>8.3409999999999993</v>
      </c>
      <c r="G61" s="189">
        <v>2.5059999999999998</v>
      </c>
      <c r="H61" s="189">
        <v>0.91600000000000004</v>
      </c>
      <c r="I61" s="189">
        <v>0.41199999999999998</v>
      </c>
      <c r="J61" s="189">
        <v>0.35899999999999999</v>
      </c>
      <c r="K61" s="189">
        <v>0.11</v>
      </c>
      <c r="L61" s="189">
        <v>0.55400000000000005</v>
      </c>
      <c r="M61" s="173"/>
      <c r="N61" s="282">
        <v>0.53900000000000003</v>
      </c>
      <c r="O61" s="173"/>
    </row>
    <row r="62" spans="2:15" x14ac:dyDescent="0.25">
      <c r="B62" s="62" t="s">
        <v>28</v>
      </c>
      <c r="C62" s="189">
        <v>3.4910000000000001</v>
      </c>
      <c r="D62" s="189">
        <v>11.353</v>
      </c>
      <c r="E62" s="189">
        <v>15.795999999999999</v>
      </c>
      <c r="F62" s="189">
        <v>6.3819999999999997</v>
      </c>
      <c r="G62" s="189">
        <v>3.8180000000000001</v>
      </c>
      <c r="H62" s="189">
        <v>0.94799999999999995</v>
      </c>
      <c r="I62" s="189">
        <v>0.76500000000000001</v>
      </c>
      <c r="J62" s="189">
        <v>0.49199999999999999</v>
      </c>
      <c r="K62" s="189">
        <v>0.379</v>
      </c>
      <c r="L62" s="189">
        <v>1.0049999999999999</v>
      </c>
      <c r="M62" s="173"/>
      <c r="N62" s="282">
        <v>0.50900000000000001</v>
      </c>
      <c r="O62" s="173"/>
    </row>
    <row r="63" spans="2:15" ht="30" x14ac:dyDescent="0.25">
      <c r="B63" s="62" t="s">
        <v>29</v>
      </c>
      <c r="C63" s="189">
        <v>0.22700000000000001</v>
      </c>
      <c r="D63" s="189">
        <v>0.71199999999999997</v>
      </c>
      <c r="E63" s="189">
        <v>1.1659999999999999</v>
      </c>
      <c r="F63" s="189">
        <v>0.32500000000000001</v>
      </c>
      <c r="G63" s="189">
        <v>8.9999999999999993E-3</v>
      </c>
      <c r="H63" s="189">
        <v>0</v>
      </c>
      <c r="I63" s="189">
        <v>1.4999999999999999E-2</v>
      </c>
      <c r="J63" s="189">
        <v>0</v>
      </c>
      <c r="K63" s="189">
        <v>0</v>
      </c>
      <c r="L63" s="189">
        <v>1.2999999999999999E-2</v>
      </c>
      <c r="M63" s="173"/>
      <c r="N63" s="282">
        <v>0.45</v>
      </c>
      <c r="O63" s="173"/>
    </row>
    <row r="64" spans="2:15" x14ac:dyDescent="0.25">
      <c r="B64" s="62" t="s">
        <v>9</v>
      </c>
      <c r="C64" s="189">
        <v>1.3420000000000001</v>
      </c>
      <c r="D64" s="189">
        <v>3.8109999999999999</v>
      </c>
      <c r="E64" s="189">
        <v>3.0270000000000001</v>
      </c>
      <c r="F64" s="189">
        <v>0.01</v>
      </c>
      <c r="G64" s="189">
        <v>3.0000000000000001E-3</v>
      </c>
      <c r="H64" s="189">
        <v>1E-3</v>
      </c>
      <c r="I64" s="189">
        <v>1E-3</v>
      </c>
      <c r="J64" s="189">
        <v>0</v>
      </c>
      <c r="K64" s="189">
        <v>0</v>
      </c>
      <c r="L64" s="189">
        <v>1.4999999999999999E-2</v>
      </c>
      <c r="M64" s="173"/>
      <c r="N64" s="282">
        <v>0.36799999999999999</v>
      </c>
      <c r="O64" s="173"/>
    </row>
    <row r="65" spans="2:15" x14ac:dyDescent="0.25">
      <c r="C65" s="189"/>
      <c r="D65" s="189"/>
      <c r="E65" s="189"/>
      <c r="F65" s="189"/>
      <c r="G65" s="189"/>
      <c r="H65" s="189"/>
      <c r="I65" s="189"/>
      <c r="J65" s="189"/>
      <c r="K65" s="189"/>
      <c r="L65" s="189"/>
      <c r="M65" s="173"/>
      <c r="N65" s="173"/>
      <c r="O65" s="173"/>
    </row>
    <row r="66" spans="2:15" x14ac:dyDescent="0.25">
      <c r="B66" s="55" t="s">
        <v>10</v>
      </c>
      <c r="C66" s="191">
        <v>10.824</v>
      </c>
      <c r="D66" s="191">
        <v>40.924999999999997</v>
      </c>
      <c r="E66" s="191">
        <v>78.450999999999993</v>
      </c>
      <c r="F66" s="191">
        <v>53.076999999999998</v>
      </c>
      <c r="G66" s="191">
        <v>65.825000000000003</v>
      </c>
      <c r="H66" s="191">
        <v>37.139000000000003</v>
      </c>
      <c r="I66" s="191">
        <v>20.251000000000001</v>
      </c>
      <c r="J66" s="191">
        <v>14.222</v>
      </c>
      <c r="K66" s="191">
        <v>10.454000000000001</v>
      </c>
      <c r="L66" s="191">
        <v>31.045999999999999</v>
      </c>
      <c r="M66" s="173"/>
      <c r="N66" s="283">
        <v>0.68300000000000005</v>
      </c>
      <c r="O66" s="173"/>
    </row>
    <row r="67" spans="2:15" x14ac:dyDescent="0.25">
      <c r="C67" s="173"/>
      <c r="D67" s="173"/>
      <c r="E67" s="173"/>
      <c r="F67" s="173"/>
      <c r="G67" s="173"/>
      <c r="H67" s="173"/>
      <c r="I67" s="173"/>
      <c r="J67" s="173"/>
      <c r="K67" s="173"/>
      <c r="L67" s="173"/>
      <c r="M67" s="173"/>
      <c r="N67" s="173"/>
      <c r="O67" s="173"/>
    </row>
    <row r="71" spans="2:15" ht="15.75" x14ac:dyDescent="0.25">
      <c r="B71" s="46" t="s">
        <v>292</v>
      </c>
      <c r="C71" s="47"/>
      <c r="D71" s="47"/>
      <c r="E71" s="47"/>
      <c r="F71" s="47"/>
      <c r="G71" s="47"/>
      <c r="H71" s="47"/>
      <c r="I71" s="47"/>
      <c r="J71" s="47"/>
      <c r="K71" s="47"/>
      <c r="L71" s="47"/>
    </row>
    <row r="72" spans="2:15" ht="3.75" customHeight="1" x14ac:dyDescent="0.25">
      <c r="B72" s="46"/>
      <c r="C72" s="47"/>
      <c r="D72" s="47"/>
      <c r="E72" s="47"/>
      <c r="F72" s="47"/>
      <c r="G72" s="47"/>
      <c r="H72" s="47"/>
      <c r="I72" s="47"/>
      <c r="J72" s="47"/>
      <c r="K72" s="47"/>
      <c r="L72" s="47"/>
    </row>
    <row r="73" spans="2:15" x14ac:dyDescent="0.25">
      <c r="B73" s="195" t="s">
        <v>205</v>
      </c>
      <c r="C73" s="196"/>
      <c r="D73" s="196"/>
      <c r="E73" s="197"/>
      <c r="F73" s="197"/>
      <c r="G73" s="197"/>
      <c r="H73" s="197"/>
      <c r="I73" s="197"/>
      <c r="J73" s="197"/>
      <c r="K73" s="197"/>
      <c r="L73" s="197"/>
      <c r="M73" s="173"/>
      <c r="N73" s="197"/>
    </row>
    <row r="74" spans="2:15" x14ac:dyDescent="0.25">
      <c r="B74" s="178"/>
      <c r="C74" s="302" t="s">
        <v>27</v>
      </c>
      <c r="D74" s="302"/>
      <c r="E74" s="302"/>
      <c r="F74" s="302"/>
      <c r="G74" s="302"/>
      <c r="H74" s="302"/>
      <c r="I74" s="302"/>
      <c r="J74" s="302"/>
      <c r="K74" s="302"/>
      <c r="L74" s="302"/>
      <c r="M74" s="173"/>
      <c r="N74" s="178"/>
    </row>
    <row r="75" spans="2:15" x14ac:dyDescent="0.25">
      <c r="B75" s="178"/>
      <c r="C75" s="198" t="s">
        <v>17</v>
      </c>
      <c r="D75" s="198" t="s">
        <v>18</v>
      </c>
      <c r="E75" s="198" t="s">
        <v>19</v>
      </c>
      <c r="F75" s="198" t="s">
        <v>20</v>
      </c>
      <c r="G75" s="198" t="s">
        <v>21</v>
      </c>
      <c r="H75" s="198" t="s">
        <v>22</v>
      </c>
      <c r="I75" s="198" t="s">
        <v>23</v>
      </c>
      <c r="J75" s="198" t="s">
        <v>24</v>
      </c>
      <c r="K75" s="198" t="s">
        <v>25</v>
      </c>
      <c r="L75" s="198" t="s">
        <v>26</v>
      </c>
      <c r="M75" s="173"/>
      <c r="N75" s="198" t="s">
        <v>189</v>
      </c>
    </row>
    <row r="76" spans="2:15" x14ac:dyDescent="0.25">
      <c r="B76" s="173"/>
      <c r="C76" s="190"/>
      <c r="D76" s="190"/>
      <c r="E76" s="190"/>
      <c r="F76" s="190"/>
      <c r="G76" s="190"/>
      <c r="H76" s="190"/>
      <c r="I76" s="190"/>
      <c r="J76" s="190"/>
      <c r="K76" s="190"/>
      <c r="L76" s="190"/>
      <c r="M76" s="173"/>
      <c r="N76" s="173"/>
    </row>
    <row r="77" spans="2:15" x14ac:dyDescent="0.25">
      <c r="B77" s="199" t="s">
        <v>1</v>
      </c>
      <c r="C77" s="192">
        <v>9.41E-3</v>
      </c>
      <c r="D77" s="192">
        <v>5.5939999999999997E-2</v>
      </c>
      <c r="E77" s="192">
        <v>0.14623</v>
      </c>
      <c r="F77" s="192">
        <v>0.13167999999999999</v>
      </c>
      <c r="G77" s="192">
        <v>0.2331</v>
      </c>
      <c r="H77" s="192">
        <v>0.14176</v>
      </c>
      <c r="I77" s="192">
        <v>7.7020000000000005E-2</v>
      </c>
      <c r="J77" s="192">
        <v>5.2580000000000002E-2</v>
      </c>
      <c r="K77" s="192">
        <v>3.9660000000000001E-2</v>
      </c>
      <c r="L77" s="192">
        <v>0.11261</v>
      </c>
      <c r="M77" s="173"/>
      <c r="N77" s="282">
        <v>0.75900000000000001</v>
      </c>
    </row>
    <row r="78" spans="2:15" x14ac:dyDescent="0.25">
      <c r="B78" s="199" t="s">
        <v>2</v>
      </c>
      <c r="C78" s="192">
        <v>8.3000000000000001E-3</v>
      </c>
      <c r="D78" s="192">
        <v>6.5409999999999996E-2</v>
      </c>
      <c r="E78" s="192">
        <v>0.24840999999999999</v>
      </c>
      <c r="F78" s="192">
        <v>0.34928999999999999</v>
      </c>
      <c r="G78" s="192">
        <v>0.14043</v>
      </c>
      <c r="H78" s="192">
        <v>4.2209999999999998E-2</v>
      </c>
      <c r="I78" s="192">
        <v>3.4630000000000001E-2</v>
      </c>
      <c r="J78" s="192">
        <v>2.8709999999999999E-2</v>
      </c>
      <c r="K78" s="192">
        <v>1.9689999999999999E-2</v>
      </c>
      <c r="L78" s="192">
        <v>6.293E-2</v>
      </c>
      <c r="M78" s="173"/>
      <c r="N78" s="282">
        <v>0.67100000000000004</v>
      </c>
    </row>
    <row r="79" spans="2:15" x14ac:dyDescent="0.25">
      <c r="B79" s="199" t="s">
        <v>3</v>
      </c>
      <c r="C79" s="192">
        <v>0.16722000000000001</v>
      </c>
      <c r="D79" s="192">
        <v>0.44119999999999998</v>
      </c>
      <c r="E79" s="192">
        <v>0.34181</v>
      </c>
      <c r="F79" s="192">
        <v>4.1820000000000003E-2</v>
      </c>
      <c r="G79" s="192">
        <v>7.9600000000000001E-3</v>
      </c>
      <c r="H79" s="192">
        <v>0</v>
      </c>
      <c r="I79" s="192">
        <v>0</v>
      </c>
      <c r="J79" s="192">
        <v>0</v>
      </c>
      <c r="K79" s="192">
        <v>0</v>
      </c>
      <c r="L79" s="192">
        <v>0</v>
      </c>
      <c r="M79" s="173"/>
      <c r="N79" s="282">
        <v>0.35199999999999998</v>
      </c>
    </row>
    <row r="80" spans="2:15" x14ac:dyDescent="0.25">
      <c r="B80" s="199" t="s">
        <v>4</v>
      </c>
      <c r="C80" s="192">
        <v>0.11511</v>
      </c>
      <c r="D80" s="192">
        <v>0.25657000000000002</v>
      </c>
      <c r="E80" s="192">
        <v>0.18509999999999999</v>
      </c>
      <c r="F80" s="192">
        <v>0.10331</v>
      </c>
      <c r="G80" s="192">
        <v>0.10999</v>
      </c>
      <c r="H80" s="192">
        <v>6.6170000000000007E-2</v>
      </c>
      <c r="I80" s="192">
        <v>3.3480000000000003E-2</v>
      </c>
      <c r="J80" s="192">
        <v>4.2099999999999999E-2</v>
      </c>
      <c r="K80" s="192">
        <v>2.3599999999999999E-2</v>
      </c>
      <c r="L80" s="192">
        <v>6.4579999999999999E-2</v>
      </c>
      <c r="M80" s="173"/>
      <c r="N80" s="282">
        <v>0.57199999999999995</v>
      </c>
    </row>
    <row r="81" spans="2:14" x14ac:dyDescent="0.25">
      <c r="B81" s="199" t="s">
        <v>5</v>
      </c>
      <c r="C81" s="192">
        <v>3.4459999999999998E-2</v>
      </c>
      <c r="D81" s="192">
        <v>0.12143</v>
      </c>
      <c r="E81" s="192">
        <v>0.20111999999999999</v>
      </c>
      <c r="F81" s="192">
        <v>0.16538</v>
      </c>
      <c r="G81" s="192">
        <v>0.22789999999999999</v>
      </c>
      <c r="H81" s="192">
        <v>9.9349999999999994E-2</v>
      </c>
      <c r="I81" s="192">
        <v>3.2980000000000002E-2</v>
      </c>
      <c r="J81" s="192">
        <v>2.4549999999999999E-2</v>
      </c>
      <c r="K81" s="192">
        <v>2.4629999999999999E-2</v>
      </c>
      <c r="L81" s="192">
        <v>6.8190000000000001E-2</v>
      </c>
      <c r="M81" s="173"/>
      <c r="N81" s="282">
        <v>0.66400000000000003</v>
      </c>
    </row>
    <row r="82" spans="2:14" ht="30" x14ac:dyDescent="0.25">
      <c r="B82" s="199" t="s">
        <v>6</v>
      </c>
      <c r="C82" s="192">
        <v>1.9349999999999999E-2</v>
      </c>
      <c r="D82" s="192">
        <v>0.16550999999999999</v>
      </c>
      <c r="E82" s="192">
        <v>0.35721999999999998</v>
      </c>
      <c r="F82" s="192">
        <v>0.10376000000000001</v>
      </c>
      <c r="G82" s="192">
        <v>3.6740000000000002E-2</v>
      </c>
      <c r="H82" s="192">
        <v>3.0589999999999999E-2</v>
      </c>
      <c r="I82" s="192">
        <v>2.4920000000000001E-2</v>
      </c>
      <c r="J82" s="192">
        <v>2.0240000000000001E-2</v>
      </c>
      <c r="K82" s="192">
        <v>3.6900000000000001E-3</v>
      </c>
      <c r="L82" s="192">
        <v>0.23798</v>
      </c>
      <c r="M82" s="173"/>
      <c r="N82" s="282">
        <v>0.75600000000000001</v>
      </c>
    </row>
    <row r="83" spans="2:14" x14ac:dyDescent="0.25">
      <c r="B83" s="199" t="s">
        <v>7</v>
      </c>
      <c r="C83" s="192">
        <v>3.968E-2</v>
      </c>
      <c r="D83" s="192">
        <v>0.15848000000000001</v>
      </c>
      <c r="E83" s="192">
        <v>0.43141000000000002</v>
      </c>
      <c r="F83" s="192">
        <v>0.2341</v>
      </c>
      <c r="G83" s="192">
        <v>7.0330000000000004E-2</v>
      </c>
      <c r="H83" s="192">
        <v>2.571E-2</v>
      </c>
      <c r="I83" s="192">
        <v>1.157E-2</v>
      </c>
      <c r="J83" s="192">
        <v>1.009E-2</v>
      </c>
      <c r="K83" s="192">
        <v>3.0799999999999998E-3</v>
      </c>
      <c r="L83" s="192">
        <v>1.555E-2</v>
      </c>
      <c r="M83" s="173"/>
      <c r="N83" s="282">
        <v>0.53900000000000003</v>
      </c>
    </row>
    <row r="84" spans="2:14" x14ac:dyDescent="0.25">
      <c r="B84" s="199" t="s">
        <v>28</v>
      </c>
      <c r="C84" s="192">
        <v>7.8570000000000001E-2</v>
      </c>
      <c r="D84" s="192">
        <v>0.25552999999999998</v>
      </c>
      <c r="E84" s="192">
        <v>0.35554000000000002</v>
      </c>
      <c r="F84" s="192">
        <v>0.14363999999999999</v>
      </c>
      <c r="G84" s="192">
        <v>8.5940000000000003E-2</v>
      </c>
      <c r="H84" s="192">
        <v>2.1340000000000001E-2</v>
      </c>
      <c r="I84" s="192">
        <v>1.721E-2</v>
      </c>
      <c r="J84" s="192">
        <v>1.106E-2</v>
      </c>
      <c r="K84" s="192">
        <v>8.5400000000000007E-3</v>
      </c>
      <c r="L84" s="192">
        <v>2.2630000000000001E-2</v>
      </c>
      <c r="M84" s="173"/>
      <c r="N84" s="282">
        <v>0.50900000000000001</v>
      </c>
    </row>
    <row r="85" spans="2:14" ht="30" x14ac:dyDescent="0.25">
      <c r="B85" s="199" t="s">
        <v>29</v>
      </c>
      <c r="C85" s="192">
        <v>9.2030000000000001E-2</v>
      </c>
      <c r="D85" s="192">
        <v>0.28864000000000001</v>
      </c>
      <c r="E85" s="192">
        <v>0.47242000000000001</v>
      </c>
      <c r="F85" s="192">
        <v>0.13170000000000001</v>
      </c>
      <c r="G85" s="192">
        <v>3.7000000000000002E-3</v>
      </c>
      <c r="H85" s="192">
        <v>0</v>
      </c>
      <c r="I85" s="192">
        <v>6.2300000000000003E-3</v>
      </c>
      <c r="J85" s="192">
        <v>0</v>
      </c>
      <c r="K85" s="192">
        <v>0</v>
      </c>
      <c r="L85" s="192">
        <v>5.2700000000000004E-3</v>
      </c>
      <c r="M85" s="173"/>
      <c r="N85" s="282">
        <v>0.45</v>
      </c>
    </row>
    <row r="86" spans="2:14" x14ac:dyDescent="0.25">
      <c r="B86" s="199" t="s">
        <v>9</v>
      </c>
      <c r="C86" s="192">
        <v>0.16350000000000001</v>
      </c>
      <c r="D86" s="192">
        <v>0.46422000000000002</v>
      </c>
      <c r="E86" s="192">
        <v>0.36870000000000003</v>
      </c>
      <c r="F86" s="192">
        <v>1.1800000000000001E-3</v>
      </c>
      <c r="G86" s="192">
        <v>3.5E-4</v>
      </c>
      <c r="H86" s="192">
        <v>1.2999999999999999E-4</v>
      </c>
      <c r="I86" s="192">
        <v>6.9999999999999994E-5</v>
      </c>
      <c r="J86" s="192">
        <v>0</v>
      </c>
      <c r="K86" s="192">
        <v>4.0000000000000003E-5</v>
      </c>
      <c r="L86" s="192">
        <v>1.82E-3</v>
      </c>
      <c r="M86" s="173"/>
      <c r="N86" s="282">
        <v>0.36799999999999999</v>
      </c>
    </row>
    <row r="87" spans="2:14" x14ac:dyDescent="0.25">
      <c r="B87" s="173"/>
      <c r="C87" s="193"/>
      <c r="D87" s="193"/>
      <c r="E87" s="193"/>
      <c r="F87" s="193"/>
      <c r="G87" s="193"/>
      <c r="H87" s="193"/>
      <c r="I87" s="193"/>
      <c r="J87" s="193"/>
      <c r="K87" s="193"/>
      <c r="L87" s="193"/>
      <c r="M87" s="173"/>
      <c r="N87" s="173"/>
    </row>
    <row r="88" spans="2:14" x14ac:dyDescent="0.25">
      <c r="B88" s="180" t="s">
        <v>10</v>
      </c>
      <c r="C88" s="194">
        <v>2.988E-2</v>
      </c>
      <c r="D88" s="194">
        <v>0.11298999999999999</v>
      </c>
      <c r="E88" s="194">
        <v>0.21659</v>
      </c>
      <c r="F88" s="194">
        <v>0.14652999999999999</v>
      </c>
      <c r="G88" s="194">
        <v>0.18173</v>
      </c>
      <c r="H88" s="194">
        <v>0.10253</v>
      </c>
      <c r="I88" s="194">
        <v>5.5910000000000001E-2</v>
      </c>
      <c r="J88" s="194">
        <v>3.9260000000000003E-2</v>
      </c>
      <c r="K88" s="194">
        <v>2.886E-2</v>
      </c>
      <c r="L88" s="194">
        <v>8.5709999999999995E-2</v>
      </c>
      <c r="M88" s="173"/>
      <c r="N88" s="283">
        <v>0.68300000000000005</v>
      </c>
    </row>
    <row r="92" spans="2:14" x14ac:dyDescent="0.25">
      <c r="N92" s="130" t="s">
        <v>332</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B4:J26"/>
  <sheetViews>
    <sheetView zoomScale="85" zoomScaleNormal="85" workbookViewId="0"/>
  </sheetViews>
  <sheetFormatPr defaultRowHeight="15" x14ac:dyDescent="0.25"/>
  <cols>
    <col min="1" max="1" width="4.7109375" style="48" customWidth="1"/>
    <col min="2" max="2" width="30.28515625" style="48" customWidth="1"/>
    <col min="3" max="8" width="27.42578125" style="48" customWidth="1"/>
    <col min="9" max="9" width="25.7109375" style="48" customWidth="1"/>
    <col min="10" max="16384" width="9.140625" style="48"/>
  </cols>
  <sheetData>
    <row r="4" spans="2:10" x14ac:dyDescent="0.25">
      <c r="B4" s="47"/>
      <c r="C4" s="47"/>
      <c r="D4" s="47"/>
      <c r="E4" s="47"/>
      <c r="F4" s="47"/>
      <c r="G4" s="47"/>
      <c r="H4" s="47"/>
      <c r="I4" s="47"/>
      <c r="J4" s="47"/>
    </row>
    <row r="5" spans="2:10" ht="15.75" x14ac:dyDescent="0.25">
      <c r="B5" s="200" t="s">
        <v>340</v>
      </c>
      <c r="C5" s="47"/>
      <c r="D5" s="47"/>
      <c r="E5" s="47"/>
      <c r="F5" s="47"/>
      <c r="G5" s="47"/>
      <c r="H5" s="47"/>
      <c r="I5" s="47"/>
      <c r="J5" s="47"/>
    </row>
    <row r="6" spans="2:10" ht="3.75" customHeight="1" x14ac:dyDescent="0.25">
      <c r="B6" s="46"/>
      <c r="C6" s="47"/>
      <c r="D6" s="47"/>
      <c r="E6" s="47"/>
      <c r="F6" s="47"/>
      <c r="G6" s="47"/>
      <c r="H6" s="47"/>
      <c r="I6" s="47"/>
    </row>
    <row r="7" spans="2:10" x14ac:dyDescent="0.25">
      <c r="B7" s="69" t="s">
        <v>119</v>
      </c>
      <c r="C7" s="69"/>
      <c r="D7" s="70"/>
      <c r="E7" s="70"/>
      <c r="F7" s="70"/>
      <c r="G7" s="70"/>
      <c r="H7" s="70"/>
      <c r="I7" s="70"/>
    </row>
    <row r="8" spans="2:10" x14ac:dyDescent="0.25">
      <c r="B8" s="52"/>
      <c r="C8" s="52"/>
      <c r="D8" s="52"/>
      <c r="E8" s="52"/>
      <c r="F8" s="52"/>
      <c r="G8" s="52"/>
      <c r="H8" s="52"/>
      <c r="I8" s="52"/>
    </row>
    <row r="9" spans="2:10" ht="30" x14ac:dyDescent="0.25">
      <c r="B9" s="52"/>
      <c r="C9" s="68" t="s">
        <v>30</v>
      </c>
      <c r="D9" s="68" t="s">
        <v>431</v>
      </c>
      <c r="E9" s="68" t="s">
        <v>31</v>
      </c>
      <c r="F9" s="68" t="s">
        <v>32</v>
      </c>
      <c r="G9" s="68" t="s">
        <v>33</v>
      </c>
      <c r="H9" s="68" t="s">
        <v>323</v>
      </c>
      <c r="I9" s="68" t="s">
        <v>10</v>
      </c>
    </row>
    <row r="11" spans="2:10" x14ac:dyDescent="0.25">
      <c r="B11" s="62" t="s">
        <v>1</v>
      </c>
      <c r="C11" s="66">
        <v>94.084000000000003</v>
      </c>
      <c r="D11" s="66">
        <v>43.118000000000002</v>
      </c>
      <c r="E11" s="66">
        <v>9.1449999999999996</v>
      </c>
      <c r="F11" s="66">
        <v>51.725999999999999</v>
      </c>
      <c r="G11" s="66">
        <v>31.831</v>
      </c>
      <c r="H11" s="66">
        <v>0</v>
      </c>
      <c r="I11" s="66">
        <f>SUM(C11:H11)</f>
        <v>229.904</v>
      </c>
    </row>
    <row r="12" spans="2:10" x14ac:dyDescent="0.25">
      <c r="B12" s="62" t="s">
        <v>2</v>
      </c>
      <c r="C12" s="66">
        <v>3.0960000000000001</v>
      </c>
      <c r="D12" s="66">
        <v>2.8370000000000002</v>
      </c>
      <c r="E12" s="66">
        <v>1.196</v>
      </c>
      <c r="F12" s="66">
        <v>2.343</v>
      </c>
      <c r="G12" s="66">
        <v>1.649</v>
      </c>
      <c r="H12" s="66">
        <v>0</v>
      </c>
      <c r="I12" s="66">
        <f t="shared" ref="I12:I20" si="0">SUM(C12:H12)</f>
        <v>11.120999999999999</v>
      </c>
    </row>
    <row r="13" spans="2:10" x14ac:dyDescent="0.25">
      <c r="B13" s="62" t="s">
        <v>3</v>
      </c>
      <c r="C13" s="66">
        <v>9.0999999999999998E-2</v>
      </c>
      <c r="D13" s="66">
        <v>4.0000000000000001E-3</v>
      </c>
      <c r="E13" s="66">
        <v>6.0000000000000001E-3</v>
      </c>
      <c r="F13" s="66">
        <v>4.0000000000000001E-3</v>
      </c>
      <c r="G13" s="66">
        <v>3.7999999999999999E-2</v>
      </c>
      <c r="H13" s="66">
        <v>0</v>
      </c>
      <c r="I13" s="66">
        <f t="shared" si="0"/>
        <v>0.14300000000000002</v>
      </c>
    </row>
    <row r="14" spans="2:10" x14ac:dyDescent="0.25">
      <c r="B14" s="62" t="s">
        <v>4</v>
      </c>
      <c r="C14" s="66">
        <v>8.3070000000000004</v>
      </c>
      <c r="D14" s="66">
        <v>1.5349999999999999</v>
      </c>
      <c r="E14" s="66">
        <v>0.27900000000000003</v>
      </c>
      <c r="F14" s="66">
        <v>2.6070000000000002</v>
      </c>
      <c r="G14" s="66">
        <v>0.95099999999999996</v>
      </c>
      <c r="H14" s="66">
        <v>0</v>
      </c>
      <c r="I14" s="66">
        <f t="shared" si="0"/>
        <v>13.679000000000002</v>
      </c>
    </row>
    <row r="15" spans="2:10" x14ac:dyDescent="0.25">
      <c r="B15" s="62" t="s">
        <v>5</v>
      </c>
      <c r="C15" s="66">
        <v>5.085</v>
      </c>
      <c r="D15" s="66">
        <v>1.2789999999999999</v>
      </c>
      <c r="E15" s="66">
        <v>0.41299999999999998</v>
      </c>
      <c r="F15" s="66">
        <v>2.8010000000000002</v>
      </c>
      <c r="G15" s="66">
        <v>2.032</v>
      </c>
      <c r="H15" s="66">
        <v>0</v>
      </c>
      <c r="I15" s="66">
        <f t="shared" si="0"/>
        <v>11.61</v>
      </c>
    </row>
    <row r="16" spans="2:10" ht="30" x14ac:dyDescent="0.25">
      <c r="B16" s="62" t="s">
        <v>6</v>
      </c>
      <c r="C16" s="66">
        <v>0.57199999999999995</v>
      </c>
      <c r="D16" s="66">
        <v>0.42499999999999999</v>
      </c>
      <c r="E16" s="66">
        <v>0.35599999999999998</v>
      </c>
      <c r="F16" s="66">
        <v>1.2529999999999999</v>
      </c>
      <c r="G16" s="66">
        <v>2.4159999999999999</v>
      </c>
      <c r="H16" s="66">
        <v>0</v>
      </c>
      <c r="I16" s="66">
        <f t="shared" si="0"/>
        <v>5.0220000000000002</v>
      </c>
    </row>
    <row r="17" spans="2:9" x14ac:dyDescent="0.25">
      <c r="B17" s="62" t="s">
        <v>7</v>
      </c>
      <c r="C17" s="66">
        <v>18.792000000000002</v>
      </c>
      <c r="D17" s="66">
        <v>3.714</v>
      </c>
      <c r="E17" s="66">
        <v>2.0329999999999999</v>
      </c>
      <c r="F17" s="66">
        <v>6.7750000000000004</v>
      </c>
      <c r="G17" s="66">
        <v>4.3170000000000002</v>
      </c>
      <c r="H17" s="66">
        <v>0</v>
      </c>
      <c r="I17" s="66">
        <f t="shared" si="0"/>
        <v>35.631</v>
      </c>
    </row>
    <row r="18" spans="2:9" x14ac:dyDescent="0.25">
      <c r="B18" s="62" t="s">
        <v>28</v>
      </c>
      <c r="C18" s="66">
        <v>2.7890000000000001</v>
      </c>
      <c r="D18" s="66">
        <v>10.811</v>
      </c>
      <c r="E18" s="66">
        <v>3.0529999999999999</v>
      </c>
      <c r="F18" s="66">
        <v>15.026</v>
      </c>
      <c r="G18" s="66">
        <v>12.75</v>
      </c>
      <c r="H18" s="66">
        <v>0</v>
      </c>
      <c r="I18" s="66">
        <f t="shared" si="0"/>
        <v>44.429000000000002</v>
      </c>
    </row>
    <row r="19" spans="2:9" ht="30" x14ac:dyDescent="0.25">
      <c r="B19" s="62" t="s">
        <v>29</v>
      </c>
      <c r="C19" s="66">
        <v>0.86899999999999999</v>
      </c>
      <c r="D19" s="66">
        <v>0.27900000000000003</v>
      </c>
      <c r="E19" s="66">
        <v>0.23</v>
      </c>
      <c r="F19" s="66">
        <v>0.90600000000000003</v>
      </c>
      <c r="G19" s="66">
        <v>0.183</v>
      </c>
      <c r="H19" s="66">
        <v>0</v>
      </c>
      <c r="I19" s="66">
        <f t="shared" si="0"/>
        <v>2.4670000000000001</v>
      </c>
    </row>
    <row r="20" spans="2:9" x14ac:dyDescent="0.25">
      <c r="B20" s="62" t="s">
        <v>9</v>
      </c>
      <c r="C20" s="66">
        <v>1.226</v>
      </c>
      <c r="D20" s="66">
        <v>3.5310000000000001</v>
      </c>
      <c r="E20" s="66">
        <v>0.14299999999999999</v>
      </c>
      <c r="F20" s="66">
        <v>1.0069999999999999</v>
      </c>
      <c r="G20" s="66">
        <v>2.302</v>
      </c>
      <c r="H20" s="66">
        <v>0</v>
      </c>
      <c r="I20" s="66">
        <f t="shared" si="0"/>
        <v>8.2089999999999996</v>
      </c>
    </row>
    <row r="21" spans="2:9" x14ac:dyDescent="0.25">
      <c r="C21" s="66"/>
      <c r="D21" s="66"/>
      <c r="E21" s="66"/>
      <c r="F21" s="66"/>
      <c r="G21" s="66"/>
      <c r="H21" s="66"/>
      <c r="I21" s="66"/>
    </row>
    <row r="22" spans="2:9" x14ac:dyDescent="0.25">
      <c r="B22" s="71" t="s">
        <v>10</v>
      </c>
      <c r="C22" s="59">
        <f>SUM(C11:C20)</f>
        <v>134.91099999999997</v>
      </c>
      <c r="D22" s="59">
        <f t="shared" ref="D22:I22" si="1">SUM(D11:D20)</f>
        <v>67.533000000000001</v>
      </c>
      <c r="E22" s="59">
        <f t="shared" si="1"/>
        <v>16.853999999999999</v>
      </c>
      <c r="F22" s="59">
        <f t="shared" si="1"/>
        <v>84.448000000000008</v>
      </c>
      <c r="G22" s="59">
        <f t="shared" si="1"/>
        <v>58.468999999999987</v>
      </c>
      <c r="H22" s="59">
        <f t="shared" si="1"/>
        <v>0</v>
      </c>
      <c r="I22" s="59">
        <f t="shared" si="1"/>
        <v>362.21499999999997</v>
      </c>
    </row>
    <row r="26" spans="2:9" x14ac:dyDescent="0.25">
      <c r="I26" s="130" t="s">
        <v>332</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zoomScale="85" zoomScaleNormal="85" workbookViewId="0"/>
  </sheetViews>
  <sheetFormatPr defaultRowHeight="15" x14ac:dyDescent="0.25"/>
  <cols>
    <col min="1" max="1" width="4.7109375" style="48" customWidth="1"/>
    <col min="2" max="2" width="26.28515625" style="48" customWidth="1"/>
    <col min="3" max="12" width="17.7109375" style="48" customWidth="1"/>
    <col min="13" max="13" width="18" style="48" customWidth="1"/>
    <col min="14" max="16384" width="9.140625" style="48"/>
  </cols>
  <sheetData>
    <row r="4" spans="2:13" x14ac:dyDescent="0.25">
      <c r="B4" s="47"/>
      <c r="C4" s="47"/>
      <c r="D4" s="47"/>
      <c r="E4" s="47"/>
      <c r="F4" s="47"/>
      <c r="G4" s="47"/>
      <c r="H4" s="47"/>
      <c r="I4" s="47"/>
      <c r="J4" s="47"/>
      <c r="K4" s="47"/>
      <c r="L4" s="47"/>
      <c r="M4" s="47"/>
    </row>
    <row r="5" spans="2:13" ht="15.75" x14ac:dyDescent="0.25">
      <c r="B5" s="46" t="s">
        <v>334</v>
      </c>
      <c r="C5" s="47"/>
      <c r="D5" s="47"/>
      <c r="E5" s="47"/>
      <c r="F5" s="47"/>
      <c r="G5" s="47"/>
      <c r="H5" s="47"/>
      <c r="I5" s="47"/>
      <c r="J5" s="47"/>
      <c r="K5" s="47"/>
      <c r="L5" s="47"/>
      <c r="M5" s="47"/>
    </row>
    <row r="6" spans="2:13" x14ac:dyDescent="0.25">
      <c r="B6" s="69" t="s">
        <v>120</v>
      </c>
      <c r="C6" s="70"/>
      <c r="D6" s="70"/>
      <c r="E6" s="70"/>
      <c r="F6" s="70"/>
      <c r="G6" s="70"/>
      <c r="H6" s="70"/>
      <c r="I6" s="70"/>
      <c r="J6" s="70"/>
      <c r="K6" s="70"/>
      <c r="L6" s="70"/>
      <c r="M6" s="70"/>
    </row>
    <row r="7" spans="2:13" x14ac:dyDescent="0.25">
      <c r="B7" s="52"/>
      <c r="C7" s="52"/>
      <c r="D7" s="52"/>
      <c r="E7" s="52"/>
      <c r="F7" s="52"/>
      <c r="G7" s="52"/>
      <c r="H7" s="52"/>
      <c r="I7" s="52"/>
      <c r="J7" s="52"/>
      <c r="K7" s="52"/>
      <c r="L7" s="52"/>
      <c r="M7" s="52"/>
    </row>
    <row r="8" spans="2:13" ht="45" x14ac:dyDescent="0.25">
      <c r="B8" s="52"/>
      <c r="C8" s="53" t="s">
        <v>1</v>
      </c>
      <c r="D8" s="53" t="s">
        <v>2</v>
      </c>
      <c r="E8" s="53" t="s">
        <v>3</v>
      </c>
      <c r="F8" s="53" t="s">
        <v>4</v>
      </c>
      <c r="G8" s="53" t="s">
        <v>5</v>
      </c>
      <c r="H8" s="53" t="s">
        <v>6</v>
      </c>
      <c r="I8" s="53" t="s">
        <v>7</v>
      </c>
      <c r="J8" s="53" t="s">
        <v>50</v>
      </c>
      <c r="K8" s="53" t="s">
        <v>8</v>
      </c>
      <c r="L8" s="53" t="s">
        <v>9</v>
      </c>
      <c r="M8" s="54" t="s">
        <v>10</v>
      </c>
    </row>
    <row r="9" spans="2:13" x14ac:dyDescent="0.25">
      <c r="B9" s="173" t="s">
        <v>34</v>
      </c>
      <c r="C9" s="66">
        <v>0</v>
      </c>
      <c r="D9" s="66">
        <v>0</v>
      </c>
      <c r="E9" s="66">
        <v>0</v>
      </c>
      <c r="F9" s="66">
        <v>0</v>
      </c>
      <c r="G9" s="66">
        <v>0</v>
      </c>
      <c r="H9" s="66">
        <v>0</v>
      </c>
      <c r="I9" s="66">
        <v>0</v>
      </c>
      <c r="J9" s="66">
        <v>0</v>
      </c>
      <c r="K9" s="66">
        <v>0</v>
      </c>
      <c r="L9" s="66">
        <v>0</v>
      </c>
      <c r="M9" s="66">
        <f>SUM(C9:L9)</f>
        <v>0</v>
      </c>
    </row>
    <row r="10" spans="2:13" x14ac:dyDescent="0.25">
      <c r="B10" s="173" t="s">
        <v>322</v>
      </c>
      <c r="C10" s="66">
        <v>39.856000000000002</v>
      </c>
      <c r="D10" s="66">
        <v>1.4850000000000001</v>
      </c>
      <c r="E10" s="66">
        <v>0</v>
      </c>
      <c r="F10" s="66">
        <v>2.4540000000000002</v>
      </c>
      <c r="G10" s="66">
        <v>0.753</v>
      </c>
      <c r="H10" s="66">
        <v>0</v>
      </c>
      <c r="I10" s="66">
        <v>0.72599999999999998</v>
      </c>
      <c r="J10" s="66">
        <v>2.319</v>
      </c>
      <c r="K10" s="66">
        <v>8.9999999999999993E-3</v>
      </c>
      <c r="L10" s="66">
        <v>0.05</v>
      </c>
      <c r="M10" s="66">
        <f t="shared" ref="M10:M19" si="0">SUM(C10:L10)</f>
        <v>47.652000000000001</v>
      </c>
    </row>
    <row r="11" spans="2:13" ht="30" customHeight="1" x14ac:dyDescent="0.25">
      <c r="B11" s="199" t="s">
        <v>327</v>
      </c>
      <c r="C11" s="66">
        <f>SUM(C12:C15)</f>
        <v>74.802000000000007</v>
      </c>
      <c r="D11" s="66">
        <f t="shared" ref="D11:L11" si="1">SUM(D12:D15)</f>
        <v>4.4929999999999994</v>
      </c>
      <c r="E11" s="66">
        <f t="shared" si="1"/>
        <v>0</v>
      </c>
      <c r="F11" s="66">
        <f t="shared" si="1"/>
        <v>1.109</v>
      </c>
      <c r="G11" s="66">
        <f t="shared" si="1"/>
        <v>2.5300000000000002</v>
      </c>
      <c r="H11" s="66">
        <f t="shared" si="1"/>
        <v>4.0000000000000001E-3</v>
      </c>
      <c r="I11" s="66">
        <f t="shared" si="1"/>
        <v>4.6400000000000006</v>
      </c>
      <c r="J11" s="66">
        <f t="shared" si="1"/>
        <v>11.657999999999999</v>
      </c>
      <c r="K11" s="66">
        <f t="shared" si="1"/>
        <v>0.05</v>
      </c>
      <c r="L11" s="66">
        <f t="shared" si="1"/>
        <v>0.23600000000000002</v>
      </c>
      <c r="M11" s="66">
        <f t="shared" si="0"/>
        <v>99.522000000000006</v>
      </c>
    </row>
    <row r="12" spans="2:13" x14ac:dyDescent="0.25">
      <c r="B12" s="203" t="s">
        <v>349</v>
      </c>
      <c r="C12" s="66">
        <v>26.908999999999999</v>
      </c>
      <c r="D12" s="66">
        <v>1.83</v>
      </c>
      <c r="E12" s="66">
        <v>0</v>
      </c>
      <c r="F12" s="66">
        <v>0.23</v>
      </c>
      <c r="G12" s="66">
        <v>0.70699999999999996</v>
      </c>
      <c r="H12" s="66">
        <v>0</v>
      </c>
      <c r="I12" s="66">
        <v>0.66800000000000004</v>
      </c>
      <c r="J12" s="66">
        <v>7.7169999999999996</v>
      </c>
      <c r="K12" s="66">
        <v>0</v>
      </c>
      <c r="L12" s="66">
        <v>3.1E-2</v>
      </c>
      <c r="M12" s="66">
        <f t="shared" si="0"/>
        <v>38.091999999999999</v>
      </c>
    </row>
    <row r="13" spans="2:13" x14ac:dyDescent="0.25">
      <c r="B13" s="203" t="s">
        <v>350</v>
      </c>
      <c r="C13" s="66">
        <v>28.49</v>
      </c>
      <c r="D13" s="66">
        <v>1.593</v>
      </c>
      <c r="E13" s="66">
        <v>0</v>
      </c>
      <c r="F13" s="66">
        <v>8.5999999999999993E-2</v>
      </c>
      <c r="G13" s="66">
        <v>0.65</v>
      </c>
      <c r="H13" s="66">
        <v>0</v>
      </c>
      <c r="I13" s="66">
        <v>1.877</v>
      </c>
      <c r="J13" s="66">
        <v>2.669</v>
      </c>
      <c r="K13" s="66">
        <v>0</v>
      </c>
      <c r="L13" s="66">
        <v>0.19400000000000001</v>
      </c>
      <c r="M13" s="66">
        <f t="shared" si="0"/>
        <v>35.558999999999997</v>
      </c>
    </row>
    <row r="14" spans="2:13" x14ac:dyDescent="0.25">
      <c r="B14" s="204" t="s">
        <v>324</v>
      </c>
      <c r="C14" s="66">
        <v>19.375</v>
      </c>
      <c r="D14" s="66">
        <v>1.0680000000000001</v>
      </c>
      <c r="E14" s="66">
        <v>0</v>
      </c>
      <c r="F14" s="66">
        <v>0.73899999999999999</v>
      </c>
      <c r="G14" s="66">
        <v>1.1619999999999999</v>
      </c>
      <c r="H14" s="66">
        <v>4.0000000000000001E-3</v>
      </c>
      <c r="I14" s="66">
        <v>2.0950000000000002</v>
      </c>
      <c r="J14" s="66">
        <v>1.262</v>
      </c>
      <c r="K14" s="66">
        <v>0.05</v>
      </c>
      <c r="L14" s="66">
        <v>1.0999999999999999E-2</v>
      </c>
      <c r="M14" s="66">
        <f t="shared" si="0"/>
        <v>25.766000000000002</v>
      </c>
    </row>
    <row r="15" spans="2:13" x14ac:dyDescent="0.25">
      <c r="B15" s="204" t="s">
        <v>325</v>
      </c>
      <c r="C15" s="66">
        <v>2.8000000000000001E-2</v>
      </c>
      <c r="D15" s="66">
        <v>2E-3</v>
      </c>
      <c r="E15" s="66">
        <v>0</v>
      </c>
      <c r="F15" s="66">
        <v>5.3999999999999999E-2</v>
      </c>
      <c r="G15" s="66">
        <v>1.0999999999999999E-2</v>
      </c>
      <c r="H15" s="66">
        <v>0</v>
      </c>
      <c r="I15" s="66">
        <v>0</v>
      </c>
      <c r="J15" s="66">
        <v>0.01</v>
      </c>
      <c r="K15" s="66">
        <v>0</v>
      </c>
      <c r="L15" s="66">
        <v>0</v>
      </c>
      <c r="M15" s="66">
        <f t="shared" si="0"/>
        <v>0.10499999999999998</v>
      </c>
    </row>
    <row r="16" spans="2:13" x14ac:dyDescent="0.25">
      <c r="B16" s="173" t="s">
        <v>36</v>
      </c>
      <c r="C16" s="66">
        <f>SUM(C17:C18)</f>
        <v>7.24</v>
      </c>
      <c r="D16" s="66">
        <f t="shared" ref="D16:L16" si="2">SUM(D17:D18)</f>
        <v>0.379</v>
      </c>
      <c r="E16" s="66">
        <f t="shared" si="2"/>
        <v>0</v>
      </c>
      <c r="F16" s="66">
        <f t="shared" si="2"/>
        <v>4.3010000000000002</v>
      </c>
      <c r="G16" s="66">
        <f t="shared" si="2"/>
        <v>3.07</v>
      </c>
      <c r="H16" s="66">
        <f t="shared" si="2"/>
        <v>1.881</v>
      </c>
      <c r="I16" s="66">
        <f t="shared" si="2"/>
        <v>14.863000000000001</v>
      </c>
      <c r="J16" s="66">
        <f t="shared" si="2"/>
        <v>11.105</v>
      </c>
      <c r="K16" s="66">
        <f t="shared" si="2"/>
        <v>0.11899999999999999</v>
      </c>
      <c r="L16" s="66">
        <f t="shared" si="2"/>
        <v>1.2869999999999999</v>
      </c>
      <c r="M16" s="66">
        <f t="shared" si="0"/>
        <v>44.244999999999997</v>
      </c>
    </row>
    <row r="17" spans="2:13" x14ac:dyDescent="0.25">
      <c r="B17" s="173" t="s">
        <v>37</v>
      </c>
      <c r="C17" s="66">
        <v>5.2249999999999996</v>
      </c>
      <c r="D17" s="66">
        <v>0.30299999999999999</v>
      </c>
      <c r="E17" s="66">
        <v>0</v>
      </c>
      <c r="F17" s="66">
        <v>4.28</v>
      </c>
      <c r="G17" s="66">
        <v>3.0569999999999999</v>
      </c>
      <c r="H17" s="66">
        <v>1.881</v>
      </c>
      <c r="I17" s="66">
        <v>14.858000000000001</v>
      </c>
      <c r="J17" s="66">
        <v>11.071</v>
      </c>
      <c r="K17" s="66">
        <v>0.11899999999999999</v>
      </c>
      <c r="L17" s="66">
        <v>1.2869999999999999</v>
      </c>
      <c r="M17" s="66">
        <f t="shared" si="0"/>
        <v>42.080999999999996</v>
      </c>
    </row>
    <row r="18" spans="2:13" x14ac:dyDescent="0.25">
      <c r="B18" s="48" t="s">
        <v>38</v>
      </c>
      <c r="C18" s="66">
        <v>2.0150000000000001</v>
      </c>
      <c r="D18" s="66">
        <v>7.5999999999999998E-2</v>
      </c>
      <c r="E18" s="66">
        <v>0</v>
      </c>
      <c r="F18" s="66">
        <v>2.1000000000000001E-2</v>
      </c>
      <c r="G18" s="66">
        <v>1.2999999999999999E-2</v>
      </c>
      <c r="H18" s="66">
        <v>0</v>
      </c>
      <c r="I18" s="66">
        <v>5.0000000000000001E-3</v>
      </c>
      <c r="J18" s="66">
        <v>3.4000000000000002E-2</v>
      </c>
      <c r="K18" s="66">
        <v>0</v>
      </c>
      <c r="L18" s="66">
        <v>0</v>
      </c>
      <c r="M18" s="66">
        <f t="shared" si="0"/>
        <v>2.1639999999999997</v>
      </c>
    </row>
    <row r="19" spans="2:13" x14ac:dyDescent="0.25">
      <c r="B19" s="48" t="s">
        <v>9</v>
      </c>
      <c r="C19" s="66">
        <v>0</v>
      </c>
      <c r="D19" s="66">
        <v>0</v>
      </c>
      <c r="E19" s="66">
        <v>0</v>
      </c>
      <c r="F19" s="66">
        <v>0</v>
      </c>
      <c r="G19" s="66">
        <v>0</v>
      </c>
      <c r="H19" s="66">
        <v>0</v>
      </c>
      <c r="I19" s="66">
        <v>0</v>
      </c>
      <c r="J19" s="66">
        <v>0</v>
      </c>
      <c r="K19" s="66">
        <v>0</v>
      </c>
      <c r="L19" s="66">
        <v>0</v>
      </c>
      <c r="M19" s="66">
        <f t="shared" si="0"/>
        <v>0</v>
      </c>
    </row>
    <row r="20" spans="2:13" x14ac:dyDescent="0.25">
      <c r="B20" s="71" t="s">
        <v>10</v>
      </c>
      <c r="C20" s="59">
        <f>SUM(C9:C19)-C11-C16</f>
        <v>121.89799999999998</v>
      </c>
      <c r="D20" s="59">
        <f t="shared" ref="D20:M20" si="3">SUM(D9:D19)-D11-D16</f>
        <v>6.3570000000000011</v>
      </c>
      <c r="E20" s="59">
        <f t="shared" si="3"/>
        <v>0</v>
      </c>
      <c r="F20" s="59">
        <f t="shared" si="3"/>
        <v>7.8640000000000008</v>
      </c>
      <c r="G20" s="59">
        <f t="shared" si="3"/>
        <v>6.3530000000000015</v>
      </c>
      <c r="H20" s="59">
        <f t="shared" si="3"/>
        <v>1.885</v>
      </c>
      <c r="I20" s="59">
        <f t="shared" si="3"/>
        <v>20.229000000000006</v>
      </c>
      <c r="J20" s="59">
        <f t="shared" si="3"/>
        <v>25.081999999999997</v>
      </c>
      <c r="K20" s="59">
        <f t="shared" si="3"/>
        <v>0.17799999999999999</v>
      </c>
      <c r="L20" s="59">
        <f t="shared" si="3"/>
        <v>1.573</v>
      </c>
      <c r="M20" s="59">
        <f t="shared" si="3"/>
        <v>191.41899999999998</v>
      </c>
    </row>
    <row r="21" spans="2:13" x14ac:dyDescent="0.25">
      <c r="B21" s="73" t="s">
        <v>39</v>
      </c>
    </row>
    <row r="25" spans="2:13" ht="15.75" x14ac:dyDescent="0.25">
      <c r="B25" s="46" t="s">
        <v>335</v>
      </c>
      <c r="C25" s="47"/>
      <c r="D25" s="47"/>
      <c r="E25" s="47"/>
      <c r="F25" s="47"/>
      <c r="G25" s="47"/>
      <c r="H25" s="47"/>
      <c r="I25" s="47"/>
      <c r="J25" s="47"/>
      <c r="K25" s="47"/>
      <c r="L25" s="47"/>
      <c r="M25" s="47"/>
    </row>
    <row r="26" spans="2:13" x14ac:dyDescent="0.25">
      <c r="B26" s="69" t="s">
        <v>121</v>
      </c>
      <c r="C26" s="70"/>
      <c r="D26" s="70"/>
      <c r="E26" s="70"/>
      <c r="F26" s="70"/>
      <c r="G26" s="70"/>
      <c r="H26" s="70"/>
      <c r="I26" s="70"/>
      <c r="J26" s="70"/>
      <c r="K26" s="70"/>
      <c r="L26" s="70"/>
      <c r="M26" s="70"/>
    </row>
    <row r="27" spans="2:13" x14ac:dyDescent="0.25">
      <c r="B27" s="52"/>
      <c r="C27" s="52"/>
      <c r="D27" s="52"/>
      <c r="E27" s="52"/>
      <c r="F27" s="52"/>
      <c r="G27" s="52"/>
      <c r="H27" s="52"/>
      <c r="I27" s="52"/>
      <c r="J27" s="52"/>
      <c r="K27" s="52"/>
      <c r="L27" s="52"/>
      <c r="M27" s="52"/>
    </row>
    <row r="28" spans="2:13" ht="45" x14ac:dyDescent="0.25">
      <c r="B28" s="52"/>
      <c r="C28" s="53" t="s">
        <v>1</v>
      </c>
      <c r="D28" s="53" t="s">
        <v>2</v>
      </c>
      <c r="E28" s="53" t="s">
        <v>3</v>
      </c>
      <c r="F28" s="53" t="s">
        <v>4</v>
      </c>
      <c r="G28" s="53" t="s">
        <v>5</v>
      </c>
      <c r="H28" s="53" t="s">
        <v>6</v>
      </c>
      <c r="I28" s="53" t="s">
        <v>7</v>
      </c>
      <c r="J28" s="53" t="s">
        <v>50</v>
      </c>
      <c r="K28" s="53" t="s">
        <v>8</v>
      </c>
      <c r="L28" s="53" t="s">
        <v>9</v>
      </c>
      <c r="M28" s="54" t="s">
        <v>10</v>
      </c>
    </row>
    <row r="29" spans="2:13" x14ac:dyDescent="0.25">
      <c r="B29" s="173" t="s">
        <v>34</v>
      </c>
      <c r="C29" s="66">
        <v>0</v>
      </c>
      <c r="D29" s="66">
        <v>0</v>
      </c>
      <c r="E29" s="66">
        <v>0</v>
      </c>
      <c r="F29" s="66">
        <v>0</v>
      </c>
      <c r="G29" s="66">
        <v>0</v>
      </c>
      <c r="H29" s="66">
        <v>0</v>
      </c>
      <c r="I29" s="66">
        <v>0</v>
      </c>
      <c r="J29" s="66">
        <v>0</v>
      </c>
      <c r="K29" s="66">
        <v>0</v>
      </c>
      <c r="L29" s="66">
        <v>0</v>
      </c>
      <c r="M29" s="66">
        <f>SUM(C29:L29)</f>
        <v>0</v>
      </c>
    </row>
    <row r="30" spans="2:13" x14ac:dyDescent="0.25">
      <c r="B30" s="173" t="s">
        <v>322</v>
      </c>
      <c r="C30" s="66">
        <v>67.436999999999998</v>
      </c>
      <c r="D30" s="66">
        <v>2.5059999999999998</v>
      </c>
      <c r="E30" s="66">
        <v>9.9000000000000005E-2</v>
      </c>
      <c r="F30" s="66">
        <v>4.827</v>
      </c>
      <c r="G30" s="66">
        <v>1.7689999999999999</v>
      </c>
      <c r="H30" s="66">
        <v>0.247</v>
      </c>
      <c r="I30" s="66">
        <v>2.8610000000000002</v>
      </c>
      <c r="J30" s="66">
        <v>4.1369999999999996</v>
      </c>
      <c r="K30" s="66">
        <v>0.83499999999999996</v>
      </c>
      <c r="L30" s="66">
        <v>0.113</v>
      </c>
      <c r="M30" s="66">
        <f t="shared" ref="M30:M39" si="4">SUM(C30:L30)</f>
        <v>84.831000000000003</v>
      </c>
    </row>
    <row r="31" spans="2:13" ht="30" x14ac:dyDescent="0.25">
      <c r="B31" s="199" t="s">
        <v>327</v>
      </c>
      <c r="C31" s="66">
        <f>SUM(C32:C35)</f>
        <v>36.528000000000006</v>
      </c>
      <c r="D31" s="66">
        <f t="shared" ref="D31:L31" si="5">SUM(D32:D35)</f>
        <v>2.0329999999999999</v>
      </c>
      <c r="E31" s="66">
        <f t="shared" si="5"/>
        <v>8.0000000000000002E-3</v>
      </c>
      <c r="F31" s="66">
        <f t="shared" si="5"/>
        <v>0.79900000000000004</v>
      </c>
      <c r="G31" s="66">
        <f t="shared" si="5"/>
        <v>2.3889999999999998</v>
      </c>
      <c r="H31" s="66">
        <f t="shared" si="5"/>
        <v>1.167</v>
      </c>
      <c r="I31" s="66">
        <f t="shared" si="5"/>
        <v>5.3659999999999988</v>
      </c>
      <c r="J31" s="66">
        <f t="shared" si="5"/>
        <v>8.5269999999999992</v>
      </c>
      <c r="K31" s="66">
        <f t="shared" si="5"/>
        <v>0.37</v>
      </c>
      <c r="L31" s="66">
        <f t="shared" si="5"/>
        <v>0.18099999999999999</v>
      </c>
      <c r="M31" s="66">
        <f t="shared" si="4"/>
        <v>57.368000000000009</v>
      </c>
    </row>
    <row r="32" spans="2:13" x14ac:dyDescent="0.25">
      <c r="B32" s="203" t="s">
        <v>349</v>
      </c>
      <c r="C32" s="66">
        <v>13.481999999999999</v>
      </c>
      <c r="D32" s="66">
        <v>0.94099999999999995</v>
      </c>
      <c r="E32" s="66">
        <v>1E-3</v>
      </c>
      <c r="F32" s="66">
        <v>9.6000000000000002E-2</v>
      </c>
      <c r="G32" s="66">
        <v>1.0609999999999999</v>
      </c>
      <c r="H32" s="66">
        <v>0.46400000000000002</v>
      </c>
      <c r="I32" s="66">
        <v>1.9339999999999999</v>
      </c>
      <c r="J32" s="66">
        <v>5.3789999999999996</v>
      </c>
      <c r="K32" s="66">
        <v>0.253</v>
      </c>
      <c r="L32" s="66">
        <v>8.4000000000000005E-2</v>
      </c>
      <c r="M32" s="66">
        <f t="shared" si="4"/>
        <v>23.694999999999997</v>
      </c>
    </row>
    <row r="33" spans="2:13" x14ac:dyDescent="0.25">
      <c r="B33" s="203" t="s">
        <v>350</v>
      </c>
      <c r="C33" s="66">
        <v>13.372</v>
      </c>
      <c r="D33" s="66">
        <v>0.61499999999999999</v>
      </c>
      <c r="E33" s="66">
        <v>0</v>
      </c>
      <c r="F33" s="66">
        <v>9.4E-2</v>
      </c>
      <c r="G33" s="66">
        <v>0.67200000000000004</v>
      </c>
      <c r="H33" s="66">
        <v>0.247</v>
      </c>
      <c r="I33" s="66">
        <v>1.7829999999999999</v>
      </c>
      <c r="J33" s="66">
        <v>2.2090000000000001</v>
      </c>
      <c r="K33" s="66">
        <v>0.03</v>
      </c>
      <c r="L33" s="66">
        <v>2.4E-2</v>
      </c>
      <c r="M33" s="66">
        <f t="shared" si="4"/>
        <v>19.046000000000003</v>
      </c>
    </row>
    <row r="34" spans="2:13" x14ac:dyDescent="0.25">
      <c r="B34" s="204" t="s">
        <v>324</v>
      </c>
      <c r="C34" s="66">
        <v>9.5869999999999997</v>
      </c>
      <c r="D34" s="66">
        <v>0.47599999999999998</v>
      </c>
      <c r="E34" s="66">
        <v>7.0000000000000001E-3</v>
      </c>
      <c r="F34" s="66">
        <v>0.56000000000000005</v>
      </c>
      <c r="G34" s="66">
        <v>0.65400000000000003</v>
      </c>
      <c r="H34" s="66">
        <v>0.45600000000000002</v>
      </c>
      <c r="I34" s="66">
        <v>1.6339999999999999</v>
      </c>
      <c r="J34" s="66">
        <v>0.93200000000000005</v>
      </c>
      <c r="K34" s="66">
        <v>8.6999999999999994E-2</v>
      </c>
      <c r="L34" s="66">
        <v>7.2999999999999995E-2</v>
      </c>
      <c r="M34" s="66">
        <f t="shared" si="4"/>
        <v>14.465999999999999</v>
      </c>
    </row>
    <row r="35" spans="2:13" x14ac:dyDescent="0.25">
      <c r="B35" s="204" t="s">
        <v>325</v>
      </c>
      <c r="C35" s="66">
        <v>8.6999999999999994E-2</v>
      </c>
      <c r="D35" s="66">
        <v>1E-3</v>
      </c>
      <c r="E35" s="66">
        <v>0</v>
      </c>
      <c r="F35" s="66">
        <v>4.9000000000000002E-2</v>
      </c>
      <c r="G35" s="66">
        <v>2E-3</v>
      </c>
      <c r="H35" s="66">
        <v>0</v>
      </c>
      <c r="I35" s="66">
        <v>1.4999999999999999E-2</v>
      </c>
      <c r="J35" s="66">
        <v>7.0000000000000001E-3</v>
      </c>
      <c r="K35" s="66">
        <v>0</v>
      </c>
      <c r="L35" s="66">
        <v>0</v>
      </c>
      <c r="M35" s="66">
        <f t="shared" si="4"/>
        <v>0.16100000000000003</v>
      </c>
    </row>
    <row r="36" spans="2:13" x14ac:dyDescent="0.25">
      <c r="B36" s="173" t="s">
        <v>36</v>
      </c>
      <c r="C36" s="66">
        <f>SUM(C37:C38)</f>
        <v>4.0430000000000001</v>
      </c>
      <c r="D36" s="66">
        <f t="shared" ref="D36:L36" si="6">SUM(D37:D38)</f>
        <v>0.22600000000000001</v>
      </c>
      <c r="E36" s="66">
        <f t="shared" si="6"/>
        <v>3.5999999999999997E-2</v>
      </c>
      <c r="F36" s="66">
        <f t="shared" si="6"/>
        <v>0.188</v>
      </c>
      <c r="G36" s="66">
        <f t="shared" si="6"/>
        <v>1.1000000000000001</v>
      </c>
      <c r="H36" s="66">
        <f t="shared" si="6"/>
        <v>1.722</v>
      </c>
      <c r="I36" s="66">
        <f t="shared" si="6"/>
        <v>7.1740000000000004</v>
      </c>
      <c r="J36" s="66">
        <f t="shared" si="6"/>
        <v>6.681</v>
      </c>
      <c r="K36" s="66">
        <f t="shared" si="6"/>
        <v>1.0840000000000001</v>
      </c>
      <c r="L36" s="66">
        <f t="shared" si="6"/>
        <v>6.3419999999999996</v>
      </c>
      <c r="M36" s="66">
        <f t="shared" si="4"/>
        <v>28.596</v>
      </c>
    </row>
    <row r="37" spans="2:13" x14ac:dyDescent="0.25">
      <c r="B37" s="173" t="s">
        <v>37</v>
      </c>
      <c r="C37" s="66">
        <v>2.7029999999999998</v>
      </c>
      <c r="D37" s="66">
        <v>0.17</v>
      </c>
      <c r="E37" s="66">
        <v>3.5999999999999997E-2</v>
      </c>
      <c r="F37" s="66">
        <v>0.17899999999999999</v>
      </c>
      <c r="G37" s="66">
        <v>1.0860000000000001</v>
      </c>
      <c r="H37" s="66">
        <v>1.722</v>
      </c>
      <c r="I37" s="66">
        <v>7.157</v>
      </c>
      <c r="J37" s="66">
        <v>6.641</v>
      </c>
      <c r="K37" s="66">
        <v>1.0720000000000001</v>
      </c>
      <c r="L37" s="66">
        <v>6.3419999999999996</v>
      </c>
      <c r="M37" s="66">
        <f t="shared" si="4"/>
        <v>27.107999999999997</v>
      </c>
    </row>
    <row r="38" spans="2:13" x14ac:dyDescent="0.25">
      <c r="B38" s="48" t="s">
        <v>38</v>
      </c>
      <c r="C38" s="66">
        <v>1.34</v>
      </c>
      <c r="D38" s="66">
        <v>5.6000000000000001E-2</v>
      </c>
      <c r="E38" s="66">
        <v>0</v>
      </c>
      <c r="F38" s="66">
        <v>8.9999999999999993E-3</v>
      </c>
      <c r="G38" s="66">
        <v>1.4E-2</v>
      </c>
      <c r="H38" s="66">
        <v>0</v>
      </c>
      <c r="I38" s="66">
        <v>1.7000000000000001E-2</v>
      </c>
      <c r="J38" s="66">
        <v>0.04</v>
      </c>
      <c r="K38" s="66">
        <v>1.2E-2</v>
      </c>
      <c r="L38" s="66">
        <v>0</v>
      </c>
      <c r="M38" s="66">
        <f t="shared" si="4"/>
        <v>1.488</v>
      </c>
    </row>
    <row r="39" spans="2:13" x14ac:dyDescent="0.25">
      <c r="B39" s="48" t="s">
        <v>9</v>
      </c>
      <c r="C39" s="66">
        <v>0</v>
      </c>
      <c r="D39" s="66">
        <v>0</v>
      </c>
      <c r="E39" s="66">
        <v>0</v>
      </c>
      <c r="F39" s="66">
        <v>0</v>
      </c>
      <c r="G39" s="66">
        <v>0</v>
      </c>
      <c r="H39" s="66">
        <v>0</v>
      </c>
      <c r="I39" s="66">
        <v>0</v>
      </c>
      <c r="J39" s="66">
        <v>0</v>
      </c>
      <c r="K39" s="66">
        <v>0</v>
      </c>
      <c r="L39" s="66">
        <v>0</v>
      </c>
      <c r="M39" s="66">
        <f t="shared" si="4"/>
        <v>0</v>
      </c>
    </row>
    <row r="40" spans="2:13" x14ac:dyDescent="0.25">
      <c r="B40" s="71" t="s">
        <v>10</v>
      </c>
      <c r="C40" s="59">
        <f>SUM(C29:C39)-C31-C36</f>
        <v>108.008</v>
      </c>
      <c r="D40" s="59">
        <f t="shared" ref="D40:M40" si="7">SUM(D29:D39)-D31-D36</f>
        <v>4.7649999999999997</v>
      </c>
      <c r="E40" s="59">
        <f t="shared" si="7"/>
        <v>0.14300000000000002</v>
      </c>
      <c r="F40" s="59">
        <f t="shared" si="7"/>
        <v>5.8140000000000018</v>
      </c>
      <c r="G40" s="59">
        <f t="shared" si="7"/>
        <v>5.2579999999999991</v>
      </c>
      <c r="H40" s="59">
        <f t="shared" si="7"/>
        <v>3.1360000000000006</v>
      </c>
      <c r="I40" s="59">
        <f t="shared" si="7"/>
        <v>15.401</v>
      </c>
      <c r="J40" s="59">
        <f t="shared" si="7"/>
        <v>19.344999999999995</v>
      </c>
      <c r="K40" s="59">
        <f t="shared" si="7"/>
        <v>2.2890000000000001</v>
      </c>
      <c r="L40" s="59">
        <f t="shared" si="7"/>
        <v>6.6360000000000001</v>
      </c>
      <c r="M40" s="59">
        <f t="shared" si="7"/>
        <v>170.79500000000002</v>
      </c>
    </row>
    <row r="45" spans="2:13" ht="15.75" x14ac:dyDescent="0.25">
      <c r="B45" s="46" t="s">
        <v>336</v>
      </c>
      <c r="C45" s="47"/>
      <c r="D45" s="47"/>
      <c r="E45" s="47"/>
      <c r="F45" s="47"/>
      <c r="G45" s="47"/>
      <c r="H45" s="47"/>
      <c r="I45" s="47"/>
      <c r="J45" s="47"/>
      <c r="K45" s="47"/>
      <c r="L45" s="47"/>
      <c r="M45" s="47"/>
    </row>
    <row r="46" spans="2:13" x14ac:dyDescent="0.25">
      <c r="B46" s="69" t="s">
        <v>122</v>
      </c>
      <c r="C46" s="70"/>
      <c r="D46" s="70"/>
      <c r="E46" s="70"/>
      <c r="F46" s="70"/>
      <c r="G46" s="70"/>
      <c r="H46" s="70"/>
      <c r="I46" s="70"/>
      <c r="J46" s="70"/>
      <c r="K46" s="70"/>
      <c r="L46" s="70"/>
      <c r="M46" s="70"/>
    </row>
    <row r="47" spans="2:13" x14ac:dyDescent="0.25">
      <c r="B47" s="52"/>
      <c r="C47" s="52"/>
      <c r="D47" s="52"/>
      <c r="E47" s="52"/>
      <c r="F47" s="52"/>
      <c r="G47" s="52"/>
      <c r="H47" s="52"/>
      <c r="I47" s="52"/>
      <c r="J47" s="52"/>
      <c r="K47" s="52"/>
      <c r="L47" s="52"/>
      <c r="M47" s="52"/>
    </row>
    <row r="48" spans="2:13" ht="45" x14ac:dyDescent="0.25">
      <c r="B48" s="52"/>
      <c r="C48" s="53" t="s">
        <v>1</v>
      </c>
      <c r="D48" s="53" t="s">
        <v>2</v>
      </c>
      <c r="E48" s="53" t="s">
        <v>3</v>
      </c>
      <c r="F48" s="53" t="s">
        <v>4</v>
      </c>
      <c r="G48" s="53" t="s">
        <v>5</v>
      </c>
      <c r="H48" s="53" t="s">
        <v>6</v>
      </c>
      <c r="I48" s="53" t="s">
        <v>7</v>
      </c>
      <c r="J48" s="53" t="s">
        <v>50</v>
      </c>
      <c r="K48" s="53" t="s">
        <v>8</v>
      </c>
      <c r="L48" s="53" t="s">
        <v>9</v>
      </c>
      <c r="M48" s="54" t="s">
        <v>10</v>
      </c>
    </row>
    <row r="49" spans="2:14" x14ac:dyDescent="0.25">
      <c r="B49" s="173" t="s">
        <v>34</v>
      </c>
      <c r="C49" s="66">
        <v>0</v>
      </c>
      <c r="D49" s="66">
        <v>0</v>
      </c>
      <c r="E49" s="66">
        <v>0</v>
      </c>
      <c r="F49" s="66">
        <v>0</v>
      </c>
      <c r="G49" s="66">
        <v>0</v>
      </c>
      <c r="H49" s="66">
        <v>0</v>
      </c>
      <c r="I49" s="66">
        <v>0</v>
      </c>
      <c r="J49" s="66">
        <v>0</v>
      </c>
      <c r="K49" s="66">
        <v>0</v>
      </c>
      <c r="L49" s="66">
        <v>0</v>
      </c>
      <c r="M49" s="66">
        <f>SUM(C49:L49)</f>
        <v>0</v>
      </c>
    </row>
    <row r="50" spans="2:14" x14ac:dyDescent="0.25">
      <c r="B50" s="173" t="s">
        <v>322</v>
      </c>
      <c r="C50" s="66">
        <v>107.294</v>
      </c>
      <c r="D50" s="66">
        <v>3.9910000000000001</v>
      </c>
      <c r="E50" s="66">
        <v>9.9000000000000005E-2</v>
      </c>
      <c r="F50" s="66">
        <v>7.28</v>
      </c>
      <c r="G50" s="66">
        <v>2.5219999999999998</v>
      </c>
      <c r="H50" s="66">
        <v>0.247</v>
      </c>
      <c r="I50" s="66">
        <v>3.5870000000000002</v>
      </c>
      <c r="J50" s="66">
        <v>6.4560000000000004</v>
      </c>
      <c r="K50" s="66">
        <v>0.84399999999999997</v>
      </c>
      <c r="L50" s="66">
        <v>0.16400000000000001</v>
      </c>
      <c r="M50" s="66">
        <f t="shared" ref="M50:M59" si="8">SUM(C50:L50)</f>
        <v>132.48399999999998</v>
      </c>
    </row>
    <row r="51" spans="2:14" ht="30" x14ac:dyDescent="0.25">
      <c r="B51" s="199" t="s">
        <v>327</v>
      </c>
      <c r="C51" s="66">
        <f>SUM(C52:C55)</f>
        <v>111.32800000000002</v>
      </c>
      <c r="D51" s="66">
        <f t="shared" ref="D51:L51" si="9">SUM(D52:D55)</f>
        <v>6.5250000000000004</v>
      </c>
      <c r="E51" s="66">
        <f t="shared" si="9"/>
        <v>8.0000000000000002E-3</v>
      </c>
      <c r="F51" s="66">
        <f t="shared" si="9"/>
        <v>1.909</v>
      </c>
      <c r="G51" s="66">
        <f t="shared" si="9"/>
        <v>4.9189999999999996</v>
      </c>
      <c r="H51" s="66">
        <f t="shared" si="9"/>
        <v>1.171</v>
      </c>
      <c r="I51" s="66">
        <f t="shared" si="9"/>
        <v>10.006</v>
      </c>
      <c r="J51" s="66">
        <f t="shared" si="9"/>
        <v>20.186</v>
      </c>
      <c r="K51" s="66">
        <f t="shared" si="9"/>
        <v>0.42000000000000004</v>
      </c>
      <c r="L51" s="66">
        <f t="shared" si="9"/>
        <v>0.41600000000000004</v>
      </c>
      <c r="M51" s="66">
        <f t="shared" si="8"/>
        <v>156.88800000000003</v>
      </c>
    </row>
    <row r="52" spans="2:14" x14ac:dyDescent="0.25">
      <c r="B52" s="203" t="s">
        <v>349</v>
      </c>
      <c r="C52" s="66">
        <v>40.39</v>
      </c>
      <c r="D52" s="66">
        <v>2.7709999999999999</v>
      </c>
      <c r="E52" s="66">
        <v>1E-3</v>
      </c>
      <c r="F52" s="66">
        <v>0.32600000000000001</v>
      </c>
      <c r="G52" s="66">
        <v>1.768</v>
      </c>
      <c r="H52" s="66">
        <v>0.46400000000000002</v>
      </c>
      <c r="I52" s="66">
        <v>2.6019999999999999</v>
      </c>
      <c r="J52" s="66">
        <v>13.096</v>
      </c>
      <c r="K52" s="66">
        <v>0.253</v>
      </c>
      <c r="L52" s="66">
        <v>0.114</v>
      </c>
      <c r="M52" s="66">
        <f t="shared" si="8"/>
        <v>61.784999999999989</v>
      </c>
    </row>
    <row r="53" spans="2:14" x14ac:dyDescent="0.25">
      <c r="B53" s="203" t="s">
        <v>350</v>
      </c>
      <c r="C53" s="66">
        <v>41.862000000000002</v>
      </c>
      <c r="D53" s="66">
        <v>2.2069999999999999</v>
      </c>
      <c r="E53" s="66">
        <v>0</v>
      </c>
      <c r="F53" s="66">
        <v>0.18099999999999999</v>
      </c>
      <c r="G53" s="66">
        <v>1.3220000000000001</v>
      </c>
      <c r="H53" s="66">
        <v>0.247</v>
      </c>
      <c r="I53" s="66">
        <v>3.66</v>
      </c>
      <c r="J53" s="66">
        <v>4.8780000000000001</v>
      </c>
      <c r="K53" s="66">
        <v>0.03</v>
      </c>
      <c r="L53" s="66">
        <v>0.218</v>
      </c>
      <c r="M53" s="66">
        <f t="shared" si="8"/>
        <v>54.605000000000004</v>
      </c>
    </row>
    <row r="54" spans="2:14" x14ac:dyDescent="0.25">
      <c r="B54" s="204" t="s">
        <v>324</v>
      </c>
      <c r="C54" s="66">
        <v>28.962</v>
      </c>
      <c r="D54" s="66">
        <v>1.544</v>
      </c>
      <c r="E54" s="66">
        <v>7.0000000000000001E-3</v>
      </c>
      <c r="F54" s="66">
        <v>1.2989999999999999</v>
      </c>
      <c r="G54" s="66">
        <v>1.8160000000000001</v>
      </c>
      <c r="H54" s="66">
        <v>0.46</v>
      </c>
      <c r="I54" s="66">
        <v>3.7290000000000001</v>
      </c>
      <c r="J54" s="66">
        <v>2.194</v>
      </c>
      <c r="K54" s="66">
        <v>0.13700000000000001</v>
      </c>
      <c r="L54" s="66">
        <v>8.4000000000000005E-2</v>
      </c>
      <c r="M54" s="66">
        <f t="shared" si="8"/>
        <v>40.232000000000006</v>
      </c>
    </row>
    <row r="55" spans="2:14" x14ac:dyDescent="0.25">
      <c r="B55" s="204" t="s">
        <v>325</v>
      </c>
      <c r="C55" s="66">
        <v>0.114</v>
      </c>
      <c r="D55" s="66">
        <v>3.0000000000000001E-3</v>
      </c>
      <c r="E55" s="66">
        <v>0</v>
      </c>
      <c r="F55" s="66">
        <v>0.10299999999999999</v>
      </c>
      <c r="G55" s="66">
        <v>1.2999999999999999E-2</v>
      </c>
      <c r="H55" s="66">
        <v>0</v>
      </c>
      <c r="I55" s="66">
        <v>1.4999999999999999E-2</v>
      </c>
      <c r="J55" s="66">
        <v>1.7999999999999999E-2</v>
      </c>
      <c r="K55" s="66">
        <v>0</v>
      </c>
      <c r="L55" s="66">
        <v>0</v>
      </c>
      <c r="M55" s="66">
        <f t="shared" si="8"/>
        <v>0.26600000000000001</v>
      </c>
    </row>
    <row r="56" spans="2:14" x14ac:dyDescent="0.25">
      <c r="B56" s="173" t="s">
        <v>36</v>
      </c>
      <c r="C56" s="66">
        <f>SUM(C57:C58)</f>
        <v>11.282</v>
      </c>
      <c r="D56" s="66">
        <f t="shared" ref="D56:L56" si="10">SUM(D57:D58)</f>
        <v>0.60499999999999998</v>
      </c>
      <c r="E56" s="66">
        <f t="shared" si="10"/>
        <v>3.5999999999999997E-2</v>
      </c>
      <c r="F56" s="66">
        <f t="shared" si="10"/>
        <v>4.49</v>
      </c>
      <c r="G56" s="66">
        <f t="shared" si="10"/>
        <v>4.17</v>
      </c>
      <c r="H56" s="66">
        <f t="shared" si="10"/>
        <v>3.6019999999999999</v>
      </c>
      <c r="I56" s="66">
        <f t="shared" si="10"/>
        <v>22.036999999999999</v>
      </c>
      <c r="J56" s="66">
        <f t="shared" si="10"/>
        <v>17.786999999999999</v>
      </c>
      <c r="K56" s="66">
        <f t="shared" si="10"/>
        <v>1.2030000000000001</v>
      </c>
      <c r="L56" s="66">
        <f t="shared" si="10"/>
        <v>7.63</v>
      </c>
      <c r="M56" s="66">
        <f t="shared" si="8"/>
        <v>72.841999999999985</v>
      </c>
    </row>
    <row r="57" spans="2:14" x14ac:dyDescent="0.25">
      <c r="B57" s="48" t="s">
        <v>37</v>
      </c>
      <c r="C57" s="76">
        <v>7.9269999999999996</v>
      </c>
      <c r="D57" s="76">
        <v>0.47299999999999998</v>
      </c>
      <c r="E57" s="76">
        <v>3.5999999999999997E-2</v>
      </c>
      <c r="F57" s="76">
        <v>4.46</v>
      </c>
      <c r="G57" s="76">
        <v>4.1429999999999998</v>
      </c>
      <c r="H57" s="76">
        <v>3.6019999999999999</v>
      </c>
      <c r="I57" s="76">
        <v>22.015000000000001</v>
      </c>
      <c r="J57" s="76">
        <v>17.712</v>
      </c>
      <c r="K57" s="76">
        <v>1.1910000000000001</v>
      </c>
      <c r="L57" s="76">
        <v>7.63</v>
      </c>
      <c r="M57" s="66">
        <f t="shared" si="8"/>
        <v>69.189000000000007</v>
      </c>
    </row>
    <row r="58" spans="2:14" x14ac:dyDescent="0.25">
      <c r="B58" s="48" t="s">
        <v>38</v>
      </c>
      <c r="C58" s="66">
        <v>3.355</v>
      </c>
      <c r="D58" s="66">
        <v>0.13200000000000001</v>
      </c>
      <c r="E58" s="66">
        <v>0</v>
      </c>
      <c r="F58" s="66">
        <v>0.03</v>
      </c>
      <c r="G58" s="66">
        <v>2.7E-2</v>
      </c>
      <c r="H58" s="66">
        <v>0</v>
      </c>
      <c r="I58" s="66">
        <v>2.1999999999999999E-2</v>
      </c>
      <c r="J58" s="66">
        <v>7.4999999999999997E-2</v>
      </c>
      <c r="K58" s="66">
        <v>1.2E-2</v>
      </c>
      <c r="L58" s="66">
        <v>0</v>
      </c>
      <c r="M58" s="66">
        <f t="shared" si="8"/>
        <v>3.653</v>
      </c>
    </row>
    <row r="59" spans="2:14" x14ac:dyDescent="0.25">
      <c r="B59" s="48" t="s">
        <v>9</v>
      </c>
      <c r="C59" s="66">
        <v>0</v>
      </c>
      <c r="D59" s="66">
        <v>0</v>
      </c>
      <c r="E59" s="66">
        <v>0</v>
      </c>
      <c r="F59" s="66">
        <v>0</v>
      </c>
      <c r="G59" s="66">
        <v>0</v>
      </c>
      <c r="H59" s="66">
        <v>0</v>
      </c>
      <c r="I59" s="66">
        <v>0</v>
      </c>
      <c r="J59" s="66">
        <v>0</v>
      </c>
      <c r="K59" s="66">
        <v>0</v>
      </c>
      <c r="L59" s="66">
        <v>0</v>
      </c>
      <c r="M59" s="66">
        <f t="shared" si="8"/>
        <v>0</v>
      </c>
    </row>
    <row r="60" spans="2:14" x14ac:dyDescent="0.25">
      <c r="B60" s="71" t="s">
        <v>10</v>
      </c>
      <c r="C60" s="59">
        <f>SUM(C49:C59)-C51-C56</f>
        <v>229.90399999999997</v>
      </c>
      <c r="D60" s="59">
        <f t="shared" ref="D60:M60" si="11">SUM(D49:D59)-D51-D56</f>
        <v>11.121</v>
      </c>
      <c r="E60" s="59">
        <f t="shared" si="11"/>
        <v>0.14300000000000002</v>
      </c>
      <c r="F60" s="59">
        <f t="shared" si="11"/>
        <v>13.679</v>
      </c>
      <c r="G60" s="59">
        <f t="shared" si="11"/>
        <v>11.611000000000002</v>
      </c>
      <c r="H60" s="59">
        <f t="shared" si="11"/>
        <v>5.0199999999999996</v>
      </c>
      <c r="I60" s="59">
        <f t="shared" si="11"/>
        <v>35.630000000000003</v>
      </c>
      <c r="J60" s="59">
        <f t="shared" si="11"/>
        <v>44.429000000000016</v>
      </c>
      <c r="K60" s="59">
        <f t="shared" si="11"/>
        <v>2.4669999999999996</v>
      </c>
      <c r="L60" s="59">
        <f t="shared" si="11"/>
        <v>8.2100000000000009</v>
      </c>
      <c r="M60" s="59">
        <f t="shared" si="11"/>
        <v>362.21400000000006</v>
      </c>
    </row>
    <row r="62" spans="2:14" x14ac:dyDescent="0.25">
      <c r="B62" s="47"/>
      <c r="C62" s="47"/>
      <c r="D62" s="47"/>
      <c r="E62" s="47"/>
      <c r="F62" s="47"/>
      <c r="G62" s="47"/>
      <c r="H62" s="47"/>
      <c r="I62" s="47"/>
      <c r="J62" s="47"/>
      <c r="K62" s="47"/>
      <c r="L62" s="47"/>
      <c r="N62" s="47"/>
    </row>
    <row r="64" spans="2:14" x14ac:dyDescent="0.25">
      <c r="N64" s="130" t="s">
        <v>332</v>
      </c>
    </row>
    <row r="77" spans="14:14" x14ac:dyDescent="0.25">
      <c r="N77" s="47"/>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N85"/>
  <sheetViews>
    <sheetView zoomScale="85" zoomScaleNormal="85" zoomScaleSheetLayoutView="100" workbookViewId="0"/>
  </sheetViews>
  <sheetFormatPr defaultRowHeight="15" x14ac:dyDescent="0.25"/>
  <cols>
    <col min="1" max="1" width="4.7109375" style="48" customWidth="1"/>
    <col min="2" max="2" width="25.140625" style="48" bestFit="1" customWidth="1"/>
    <col min="3" max="12" width="17.7109375" style="48" customWidth="1"/>
    <col min="13" max="13" width="18.5703125" style="48" bestFit="1" customWidth="1"/>
    <col min="14" max="20" width="9.140625" style="48"/>
    <col min="21" max="21" width="9.140625" style="48" customWidth="1"/>
    <col min="22" max="16384" width="9.140625" style="48"/>
  </cols>
  <sheetData>
    <row r="4" spans="2:13" x14ac:dyDescent="0.25">
      <c r="B4" s="47"/>
      <c r="C4" s="47"/>
      <c r="D4" s="47"/>
      <c r="E4" s="47"/>
      <c r="F4" s="47"/>
      <c r="G4" s="47"/>
      <c r="H4" s="47"/>
      <c r="I4" s="47"/>
      <c r="J4" s="47"/>
      <c r="K4" s="47"/>
      <c r="L4" s="47"/>
      <c r="M4" s="47"/>
    </row>
    <row r="5" spans="2:13" ht="15.75" x14ac:dyDescent="0.25">
      <c r="B5" s="46" t="s">
        <v>293</v>
      </c>
      <c r="C5" s="47"/>
      <c r="D5" s="47"/>
      <c r="E5" s="47"/>
      <c r="F5" s="47"/>
      <c r="G5" s="47"/>
      <c r="H5" s="47"/>
      <c r="I5" s="47"/>
      <c r="J5" s="47"/>
      <c r="K5" s="47"/>
      <c r="L5" s="47"/>
      <c r="M5" s="47"/>
    </row>
    <row r="6" spans="2:13" x14ac:dyDescent="0.25">
      <c r="B6" s="69" t="s">
        <v>123</v>
      </c>
      <c r="C6" s="70"/>
      <c r="D6" s="70"/>
      <c r="E6" s="70"/>
      <c r="F6" s="70"/>
      <c r="G6" s="70"/>
      <c r="H6" s="70"/>
      <c r="I6" s="70"/>
      <c r="J6" s="70"/>
      <c r="K6" s="70"/>
      <c r="L6" s="70"/>
      <c r="M6" s="70"/>
    </row>
    <row r="7" spans="2:13" x14ac:dyDescent="0.25">
      <c r="B7" s="52"/>
      <c r="C7" s="52"/>
      <c r="D7" s="52"/>
      <c r="E7" s="52"/>
      <c r="F7" s="52"/>
      <c r="G7" s="52"/>
      <c r="H7" s="52"/>
      <c r="I7" s="52"/>
      <c r="J7" s="52"/>
      <c r="K7" s="52"/>
      <c r="L7" s="52"/>
      <c r="M7" s="52"/>
    </row>
    <row r="8" spans="2:13" ht="45" x14ac:dyDescent="0.25">
      <c r="B8" s="52"/>
      <c r="C8" s="53" t="s">
        <v>1</v>
      </c>
      <c r="D8" s="53" t="s">
        <v>2</v>
      </c>
      <c r="E8" s="53" t="s">
        <v>3</v>
      </c>
      <c r="F8" s="53" t="s">
        <v>4</v>
      </c>
      <c r="G8" s="53" t="s">
        <v>5</v>
      </c>
      <c r="H8" s="53" t="s">
        <v>6</v>
      </c>
      <c r="I8" s="53" t="s">
        <v>7</v>
      </c>
      <c r="J8" s="53" t="s">
        <v>50</v>
      </c>
      <c r="K8" s="53" t="s">
        <v>8</v>
      </c>
      <c r="L8" s="53" t="s">
        <v>9</v>
      </c>
      <c r="M8" s="54" t="s">
        <v>10</v>
      </c>
    </row>
    <row r="9" spans="2:13" x14ac:dyDescent="0.25">
      <c r="B9" s="48" t="s">
        <v>40</v>
      </c>
      <c r="C9" s="66">
        <v>12.563000000000001</v>
      </c>
      <c r="D9" s="66">
        <v>0.36399999999999999</v>
      </c>
      <c r="E9" s="66">
        <v>8.9999999999999993E-3</v>
      </c>
      <c r="F9" s="66">
        <v>1.345</v>
      </c>
      <c r="G9" s="66">
        <v>1.677</v>
      </c>
      <c r="H9" s="66">
        <v>0.156</v>
      </c>
      <c r="I9" s="66">
        <v>1.9159999999999999</v>
      </c>
      <c r="J9" s="66">
        <v>1.7350000000000001</v>
      </c>
      <c r="K9" s="66">
        <v>4.1000000000000002E-2</v>
      </c>
      <c r="L9" s="66">
        <v>1.0640000000000001</v>
      </c>
      <c r="M9" s="66">
        <f>SUM(C9:L9)</f>
        <v>20.87</v>
      </c>
    </row>
    <row r="10" spans="2:13" x14ac:dyDescent="0.25">
      <c r="B10" s="48" t="s">
        <v>141</v>
      </c>
      <c r="C10" s="66">
        <v>10.782</v>
      </c>
      <c r="D10" s="66">
        <v>0.375</v>
      </c>
      <c r="E10" s="66">
        <v>3.0000000000000001E-3</v>
      </c>
      <c r="F10" s="66">
        <v>0.80900000000000005</v>
      </c>
      <c r="G10" s="66">
        <v>0.85399999999999998</v>
      </c>
      <c r="H10" s="66">
        <v>6.9000000000000006E-2</v>
      </c>
      <c r="I10" s="66">
        <v>1.488</v>
      </c>
      <c r="J10" s="66">
        <v>1.3120000000000001</v>
      </c>
      <c r="K10" s="66">
        <v>0.37</v>
      </c>
      <c r="L10" s="66">
        <v>1.355</v>
      </c>
      <c r="M10" s="66">
        <f t="shared" ref="M10:M13" si="0">SUM(C10:L10)</f>
        <v>17.416999999999998</v>
      </c>
    </row>
    <row r="11" spans="2:13" x14ac:dyDescent="0.25">
      <c r="B11" s="48" t="s">
        <v>41</v>
      </c>
      <c r="C11" s="66">
        <v>12.625</v>
      </c>
      <c r="D11" s="66">
        <v>0.44700000000000001</v>
      </c>
      <c r="E11" s="66">
        <v>4.0000000000000001E-3</v>
      </c>
      <c r="F11" s="66">
        <v>1.212</v>
      </c>
      <c r="G11" s="66">
        <v>0.61099999999999999</v>
      </c>
      <c r="H11" s="66">
        <v>0.14599999999999999</v>
      </c>
      <c r="I11" s="66">
        <v>1.3280000000000001</v>
      </c>
      <c r="J11" s="66">
        <v>1.6639999999999999</v>
      </c>
      <c r="K11" s="66">
        <v>8.6999999999999994E-2</v>
      </c>
      <c r="L11" s="66">
        <v>6.3E-2</v>
      </c>
      <c r="M11" s="66">
        <f t="shared" si="0"/>
        <v>18.187000000000001</v>
      </c>
    </row>
    <row r="12" spans="2:13" x14ac:dyDescent="0.25">
      <c r="B12" s="48" t="s">
        <v>42</v>
      </c>
      <c r="C12" s="66">
        <v>25.521000000000001</v>
      </c>
      <c r="D12" s="66">
        <v>0.92900000000000005</v>
      </c>
      <c r="E12" s="66">
        <v>1.9E-2</v>
      </c>
      <c r="F12" s="66">
        <v>1.41</v>
      </c>
      <c r="G12" s="66">
        <v>1.3660000000000001</v>
      </c>
      <c r="H12" s="66">
        <v>0.25800000000000001</v>
      </c>
      <c r="I12" s="66">
        <v>5.4429999999999996</v>
      </c>
      <c r="J12" s="66">
        <v>2.5470000000000002</v>
      </c>
      <c r="K12" s="66">
        <v>0.94399999999999995</v>
      </c>
      <c r="L12" s="66">
        <v>2.5339999999999998</v>
      </c>
      <c r="M12" s="66">
        <f t="shared" si="0"/>
        <v>40.970999999999997</v>
      </c>
    </row>
    <row r="13" spans="2:13" x14ac:dyDescent="0.25">
      <c r="B13" s="48" t="s">
        <v>43</v>
      </c>
      <c r="C13" s="66">
        <v>168.41399999999999</v>
      </c>
      <c r="D13" s="66">
        <v>9.0069999999999997</v>
      </c>
      <c r="E13" s="66">
        <v>0.108</v>
      </c>
      <c r="F13" s="66">
        <v>8.9039999999999999</v>
      </c>
      <c r="G13" s="66">
        <v>7.1020000000000003</v>
      </c>
      <c r="H13" s="66">
        <v>4.3920000000000003</v>
      </c>
      <c r="I13" s="66">
        <v>25.456</v>
      </c>
      <c r="J13" s="66">
        <v>37.170999999999999</v>
      </c>
      <c r="K13" s="66">
        <v>1.0249999999999999</v>
      </c>
      <c r="L13" s="66">
        <v>3.194</v>
      </c>
      <c r="M13" s="66">
        <f t="shared" si="0"/>
        <v>264.77299999999997</v>
      </c>
    </row>
    <row r="14" spans="2:13" x14ac:dyDescent="0.25">
      <c r="B14" s="71" t="s">
        <v>10</v>
      </c>
      <c r="C14" s="59">
        <f>SUM(C9:C13)</f>
        <v>229.90499999999997</v>
      </c>
      <c r="D14" s="59">
        <f t="shared" ref="D14:M14" si="1">SUM(D9:D13)</f>
        <v>11.122</v>
      </c>
      <c r="E14" s="59">
        <f t="shared" si="1"/>
        <v>0.14300000000000002</v>
      </c>
      <c r="F14" s="59">
        <f t="shared" si="1"/>
        <v>13.68</v>
      </c>
      <c r="G14" s="59">
        <f t="shared" si="1"/>
        <v>11.610000000000001</v>
      </c>
      <c r="H14" s="59">
        <f t="shared" si="1"/>
        <v>5.0210000000000008</v>
      </c>
      <c r="I14" s="59">
        <f t="shared" si="1"/>
        <v>35.631</v>
      </c>
      <c r="J14" s="59">
        <f t="shared" si="1"/>
        <v>44.429000000000002</v>
      </c>
      <c r="K14" s="59">
        <f t="shared" si="1"/>
        <v>2.4669999999999996</v>
      </c>
      <c r="L14" s="59">
        <f t="shared" si="1"/>
        <v>8.2100000000000009</v>
      </c>
      <c r="M14" s="59">
        <f t="shared" si="1"/>
        <v>362.21799999999996</v>
      </c>
    </row>
    <row r="15" spans="2:13" x14ac:dyDescent="0.25">
      <c r="C15" s="63"/>
      <c r="D15" s="63"/>
      <c r="E15" s="63"/>
      <c r="F15" s="63"/>
      <c r="G15" s="63"/>
      <c r="H15" s="63"/>
      <c r="I15" s="63"/>
      <c r="J15" s="63"/>
      <c r="K15" s="63"/>
      <c r="L15" s="63"/>
      <c r="M15" s="63"/>
    </row>
    <row r="16" spans="2:13" x14ac:dyDescent="0.25">
      <c r="C16" s="63"/>
      <c r="D16" s="63"/>
      <c r="E16" s="63"/>
      <c r="F16" s="63"/>
      <c r="G16" s="63"/>
      <c r="H16" s="63"/>
      <c r="I16" s="63"/>
      <c r="J16" s="63"/>
      <c r="K16" s="63"/>
      <c r="L16" s="63"/>
      <c r="M16" s="63"/>
    </row>
    <row r="19" spans="2:13" ht="15.75" x14ac:dyDescent="0.25">
      <c r="B19" s="46" t="s">
        <v>294</v>
      </c>
      <c r="C19" s="47"/>
      <c r="D19" s="47"/>
      <c r="E19" s="47"/>
      <c r="F19" s="47"/>
      <c r="G19" s="47"/>
      <c r="H19" s="47"/>
      <c r="I19" s="47"/>
      <c r="J19" s="47"/>
      <c r="K19" s="47"/>
      <c r="L19" s="47"/>
      <c r="M19" s="47"/>
    </row>
    <row r="20" spans="2:13" x14ac:dyDescent="0.25">
      <c r="B20" s="69" t="s">
        <v>124</v>
      </c>
      <c r="C20" s="70"/>
      <c r="D20" s="70"/>
      <c r="E20" s="70"/>
      <c r="F20" s="70"/>
      <c r="G20" s="70"/>
      <c r="H20" s="70"/>
      <c r="I20" s="70"/>
      <c r="J20" s="70"/>
      <c r="K20" s="70"/>
      <c r="L20" s="70"/>
      <c r="M20" s="70"/>
    </row>
    <row r="21" spans="2:13" x14ac:dyDescent="0.25">
      <c r="B21" s="52"/>
      <c r="C21" s="52"/>
      <c r="D21" s="52"/>
      <c r="E21" s="52"/>
      <c r="F21" s="52"/>
      <c r="G21" s="52"/>
      <c r="H21" s="52"/>
      <c r="I21" s="52"/>
      <c r="J21" s="52"/>
      <c r="K21" s="52"/>
      <c r="L21" s="52"/>
      <c r="M21" s="52"/>
    </row>
    <row r="22" spans="2:13" ht="45" x14ac:dyDescent="0.25">
      <c r="B22" s="52"/>
      <c r="C22" s="53" t="s">
        <v>1</v>
      </c>
      <c r="D22" s="53" t="s">
        <v>2</v>
      </c>
      <c r="E22" s="53" t="s">
        <v>3</v>
      </c>
      <c r="F22" s="53" t="s">
        <v>4</v>
      </c>
      <c r="G22" s="53" t="s">
        <v>5</v>
      </c>
      <c r="H22" s="53" t="s">
        <v>6</v>
      </c>
      <c r="I22" s="53" t="s">
        <v>7</v>
      </c>
      <c r="J22" s="53" t="s">
        <v>50</v>
      </c>
      <c r="K22" s="53" t="s">
        <v>8</v>
      </c>
      <c r="L22" s="53" t="s">
        <v>9</v>
      </c>
      <c r="M22" s="54" t="s">
        <v>10</v>
      </c>
    </row>
    <row r="23" spans="2:13" x14ac:dyDescent="0.25">
      <c r="B23" s="48" t="s">
        <v>44</v>
      </c>
      <c r="C23" s="66">
        <v>0.01</v>
      </c>
      <c r="D23" s="66">
        <v>0</v>
      </c>
      <c r="E23" s="66">
        <v>0</v>
      </c>
      <c r="F23" s="66">
        <v>0</v>
      </c>
      <c r="G23" s="66">
        <v>0</v>
      </c>
      <c r="H23" s="66">
        <v>0.02</v>
      </c>
      <c r="I23" s="66">
        <v>4.0000000000000001E-3</v>
      </c>
      <c r="J23" s="66">
        <v>5.0000000000000001E-3</v>
      </c>
      <c r="K23" s="66">
        <v>0</v>
      </c>
      <c r="L23" s="66">
        <v>1E-3</v>
      </c>
      <c r="M23" s="66">
        <f>SUM(C23:L23)</f>
        <v>0.04</v>
      </c>
    </row>
    <row r="24" spans="2:13" x14ac:dyDescent="0.25">
      <c r="B24" s="48" t="s">
        <v>142</v>
      </c>
      <c r="C24" s="66">
        <v>4.0339999999999998</v>
      </c>
      <c r="D24" s="66">
        <v>0.24299999999999999</v>
      </c>
      <c r="E24" s="66">
        <v>0</v>
      </c>
      <c r="F24" s="66">
        <v>0.35199999999999998</v>
      </c>
      <c r="G24" s="66">
        <v>9.8000000000000004E-2</v>
      </c>
      <c r="H24" s="66">
        <v>0.89500000000000002</v>
      </c>
      <c r="I24" s="66">
        <v>0.45400000000000001</v>
      </c>
      <c r="J24" s="66">
        <v>0.128</v>
      </c>
      <c r="K24" s="66">
        <v>1E-3</v>
      </c>
      <c r="L24" s="66">
        <v>6.2E-2</v>
      </c>
      <c r="M24" s="66">
        <f t="shared" ref="M24:M28" si="2">SUM(C24:L24)</f>
        <v>6.2670000000000003</v>
      </c>
    </row>
    <row r="25" spans="2:13" x14ac:dyDescent="0.25">
      <c r="B25" s="48" t="s">
        <v>45</v>
      </c>
      <c r="C25" s="66">
        <v>0.96299999999999997</v>
      </c>
      <c r="D25" s="66">
        <v>7.3999999999999996E-2</v>
      </c>
      <c r="E25" s="66">
        <v>5.0000000000000001E-3</v>
      </c>
      <c r="F25" s="66">
        <v>0.9</v>
      </c>
      <c r="G25" s="66">
        <v>7.9000000000000001E-2</v>
      </c>
      <c r="H25" s="66">
        <v>7.0000000000000001E-3</v>
      </c>
      <c r="I25" s="66">
        <v>0.17599999999999999</v>
      </c>
      <c r="J25" s="66">
        <v>0.111</v>
      </c>
      <c r="K25" s="66">
        <v>7.0000000000000001E-3</v>
      </c>
      <c r="L25" s="66">
        <v>2E-3</v>
      </c>
      <c r="M25" s="66">
        <f t="shared" si="2"/>
        <v>2.3240000000000003</v>
      </c>
    </row>
    <row r="26" spans="2:13" x14ac:dyDescent="0.25">
      <c r="B26" s="48" t="s">
        <v>46</v>
      </c>
      <c r="C26" s="66">
        <v>1.8640000000000001</v>
      </c>
      <c r="D26" s="66">
        <v>0.16600000000000001</v>
      </c>
      <c r="E26" s="66">
        <v>2.8000000000000001E-2</v>
      </c>
      <c r="F26" s="66">
        <v>0.74</v>
      </c>
      <c r="G26" s="66">
        <v>0.217</v>
      </c>
      <c r="H26" s="66">
        <v>0.68300000000000005</v>
      </c>
      <c r="I26" s="66">
        <v>1.8160000000000001</v>
      </c>
      <c r="J26" s="66">
        <v>0.49199999999999999</v>
      </c>
      <c r="K26" s="66">
        <v>4.2000000000000003E-2</v>
      </c>
      <c r="L26" s="66">
        <v>5.7000000000000002E-2</v>
      </c>
      <c r="M26" s="66">
        <f t="shared" si="2"/>
        <v>6.1050000000000004</v>
      </c>
    </row>
    <row r="27" spans="2:13" x14ac:dyDescent="0.25">
      <c r="B27" s="48" t="s">
        <v>48</v>
      </c>
      <c r="C27" s="66">
        <v>31.736000000000001</v>
      </c>
      <c r="D27" s="66">
        <v>1.8759999999999999</v>
      </c>
      <c r="E27" s="66">
        <v>5.6000000000000001E-2</v>
      </c>
      <c r="F27" s="66">
        <v>1.542</v>
      </c>
      <c r="G27" s="66">
        <v>2.0750000000000002</v>
      </c>
      <c r="H27" s="66">
        <v>2.8679999999999999</v>
      </c>
      <c r="I27" s="66">
        <v>15.746</v>
      </c>
      <c r="J27" s="66">
        <v>10.093</v>
      </c>
      <c r="K27" s="66">
        <v>0.82199999999999995</v>
      </c>
      <c r="L27" s="66">
        <v>7.2009999999999996</v>
      </c>
      <c r="M27" s="66">
        <f t="shared" si="2"/>
        <v>74.015000000000001</v>
      </c>
    </row>
    <row r="28" spans="2:13" x14ac:dyDescent="0.25">
      <c r="B28" s="48" t="s">
        <v>47</v>
      </c>
      <c r="C28" s="66">
        <v>191.297</v>
      </c>
      <c r="D28" s="66">
        <v>8.7620000000000005</v>
      </c>
      <c r="E28" s="66">
        <v>5.5E-2</v>
      </c>
      <c r="F28" s="66">
        <v>10.144</v>
      </c>
      <c r="G28" s="66">
        <v>9.141</v>
      </c>
      <c r="H28" s="66">
        <v>0.54900000000000004</v>
      </c>
      <c r="I28" s="66">
        <v>17.434000000000001</v>
      </c>
      <c r="J28" s="66">
        <v>33.6</v>
      </c>
      <c r="K28" s="66">
        <v>1.595</v>
      </c>
      <c r="L28" s="66">
        <v>0.88800000000000001</v>
      </c>
      <c r="M28" s="66">
        <f t="shared" si="2"/>
        <v>273.46500000000003</v>
      </c>
    </row>
    <row r="29" spans="2:13" x14ac:dyDescent="0.25">
      <c r="B29" s="71" t="s">
        <v>10</v>
      </c>
      <c r="C29" s="59">
        <f>SUM(C23:C28)</f>
        <v>229.904</v>
      </c>
      <c r="D29" s="59">
        <f t="shared" ref="D29:M29" si="3">SUM(D23:D28)</f>
        <v>11.121</v>
      </c>
      <c r="E29" s="59">
        <f t="shared" si="3"/>
        <v>0.14399999999999999</v>
      </c>
      <c r="F29" s="59">
        <f t="shared" si="3"/>
        <v>13.678000000000001</v>
      </c>
      <c r="G29" s="59">
        <f t="shared" si="3"/>
        <v>11.61</v>
      </c>
      <c r="H29" s="59">
        <f t="shared" si="3"/>
        <v>5.0220000000000002</v>
      </c>
      <c r="I29" s="59">
        <f t="shared" si="3"/>
        <v>35.630000000000003</v>
      </c>
      <c r="J29" s="59">
        <f t="shared" si="3"/>
        <v>44.429000000000002</v>
      </c>
      <c r="K29" s="59">
        <f t="shared" si="3"/>
        <v>2.4670000000000001</v>
      </c>
      <c r="L29" s="59">
        <f t="shared" si="3"/>
        <v>8.2110000000000003</v>
      </c>
      <c r="M29" s="59">
        <f t="shared" si="3"/>
        <v>362.21600000000001</v>
      </c>
    </row>
    <row r="34" spans="2:13" ht="15.75" x14ac:dyDescent="0.25">
      <c r="B34" s="46" t="s">
        <v>295</v>
      </c>
      <c r="C34" s="47"/>
      <c r="D34" s="47"/>
      <c r="E34" s="47"/>
      <c r="F34" s="47"/>
      <c r="G34" s="47"/>
      <c r="H34" s="47"/>
      <c r="I34" s="47"/>
      <c r="J34" s="47"/>
      <c r="K34" s="47"/>
      <c r="L34" s="47"/>
      <c r="M34" s="47"/>
    </row>
    <row r="35" spans="2:13" x14ac:dyDescent="0.25">
      <c r="B35" s="201" t="s">
        <v>351</v>
      </c>
      <c r="C35" s="70"/>
      <c r="D35" s="70"/>
      <c r="E35" s="70"/>
      <c r="F35" s="70"/>
      <c r="G35" s="70"/>
      <c r="H35" s="70"/>
      <c r="I35" s="70"/>
      <c r="J35" s="70"/>
      <c r="K35" s="70"/>
      <c r="L35" s="70"/>
      <c r="M35" s="70"/>
    </row>
    <row r="36" spans="2:13" x14ac:dyDescent="0.25">
      <c r="B36" s="52"/>
      <c r="C36" s="52"/>
      <c r="D36" s="52"/>
      <c r="E36" s="52"/>
      <c r="F36" s="52"/>
      <c r="G36" s="52"/>
      <c r="H36" s="52"/>
      <c r="I36" s="52"/>
      <c r="J36" s="52"/>
      <c r="K36" s="52"/>
      <c r="L36" s="52"/>
      <c r="M36" s="52"/>
    </row>
    <row r="37" spans="2:13" ht="45" x14ac:dyDescent="0.25">
      <c r="B37" s="52"/>
      <c r="C37" s="53" t="s">
        <v>1</v>
      </c>
      <c r="D37" s="53" t="s">
        <v>2</v>
      </c>
      <c r="E37" s="53" t="s">
        <v>3</v>
      </c>
      <c r="F37" s="53" t="s">
        <v>4</v>
      </c>
      <c r="G37" s="53" t="s">
        <v>5</v>
      </c>
      <c r="H37" s="53" t="s">
        <v>6</v>
      </c>
      <c r="I37" s="53" t="s">
        <v>7</v>
      </c>
      <c r="J37" s="53" t="s">
        <v>50</v>
      </c>
      <c r="K37" s="53" t="s">
        <v>8</v>
      </c>
      <c r="L37" s="53" t="s">
        <v>9</v>
      </c>
      <c r="M37" s="54" t="s">
        <v>10</v>
      </c>
    </row>
    <row r="38" spans="2:13" x14ac:dyDescent="0.25">
      <c r="B38" s="27" t="s">
        <v>49</v>
      </c>
      <c r="C38" s="74">
        <v>0.19</v>
      </c>
      <c r="D38" s="74">
        <v>0.27</v>
      </c>
      <c r="E38" s="74">
        <v>0</v>
      </c>
      <c r="F38" s="74">
        <v>0.11</v>
      </c>
      <c r="G38" s="74">
        <v>0.57999999999999996</v>
      </c>
      <c r="H38" s="74">
        <v>0.18</v>
      </c>
      <c r="I38" s="74">
        <v>0.28999999999999998</v>
      </c>
      <c r="J38" s="74">
        <v>1.1100000000000001</v>
      </c>
      <c r="K38" s="74">
        <v>0</v>
      </c>
      <c r="L38" s="74">
        <v>2.98</v>
      </c>
      <c r="M38" s="72">
        <v>0.4</v>
      </c>
    </row>
    <row r="39" spans="2:13" x14ac:dyDescent="0.25">
      <c r="B39" s="51" t="s">
        <v>144</v>
      </c>
    </row>
    <row r="40" spans="2:13" x14ac:dyDescent="0.25">
      <c r="J40" s="75"/>
    </row>
    <row r="44" spans="2:13" ht="15.75" x14ac:dyDescent="0.25">
      <c r="B44" s="46" t="s">
        <v>296</v>
      </c>
      <c r="C44" s="47"/>
      <c r="D44" s="47"/>
      <c r="E44" s="47"/>
      <c r="F44" s="47"/>
      <c r="G44" s="47"/>
      <c r="H44" s="47"/>
      <c r="I44" s="47"/>
      <c r="J44" s="47"/>
      <c r="K44" s="47"/>
      <c r="L44" s="47"/>
      <c r="M44" s="47"/>
    </row>
    <row r="45" spans="2:13" x14ac:dyDescent="0.25">
      <c r="B45" s="201" t="s">
        <v>223</v>
      </c>
      <c r="C45" s="70"/>
      <c r="D45" s="70"/>
      <c r="E45" s="70"/>
      <c r="F45" s="70"/>
      <c r="G45" s="70"/>
      <c r="H45" s="70"/>
      <c r="I45" s="70"/>
      <c r="J45" s="70"/>
      <c r="K45" s="70"/>
      <c r="L45" s="70"/>
      <c r="M45" s="70"/>
    </row>
    <row r="46" spans="2:13" x14ac:dyDescent="0.25">
      <c r="B46" s="52"/>
      <c r="C46" s="52"/>
      <c r="D46" s="52"/>
      <c r="E46" s="52"/>
      <c r="F46" s="52"/>
      <c r="G46" s="52"/>
      <c r="H46" s="52"/>
      <c r="I46" s="52"/>
      <c r="J46" s="52"/>
      <c r="K46" s="52"/>
      <c r="L46" s="52"/>
      <c r="M46" s="52"/>
    </row>
    <row r="47" spans="2:13" ht="45" x14ac:dyDescent="0.25">
      <c r="B47" s="52"/>
      <c r="C47" s="53" t="s">
        <v>1</v>
      </c>
      <c r="D47" s="53" t="s">
        <v>2</v>
      </c>
      <c r="E47" s="53" t="s">
        <v>3</v>
      </c>
      <c r="F47" s="53" t="s">
        <v>4</v>
      </c>
      <c r="G47" s="53" t="s">
        <v>5</v>
      </c>
      <c r="H47" s="53" t="s">
        <v>6</v>
      </c>
      <c r="I47" s="53" t="s">
        <v>7</v>
      </c>
      <c r="J47" s="53" t="s">
        <v>50</v>
      </c>
      <c r="K47" s="53" t="s">
        <v>8</v>
      </c>
      <c r="L47" s="53" t="s">
        <v>9</v>
      </c>
      <c r="M47" s="54" t="s">
        <v>10</v>
      </c>
    </row>
    <row r="48" spans="2:13" x14ac:dyDescent="0.25">
      <c r="B48" s="27" t="s">
        <v>49</v>
      </c>
      <c r="C48" s="205">
        <v>0.24</v>
      </c>
      <c r="D48" s="205">
        <v>0.33</v>
      </c>
      <c r="E48" s="205">
        <v>0</v>
      </c>
      <c r="F48" s="205">
        <v>7.0000000000000007E-2</v>
      </c>
      <c r="G48" s="205">
        <v>0.74</v>
      </c>
      <c r="H48" s="205">
        <v>0.28999999999999998</v>
      </c>
      <c r="I48" s="205">
        <v>0.12</v>
      </c>
      <c r="J48" s="205">
        <v>1.01</v>
      </c>
      <c r="K48" s="205">
        <v>0</v>
      </c>
      <c r="L48" s="205">
        <v>0.74</v>
      </c>
      <c r="M48" s="206">
        <v>0.35</v>
      </c>
    </row>
    <row r="49" spans="2:13" x14ac:dyDescent="0.25">
      <c r="B49" s="51" t="s">
        <v>144</v>
      </c>
    </row>
    <row r="54" spans="2:13" ht="15.75" x14ac:dyDescent="0.25">
      <c r="B54" s="46" t="s">
        <v>297</v>
      </c>
      <c r="C54" s="47"/>
      <c r="D54" s="47"/>
      <c r="E54" s="47"/>
      <c r="F54" s="47"/>
      <c r="G54" s="47"/>
      <c r="H54" s="47"/>
      <c r="I54" s="47"/>
      <c r="J54" s="47"/>
      <c r="K54" s="47"/>
      <c r="L54" s="47"/>
      <c r="M54" s="47"/>
    </row>
    <row r="55" spans="2:13" x14ac:dyDescent="0.25">
      <c r="B55" s="201" t="s">
        <v>203</v>
      </c>
      <c r="C55" s="70"/>
      <c r="D55" s="70"/>
      <c r="E55" s="70"/>
      <c r="F55" s="70"/>
      <c r="G55" s="70"/>
      <c r="H55" s="70"/>
      <c r="I55" s="70"/>
      <c r="J55" s="70"/>
      <c r="K55" s="70"/>
      <c r="L55" s="70"/>
      <c r="M55" s="70"/>
    </row>
    <row r="56" spans="2:13" x14ac:dyDescent="0.25">
      <c r="B56" s="52"/>
      <c r="C56" s="52"/>
      <c r="D56" s="52"/>
      <c r="E56" s="52"/>
      <c r="F56" s="52"/>
      <c r="G56" s="52"/>
      <c r="H56" s="52"/>
      <c r="I56" s="52"/>
      <c r="J56" s="52"/>
      <c r="K56" s="52"/>
      <c r="L56" s="52"/>
      <c r="M56" s="52"/>
    </row>
    <row r="57" spans="2:13" ht="45" x14ac:dyDescent="0.25">
      <c r="B57" s="52"/>
      <c r="C57" s="53" t="s">
        <v>1</v>
      </c>
      <c r="D57" s="53" t="s">
        <v>2</v>
      </c>
      <c r="E57" s="53" t="s">
        <v>3</v>
      </c>
      <c r="F57" s="53" t="s">
        <v>4</v>
      </c>
      <c r="G57" s="53" t="s">
        <v>5</v>
      </c>
      <c r="H57" s="53" t="s">
        <v>6</v>
      </c>
      <c r="I57" s="53" t="s">
        <v>7</v>
      </c>
      <c r="J57" s="53" t="s">
        <v>50</v>
      </c>
      <c r="K57" s="53" t="s">
        <v>8</v>
      </c>
      <c r="L57" s="53" t="s">
        <v>9</v>
      </c>
      <c r="M57" s="54" t="s">
        <v>10</v>
      </c>
    </row>
    <row r="58" spans="2:13" x14ac:dyDescent="0.25">
      <c r="B58" s="173" t="s">
        <v>328</v>
      </c>
      <c r="C58" s="284">
        <v>0.16</v>
      </c>
      <c r="D58" s="284">
        <v>0.25</v>
      </c>
      <c r="E58" s="284">
        <v>0</v>
      </c>
      <c r="F58" s="284">
        <v>0.04</v>
      </c>
      <c r="G58" s="284">
        <v>0.31</v>
      </c>
      <c r="H58" s="284">
        <v>0.26</v>
      </c>
      <c r="I58" s="284">
        <v>0.08</v>
      </c>
      <c r="J58" s="284">
        <v>0.74</v>
      </c>
      <c r="K58" s="284">
        <v>0</v>
      </c>
      <c r="L58" s="284">
        <v>0.74</v>
      </c>
      <c r="M58" s="286">
        <v>0.24</v>
      </c>
    </row>
    <row r="59" spans="2:13" x14ac:dyDescent="0.25">
      <c r="B59" s="173" t="s">
        <v>329</v>
      </c>
      <c r="C59" s="284">
        <v>0.02</v>
      </c>
      <c r="D59" s="284">
        <v>0.03</v>
      </c>
      <c r="E59" s="284">
        <v>0</v>
      </c>
      <c r="F59" s="284">
        <v>0.01</v>
      </c>
      <c r="G59" s="284">
        <v>0.08</v>
      </c>
      <c r="H59" s="284">
        <v>0.01</v>
      </c>
      <c r="I59" s="284">
        <v>0.01</v>
      </c>
      <c r="J59" s="284">
        <v>0.11</v>
      </c>
      <c r="K59" s="284">
        <v>0</v>
      </c>
      <c r="L59" s="284">
        <v>0</v>
      </c>
      <c r="M59" s="286">
        <v>0.03</v>
      </c>
    </row>
    <row r="60" spans="2:13" x14ac:dyDescent="0.25">
      <c r="B60" s="173" t="s">
        <v>330</v>
      </c>
      <c r="C60" s="284">
        <v>0.02</v>
      </c>
      <c r="D60" s="284">
        <v>0.02</v>
      </c>
      <c r="E60" s="284">
        <v>0</v>
      </c>
      <c r="F60" s="284">
        <v>0.01</v>
      </c>
      <c r="G60" s="284">
        <v>0.12</v>
      </c>
      <c r="H60" s="284">
        <v>0.01</v>
      </c>
      <c r="I60" s="284">
        <v>0.01</v>
      </c>
      <c r="J60" s="284">
        <v>0.08</v>
      </c>
      <c r="K60" s="284">
        <v>0</v>
      </c>
      <c r="L60" s="284">
        <v>0</v>
      </c>
      <c r="M60" s="286">
        <v>0.03</v>
      </c>
    </row>
    <row r="61" spans="2:13" x14ac:dyDescent="0.25">
      <c r="B61" s="173" t="s">
        <v>195</v>
      </c>
      <c r="C61" s="284">
        <v>0.01</v>
      </c>
      <c r="D61" s="284">
        <v>0.01</v>
      </c>
      <c r="E61" s="284">
        <v>0</v>
      </c>
      <c r="F61" s="284">
        <v>0.01</v>
      </c>
      <c r="G61" s="284">
        <v>0.12</v>
      </c>
      <c r="H61" s="284">
        <v>0.01</v>
      </c>
      <c r="I61" s="284">
        <v>0.01</v>
      </c>
      <c r="J61" s="284">
        <v>0.06</v>
      </c>
      <c r="K61" s="284">
        <v>0</v>
      </c>
      <c r="L61" s="284">
        <v>0</v>
      </c>
      <c r="M61" s="286">
        <v>0.02</v>
      </c>
    </row>
    <row r="62" spans="2:13" x14ac:dyDescent="0.25">
      <c r="B62" s="173" t="s">
        <v>196</v>
      </c>
      <c r="C62" s="284">
        <v>0.01</v>
      </c>
      <c r="D62" s="284">
        <v>0</v>
      </c>
      <c r="E62" s="284">
        <v>0</v>
      </c>
      <c r="F62" s="284">
        <v>0.01</v>
      </c>
      <c r="G62" s="284">
        <v>0.1</v>
      </c>
      <c r="H62" s="284">
        <v>0.01</v>
      </c>
      <c r="I62" s="284">
        <v>0</v>
      </c>
      <c r="J62" s="284">
        <v>0.02</v>
      </c>
      <c r="K62" s="284">
        <v>0</v>
      </c>
      <c r="L62" s="284">
        <v>0</v>
      </c>
      <c r="M62" s="286">
        <v>0.01</v>
      </c>
    </row>
    <row r="63" spans="2:13" x14ac:dyDescent="0.25">
      <c r="B63" s="178" t="s">
        <v>197</v>
      </c>
      <c r="C63" s="285">
        <v>0.02</v>
      </c>
      <c r="D63" s="285">
        <v>0.01</v>
      </c>
      <c r="E63" s="285">
        <v>0</v>
      </c>
      <c r="F63" s="285">
        <v>0.01</v>
      </c>
      <c r="G63" s="285">
        <v>0.02</v>
      </c>
      <c r="H63" s="285">
        <v>0</v>
      </c>
      <c r="I63" s="285">
        <v>0.01</v>
      </c>
      <c r="J63" s="285">
        <v>0</v>
      </c>
      <c r="K63" s="285">
        <v>0</v>
      </c>
      <c r="L63" s="285">
        <v>0</v>
      </c>
      <c r="M63" s="287">
        <v>0.01</v>
      </c>
    </row>
    <row r="68" spans="2:13" ht="15.75" x14ac:dyDescent="0.25">
      <c r="B68" s="46" t="s">
        <v>298</v>
      </c>
      <c r="C68" s="47"/>
      <c r="D68" s="47"/>
      <c r="E68" s="47"/>
      <c r="F68" s="47"/>
      <c r="G68" s="47"/>
      <c r="H68" s="47"/>
      <c r="I68" s="47"/>
      <c r="J68" s="47"/>
      <c r="K68" s="47"/>
      <c r="L68" s="47"/>
      <c r="M68" s="47"/>
    </row>
    <row r="69" spans="2:13" x14ac:dyDescent="0.25">
      <c r="B69" s="201" t="s">
        <v>198</v>
      </c>
      <c r="C69" s="70"/>
      <c r="D69" s="70"/>
      <c r="E69" s="70"/>
      <c r="F69" s="70"/>
      <c r="G69" s="70"/>
      <c r="H69" s="70"/>
      <c r="I69" s="70"/>
      <c r="J69" s="70"/>
      <c r="K69" s="70"/>
      <c r="L69" s="70"/>
      <c r="M69" s="70"/>
    </row>
    <row r="70" spans="2:13" x14ac:dyDescent="0.25">
      <c r="B70" s="52"/>
      <c r="C70" s="52"/>
      <c r="D70" s="52"/>
      <c r="E70" s="52"/>
      <c r="F70" s="52"/>
      <c r="G70" s="52"/>
      <c r="H70" s="52"/>
      <c r="I70" s="52"/>
      <c r="J70" s="52"/>
      <c r="K70" s="52"/>
      <c r="L70" s="52"/>
      <c r="M70" s="52"/>
    </row>
    <row r="71" spans="2:13" ht="45" x14ac:dyDescent="0.25">
      <c r="B71" s="52"/>
      <c r="C71" s="53" t="s">
        <v>1</v>
      </c>
      <c r="D71" s="53" t="s">
        <v>2</v>
      </c>
      <c r="E71" s="53" t="s">
        <v>3</v>
      </c>
      <c r="F71" s="53" t="s">
        <v>4</v>
      </c>
      <c r="G71" s="53" t="s">
        <v>5</v>
      </c>
      <c r="H71" s="53" t="s">
        <v>6</v>
      </c>
      <c r="I71" s="53" t="s">
        <v>7</v>
      </c>
      <c r="J71" s="53" t="s">
        <v>50</v>
      </c>
      <c r="K71" s="53" t="s">
        <v>8</v>
      </c>
      <c r="L71" s="53" t="s">
        <v>9</v>
      </c>
      <c r="M71" s="54" t="s">
        <v>10</v>
      </c>
    </row>
    <row r="72" spans="2:13" x14ac:dyDescent="0.25">
      <c r="B72" s="27" t="s">
        <v>199</v>
      </c>
      <c r="C72" s="205"/>
      <c r="D72" s="205"/>
      <c r="E72" s="205"/>
      <c r="F72" s="205"/>
      <c r="G72" s="205"/>
      <c r="H72" s="205"/>
      <c r="I72" s="205"/>
      <c r="J72" s="205"/>
      <c r="K72" s="205"/>
      <c r="L72" s="205"/>
      <c r="M72" s="206"/>
    </row>
    <row r="77" spans="2:13" ht="15.75" x14ac:dyDescent="0.25">
      <c r="B77" s="46" t="s">
        <v>299</v>
      </c>
      <c r="C77" s="47"/>
      <c r="D77" s="47"/>
      <c r="E77" s="47"/>
      <c r="F77" s="47"/>
      <c r="G77" s="47"/>
      <c r="H77" s="47"/>
      <c r="I77" s="47"/>
      <c r="J77" s="47"/>
      <c r="K77" s="47"/>
      <c r="L77" s="47"/>
      <c r="M77" s="47"/>
    </row>
    <row r="78" spans="2:13" x14ac:dyDescent="0.25">
      <c r="B78" s="201" t="s">
        <v>200</v>
      </c>
      <c r="C78" s="70"/>
      <c r="D78" s="70"/>
      <c r="E78" s="70"/>
      <c r="F78" s="70"/>
      <c r="G78" s="70"/>
      <c r="H78" s="70"/>
      <c r="I78" s="70"/>
      <c r="J78" s="70"/>
      <c r="K78" s="70"/>
      <c r="L78" s="70"/>
      <c r="M78" s="70"/>
    </row>
    <row r="79" spans="2:13" x14ac:dyDescent="0.25">
      <c r="B79" s="52"/>
      <c r="C79" s="52"/>
      <c r="D79" s="52"/>
      <c r="E79" s="52"/>
      <c r="F79" s="52"/>
      <c r="G79" s="52"/>
      <c r="H79" s="52"/>
      <c r="I79" s="52"/>
      <c r="J79" s="52"/>
      <c r="K79" s="52"/>
      <c r="L79" s="52"/>
      <c r="M79" s="52"/>
    </row>
    <row r="80" spans="2:13" ht="45" x14ac:dyDescent="0.25">
      <c r="B80" s="52"/>
      <c r="C80" s="53" t="s">
        <v>1</v>
      </c>
      <c r="D80" s="53" t="s">
        <v>2</v>
      </c>
      <c r="E80" s="53" t="s">
        <v>3</v>
      </c>
      <c r="F80" s="53" t="s">
        <v>4</v>
      </c>
      <c r="G80" s="53" t="s">
        <v>5</v>
      </c>
      <c r="H80" s="53" t="s">
        <v>6</v>
      </c>
      <c r="I80" s="53" t="s">
        <v>7</v>
      </c>
      <c r="J80" s="53" t="s">
        <v>50</v>
      </c>
      <c r="K80" s="53" t="s">
        <v>8</v>
      </c>
      <c r="L80" s="53" t="s">
        <v>9</v>
      </c>
      <c r="M80" s="54" t="s">
        <v>10</v>
      </c>
    </row>
    <row r="81" spans="2:14" x14ac:dyDescent="0.25">
      <c r="B81" s="27" t="s">
        <v>201</v>
      </c>
      <c r="C81" s="205"/>
      <c r="D81" s="205"/>
      <c r="E81" s="205"/>
      <c r="F81" s="205"/>
      <c r="G81" s="205"/>
      <c r="H81" s="205"/>
      <c r="I81" s="205"/>
      <c r="J81" s="205"/>
      <c r="K81" s="205"/>
      <c r="L81" s="205"/>
      <c r="M81" s="206"/>
    </row>
    <row r="82" spans="2:14" x14ac:dyDescent="0.25">
      <c r="B82" s="51" t="s">
        <v>204</v>
      </c>
    </row>
    <row r="83" spans="2:14" x14ac:dyDescent="0.25">
      <c r="B83" s="51"/>
    </row>
    <row r="85" spans="2:14" x14ac:dyDescent="0.25">
      <c r="N85" s="130" t="s">
        <v>332</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Contents!Print_Area</vt:lpstr>
      <vt:lpstr>Frontpage!Print_Area</vt:lpstr>
      <vt:lpstr>'G1-G4 - Cover pool inform.'!Print_Area</vt:lpstr>
      <vt:lpstr>'Table 4 - LTV'!Print_Area</vt:lpstr>
      <vt:lpstr>'Table 9-12 - Lending'!Print_Area</vt:lpstr>
      <vt:lpstr>'X1 Key Concepts'!Print_Area</vt:lpstr>
    </vt:vector>
  </TitlesOfParts>
  <Company>BRFkredit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Trung Hieu</dc:creator>
  <cp:lastModifiedBy>Torben Jurlander</cp:lastModifiedBy>
  <cp:lastPrinted>2014-11-18T14:14:58Z</cp:lastPrinted>
  <dcterms:created xsi:type="dcterms:W3CDTF">2012-10-17T07:59:56Z</dcterms:created>
  <dcterms:modified xsi:type="dcterms:W3CDTF">2015-06-16T08:47:24Z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D76208</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DK ECBC Label Template 2015 (Final 04-12-2014)</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04-12-2014</vt:lpwstr>
  </property>
  <property fmtid="{D5CDD505-2E9C-101B-9397-08002B2CF9AE}" pid="23" name="dokumentversion">
    <vt:lpwstr>16.0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