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autoCompressPictures="0" defaultThemeVersion="124226"/>
  <bookViews>
    <workbookView xWindow="1155" yWindow="255" windowWidth="18900" windowHeight="10890" tabRatio="948"/>
  </bookViews>
  <sheets>
    <sheet name="Introduction" sheetId="22" r:id="rId1"/>
    <sheet name="A. HTT General" sheetId="25" r:id="rId2"/>
    <sheet name="B1. HTT Mortgage Assets" sheetId="9" r:id="rId3"/>
    <sheet name="C. HTT Harmonised Glossary" sheetId="11" r:id="rId4"/>
  </sheets>
  <definedNames>
    <definedName name="_AMO_UniqueIdentifier" hidden="1">"'8af67256-aafb-4902-8c84-2223b322f293'"</definedName>
    <definedName name="_xlnm.Print_Area" localSheetId="1">'A. HTT General'!$A$1:$G$363</definedName>
    <definedName name="_xlnm.Print_Area" localSheetId="2">'B1. HTT Mortgage Assets'!$A$1:$G$358</definedName>
    <definedName name="_xlnm.Print_Area" localSheetId="3">'C. HTT Harmonised Glossary'!$A$1:$C$37</definedName>
    <definedName name="_xlnm.Print_Area" localSheetId="0">Introduction!$B$2:$J$39</definedName>
  </definedNames>
  <calcPr calcId="145621"/>
</workbook>
</file>

<file path=xl/calcChain.xml><?xml version="1.0" encoding="utf-8"?>
<calcChain xmlns="http://schemas.openxmlformats.org/spreadsheetml/2006/main">
  <c r="G177" i="9" l="1"/>
  <c r="F176" i="9" l="1"/>
  <c r="F177" i="9"/>
  <c r="F214" i="9" l="1"/>
  <c r="G214" i="9"/>
  <c r="F215" i="9"/>
  <c r="G215" i="9"/>
  <c r="F216" i="9"/>
  <c r="G216" i="9"/>
  <c r="F217" i="9"/>
  <c r="G217" i="9"/>
  <c r="F218" i="9"/>
  <c r="G218" i="9"/>
  <c r="F219" i="9"/>
  <c r="G219" i="9"/>
  <c r="F220" i="9"/>
  <c r="G220" i="9"/>
  <c r="F213" i="9"/>
  <c r="G213" i="9"/>
  <c r="F171" i="9"/>
  <c r="D177" i="9"/>
  <c r="C177" i="9"/>
  <c r="C151" i="25" l="1"/>
  <c r="C165" i="25" l="1"/>
  <c r="C15" i="9" l="1"/>
  <c r="C17" i="25" l="1"/>
  <c r="D45" i="25" l="1"/>
  <c r="C291" i="25" l="1"/>
  <c r="C286" i="25"/>
  <c r="C77" i="9" l="1"/>
  <c r="C288" i="25" l="1"/>
  <c r="C298" i="25"/>
  <c r="C295" i="25"/>
  <c r="C290" i="25"/>
  <c r="C292" i="25" l="1"/>
  <c r="F78" i="25" l="1"/>
  <c r="F79" i="25"/>
  <c r="F80" i="25"/>
  <c r="C206" i="25"/>
  <c r="F210" i="25" l="1"/>
  <c r="F211" i="25"/>
  <c r="F213" i="25"/>
  <c r="F208" i="25"/>
  <c r="F209" i="25"/>
  <c r="F212" i="25"/>
  <c r="F73" i="9"/>
  <c r="F44" i="9"/>
  <c r="D73" i="9"/>
  <c r="D44" i="9"/>
  <c r="C73" i="9"/>
  <c r="C44" i="9"/>
  <c r="C218" i="25"/>
  <c r="C177" i="25"/>
  <c r="F172" i="25" s="1"/>
  <c r="F102" i="25"/>
  <c r="F86" i="25"/>
  <c r="C58" i="25"/>
  <c r="F55" i="25" s="1"/>
  <c r="F21" i="9" l="1"/>
  <c r="F22" i="9"/>
  <c r="F23" i="9"/>
  <c r="F24" i="9"/>
  <c r="F17" i="9"/>
  <c r="F25" i="9"/>
  <c r="F18" i="9"/>
  <c r="F26" i="9"/>
  <c r="F19" i="9"/>
  <c r="F20" i="9"/>
  <c r="F63" i="25"/>
  <c r="F62" i="25"/>
  <c r="F60" i="25"/>
  <c r="F61" i="25"/>
  <c r="F64" i="25"/>
  <c r="F220" i="25"/>
  <c r="G220" i="25"/>
  <c r="G223" i="25"/>
  <c r="G224" i="25"/>
  <c r="F221" i="25"/>
  <c r="F225" i="25"/>
  <c r="G221" i="25"/>
  <c r="G225" i="25"/>
  <c r="F222" i="25"/>
  <c r="G222" i="25"/>
  <c r="F223" i="25"/>
  <c r="F224" i="25"/>
  <c r="F156" i="25"/>
  <c r="F158" i="25"/>
  <c r="F160" i="25"/>
  <c r="F153" i="25"/>
  <c r="F157" i="25"/>
  <c r="F154" i="25"/>
  <c r="F155" i="25"/>
  <c r="F159" i="25"/>
  <c r="G92" i="25"/>
  <c r="G96" i="25"/>
  <c r="G93" i="25"/>
  <c r="G97" i="25"/>
  <c r="G95" i="25"/>
  <c r="G94" i="25"/>
  <c r="G91" i="25"/>
  <c r="G102" i="25"/>
  <c r="G79" i="25"/>
  <c r="F53" i="25"/>
  <c r="F59" i="25"/>
  <c r="G215" i="25"/>
  <c r="F175" i="25"/>
  <c r="F182" i="25"/>
  <c r="F181" i="25"/>
  <c r="F180" i="25"/>
  <c r="F179" i="25"/>
  <c r="F178" i="25"/>
  <c r="F185" i="25"/>
  <c r="F184" i="25"/>
  <c r="F183" i="25"/>
  <c r="F194" i="25"/>
  <c r="F199" i="25"/>
  <c r="G219" i="25"/>
  <c r="F203" i="25"/>
  <c r="F14" i="9"/>
  <c r="F13" i="9"/>
  <c r="F16" i="9"/>
  <c r="F202" i="25"/>
  <c r="F193" i="25"/>
  <c r="F217" i="25"/>
  <c r="F201" i="25"/>
  <c r="F192" i="25"/>
  <c r="F216" i="25"/>
  <c r="F200" i="25"/>
  <c r="F207" i="25"/>
  <c r="F197" i="25"/>
  <c r="G217" i="25"/>
  <c r="F191" i="25"/>
  <c r="F196" i="25"/>
  <c r="G216" i="25"/>
  <c r="G81" i="25"/>
  <c r="F204" i="25"/>
  <c r="F195" i="25"/>
  <c r="F219" i="25"/>
  <c r="F215" i="25"/>
  <c r="F198" i="25"/>
  <c r="F85" i="25"/>
  <c r="G85" i="25"/>
  <c r="F189" i="25"/>
  <c r="F81" i="25"/>
  <c r="G77" i="25"/>
  <c r="F93" i="25"/>
  <c r="G78" i="25"/>
  <c r="G80" i="25"/>
  <c r="G103" i="25"/>
  <c r="F144" i="25"/>
  <c r="F103" i="25"/>
  <c r="F176" i="25"/>
  <c r="F92" i="25"/>
  <c r="F136" i="25"/>
  <c r="F143" i="25"/>
  <c r="F106" i="25"/>
  <c r="G106" i="25"/>
  <c r="F91" i="25"/>
  <c r="F150" i="25"/>
  <c r="F142" i="25"/>
  <c r="F107" i="25"/>
  <c r="G107" i="25"/>
  <c r="F152" i="25"/>
  <c r="F149" i="25"/>
  <c r="F141" i="25"/>
  <c r="G86" i="25"/>
  <c r="F108" i="25"/>
  <c r="G108" i="25"/>
  <c r="F97" i="25"/>
  <c r="F148" i="25"/>
  <c r="F140" i="25"/>
  <c r="F99" i="25"/>
  <c r="G99" i="25"/>
  <c r="F96" i="25"/>
  <c r="F147" i="25"/>
  <c r="F139" i="25"/>
  <c r="F100" i="25"/>
  <c r="G100" i="25"/>
  <c r="F95" i="25"/>
  <c r="F146" i="25"/>
  <c r="F138" i="25"/>
  <c r="F77" i="25"/>
  <c r="F101" i="25"/>
  <c r="G101" i="25"/>
  <c r="F94" i="25"/>
  <c r="F145" i="25"/>
  <c r="F137" i="25"/>
  <c r="F54" i="25"/>
  <c r="F57" i="25"/>
  <c r="F56" i="25"/>
  <c r="D151" i="25"/>
  <c r="D125" i="25"/>
  <c r="G123" i="25" l="1"/>
  <c r="G122" i="25"/>
  <c r="G114" i="25"/>
  <c r="G112" i="25"/>
  <c r="G115" i="25"/>
  <c r="G113" i="25"/>
  <c r="G111" i="25"/>
  <c r="G110" i="25"/>
  <c r="F206" i="25"/>
  <c r="G129" i="25"/>
  <c r="G130" i="25"/>
  <c r="G134" i="25"/>
  <c r="G127" i="25"/>
  <c r="G131" i="25"/>
  <c r="G128" i="25"/>
  <c r="G132" i="25"/>
  <c r="G133" i="25"/>
  <c r="G158" i="25"/>
  <c r="G156" i="25"/>
  <c r="G153" i="25"/>
  <c r="G157" i="25"/>
  <c r="G154" i="25"/>
  <c r="G155" i="25"/>
  <c r="G159" i="25"/>
  <c r="G160" i="25"/>
  <c r="G98" i="25"/>
  <c r="F151" i="25"/>
  <c r="F58" i="25"/>
  <c r="G218" i="25"/>
  <c r="F218" i="25"/>
  <c r="F98" i="25"/>
  <c r="G126" i="25"/>
  <c r="G144" i="25"/>
  <c r="G137" i="25"/>
  <c r="G145" i="25"/>
  <c r="G138" i="25"/>
  <c r="G146" i="25"/>
  <c r="G139" i="25"/>
  <c r="G147" i="25"/>
  <c r="G140" i="25"/>
  <c r="G148" i="25"/>
  <c r="G141" i="25"/>
  <c r="G149" i="25"/>
  <c r="G152" i="25"/>
  <c r="G142" i="25"/>
  <c r="G150" i="25"/>
  <c r="G143" i="25"/>
  <c r="G136" i="25"/>
  <c r="G151" i="25" l="1"/>
  <c r="C125" i="25"/>
  <c r="F123" i="25" l="1"/>
  <c r="F122" i="25"/>
  <c r="F115" i="25"/>
  <c r="F112" i="25"/>
  <c r="F113" i="25"/>
  <c r="F111" i="25"/>
  <c r="F114" i="25"/>
  <c r="F110" i="25"/>
  <c r="F134" i="25"/>
  <c r="F127" i="25"/>
  <c r="F131" i="25"/>
  <c r="F128" i="25"/>
  <c r="F132" i="25"/>
  <c r="F129" i="25"/>
  <c r="F133" i="25"/>
  <c r="F130" i="25"/>
  <c r="F126" i="25"/>
  <c r="F318" i="9" l="1"/>
  <c r="F319" i="9"/>
  <c r="F320" i="9"/>
  <c r="F313" i="9"/>
  <c r="F314" i="9"/>
  <c r="F315" i="9"/>
  <c r="F316" i="9"/>
  <c r="F317" i="9"/>
  <c r="G315" i="9"/>
  <c r="G319" i="9"/>
  <c r="G316" i="9"/>
  <c r="G320" i="9"/>
  <c r="G317" i="9"/>
  <c r="G313" i="9"/>
  <c r="G314" i="9"/>
  <c r="G318" i="9"/>
  <c r="G304" i="9"/>
  <c r="G295" i="9"/>
  <c r="G297" i="9"/>
  <c r="G300" i="9"/>
  <c r="G293" i="9"/>
  <c r="G294" i="9"/>
  <c r="G303" i="9"/>
  <c r="G296" i="9"/>
  <c r="G302" i="9"/>
  <c r="G292" i="9"/>
  <c r="G305" i="9"/>
  <c r="G301" i="9"/>
  <c r="G298" i="9"/>
  <c r="G291" i="9"/>
  <c r="G322" i="9"/>
  <c r="G323" i="9"/>
  <c r="G325" i="9"/>
  <c r="G324" i="9"/>
  <c r="G327" i="9"/>
  <c r="G326" i="9"/>
  <c r="F302" i="9"/>
  <c r="F297" i="9"/>
  <c r="F291" i="9"/>
  <c r="F305" i="9"/>
  <c r="F295" i="9"/>
  <c r="F296" i="9"/>
  <c r="F301" i="9"/>
  <c r="F298" i="9"/>
  <c r="F300" i="9"/>
  <c r="F293" i="9"/>
  <c r="F294" i="9"/>
  <c r="F304" i="9"/>
  <c r="F303" i="9"/>
  <c r="F292" i="9"/>
  <c r="F322" i="9"/>
  <c r="F327" i="9"/>
  <c r="F326" i="9"/>
  <c r="F324" i="9"/>
  <c r="F323" i="9"/>
  <c r="F325" i="9"/>
  <c r="F117" i="25"/>
  <c r="F73" i="25"/>
  <c r="C310" i="25"/>
  <c r="C297" i="25"/>
  <c r="C296" i="25"/>
  <c r="C294" i="25"/>
  <c r="C293" i="25"/>
  <c r="C289" i="25"/>
  <c r="C287" i="25"/>
  <c r="F162" i="25"/>
  <c r="G120" i="25"/>
  <c r="F163" i="25" l="1"/>
  <c r="F164" i="25"/>
  <c r="F116" i="25"/>
  <c r="F119" i="25"/>
  <c r="F75" i="25"/>
  <c r="F118" i="25"/>
  <c r="F74" i="25"/>
  <c r="F70" i="25"/>
  <c r="F120" i="25"/>
  <c r="F72" i="25"/>
  <c r="F121" i="25"/>
  <c r="F69" i="25"/>
  <c r="G119" i="25"/>
  <c r="G116" i="25"/>
  <c r="G117" i="25"/>
  <c r="G121" i="25"/>
  <c r="F173" i="25"/>
  <c r="F177" i="25" s="1"/>
  <c r="F71" i="25"/>
  <c r="F124" i="25"/>
  <c r="G118" i="25"/>
  <c r="G124" i="25"/>
  <c r="F76" i="25" l="1"/>
  <c r="G125" i="25"/>
  <c r="F125" i="25"/>
  <c r="F165" i="25"/>
  <c r="D199" i="9" l="1"/>
  <c r="C199" i="9"/>
  <c r="F192" i="9" l="1"/>
  <c r="F204" i="9"/>
  <c r="F203" i="9"/>
  <c r="F202" i="9"/>
  <c r="F201" i="9"/>
  <c r="F200" i="9"/>
  <c r="F205" i="9"/>
  <c r="G192" i="9"/>
  <c r="G205" i="9"/>
  <c r="G204" i="9"/>
  <c r="G203" i="9"/>
  <c r="G202" i="9"/>
  <c r="G201" i="9"/>
  <c r="G200" i="9"/>
  <c r="D221" i="9"/>
  <c r="C221" i="9"/>
  <c r="D286" i="9"/>
  <c r="C286" i="9"/>
  <c r="F222" i="9" l="1"/>
  <c r="F227" i="9"/>
  <c r="F226" i="9"/>
  <c r="F225" i="9"/>
  <c r="F224" i="9"/>
  <c r="F223" i="9"/>
  <c r="G224" i="9"/>
  <c r="G223" i="9"/>
  <c r="G222" i="9"/>
  <c r="G227" i="9"/>
  <c r="G226" i="9"/>
  <c r="G225" i="9"/>
  <c r="F264" i="9"/>
  <c r="F266" i="9"/>
  <c r="F268" i="9"/>
  <c r="F270" i="9"/>
  <c r="F272" i="9"/>
  <c r="F274" i="9"/>
  <c r="F276" i="9"/>
  <c r="F278" i="9"/>
  <c r="F280" i="9"/>
  <c r="F282" i="9"/>
  <c r="F284" i="9"/>
  <c r="F263" i="9"/>
  <c r="F265" i="9"/>
  <c r="F267" i="9"/>
  <c r="F269" i="9"/>
  <c r="F271" i="9"/>
  <c r="F273" i="9"/>
  <c r="F275" i="9"/>
  <c r="F277" i="9"/>
  <c r="F279" i="9"/>
  <c r="F281" i="9"/>
  <c r="F283" i="9"/>
  <c r="F285" i="9"/>
  <c r="F262" i="9"/>
  <c r="F197" i="9"/>
  <c r="F196" i="9"/>
  <c r="F194" i="9"/>
  <c r="F198" i="9"/>
  <c r="F195" i="9"/>
  <c r="F193" i="9"/>
  <c r="F191" i="9"/>
  <c r="G197" i="9"/>
  <c r="G196" i="9"/>
  <c r="G194" i="9"/>
  <c r="G198" i="9"/>
  <c r="G195" i="9"/>
  <c r="G193" i="9"/>
  <c r="G191" i="9"/>
  <c r="G264" i="9"/>
  <c r="G266" i="9"/>
  <c r="G268" i="9"/>
  <c r="G270" i="9"/>
  <c r="G272" i="9"/>
  <c r="G274" i="9"/>
  <c r="G276" i="9"/>
  <c r="G278" i="9"/>
  <c r="G280" i="9"/>
  <c r="G282" i="9"/>
  <c r="G284" i="9"/>
  <c r="G262" i="9"/>
  <c r="G263" i="9"/>
  <c r="G265" i="9"/>
  <c r="G267" i="9"/>
  <c r="G269" i="9"/>
  <c r="G271" i="9"/>
  <c r="G273" i="9"/>
  <c r="G275" i="9"/>
  <c r="G277" i="9"/>
  <c r="G279" i="9"/>
  <c r="G281" i="9"/>
  <c r="G283" i="9"/>
  <c r="G285" i="9"/>
  <c r="G321" i="9" l="1"/>
  <c r="F299" i="9"/>
  <c r="G299" i="9"/>
  <c r="F321" i="9"/>
  <c r="F221" i="9"/>
  <c r="F199" i="9"/>
  <c r="G286" i="9"/>
  <c r="G221" i="9"/>
  <c r="G199" i="9"/>
  <c r="F286" i="9"/>
  <c r="F12" i="9" l="1"/>
  <c r="F15" i="9" s="1"/>
  <c r="F184" i="9" l="1"/>
  <c r="F180" i="9"/>
  <c r="F182" i="9"/>
  <c r="F172" i="9"/>
  <c r="F173" i="9"/>
  <c r="F178" i="9"/>
  <c r="F174" i="9"/>
  <c r="F175" i="9"/>
  <c r="F181" i="9"/>
  <c r="F186" i="9"/>
  <c r="F179" i="9"/>
  <c r="F183" i="9"/>
  <c r="F185" i="9"/>
  <c r="G175" i="9"/>
  <c r="G173" i="9"/>
  <c r="G182" i="9"/>
  <c r="G172" i="9"/>
  <c r="G176" i="9"/>
  <c r="G183" i="9"/>
  <c r="G174" i="9"/>
  <c r="G185" i="9"/>
  <c r="G181" i="9"/>
  <c r="G180" i="9"/>
  <c r="G186" i="9"/>
  <c r="G184" i="9"/>
  <c r="G178" i="9"/>
  <c r="G179" i="9"/>
  <c r="G171" i="9"/>
</calcChain>
</file>

<file path=xl/sharedStrings.xml><?xml version="1.0" encoding="utf-8"?>
<sst xmlns="http://schemas.openxmlformats.org/spreadsheetml/2006/main" count="1517" uniqueCount="1061">
  <si>
    <t>France</t>
  </si>
  <si>
    <t>Total</t>
  </si>
  <si>
    <t>Other</t>
  </si>
  <si>
    <t>Residential</t>
  </si>
  <si>
    <t>Commercial</t>
  </si>
  <si>
    <t>1 - 2 Y</t>
  </si>
  <si>
    <t>2 - 3 Y</t>
  </si>
  <si>
    <t>3 - 4 Y</t>
  </si>
  <si>
    <t>4 - 5 Y</t>
  </si>
  <si>
    <t>5 - 10 Y</t>
  </si>
  <si>
    <t>10+ Y</t>
  </si>
  <si>
    <t>0 - 1 Y</t>
  </si>
  <si>
    <t>Owner occupied</t>
  </si>
  <si>
    <t>Amortising</t>
  </si>
  <si>
    <t>Germany</t>
  </si>
  <si>
    <t>Spain</t>
  </si>
  <si>
    <t>Fixed coupon</t>
  </si>
  <si>
    <t>Floating coupon</t>
  </si>
  <si>
    <t>≥  12 - ≤ 24 months</t>
  </si>
  <si>
    <t>≥ 24 - ≤ 36 months</t>
  </si>
  <si>
    <t>≥ 36 - ≤ 60 months</t>
  </si>
  <si>
    <t>≥ 60 months</t>
  </si>
  <si>
    <t xml:space="preserve"> USD</t>
  </si>
  <si>
    <t xml:space="preserve"> CHF</t>
  </si>
  <si>
    <t xml:space="preserve"> GBP</t>
  </si>
  <si>
    <t xml:space="preserve"> AUD</t>
  </si>
  <si>
    <t xml:space="preserve"> CAD</t>
  </si>
  <si>
    <t>Legal</t>
  </si>
  <si>
    <t>Actual</t>
  </si>
  <si>
    <t>Retail</t>
  </si>
  <si>
    <t>Office</t>
  </si>
  <si>
    <t>Shopping malls</t>
  </si>
  <si>
    <t>Land</t>
  </si>
  <si>
    <t>Mortgages</t>
  </si>
  <si>
    <t>Fixed rate</t>
  </si>
  <si>
    <t>Floating rate</t>
  </si>
  <si>
    <t>1st lien</t>
  </si>
  <si>
    <t>Guaranteed</t>
  </si>
  <si>
    <t>Bullet / interest only</t>
  </si>
  <si>
    <t>LCR status</t>
  </si>
  <si>
    <t>SEK</t>
  </si>
  <si>
    <t>o/w 0-1 day</t>
  </si>
  <si>
    <t>o/w 0-0.5y</t>
  </si>
  <si>
    <t>o/w 0.5-1 y</t>
  </si>
  <si>
    <t xml:space="preserve">Bond list </t>
  </si>
  <si>
    <t>o/w 1-1.5y</t>
  </si>
  <si>
    <t>o/w 1.5-2 y</t>
  </si>
  <si>
    <t xml:space="preserve">(ii)        Geographical distribution: </t>
  </si>
  <si>
    <t>(iv)        Percentage of loans more than ninety days past due:</t>
  </si>
  <si>
    <t>Harmonised Transparency Template</t>
  </si>
  <si>
    <t>Index</t>
  </si>
  <si>
    <t>Tab 1: Harmonised Transparency Template</t>
  </si>
  <si>
    <t>Country</t>
  </si>
  <si>
    <t>Issuer Name</t>
  </si>
  <si>
    <t>Substitute Assets</t>
  </si>
  <si>
    <t>[For completion]</t>
  </si>
  <si>
    <t>EUR</t>
  </si>
  <si>
    <t>% Covered Bonds</t>
  </si>
  <si>
    <t>Number of Loans</t>
  </si>
  <si>
    <t>1. Basic Facts</t>
  </si>
  <si>
    <t>2. Regulatory Summary</t>
  </si>
  <si>
    <t>3. General Cover Pool / Covered Bond Information</t>
  </si>
  <si>
    <t>Up to 12months</t>
  </si>
  <si>
    <t>[Insert Definition Below]</t>
  </si>
  <si>
    <t>Interest Rate Types</t>
  </si>
  <si>
    <t>The definitions below reflect the national specificities</t>
  </si>
  <si>
    <t>Other definitions deemed relevant</t>
  </si>
  <si>
    <t xml:space="preserve">(i)         Value of the cover pool outstanding covered bonds: </t>
  </si>
  <si>
    <t xml:space="preserve">(i)         Value of covered bonds: </t>
  </si>
  <si>
    <t>(ii)        Type of cover assets:</t>
  </si>
  <si>
    <t xml:space="preserve">(ii)        Loan size: </t>
  </si>
  <si>
    <t xml:space="preserve">          (ii)         Interest rate risk - covered bond:</t>
  </si>
  <si>
    <t>(ii)        Currency risk - covered bond:</t>
  </si>
  <si>
    <t xml:space="preserve">(iii)        Maturity structure of cover assets: </t>
  </si>
  <si>
    <t xml:space="preserve">(iii)        Maturity structure of covered bonds: </t>
  </si>
  <si>
    <t>Row</t>
  </si>
  <si>
    <t>Industry</t>
  </si>
  <si>
    <t>DKK</t>
  </si>
  <si>
    <t>SGD</t>
  </si>
  <si>
    <t>By buckets:</t>
  </si>
  <si>
    <t>CZK</t>
  </si>
  <si>
    <t>HKD</t>
  </si>
  <si>
    <t>Weighted Average life (in years)</t>
  </si>
  <si>
    <t>Nominal (mn)</t>
  </si>
  <si>
    <t>Nominal [before hedging] (mn)</t>
  </si>
  <si>
    <t>Nominal [after hedging] (mn)</t>
  </si>
  <si>
    <t>% Total [before]</t>
  </si>
  <si>
    <t>% Total [after]</t>
  </si>
  <si>
    <t>TBC at a country level</t>
  </si>
  <si>
    <t>% NPLs</t>
  </si>
  <si>
    <t>Average loan size (000s)</t>
  </si>
  <si>
    <t>Eurozone</t>
  </si>
  <si>
    <t>European Union</t>
  </si>
  <si>
    <t>Belgium</t>
  </si>
  <si>
    <t>Bulgaria</t>
  </si>
  <si>
    <t>Denmark</t>
  </si>
  <si>
    <t>Estonia</t>
  </si>
  <si>
    <t>Finland</t>
  </si>
  <si>
    <t>Greece</t>
  </si>
  <si>
    <t>Ireland</t>
  </si>
  <si>
    <t>Italy</t>
  </si>
  <si>
    <t>Latvia</t>
  </si>
  <si>
    <t>Lithuania</t>
  </si>
  <si>
    <t>Luxembourg</t>
  </si>
  <si>
    <t>Malta</t>
  </si>
  <si>
    <t>Austria</t>
  </si>
  <si>
    <t>Poland</t>
  </si>
  <si>
    <t>Portugal</t>
  </si>
  <si>
    <t>Romania</t>
  </si>
  <si>
    <t>Sweden</t>
  </si>
  <si>
    <t>Slovakia</t>
  </si>
  <si>
    <t>Slovenia</t>
  </si>
  <si>
    <t>Czech Republic</t>
  </si>
  <si>
    <t>Hungary</t>
  </si>
  <si>
    <t>United Kingdom</t>
  </si>
  <si>
    <t>Cyprus</t>
  </si>
  <si>
    <t>European Economic Area (not member of EU)</t>
  </si>
  <si>
    <t>Iceland</t>
  </si>
  <si>
    <t>Liechtenstein</t>
  </si>
  <si>
    <t>Norway</t>
  </si>
  <si>
    <t>Switzerland</t>
  </si>
  <si>
    <t>Australia</t>
  </si>
  <si>
    <t>Canada</t>
  </si>
  <si>
    <t>Japan</t>
  </si>
  <si>
    <t>Korea</t>
  </si>
  <si>
    <t>New Zealand</t>
  </si>
  <si>
    <t>US</t>
  </si>
  <si>
    <t>Rest of European Union (EU)</t>
  </si>
  <si>
    <t>Singapore</t>
  </si>
  <si>
    <t>Agriculture</t>
  </si>
  <si>
    <t>Reporting in Domestic Currency</t>
  </si>
  <si>
    <t>Minimum Committed</t>
  </si>
  <si>
    <t>Exposure to credit institute credit quality step 1 &amp; 2</t>
  </si>
  <si>
    <t>Exposures to credit institutions</t>
  </si>
  <si>
    <t>Cover Pool Size</t>
  </si>
  <si>
    <t>Outstanding Covered Bonds</t>
  </si>
  <si>
    <t>KRW</t>
  </si>
  <si>
    <t>BRL</t>
  </si>
  <si>
    <t>Weighted Average LTV (%)</t>
  </si>
  <si>
    <t>% Commercial loans</t>
  </si>
  <si>
    <t>Hotel/Tourism</t>
  </si>
  <si>
    <t>Second home/Holiday houses</t>
  </si>
  <si>
    <t>Brazil</t>
  </si>
  <si>
    <t>Residential Loans</t>
  </si>
  <si>
    <t>Commercial Loans</t>
  </si>
  <si>
    <t>% Residential Loans</t>
  </si>
  <si>
    <t>% Commercial Loans</t>
  </si>
  <si>
    <t>% Cover Pool</t>
  </si>
  <si>
    <t>% Substitute Assets</t>
  </si>
  <si>
    <t>% Total Mortgages</t>
  </si>
  <si>
    <t>Total Mortgages</t>
  </si>
  <si>
    <t>% No. of Loans</t>
  </si>
  <si>
    <t>Non-performing loans</t>
  </si>
  <si>
    <t>Nominal</t>
  </si>
  <si>
    <t>By buckets (mn):</t>
  </si>
  <si>
    <t>Hedging Strategy (please explain how you address interest rate and currency risk)</t>
  </si>
  <si>
    <t>o/w [If relevant, please specify]</t>
  </si>
  <si>
    <t>Shipping</t>
  </si>
  <si>
    <t>o/w Subsidised housing</t>
  </si>
  <si>
    <t>o/w Private rental</t>
  </si>
  <si>
    <t>o/w Forest &amp; Agriculture</t>
  </si>
  <si>
    <t>o/w Social &amp; Cultural purposes</t>
  </si>
  <si>
    <t>Purpose</t>
  </si>
  <si>
    <t>o/w Housing Cooperatives / Multi-family assets</t>
  </si>
  <si>
    <t>Value</t>
  </si>
  <si>
    <t xml:space="preserve">Not applicable for the jurisdiction </t>
  </si>
  <si>
    <t>Not relevant for the issuer and/or CB programme at the present time</t>
  </si>
  <si>
    <t>Not available at the present time</t>
  </si>
  <si>
    <t>Central bank eligible assets</t>
  </si>
  <si>
    <t>Substitute and other marketable assets</t>
  </si>
  <si>
    <t>&gt;0 - &lt;=40 %</t>
  </si>
  <si>
    <t>&gt;100%</t>
  </si>
  <si>
    <t>&gt;40 - &lt;=50 %</t>
  </si>
  <si>
    <t>&gt;50 - &lt;=60 %</t>
  </si>
  <si>
    <t>&gt;60 - &lt;=70 %</t>
  </si>
  <si>
    <t>&gt;70 - &lt;=80 %</t>
  </si>
  <si>
    <t>&gt;80 - &lt;=90 %</t>
  </si>
  <si>
    <t>&gt;90 - &lt;=100 %</t>
  </si>
  <si>
    <t>o/w &gt;100 - &lt;=110 %</t>
  </si>
  <si>
    <t>o/w &gt;110 - &lt;=120 %</t>
  </si>
  <si>
    <t>o/w &gt;120 - &lt;=130 %</t>
  </si>
  <si>
    <t>o/w &gt;130 - &lt;=140 %</t>
  </si>
  <si>
    <t>o/w &gt;140 - &lt;=150 %</t>
  </si>
  <si>
    <t>o/w &gt;150 %</t>
  </si>
  <si>
    <t xml:space="preserve">Public Sector </t>
  </si>
  <si>
    <t>UCITS Compliance (Y/N)</t>
  </si>
  <si>
    <t>CRR Compliance (Y/N)</t>
  </si>
  <si>
    <t>ND1</t>
  </si>
  <si>
    <t>ND2</t>
  </si>
  <si>
    <t>ND3</t>
  </si>
  <si>
    <t>Link to Issuer's Website</t>
  </si>
  <si>
    <t>o/w CQS1 credit institutions</t>
  </si>
  <si>
    <t>o/w CQS2 credit institutions</t>
  </si>
  <si>
    <t>Optional information eg, Number of borrowers</t>
  </si>
  <si>
    <t>Optional information eg, Number of guarantors</t>
  </si>
  <si>
    <t xml:space="preserve">Cash Manager </t>
  </si>
  <si>
    <t>Account Bank</t>
  </si>
  <si>
    <t xml:space="preserve">Servicer </t>
  </si>
  <si>
    <t xml:space="preserve">Interest Rate Swap Provider </t>
  </si>
  <si>
    <t xml:space="preserve">Covered Bond Swap Provider </t>
  </si>
  <si>
    <t>Paying Agent</t>
  </si>
  <si>
    <t>Other optional/relevant information</t>
  </si>
  <si>
    <t>Stand-by Account Bank</t>
  </si>
  <si>
    <t>Exposures to central banks</t>
  </si>
  <si>
    <t>Exposures to/guaranteed by governments or quasi governments</t>
  </si>
  <si>
    <t>o/w EU gvts or quasi govts</t>
  </si>
  <si>
    <t>o/w EU central banks</t>
  </si>
  <si>
    <t>Total EU</t>
  </si>
  <si>
    <t xml:space="preserve">10 largest exposures </t>
  </si>
  <si>
    <t xml:space="preserve">o/w Multi-family housing </t>
  </si>
  <si>
    <t xml:space="preserve">o/w Buildings under construction </t>
  </si>
  <si>
    <t>o/w Buildings land</t>
  </si>
  <si>
    <t>Other commercially used</t>
  </si>
  <si>
    <t>Property developers / Bulding under construction</t>
  </si>
  <si>
    <t>Number of mortgage loans</t>
  </si>
  <si>
    <t>`</t>
  </si>
  <si>
    <t xml:space="preserve">4. References to Capital Requirements Regulation (CRR) 129(7) </t>
  </si>
  <si>
    <t>4. References to Capital Requirements Regulation (CRR) 129(7)</t>
  </si>
  <si>
    <t>5. References to Capital Requirements Regulation (CRR) 129(1)</t>
  </si>
  <si>
    <t>6. Other relevant information</t>
  </si>
  <si>
    <t>Optional information e.g. Contact names</t>
  </si>
  <si>
    <t>Optional information e.g. Parent name</t>
  </si>
  <si>
    <t>Optional information e.g. Asset Coverage Test (ACT)</t>
  </si>
  <si>
    <t>Optional information e.g. OC (NPV basis)</t>
  </si>
  <si>
    <t>o/w third-party countries  Credit Quality Step 1 (CQS1) gvts or quasi govts</t>
  </si>
  <si>
    <t>o/w third-party countries Credit Quality Step 2 (CQS2) gvts or quasi govts</t>
  </si>
  <si>
    <t>o/w third-party countries Credit Quality Step 1 (CQS1) central banks</t>
  </si>
  <si>
    <t>o/w third-party countries Credit Quality Step 2 (CQS2) central banks</t>
  </si>
  <si>
    <t>Field Number</t>
  </si>
  <si>
    <t>7. Mortgage Assets</t>
  </si>
  <si>
    <t>7.A Residential Cover Pool</t>
  </si>
  <si>
    <t>7.B Commercial Cover Pool</t>
  </si>
  <si>
    <t>7B Commercial Cover Pool</t>
  </si>
  <si>
    <t>CONTENT OF TAB A</t>
  </si>
  <si>
    <t>A. Harmonised Transparency Template - General Information</t>
  </si>
  <si>
    <t>(Please refer to "Tab D. HTT Harmonised Glossary" for hedging strategy)</t>
  </si>
  <si>
    <t>Worksheet A: HTT General</t>
  </si>
  <si>
    <t>[Mark as ND1 if not relevant]</t>
  </si>
  <si>
    <t>Cut-off date</t>
  </si>
  <si>
    <t>Cover Pool Size [NPV] (mn)</t>
  </si>
  <si>
    <t>Outstanding Covered Bonds [NPV] (mn)</t>
  </si>
  <si>
    <t>OC (%)</t>
  </si>
  <si>
    <t>Type of interest rate swaps (intra-group, external or both)</t>
  </si>
  <si>
    <t>Type of currency rate swaps (intra-group, external or both)</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</si>
  <si>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</si>
  <si>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</si>
  <si>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OC Calculation: Actual</t>
  </si>
  <si>
    <t>OC Calculation: Legal minimum</t>
  </si>
  <si>
    <t>OC Calculation: Committed</t>
  </si>
  <si>
    <t>LTVs: Frequency and time of last valuation</t>
  </si>
  <si>
    <t>LTVs: Definition</t>
  </si>
  <si>
    <t>By LTV buckets (mn):</t>
  </si>
  <si>
    <t>Derivatives in the cover pool [notional] (mn)</t>
  </si>
  <si>
    <t>Derivatives outside the cover pool [notional] (mn)</t>
  </si>
  <si>
    <t>NPV of Derivatives in the cover pool (mn)</t>
  </si>
  <si>
    <t>NPV of Derivatives outside the cover pool (mn)</t>
  </si>
  <si>
    <t>Maturity Buckets of Cover assets [i.e. how is the contractual and/or expected maturity defined? What assumptions eg, in terms of prepayments? etc.]</t>
  </si>
  <si>
    <t xml:space="preserve">Maturity Buckets of Covered Bonds [i.e. how is the contractual and/or expected maturity defined? What maturity structure (hard bullet, soft bullet, conditional pass through)? Under what conditions/circumstances? Etc.] </t>
  </si>
  <si>
    <t>NPV Test (passed/failed)</t>
  </si>
  <si>
    <t>Interest Covereage Test (passe/failed)</t>
  </si>
  <si>
    <t>C. Harmonised Transparency Template - Glossary</t>
  </si>
  <si>
    <t>Worksheet B1: HTT Mortgage Assets</t>
  </si>
  <si>
    <t>Worksheet B2: HTT Public Sector Assets</t>
  </si>
  <si>
    <t>Worksheet C: HTT Harmonised Glossary</t>
  </si>
  <si>
    <t>Worksheet D &amp; Onwards (If Any): National Transparency Template</t>
  </si>
  <si>
    <t>B1. Harmonised Transparency Template - Mortgage Assets</t>
  </si>
  <si>
    <t>CONTENT OF TAB B1</t>
  </si>
  <si>
    <t>LTVs: Calculation of property/shipping value</t>
  </si>
  <si>
    <t>LTVs: Applied property/shipping valuation techniques, including whether use of index, Automated Valuation Model (AVM) or on-site audits</t>
  </si>
  <si>
    <t>Explain how mortgage types are defined whether for residential housing, multi-family housing, commercial real estate, etc. Same for shipping where relecvant</t>
  </si>
  <si>
    <t>Worksheet B3: HTT Shipping Assets</t>
  </si>
  <si>
    <t>Cash</t>
  </si>
  <si>
    <t>Domestic (Country of Issuer)</t>
  </si>
  <si>
    <t>Croatia</t>
  </si>
  <si>
    <t xml:space="preserve">            (ii)        Interest rate risk - cover pool:</t>
  </si>
  <si>
    <t>(ii)        Currency risk - cover pool:</t>
  </si>
  <si>
    <t>Netherlands</t>
  </si>
  <si>
    <t>Covered Bond Label Disclaimer</t>
  </si>
  <si>
    <t>G.1.1.1</t>
  </si>
  <si>
    <t>G.1.1.2</t>
  </si>
  <si>
    <t>G.1.1.3</t>
  </si>
  <si>
    <t>G.1.1.4</t>
  </si>
  <si>
    <t>OG.1.1.1</t>
  </si>
  <si>
    <t>OG.1.1.2</t>
  </si>
  <si>
    <t>OG.1.1.3</t>
  </si>
  <si>
    <t>OG.1.1.4</t>
  </si>
  <si>
    <t>OG.1.1.5</t>
  </si>
  <si>
    <t>OG.1.1.6</t>
  </si>
  <si>
    <t>OG.1.1.7</t>
  </si>
  <si>
    <t>OG.1.1.8</t>
  </si>
  <si>
    <t>G.2.1.1</t>
  </si>
  <si>
    <t>G.2.1.2</t>
  </si>
  <si>
    <t>G.2.1.3</t>
  </si>
  <si>
    <t>OG.2.1.1</t>
  </si>
  <si>
    <t>OG.2.1.2</t>
  </si>
  <si>
    <t>OG.2.1.3</t>
  </si>
  <si>
    <t>OG.2.1.4</t>
  </si>
  <si>
    <t>OG.2.1.5</t>
  </si>
  <si>
    <t>OG.2.1.6</t>
  </si>
  <si>
    <t>G.3.1.1</t>
  </si>
  <si>
    <t>G.3.1.2</t>
  </si>
  <si>
    <t>OG.3.1.1</t>
  </si>
  <si>
    <t>OG.3.1.2</t>
  </si>
  <si>
    <t>OG.3.1.3</t>
  </si>
  <si>
    <t>OG.3.1.4</t>
  </si>
  <si>
    <t>G.3.2.1</t>
  </si>
  <si>
    <t>OG.3.2.1</t>
  </si>
  <si>
    <t>OG.3.2.2</t>
  </si>
  <si>
    <t>OG.3.2.3</t>
  </si>
  <si>
    <t>OG.3.2.4</t>
  </si>
  <si>
    <t>OG.3.2.5</t>
  </si>
  <si>
    <t>OG.3.2.6</t>
  </si>
  <si>
    <t>G.3.3.1</t>
  </si>
  <si>
    <t>G.3.3.2</t>
  </si>
  <si>
    <t>G.3.3.3</t>
  </si>
  <si>
    <t>G.3.3.4</t>
  </si>
  <si>
    <t>G.3.3.5</t>
  </si>
  <si>
    <t>G.3.3.6</t>
  </si>
  <si>
    <t>OG.3.3.1</t>
  </si>
  <si>
    <t>OG.3.3.2</t>
  </si>
  <si>
    <t>OG.3.3.3</t>
  </si>
  <si>
    <t>OG.3.3.4</t>
  </si>
  <si>
    <t>OG.3.3.5</t>
  </si>
  <si>
    <t>OG.3.3.6</t>
  </si>
  <si>
    <t>G.3.4.1</t>
  </si>
  <si>
    <t>G.3.4.2</t>
  </si>
  <si>
    <t>G.3.4.3</t>
  </si>
  <si>
    <t>G.3.4.4</t>
  </si>
  <si>
    <t>G.3.4.5</t>
  </si>
  <si>
    <t>G.3.4.6</t>
  </si>
  <si>
    <t>G.3.4.7</t>
  </si>
  <si>
    <t>G.3.4.8</t>
  </si>
  <si>
    <t>G.3.4.9</t>
  </si>
  <si>
    <t>OG.3.4.1</t>
  </si>
  <si>
    <t>OG.3.4.2</t>
  </si>
  <si>
    <t>OG.3.4.3</t>
  </si>
  <si>
    <t>OG.3.4.4</t>
  </si>
  <si>
    <t>OG.3.4.5</t>
  </si>
  <si>
    <t>OG.3.4.6</t>
  </si>
  <si>
    <t>OG.3.4.7</t>
  </si>
  <si>
    <t>OG.3.4.8</t>
  </si>
  <si>
    <t>OG.3.4.9</t>
  </si>
  <si>
    <t>OG.3.4.10</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</si>
  <si>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</si>
  <si>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</si>
  <si>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</si>
  <si>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</si>
  <si>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</si>
  <si>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</si>
  <si>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</si>
  <si>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</si>
  <si>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</si>
  <si>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</si>
  <si>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</si>
  <si>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</si>
  <si>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</si>
  <si>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</si>
  <si>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</si>
  <si>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</si>
  <si>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</si>
  <si>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</si>
  <si>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</si>
  <si>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</si>
  <si>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G.3.6.1</t>
  </si>
  <si>
    <t>G.3.6.2</t>
  </si>
  <si>
    <t>G.3.6.3</t>
  </si>
  <si>
    <t>G.3.6.4</t>
  </si>
  <si>
    <t>G.3.6.5</t>
  </si>
  <si>
    <t>G.3.6.6</t>
  </si>
  <si>
    <t>G.3.6.7</t>
  </si>
  <si>
    <t>G.3.6.8</t>
  </si>
  <si>
    <t>G.3.6.9</t>
  </si>
  <si>
    <t>G.3.6.10</t>
  </si>
  <si>
    <t>G.3.6.11</t>
  </si>
  <si>
    <t>G.3.6.12</t>
  </si>
  <si>
    <t>G.3.6.13</t>
  </si>
  <si>
    <t>G.3.6.14</t>
  </si>
  <si>
    <t>G.3.6.15</t>
  </si>
  <si>
    <t>G.3.6.16</t>
  </si>
  <si>
    <t>OG.3.6.1</t>
  </si>
  <si>
    <t>OG.3.6.2</t>
  </si>
  <si>
    <t>OG.3.6.3</t>
  </si>
  <si>
    <t>OG.3.6.4</t>
  </si>
  <si>
    <t>OG.3.6.5</t>
  </si>
  <si>
    <t>OG.3.6.6</t>
  </si>
  <si>
    <t>OG.3.6.7</t>
  </si>
  <si>
    <t>OG.3.6.8</t>
  </si>
  <si>
    <t>OG.3.6.9</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</si>
  <si>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</si>
  <si>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</si>
  <si>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</si>
  <si>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</si>
  <si>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</si>
  <si>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</si>
  <si>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</si>
  <si>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</si>
  <si>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</si>
  <si>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</si>
  <si>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</si>
  <si>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</si>
  <si>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</si>
  <si>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</si>
  <si>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</si>
  <si>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</si>
  <si>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</si>
  <si>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</si>
  <si>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</si>
  <si>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</si>
  <si>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</si>
  <si>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</si>
  <si>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</si>
  <si>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OG.3.7.8</t>
  </si>
  <si>
    <t>OG.3.7.9</t>
  </si>
  <si>
    <t>G.3.8.1</t>
  </si>
  <si>
    <t>G.3.8.2</t>
  </si>
  <si>
    <t>G.3.8.3</t>
  </si>
  <si>
    <t>G.3.8.4</t>
  </si>
  <si>
    <t>OG.3.8.1</t>
  </si>
  <si>
    <t>OG.3.8.2</t>
  </si>
  <si>
    <t>OG.3.8.3</t>
  </si>
  <si>
    <t>OG.3.8.4</t>
  </si>
  <si>
    <t>OG.3.8.5</t>
  </si>
  <si>
    <t>G.3.9.1</t>
  </si>
  <si>
    <t>G.3.9.2</t>
  </si>
  <si>
    <t>G.3.9.3</t>
  </si>
  <si>
    <t>G.3.9.4</t>
  </si>
  <si>
    <t>G.3.9.5</t>
  </si>
  <si>
    <t>G.3.9.6</t>
  </si>
  <si>
    <t>OG.3.9.1</t>
  </si>
  <si>
    <t>OG.3.9.2</t>
  </si>
  <si>
    <t>OG.3.9.3</t>
  </si>
  <si>
    <t>OG.3.9.4</t>
  </si>
  <si>
    <t>OG.3.9.5</t>
  </si>
  <si>
    <t>OG.3.9.6</t>
  </si>
  <si>
    <t>OG.3.9.7</t>
  </si>
  <si>
    <t>OG.3.9.8</t>
  </si>
  <si>
    <t>OG.3.9.9</t>
  </si>
  <si>
    <t>OG.3.9.10</t>
  </si>
  <si>
    <t>OG.3.9.11</t>
  </si>
  <si>
    <t>OG.3.9.12</t>
  </si>
  <si>
    <t>G.3.10.1</t>
  </si>
  <si>
    <t>G.3.10.2</t>
  </si>
  <si>
    <t>G.3.10.3</t>
  </si>
  <si>
    <t>G.3.10.4</t>
  </si>
  <si>
    <t>G.3.10.5</t>
  </si>
  <si>
    <t>G.3.10.6</t>
  </si>
  <si>
    <t>G.3.10.7</t>
  </si>
  <si>
    <t>G.3.10.8</t>
  </si>
  <si>
    <t>G.3.10.9</t>
  </si>
  <si>
    <t>G.3.10.10</t>
  </si>
  <si>
    <t>G.3.10.11</t>
  </si>
  <si>
    <t>G.3.10.12</t>
  </si>
  <si>
    <t>G.3.10.13</t>
  </si>
  <si>
    <t>G.3.10.14</t>
  </si>
  <si>
    <t>G.3.10.15</t>
  </si>
  <si>
    <t>G.3.10.16</t>
  </si>
  <si>
    <t>OG.3.10.1</t>
  </si>
  <si>
    <t>OG.3.10.2</t>
  </si>
  <si>
    <t>OG.3.10.3</t>
  </si>
  <si>
    <t>OG.3.10.4</t>
  </si>
  <si>
    <t>OG.3.10.5</t>
  </si>
  <si>
    <t>OG.3.10.6</t>
  </si>
  <si>
    <t>OG.3.10.7</t>
  </si>
  <si>
    <t>G.3.11.1</t>
  </si>
  <si>
    <t>G.3.11.2</t>
  </si>
  <si>
    <t>G.3.11.3</t>
  </si>
  <si>
    <t>G.3.11.4</t>
  </si>
  <si>
    <t>G.3.12.1</t>
  </si>
  <si>
    <t>OG.3.11.1</t>
  </si>
  <si>
    <t>OG.3.11.2</t>
  </si>
  <si>
    <t>OG.3.11.3</t>
  </si>
  <si>
    <t>OG.3.11.4</t>
  </si>
  <si>
    <t>OG.3.11.5</t>
  </si>
  <si>
    <t>OG.3.11.6</t>
  </si>
  <si>
    <t>OG.3.11.7</t>
  </si>
  <si>
    <t>G.3.13.1</t>
  </si>
  <si>
    <t>G.3.13.2</t>
  </si>
  <si>
    <t>G.3.13.3</t>
  </si>
  <si>
    <t>OG.3.13.1</t>
  </si>
  <si>
    <t>OG.3.13.2</t>
  </si>
  <si>
    <t>OG.3.13.3</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</si>
  <si>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</si>
  <si>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</si>
  <si>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</si>
  <si>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</si>
  <si>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</si>
  <si>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</si>
  <si>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</si>
  <si>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</si>
  <si>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</si>
  <si>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</si>
  <si>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</si>
  <si>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</si>
  <si>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</si>
  <si>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</si>
  <si>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</si>
  <si>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</si>
  <si>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</si>
  <si>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</si>
  <si>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</si>
  <si>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</si>
  <si>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</si>
  <si>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</si>
  <si>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</si>
  <si>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</si>
  <si>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</si>
  <si>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</si>
  <si>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</si>
  <si>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</si>
  <si>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</si>
  <si>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</si>
  <si>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</si>
  <si>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</si>
  <si>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</si>
  <si>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</si>
  <si>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</si>
  <si>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</si>
  <si>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</si>
  <si>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</si>
  <si>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</si>
  <si>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</si>
  <si>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</si>
  <si>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</si>
  <si>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</si>
  <si>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</si>
  <si>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</si>
  <si>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</si>
  <si>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</si>
  <si>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</si>
  <si>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G.4.1.1</t>
  </si>
  <si>
    <t>G.4.1.2</t>
  </si>
  <si>
    <t>G.4.1.3</t>
  </si>
  <si>
    <t>G.4.1.4</t>
  </si>
  <si>
    <t>G.4.1.5</t>
  </si>
  <si>
    <t>G.4.1.6</t>
  </si>
  <si>
    <t>G.4.1.7</t>
  </si>
  <si>
    <t>G.4.1.8</t>
  </si>
  <si>
    <t>G.4.1.9</t>
  </si>
  <si>
    <t>G.4.1.10</t>
  </si>
  <si>
    <t>G.4.1.11</t>
  </si>
  <si>
    <t>G.4.1.12</t>
  </si>
  <si>
    <t>G.4.1.13</t>
  </si>
  <si>
    <t>OG.4.1.1</t>
  </si>
  <si>
    <t>OG.4.1.2</t>
  </si>
  <si>
    <t>OG.4.1.3</t>
  </si>
  <si>
    <t>OG.4.1.4</t>
  </si>
  <si>
    <t>OG.4.1.5</t>
  </si>
  <si>
    <t>OG.4.1.6</t>
  </si>
  <si>
    <t>OG.4.1.7</t>
  </si>
  <si>
    <t>OG.4.1.8</t>
  </si>
  <si>
    <t>OG.4.1.9</t>
  </si>
  <si>
    <t>OG.4.1.10</t>
  </si>
  <si>
    <t>G.5.1.1</t>
  </si>
  <si>
    <t>OG.5.1.1</t>
  </si>
  <si>
    <t>OG.5.1.2</t>
  </si>
  <si>
    <t>OG.5.1.3</t>
  </si>
  <si>
    <t>OG.5.1.4</t>
  </si>
  <si>
    <t>OG.5.1.5</t>
  </si>
  <si>
    <t>OG.5.1.6</t>
  </si>
  <si>
    <t>OG.6.1.1</t>
  </si>
  <si>
    <t>OG.6.1.2</t>
  </si>
  <si>
    <t>OG.6.1.3</t>
  </si>
  <si>
    <t>OG.6.1.4</t>
  </si>
  <si>
    <t>OG.6.1.5</t>
  </si>
  <si>
    <t>OG.6.1.6</t>
  </si>
  <si>
    <t>OG.6.1.7</t>
  </si>
  <si>
    <t>OG.6.1.8</t>
  </si>
  <si>
    <t>OG.6.1.9</t>
  </si>
  <si>
    <t>OG.6.1.10</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</si>
  <si>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</si>
  <si>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</si>
  <si>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</si>
  <si>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</si>
  <si>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</si>
  <si>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</si>
  <si>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</si>
  <si>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</si>
  <si>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</si>
  <si>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</si>
  <si>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</si>
  <si>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</si>
  <si>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</si>
  <si>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</si>
  <si>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</si>
  <si>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</si>
  <si>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</si>
  <si>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</si>
  <si>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</si>
  <si>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</si>
  <si>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</si>
  <si>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</si>
  <si>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</si>
  <si>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</si>
  <si>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</si>
  <si>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</si>
  <si>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</si>
  <si>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</si>
  <si>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</si>
  <si>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</si>
  <si>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</si>
  <si>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</si>
  <si>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</si>
  <si>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</si>
  <si>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</si>
  <si>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1.General Information</t>
  </si>
  <si>
    <t xml:space="preserve">2. Over-collateralisation (OC) </t>
  </si>
  <si>
    <t>3. Cover Pool Composition</t>
  </si>
  <si>
    <t>4. Cover Pool Amortisation Profile</t>
  </si>
  <si>
    <t>5. Maturity of Covered Bonds</t>
  </si>
  <si>
    <t>6. Covered Assets - Currency</t>
  </si>
  <si>
    <t xml:space="preserve">7. Covered Bonds - Currency </t>
  </si>
  <si>
    <t xml:space="preserve">8. Covered Bonds - Breakdown by interest rate </t>
  </si>
  <si>
    <t>9. Substitute Assets - Type</t>
  </si>
  <si>
    <t>10. Substitute Assets - Country</t>
  </si>
  <si>
    <t xml:space="preserve">11. Liquid Assets </t>
  </si>
  <si>
    <t xml:space="preserve">12. Bond List </t>
  </si>
  <si>
    <t>13. Derivatives &amp; Swaps</t>
  </si>
  <si>
    <t>1. Optional information e.g. Rating triggers</t>
  </si>
  <si>
    <t>M.7.1.1</t>
  </si>
  <si>
    <t>M.7.1.2</t>
  </si>
  <si>
    <t>M.7.1.3</t>
  </si>
  <si>
    <t>M.7.1.4</t>
  </si>
  <si>
    <t>OM.7.1.1</t>
  </si>
  <si>
    <t>OM.7.1.2</t>
  </si>
  <si>
    <t>OM.7.1.3</t>
  </si>
  <si>
    <t>OM.7.1.4</t>
  </si>
  <si>
    <t>OM.7.1.5</t>
  </si>
  <si>
    <t>OM.7.1.6</t>
  </si>
  <si>
    <t>OM.7.1.7</t>
  </si>
  <si>
    <t>OM.7.1.8</t>
  </si>
  <si>
    <t>OM.7.1.9</t>
  </si>
  <si>
    <t>OM.7.1.10</t>
  </si>
  <si>
    <t>OM.7.1.11</t>
  </si>
  <si>
    <t>M.7.2.1</t>
  </si>
  <si>
    <t>OM.7.2.1</t>
  </si>
  <si>
    <t>OM.7.2.2</t>
  </si>
  <si>
    <t>OM.7.2.3</t>
  </si>
  <si>
    <t>OM.7.2.4</t>
  </si>
  <si>
    <t>OM.7.2.5</t>
  </si>
  <si>
    <t>OM.7.2.6</t>
  </si>
  <si>
    <t>M.7.3.1</t>
  </si>
  <si>
    <t>OM.7.3.1</t>
  </si>
  <si>
    <t>OM.7.3.2</t>
  </si>
  <si>
    <t>OM.7.3.3</t>
  </si>
  <si>
    <t>OM.7.3.4</t>
  </si>
  <si>
    <t>OM.7.3.5</t>
  </si>
  <si>
    <t>OM.7.3.6</t>
  </si>
  <si>
    <t>M.7.4.1</t>
  </si>
  <si>
    <t>M.7.4.2</t>
  </si>
  <si>
    <t>M.7.4.3</t>
  </si>
  <si>
    <t>M.7.4.4</t>
  </si>
  <si>
    <t>M.7.4.5</t>
  </si>
  <si>
    <t>M.7.4.6</t>
  </si>
  <si>
    <t>M.7.4.7</t>
  </si>
  <si>
    <t>M.7.4.8</t>
  </si>
  <si>
    <t>M.7.4.9</t>
  </si>
  <si>
    <t>M.7.4.10</t>
  </si>
  <si>
    <t>M.7.4.11</t>
  </si>
  <si>
    <t>M.7.4.12</t>
  </si>
  <si>
    <t>M.7.4.13</t>
  </si>
  <si>
    <t>M.7.4.14</t>
  </si>
  <si>
    <t>M.7.4.15</t>
  </si>
  <si>
    <t>M.7.4.16</t>
  </si>
  <si>
    <t>M.7.4.17</t>
  </si>
  <si>
    <t>M.7.4.18</t>
  </si>
  <si>
    <t>M.7.4.19</t>
  </si>
  <si>
    <t>M.7.4.20</t>
  </si>
  <si>
    <t>M.7.4.21</t>
  </si>
  <si>
    <t>M.7.4.22</t>
  </si>
  <si>
    <t>M.7.4.23</t>
  </si>
  <si>
    <t>M.7.4.24</t>
  </si>
  <si>
    <t>M.7.4.25</t>
  </si>
  <si>
    <t>M.7.4.26</t>
  </si>
  <si>
    <t>M.7.4.27</t>
  </si>
  <si>
    <t>M.7.4.28</t>
  </si>
  <si>
    <t>M.7.4.29</t>
  </si>
  <si>
    <t>M.7.4.30</t>
  </si>
  <si>
    <t>M.7.4.31</t>
  </si>
  <si>
    <t>M.7.4.32</t>
  </si>
  <si>
    <t>M.7.4.33</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</si>
  <si>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</si>
  <si>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</si>
  <si>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</si>
  <si>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</si>
  <si>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</si>
  <si>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</si>
  <si>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</si>
  <si>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</si>
  <si>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</si>
  <si>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</si>
  <si>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</si>
  <si>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</si>
  <si>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</si>
  <si>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</si>
  <si>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</si>
  <si>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</si>
  <si>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</si>
  <si>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</si>
  <si>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</si>
  <si>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</si>
  <si>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</si>
  <si>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</si>
  <si>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</si>
  <si>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</si>
  <si>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</si>
  <si>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</si>
  <si>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</si>
  <si>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</si>
  <si>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</si>
  <si>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</si>
  <si>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</si>
  <si>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</si>
  <si>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</si>
  <si>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</si>
  <si>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</si>
  <si>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</si>
  <si>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</si>
  <si>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</si>
  <si>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</si>
  <si>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</si>
  <si>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</si>
  <si>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</si>
  <si>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</si>
  <si>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</si>
  <si>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</si>
  <si>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</si>
  <si>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</si>
  <si>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</si>
  <si>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</si>
  <si>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</si>
  <si>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</si>
  <si>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</si>
  <si>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M.7.6.1</t>
  </si>
  <si>
    <t>M.7.6.2</t>
  </si>
  <si>
    <t>M.7.6.3</t>
  </si>
  <si>
    <t>OM.7.6.1</t>
  </si>
  <si>
    <t>OM.7.6.2</t>
  </si>
  <si>
    <t>OM.7.6.3</t>
  </si>
  <si>
    <t>OM.7.6.4</t>
  </si>
  <si>
    <t>OM.7.6.5</t>
  </si>
  <si>
    <t>OM.7.6.6</t>
  </si>
  <si>
    <t>M.7.7.1</t>
  </si>
  <si>
    <t>M.7.7.2</t>
  </si>
  <si>
    <t>M.7.7.3</t>
  </si>
  <si>
    <t>OM.7.7.1</t>
  </si>
  <si>
    <t>OM.7.7.2</t>
  </si>
  <si>
    <t>OM.7.7.3</t>
  </si>
  <si>
    <t>OM.7.7.4</t>
  </si>
  <si>
    <t>OM.7.7.5</t>
  </si>
  <si>
    <t>OM.7.7.6</t>
  </si>
  <si>
    <t>M.7.8.1</t>
  </si>
  <si>
    <t>M.7.8.2</t>
  </si>
  <si>
    <t>M.7.8.3</t>
  </si>
  <si>
    <t>M.7.8.4</t>
  </si>
  <si>
    <t>M.7.8.5</t>
  </si>
  <si>
    <t>OM.7.8.1</t>
  </si>
  <si>
    <t>OM.7.8.2</t>
  </si>
  <si>
    <t>OM.7.8.3</t>
  </si>
  <si>
    <t>OM.7.8.4</t>
  </si>
  <si>
    <t>M.7.9.1</t>
  </si>
  <si>
    <t>OM.7.9.1</t>
  </si>
  <si>
    <t>OM.7.9.2</t>
  </si>
  <si>
    <t>OM.7.9.3</t>
  </si>
  <si>
    <t>OM.7.9.4</t>
  </si>
  <si>
    <t>M.7A.10.1</t>
  </si>
  <si>
    <t>M.7A.10.2</t>
  </si>
  <si>
    <t>M.7A.10.3</t>
  </si>
  <si>
    <t>M.7A.10.4</t>
  </si>
  <si>
    <t>M.7A.10.5</t>
  </si>
  <si>
    <t>M.7A.10.6</t>
  </si>
  <si>
    <t>M.7A.10.7</t>
  </si>
  <si>
    <t>M.7A.10.8</t>
  </si>
  <si>
    <t>M.7A.10.17</t>
  </si>
  <si>
    <t>M.7A.10.18</t>
  </si>
  <si>
    <t>M.7A.10.19</t>
  </si>
  <si>
    <t>M.7A.10.20</t>
  </si>
  <si>
    <t>M.7A.10.21</t>
  </si>
  <si>
    <t>M.7A.10.22</t>
  </si>
  <si>
    <t>M.7A.10.23</t>
  </si>
  <si>
    <t>M.7A.10.24</t>
  </si>
  <si>
    <t>M.7A.10.25</t>
  </si>
  <si>
    <t>M.7A.11.1</t>
  </si>
  <si>
    <t>M.7A.11.2</t>
  </si>
  <si>
    <t>M.7A.11.3</t>
  </si>
  <si>
    <t>M.7A.11.4</t>
  </si>
  <si>
    <t>M.7A.11.5</t>
  </si>
  <si>
    <t>M.7A.11.6</t>
  </si>
  <si>
    <t>M.7A.11.7</t>
  </si>
  <si>
    <t>M.7A.11.8</t>
  </si>
  <si>
    <t>M.7A.11.9</t>
  </si>
  <si>
    <t>M.7A.11.10</t>
  </si>
  <si>
    <t>OM.7A.11.1</t>
  </si>
  <si>
    <t>OM.7A.11.2</t>
  </si>
  <si>
    <t>OM.7A.11.3</t>
  </si>
  <si>
    <t>OM.7A.11.4</t>
  </si>
  <si>
    <t>OM.7A.11.5</t>
  </si>
  <si>
    <t>OM.7A.11.6</t>
  </si>
  <si>
    <t>OM.7A.11.7</t>
  </si>
  <si>
    <t>OM.7A.11.8</t>
  </si>
  <si>
    <t>OM.7A.11.9</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</si>
  <si>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</si>
  <si>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</si>
  <si>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</si>
  <si>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</si>
  <si>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</si>
  <si>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</si>
  <si>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</si>
  <si>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</si>
  <si>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</si>
  <si>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</si>
  <si>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</si>
  <si>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</si>
  <si>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</si>
  <si>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</si>
  <si>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</si>
  <si>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</si>
  <si>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</si>
  <si>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</si>
  <si>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</si>
  <si>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M.7A.13.1</t>
  </si>
  <si>
    <t>M.7A.13.2</t>
  </si>
  <si>
    <t>M.7A.13.3</t>
  </si>
  <si>
    <t>M.7A.13.4</t>
  </si>
  <si>
    <t>OM.7A.13.1</t>
  </si>
  <si>
    <t>OM.7A.13.2</t>
  </si>
  <si>
    <t>OM.7A.13.3</t>
  </si>
  <si>
    <t>OM.7A.13.4</t>
  </si>
  <si>
    <t>OM.7A.13.5</t>
  </si>
  <si>
    <t>OM.7A.13.6</t>
  </si>
  <si>
    <t>OM.7A.13.7</t>
  </si>
  <si>
    <t>OM.7A.13.8</t>
  </si>
  <si>
    <t>OM.7A.13.9</t>
  </si>
  <si>
    <t>OM.7A.13.10</t>
  </si>
  <si>
    <t>OM.7A.13.11</t>
  </si>
  <si>
    <t>M.7A.14.1</t>
  </si>
  <si>
    <t>M.7A.14.2</t>
  </si>
  <si>
    <t>M.7A.14.3</t>
  </si>
  <si>
    <t>OM.7A.14.1</t>
  </si>
  <si>
    <t>OM.7A.14.2</t>
  </si>
  <si>
    <t>OM.7A.14.3</t>
  </si>
  <si>
    <t>OM.7A.14.4</t>
  </si>
  <si>
    <t>OM.7A.14.5</t>
  </si>
  <si>
    <t>OM.7A.14.6</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</si>
  <si>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</si>
  <si>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</si>
  <si>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</si>
  <si>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</si>
  <si>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</si>
  <si>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</si>
  <si>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</si>
  <si>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</si>
  <si>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</si>
  <si>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</si>
  <si>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</si>
  <si>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</si>
  <si>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</si>
  <si>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</si>
  <si>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</si>
  <si>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</si>
  <si>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</si>
  <si>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</si>
  <si>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</si>
  <si>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</si>
  <si>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</si>
  <si>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</si>
  <si>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</si>
  <si>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</si>
  <si>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</si>
  <si>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</si>
  <si>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</si>
  <si>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</si>
  <si>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</si>
  <si>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</si>
  <si>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</si>
  <si>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</si>
  <si>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</si>
  <si>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</si>
  <si>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</si>
  <si>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</si>
  <si>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</si>
  <si>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</si>
  <si>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</si>
  <si>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</si>
  <si>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</si>
  <si>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</si>
  <si>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</si>
  <si>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</si>
  <si>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</si>
  <si>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</si>
  <si>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</si>
  <si>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</si>
  <si>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</si>
  <si>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</si>
  <si>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</si>
  <si>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</si>
  <si>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</si>
  <si>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</si>
  <si>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</si>
  <si>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</si>
  <si>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</si>
  <si>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</si>
  <si>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</si>
  <si>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</si>
  <si>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</si>
  <si>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</si>
  <si>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</si>
  <si>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</si>
  <si>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M.7B.18.1</t>
  </si>
  <si>
    <t>M.7B.18.2</t>
  </si>
  <si>
    <t>M.7B.18.3</t>
  </si>
  <si>
    <t>M.7B.18.4</t>
  </si>
  <si>
    <t>M.7B.18.5</t>
  </si>
  <si>
    <t>M.7B.18.6</t>
  </si>
  <si>
    <t>M.7B.18.7</t>
  </si>
  <si>
    <t>M.7B.18.8</t>
  </si>
  <si>
    <t>M.7B.18.9</t>
  </si>
  <si>
    <t>M.7B.18.10</t>
  </si>
  <si>
    <t>OM.7B.18.1</t>
  </si>
  <si>
    <t>OM.7B.18.2</t>
  </si>
  <si>
    <t>OM.7B.18.3</t>
  </si>
  <si>
    <t>OM.7B.18.4</t>
  </si>
  <si>
    <t>OM.7B.18.5</t>
  </si>
  <si>
    <t>OM.7B.18.6</t>
  </si>
  <si>
    <t>OM.7B.18.7</t>
  </si>
  <si>
    <t>OM.7B.18.8</t>
  </si>
  <si>
    <t>OM.7B.18.9</t>
  </si>
  <si>
    <t>OM.7B.18.10</t>
  </si>
  <si>
    <t>OM.7B.18.11</t>
  </si>
  <si>
    <t>OM.7B.18.12</t>
  </si>
  <si>
    <t>OM.7B.18.13</t>
  </si>
  <si>
    <t>OM.7B.18.14</t>
  </si>
  <si>
    <t>OM.7B.18.15</t>
  </si>
  <si>
    <t>OM.7B.18.16</t>
  </si>
  <si>
    <t>OM.7B.18.17</t>
  </si>
  <si>
    <t>1. Property Type Information</t>
  </si>
  <si>
    <t>2. General Information</t>
  </si>
  <si>
    <t>3. Concentration Risks</t>
  </si>
  <si>
    <t xml:space="preserve">4. Breakdown by Geography </t>
  </si>
  <si>
    <t>5. Breakdown by domestic regions</t>
  </si>
  <si>
    <t>6. Breakdown by Interest Rate</t>
  </si>
  <si>
    <t>7. Breakdown by Repayment Type</t>
  </si>
  <si>
    <t xml:space="preserve">8. Loan Seasoning </t>
  </si>
  <si>
    <t>9. Non-Performing Loans (NPLs)</t>
  </si>
  <si>
    <t>10. Loan Size Information</t>
  </si>
  <si>
    <t>11. Loan to Value (LTV) Information - UNINDEXED</t>
  </si>
  <si>
    <t xml:space="preserve">12. Loan to Value (LTV) Information - INDEXED </t>
  </si>
  <si>
    <t>13. Breakdown by type</t>
  </si>
  <si>
    <t>14. Loan by Ranking</t>
  </si>
  <si>
    <t>15. Loan Size Information</t>
  </si>
  <si>
    <t xml:space="preserve">16. Loan to Value (LTV) Information - UNINDEXED </t>
  </si>
  <si>
    <t>17. Loan to Value (LTV) Information - INDEXED</t>
  </si>
  <si>
    <t>18. Breakdown by Type</t>
  </si>
  <si>
    <t>HG.1.1</t>
  </si>
  <si>
    <t>HG.1.2</t>
  </si>
  <si>
    <t>HG.1.3</t>
  </si>
  <si>
    <t>HG.1.4</t>
  </si>
  <si>
    <t>HG.1.5</t>
  </si>
  <si>
    <t>HG.1.6</t>
  </si>
  <si>
    <t>HG.1.7</t>
  </si>
  <si>
    <t>HG.1.8</t>
  </si>
  <si>
    <t>HG.1.9</t>
  </si>
  <si>
    <t>HG.1.10</t>
  </si>
  <si>
    <t>HG.1.11</t>
  </si>
  <si>
    <t>HG.1.12</t>
  </si>
  <si>
    <t>HG.1.13</t>
  </si>
  <si>
    <t>OHG.1.1</t>
  </si>
  <si>
    <t>OHG.1.2</t>
  </si>
  <si>
    <t>OHG.1.3</t>
  </si>
  <si>
    <t>OHG.1.4</t>
  </si>
  <si>
    <t>OHG.1.5</t>
  </si>
  <si>
    <t>HG.2.1</t>
  </si>
  <si>
    <t>HG.2.2</t>
  </si>
  <si>
    <t>HG.2.3</t>
  </si>
  <si>
    <t>OHG.2.1</t>
  </si>
  <si>
    <t>OHG.2.2</t>
  </si>
  <si>
    <t>HG.3.1</t>
  </si>
  <si>
    <t>OHG.3.1</t>
  </si>
  <si>
    <t>OHG.3.2</t>
  </si>
  <si>
    <t>OHG.3.3</t>
  </si>
  <si>
    <t>OHG.3.4</t>
  </si>
  <si>
    <t>OHG.3.5</t>
  </si>
  <si>
    <t>1. Glossary - Standard Harmonised Items</t>
  </si>
  <si>
    <t>2. Reason for No Data</t>
  </si>
  <si>
    <t>3. Glossary - Extra national and/or Issuer Items</t>
  </si>
  <si>
    <t>NPV assumptions (when stated)</t>
  </si>
  <si>
    <t>NOK</t>
  </si>
  <si>
    <t>Extended Maturity (mn)</t>
  </si>
  <si>
    <t>% Total Extended Maturity</t>
  </si>
  <si>
    <t>Contractual (mn)</t>
  </si>
  <si>
    <t>Expected Upon Prepayments (mn)</t>
  </si>
  <si>
    <t>% Total Contractual</t>
  </si>
  <si>
    <t>% Total Expected Upon Prepayments</t>
  </si>
  <si>
    <t>Initial Maturity  (mn)</t>
  </si>
  <si>
    <t xml:space="preserve">% Total Initial Maturity </t>
  </si>
  <si>
    <t>Buy-to-let/Non-owner occupied</t>
  </si>
  <si>
    <t>Y</t>
  </si>
  <si>
    <t>Covered Bond Label</t>
  </si>
  <si>
    <t>intra-group</t>
  </si>
  <si>
    <t xml:space="preserve"> ≤ 1,000,000</t>
  </si>
  <si>
    <t xml:space="preserve"> &gt; 1,000,000 ≤ 2,000,000</t>
  </si>
  <si>
    <t xml:space="preserve"> &gt; 2,000,000 ≤ 3,000,000</t>
  </si>
  <si>
    <t xml:space="preserve"> &gt; 3,000,000 ≤ 4,000,000</t>
  </si>
  <si>
    <t xml:space="preserve"> &gt; 4,000,000 ≤ 5,000,000</t>
  </si>
  <si>
    <t xml:space="preserve"> &gt; 5,000,000</t>
  </si>
  <si>
    <t>Østfold</t>
  </si>
  <si>
    <t>Oslo</t>
  </si>
  <si>
    <t>Hedmark</t>
  </si>
  <si>
    <t>Oppland</t>
  </si>
  <si>
    <t>Buskerud</t>
  </si>
  <si>
    <t>Vestfold</t>
  </si>
  <si>
    <t>Telemark</t>
  </si>
  <si>
    <t>Aust-Agder</t>
  </si>
  <si>
    <t>Vest-Agder</t>
  </si>
  <si>
    <t>Rogaland</t>
  </si>
  <si>
    <t>Sogn og Fjordane</t>
  </si>
  <si>
    <t>Møre og Romsdal</t>
  </si>
  <si>
    <t>Sør-Trøndelag</t>
  </si>
  <si>
    <t>Nord-Trøndelag</t>
  </si>
  <si>
    <t>Nordland</t>
  </si>
  <si>
    <t>Troms</t>
  </si>
  <si>
    <t>Svalbard</t>
  </si>
  <si>
    <t>≤ 10,000,000</t>
  </si>
  <si>
    <t>&gt;10,000,000 ≤ 30,000,000</t>
  </si>
  <si>
    <t>&gt;30,000,000 ≤ 50,000,000</t>
  </si>
  <si>
    <t>&gt;50,000,000 ≤ 100,000,000</t>
  </si>
  <si>
    <t>&gt;100,000,000 ≤ 200,000,000</t>
  </si>
  <si>
    <t xml:space="preserve"> &gt; 200,000,000 ≤ 500,000,000</t>
  </si>
  <si>
    <t xml:space="preserve"> &gt; 500,000,000 ≤ 750,000,000</t>
  </si>
  <si>
    <t xml:space="preserve"> &gt; 750,000,000 ≤ 1000,000,000</t>
  </si>
  <si>
    <t xml:space="preserve"> &gt; 1000,000,000</t>
  </si>
  <si>
    <t>See HG.1.2</t>
  </si>
  <si>
    <r>
      <t xml:space="preserve"> </t>
    </r>
    <r>
      <rPr>
        <u/>
        <sz val="10"/>
        <rFont val="Arial"/>
        <family val="2"/>
      </rPr>
      <t>LO + HP</t>
    </r>
    <r>
      <rPr>
        <sz val="10"/>
        <rFont val="Arial"/>
        <family val="2"/>
      </rPr>
      <t xml:space="preserve">    
    V
LO = Loan balance or facility
HP = Higher priority pledge
V= Value of the property</t>
    </r>
  </si>
  <si>
    <t>The covered bond issuers in Norway perform a complete revaluation of every individual property in the cover pool on a quarterly basis. The revaluation is done using recognized statistical methods in accordance with the covered bond regulation. The model assigns every valuation a confidence level. For origination purposes the value is applied a hair-cut depending on the confidence level. For the purpose of valuing the properties already in the cover pool, market practice is to use the most probable (unbiased) valuation, regardless of the confidence level.</t>
  </si>
  <si>
    <t>Every 3 months (frequency of real estate valuation for the purpose of calculating indexed LTV).</t>
  </si>
  <si>
    <t>All issuances of covered bonds in foreign currency are swapped to NOK to eliminate FX-risk entirely.
Fixed interest rate exposures in the form of fixed rate covered bonds and fixed rate mortgages are swapped to 3 month NIBOR.</t>
  </si>
  <si>
    <t>Interest rate risk</t>
  </si>
  <si>
    <t>Currency risk</t>
  </si>
  <si>
    <t>Bullet/interest only loans</t>
  </si>
  <si>
    <t>A mortgage credit institution shall not assume greater foreign exchange risk than is prudent at any and all times. A mortgage credit institution is obliged to establish limits on foreign exchange risk.</t>
  </si>
  <si>
    <t>Interest only loans are defined as loans with a limited repayment exemption exceeding three months.</t>
  </si>
  <si>
    <t xml:space="preserve">Based on nominal values in reporting currency NOK. For foreign currency covered bonds, FX-rate at issuance date is applied. </t>
  </si>
  <si>
    <t>According to the legislation the value of the cover pool shall at all times exceed the value of covered bonds. When calculating the value of the cover pool non-performing loans shall be excluded, in addition the part of a mortgage loan exceeding 75% and 60%, for residential mortgages and commercial mortgages respectively, shall be excluded. Loans, interest rate contracts, foreign exchange contracts and substitute assets shall all be valued at prudent market value.</t>
  </si>
  <si>
    <t>Floating rate: Individual rate not directly linked to money market rates. 
Fixed rate: Loans with a fixed rate for a limited period (typically 3, 5 or 10 years).</t>
  </si>
  <si>
    <t>Unindexed LTV is defined as LTV at the time the loans was transferred to the cover pool. Maximum LTV is by regulation set to 75 percent for residential mortgages and 60 percent for commercial mortgages at the point of transfer. Indexed LTV is based on the latest updated valuation, typically an AVM estimate (please see HG.1.9 for further details).</t>
  </si>
  <si>
    <t>Buy-to-let</t>
  </si>
  <si>
    <t>Seasoning</t>
  </si>
  <si>
    <t>A mortgage credit institution shall not assume greater risk than what is prudent at any and all times. A mortgage credit institution is obliged to establish a limit on the interest rate risk which shall be fixed in relation to the institution's own funds and potential losses resulting from a parallel shift of 1 percentage point in all interest rate curves as well as nonparallell shifts in the interest rate curves. The interest rate curves shall be divided into time intervals, and value changes for each time interval shall be limited to a prudent portion of the overall limit on interest rate risk that is set for the institution.</t>
  </si>
  <si>
    <t>Buy-to-let refers to properties that are purchased and declared by borrowers for investment purposes. Approvals of such loans are subjected to the same regulatory requirements and assessment criteria as owner-occupied properties.</t>
  </si>
  <si>
    <t>Only contractual maturity reported.</t>
  </si>
  <si>
    <t>For a soft bullet covered bond issued with 5 year remaining maturity and 1 year extended maturity (5+1), initial maturity is reported as 5 years and extended maturity as 6 years. For hard bullet covered bonds initial maturity and extended maturity is equal.</t>
  </si>
  <si>
    <t/>
  </si>
  <si>
    <t>Reporting Date: [30/09/16]</t>
  </si>
  <si>
    <t>Cut-off Date: [30/09/16]</t>
  </si>
  <si>
    <t>Nordea</t>
  </si>
  <si>
    <t>Nordea Eiendomskreditt AS</t>
  </si>
  <si>
    <t>Nordea Eiendomskreditt ASA</t>
  </si>
  <si>
    <t>Akerhus</t>
  </si>
  <si>
    <t>Finnmark</t>
  </si>
  <si>
    <t>Hordland</t>
  </si>
  <si>
    <t>Non performing loans over 60 days after due date.</t>
  </si>
  <si>
    <t>Seasoning is calculated based on the number of months since the loan was established.</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</si>
</sst>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_ * #,##0.00_ ;_ * \-#,##0.00_ ;_ * &quot;-&quot;??_ ;_ @_ "/>
    <numFmt numFmtId="165" formatCode="0.0"/>
    <numFmt numFmtId="166" formatCode="0.00%_);\(0.00%\)"/>
    <numFmt numFmtId="167" formatCode="#,##0.0"/>
    <numFmt numFmtId="168" formatCode="0.0\ %"/>
    <numFmt numFmtId="169" formatCode="0.00\ %"/>
  </numFmts>
  <fonts count="34" x14ac:knownFonts="1">
    <font>
      <sz val="11"/>
      <color theme="1"/>
      <name val="Calibri"/>
      <family val="2"/>
      <scheme val="minor"/>
    </font>
    <font>
      <sz val="11"/>
      <color theme="1"/>
      <name val="Calibri"/>
      <family val="2"/>
      <scheme val="minor"/>
    </font>
    <font>
      <sz val="10"/>
      <name val="Arial"/>
      <family val="2"/>
    </font>
    <font>
      <sz val="10"/>
      <color theme="1"/>
      <name val="Arial"/>
      <family val="2"/>
    </font>
    <font>
      <u/>
      <sz val="11"/>
      <color theme="11"/>
      <name val="Calibri"/>
      <family val="2"/>
      <scheme val="minor"/>
    </font>
    <font>
      <b/>
      <sz val="11"/>
      <color theme="0"/>
      <name val="Calibri"/>
      <family val="2"/>
      <scheme val="minor"/>
    </font>
    <font>
      <b/>
      <sz val="11"/>
      <color theme="1"/>
      <name val="Calibri"/>
      <family val="2"/>
      <scheme val="minor"/>
    </font>
    <font>
      <b/>
      <u/>
      <sz val="11"/>
      <name val="Calibri"/>
      <family val="2"/>
      <scheme val="minor"/>
    </font>
    <font>
      <sz val="11"/>
      <name val="Calibri"/>
      <family val="2"/>
      <scheme val="minor"/>
    </font>
    <font>
      <i/>
      <sz val="11"/>
      <color theme="1"/>
      <name val="Calibri"/>
      <family val="2"/>
      <scheme val="minor"/>
    </font>
    <font>
      <b/>
      <sz val="11"/>
      <name val="Calibri"/>
      <family val="2"/>
      <scheme val="minor"/>
    </font>
    <font>
      <b/>
      <sz val="14"/>
      <color theme="0"/>
      <name val="Calibri"/>
      <family val="2"/>
      <scheme val="minor"/>
    </font>
    <font>
      <sz val="9"/>
      <color theme="1"/>
      <name val="Calibri"/>
      <family val="2"/>
      <scheme val="minor"/>
    </font>
    <font>
      <b/>
      <sz val="24"/>
      <color theme="1"/>
      <name val="Calibri"/>
      <family val="2"/>
      <scheme val="minor"/>
    </font>
    <font>
      <b/>
      <sz val="14"/>
      <color theme="1"/>
      <name val="Calibri"/>
      <family val="2"/>
      <scheme val="minor"/>
    </font>
    <font>
      <b/>
      <sz val="10"/>
      <name val="Calibri"/>
      <family val="2"/>
      <scheme val="minor"/>
    </font>
    <font>
      <b/>
      <sz val="20"/>
      <color theme="1"/>
      <name val="Calibri"/>
      <family val="2"/>
      <scheme val="minor"/>
    </font>
    <font>
      <sz val="10"/>
      <name val="Calibri"/>
      <family val="2"/>
      <scheme val="minor"/>
    </font>
    <font>
      <b/>
      <i/>
      <sz val="11"/>
      <name val="Calibri"/>
      <family val="2"/>
      <scheme val="minor"/>
    </font>
    <font>
      <sz val="11"/>
      <color theme="6" tint="-0.249977111117893"/>
      <name val="Calibri"/>
      <family val="2"/>
      <scheme val="minor"/>
    </font>
    <font>
      <b/>
      <i/>
      <sz val="14"/>
      <color theme="0"/>
      <name val="Calibri"/>
      <family val="2"/>
      <scheme val="minor"/>
    </font>
    <font>
      <i/>
      <sz val="11"/>
      <name val="Calibri"/>
      <family val="2"/>
      <scheme val="minor"/>
    </font>
    <font>
      <sz val="8"/>
      <name val="Arial"/>
      <family val="2"/>
    </font>
    <font>
      <u/>
      <sz val="11"/>
      <color theme="10"/>
      <name val="Calibri"/>
      <family val="2"/>
      <scheme val="minor"/>
    </font>
    <font>
      <sz val="11"/>
      <color theme="0"/>
      <name val="Calibri"/>
      <family val="2"/>
      <scheme val="minor"/>
    </font>
    <font>
      <b/>
      <u/>
      <sz val="11"/>
      <color theme="10"/>
      <name val="Calibri"/>
      <family val="2"/>
      <scheme val="minor"/>
    </font>
    <font>
      <u/>
      <sz val="11"/>
      <name val="Calibri"/>
      <family val="2"/>
      <scheme val="minor"/>
    </font>
    <font>
      <b/>
      <sz val="16"/>
      <color theme="1"/>
      <name val="Calibri"/>
      <family val="2"/>
      <scheme val="minor"/>
    </font>
    <font>
      <i/>
      <sz val="9"/>
      <name val="Calibri"/>
      <family val="2"/>
      <scheme val="minor"/>
    </font>
    <font>
      <i/>
      <u/>
      <sz val="9"/>
      <name val="Calibri"/>
      <family val="2"/>
      <scheme val="minor"/>
    </font>
    <font>
      <u/>
      <sz val="9"/>
      <color theme="10"/>
      <name val="Calibri"/>
      <family val="2"/>
      <scheme val="minor"/>
    </font>
    <font>
      <sz val="9"/>
      <color theme="1"/>
      <name val="Verdana"/>
      <family val="2"/>
    </font>
    <font>
      <u/>
      <sz val="10"/>
      <name val="Arial"/>
      <family val="2"/>
    </font>
    <font>
      <sz val="10"/>
      <color rgb="FF000000"/>
      <name val="Arial"/>
      <family val="2"/>
    </font>
  </fonts>
  <fills count="7">
    <fill>
      <patternFill patternType="none"/>
    </fill>
    <fill>
      <patternFill patternType="gray125"/>
    </fill>
    <fill>
      <patternFill patternType="solid">
        <fgColor rgb="FFFFC000"/>
        <bgColor indexed="64"/>
      </patternFill>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s>
  <borders count="1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s>
  <cellStyleXfs count="127">
    <xf numFmtId="0" fontId="0" fillId="0" borderId="0"/>
    <xf numFmtId="9" fontId="1" fillId="0" borderId="0" applyFont="0" applyFill="0" applyBorder="0" applyAlignment="0" applyProtection="0"/>
    <xf numFmtId="0" fontId="2" fillId="0" borderId="0"/>
    <xf numFmtId="0" fontId="2" fillId="0" borderId="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2" fillId="0" borderId="0">
      <alignment horizontal="left" wrapText="1"/>
    </xf>
    <xf numFmtId="164" fontId="1" fillId="0" borderId="0" applyFont="0" applyFill="0" applyBorder="0" applyAlignment="0" applyProtection="0"/>
    <xf numFmtId="0" fontId="2" fillId="0" borderId="0"/>
    <xf numFmtId="0" fontId="22" fillId="0" borderId="0"/>
    <xf numFmtId="0" fontId="23" fillId="0" borderId="0" applyNumberFormat="0" applyFill="0" applyBorder="0" applyAlignment="0" applyProtection="0"/>
    <xf numFmtId="0" fontId="1" fillId="0" borderId="0"/>
    <xf numFmtId="0" fontId="31" fillId="0" borderId="0"/>
    <xf numFmtId="0" fontId="30" fillId="0" borderId="0" applyNumberFormat="0" applyFill="0" applyBorder="0" applyAlignment="0" applyProtection="0"/>
    <xf numFmtId="0" fontId="12" fillId="0" borderId="0"/>
    <xf numFmtId="0" fontId="33" fillId="0" borderId="0"/>
    <xf numFmtId="0" fontId="2" fillId="0" borderId="0"/>
    <xf numFmtId="0" fontId="2" fillId="0" borderId="0"/>
    <xf numFmtId="9" fontId="2" fillId="0" borderId="0" applyFont="0" applyFill="0" applyBorder="0" applyAlignment="0" applyProtection="0"/>
    <xf numFmtId="0" fontId="23" fillId="0" borderId="0" applyNumberFormat="0" applyFill="0" applyBorder="0" applyAlignment="0" applyProtection="0"/>
    <xf numFmtId="0" fontId="1" fillId="0" borderId="0"/>
  </cellStyleXfs>
  <cellXfs count="138">
    <xf numFmtId="0" fontId="0" fillId="0" borderId="0" xfId="0"/>
    <xf numFmtId="0" fontId="3"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7" fillId="0" borderId="0" xfId="0" quotePrefix="1" applyFont="1" applyFill="1" applyBorder="1" applyAlignment="1">
      <alignment horizontal="center" vertical="center" wrapText="1"/>
    </xf>
    <xf numFmtId="0" fontId="8" fillId="0" borderId="0" xfId="0" quotePrefix="1" applyFont="1" applyFill="1" applyBorder="1" applyAlignment="1">
      <alignment horizontal="center" vertical="center" wrapText="1"/>
    </xf>
    <xf numFmtId="0" fontId="8" fillId="0" borderId="0" xfId="0" quotePrefix="1" applyFont="1" applyFill="1" applyBorder="1" applyAlignment="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10" fillId="0" borderId="0" xfId="0" applyFont="1" applyFill="1" applyBorder="1" applyAlignment="1">
      <alignment horizontal="center" vertical="center" wrapText="1"/>
    </xf>
    <xf numFmtId="9" fontId="8" fillId="0" borderId="0" xfId="1" applyFont="1" applyFill="1" applyBorder="1" applyAlignment="1">
      <alignment horizontal="center" vertical="center" wrapText="1"/>
    </xf>
    <xf numFmtId="0" fontId="10" fillId="0" borderId="0" xfId="0" quotePrefix="1" applyFont="1" applyFill="1" applyBorder="1" applyAlignment="1">
      <alignment horizontal="center" vertical="center" wrapText="1"/>
    </xf>
    <xf numFmtId="0" fontId="0" fillId="0" borderId="0" xfId="0" applyFont="1"/>
    <xf numFmtId="0" fontId="8" fillId="2" borderId="0" xfId="0" quotePrefix="1" applyFont="1" applyFill="1" applyBorder="1" applyAlignment="1">
      <alignment horizontal="center" vertical="center" wrapText="1"/>
    </xf>
    <xf numFmtId="0" fontId="7" fillId="3" borderId="0" xfId="0" applyFont="1" applyFill="1" applyBorder="1" applyAlignment="1">
      <alignment horizontal="center" vertical="center" wrapText="1"/>
    </xf>
    <xf numFmtId="0" fontId="0" fillId="3" borderId="0" xfId="0" applyFont="1" applyFill="1" applyBorder="1" applyAlignment="1">
      <alignment horizontal="center" vertical="center" wrapText="1"/>
    </xf>
    <xf numFmtId="0" fontId="5" fillId="3" borderId="0" xfId="0" applyFont="1" applyFill="1" applyBorder="1" applyAlignment="1">
      <alignment horizontal="center" vertical="center" wrapText="1"/>
    </xf>
    <xf numFmtId="0" fontId="11" fillId="3" borderId="0" xfId="0" applyFont="1" applyFill="1" applyBorder="1" applyAlignment="1">
      <alignment horizontal="center" vertical="center" wrapText="1"/>
    </xf>
    <xf numFmtId="0" fontId="13" fillId="0" borderId="0" xfId="0" applyFont="1" applyBorder="1" applyAlignment="1">
      <alignment horizontal="left" vertical="center"/>
    </xf>
    <xf numFmtId="0" fontId="12" fillId="0" borderId="1" xfId="0" applyFont="1" applyBorder="1"/>
    <xf numFmtId="0" fontId="12" fillId="0" borderId="2" xfId="0" applyFont="1" applyBorder="1"/>
    <xf numFmtId="0" fontId="12" fillId="0" borderId="3" xfId="0" applyFont="1" applyBorder="1"/>
    <xf numFmtId="0" fontId="12" fillId="0" borderId="4" xfId="0" applyFont="1" applyBorder="1"/>
    <xf numFmtId="0" fontId="12" fillId="0" borderId="0" xfId="0" applyFont="1" applyBorder="1"/>
    <xf numFmtId="0" fontId="12" fillId="0" borderId="5" xfId="0" applyFont="1" applyBorder="1"/>
    <xf numFmtId="0" fontId="14" fillId="0" borderId="0" xfId="0" applyFont="1" applyBorder="1" applyAlignment="1">
      <alignment horizontal="center"/>
    </xf>
    <xf numFmtId="0" fontId="13" fillId="0" borderId="0" xfId="0" applyFont="1" applyBorder="1" applyAlignment="1">
      <alignment horizontal="center" vertical="center"/>
    </xf>
    <xf numFmtId="17" fontId="15" fillId="0" borderId="0" xfId="0" applyNumberFormat="1" applyFont="1" applyBorder="1" applyAlignment="1">
      <alignment horizontal="center"/>
    </xf>
    <xf numFmtId="0" fontId="16" fillId="0" borderId="0" xfId="0" applyFont="1" applyBorder="1" applyAlignment="1">
      <alignment horizontal="center" vertical="center"/>
    </xf>
    <xf numFmtId="0" fontId="15" fillId="0" borderId="0" xfId="0" applyFont="1" applyBorder="1" applyAlignment="1">
      <alignment horizontal="center"/>
    </xf>
    <xf numFmtId="0" fontId="17" fillId="0" borderId="0" xfId="0" applyFont="1" applyBorder="1"/>
    <xf numFmtId="0" fontId="0" fillId="0" borderId="0" xfId="0" applyFont="1" applyAlignment="1"/>
    <xf numFmtId="0" fontId="12" fillId="0" borderId="6" xfId="0" applyFont="1" applyBorder="1"/>
    <xf numFmtId="0" fontId="12" fillId="0" borderId="7" xfId="0" applyFont="1" applyBorder="1"/>
    <xf numFmtId="0" fontId="12" fillId="0" borderId="8" xfId="0" applyFont="1" applyBorder="1"/>
    <xf numFmtId="0" fontId="7" fillId="6" borderId="0" xfId="0" applyFont="1" applyFill="1" applyBorder="1" applyAlignment="1">
      <alignment horizontal="center" vertical="center" wrapText="1"/>
    </xf>
    <xf numFmtId="0" fontId="10" fillId="6" borderId="0" xfId="0" applyFont="1" applyFill="1" applyBorder="1" applyAlignment="1">
      <alignment horizontal="center" vertical="center" wrapText="1"/>
    </xf>
    <xf numFmtId="0" fontId="6" fillId="6" borderId="0" xfId="0" applyFont="1" applyFill="1" applyBorder="1" applyAlignment="1">
      <alignment horizontal="center" vertical="center" wrapText="1"/>
    </xf>
    <xf numFmtId="0" fontId="8" fillId="0" borderId="0" xfId="0" applyFont="1" applyFill="1" applyBorder="1" applyAlignment="1">
      <alignment horizontal="right" vertical="center" wrapText="1"/>
    </xf>
    <xf numFmtId="0" fontId="10" fillId="5" borderId="0" xfId="0" applyFont="1" applyFill="1" applyBorder="1" applyAlignment="1">
      <alignment horizontal="center" vertical="center" wrapText="1"/>
    </xf>
    <xf numFmtId="0" fontId="6" fillId="5"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5" borderId="0" xfId="0" quotePrefix="1" applyFont="1" applyFill="1" applyBorder="1" applyAlignment="1">
      <alignment horizontal="center" vertical="center" wrapText="1"/>
    </xf>
    <xf numFmtId="0" fontId="0" fillId="0" borderId="0" xfId="0" applyFont="1" applyFill="1" applyBorder="1" applyAlignment="1">
      <alignment horizontal="left" vertical="center" wrapText="1"/>
    </xf>
    <xf numFmtId="0" fontId="6" fillId="0"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6" fillId="0" borderId="0" xfId="0" quotePrefix="1" applyFont="1" applyFill="1" applyBorder="1" applyAlignment="1">
      <alignment horizontal="center" vertical="center" wrapText="1"/>
    </xf>
    <xf numFmtId="0" fontId="11" fillId="4" borderId="0" xfId="0" applyFont="1" applyFill="1" applyBorder="1" applyAlignment="1">
      <alignment horizontal="center" vertical="center" wrapText="1"/>
    </xf>
    <xf numFmtId="0" fontId="11" fillId="0" borderId="0" xfId="0" applyFont="1" applyFill="1" applyBorder="1" applyAlignment="1">
      <alignment vertical="center" wrapText="1"/>
    </xf>
    <xf numFmtId="0" fontId="3"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0" xfId="0" quotePrefix="1" applyFont="1" applyFill="1" applyBorder="1" applyAlignment="1">
      <alignment horizontal="center" vertical="center" wrapText="1"/>
    </xf>
    <xf numFmtId="0" fontId="8" fillId="0" borderId="0" xfId="0" quotePrefix="1" applyFont="1" applyFill="1" applyBorder="1" applyAlignment="1">
      <alignment horizontal="right" vertical="center" wrapText="1"/>
    </xf>
    <xf numFmtId="0" fontId="10" fillId="0" borderId="0" xfId="0" applyFont="1" applyFill="1" applyBorder="1" applyAlignment="1">
      <alignment horizontal="center" vertical="center" wrapText="1"/>
    </xf>
    <xf numFmtId="9" fontId="8" fillId="0" borderId="0" xfId="1" applyFont="1" applyFill="1" applyBorder="1" applyAlignment="1">
      <alignment horizontal="center" vertical="center" wrapText="1"/>
    </xf>
    <xf numFmtId="0" fontId="7" fillId="6" borderId="0" xfId="0" applyFont="1" applyFill="1" applyBorder="1" applyAlignment="1">
      <alignment horizontal="center" vertical="center" wrapText="1"/>
    </xf>
    <xf numFmtId="0" fontId="10" fillId="6" borderId="0" xfId="0" applyFont="1" applyFill="1" applyBorder="1" applyAlignment="1">
      <alignment horizontal="center" vertical="center" wrapText="1"/>
    </xf>
    <xf numFmtId="10" fontId="8" fillId="0" borderId="0" xfId="0" quotePrefix="1" applyNumberFormat="1" applyFont="1" applyFill="1" applyBorder="1" applyAlignment="1">
      <alignment horizontal="center" vertical="center" wrapText="1"/>
    </xf>
    <xf numFmtId="0" fontId="6" fillId="6" borderId="0" xfId="0" applyFont="1" applyFill="1" applyBorder="1" applyAlignment="1">
      <alignment horizontal="center" vertical="center" wrapText="1"/>
    </xf>
    <xf numFmtId="9" fontId="8" fillId="0" borderId="0" xfId="1" quotePrefix="1" applyFont="1" applyFill="1" applyBorder="1" applyAlignment="1">
      <alignment horizontal="center" vertical="center" wrapText="1"/>
    </xf>
    <xf numFmtId="0" fontId="21" fillId="0" borderId="0" xfId="0" applyFont="1" applyFill="1" applyBorder="1" applyAlignment="1">
      <alignment horizontal="center" vertical="center" wrapText="1"/>
    </xf>
    <xf numFmtId="0" fontId="0" fillId="0" borderId="0" xfId="0"/>
    <xf numFmtId="0" fontId="3" fillId="0" borderId="0"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0" xfId="0" quotePrefix="1" applyFont="1" applyFill="1" applyBorder="1" applyAlignment="1">
      <alignment horizontal="center" vertical="center" wrapText="1"/>
    </xf>
    <xf numFmtId="3" fontId="8" fillId="0" borderId="0" xfId="0" quotePrefix="1" applyNumberFormat="1" applyFont="1" applyFill="1" applyBorder="1" applyAlignment="1">
      <alignment horizontal="center" vertical="center" wrapText="1"/>
    </xf>
    <xf numFmtId="0" fontId="8" fillId="0" borderId="0" xfId="0" quotePrefix="1" applyFont="1" applyFill="1" applyBorder="1" applyAlignment="1">
      <alignment horizontal="right" vertical="center" wrapText="1"/>
    </xf>
    <xf numFmtId="9" fontId="8" fillId="0" borderId="0" xfId="1" applyFont="1" applyFill="1" applyBorder="1" applyAlignment="1">
      <alignment horizontal="center" vertical="center" wrapText="1"/>
    </xf>
    <xf numFmtId="0" fontId="10" fillId="6" borderId="0" xfId="0" applyFont="1" applyFill="1" applyBorder="1" applyAlignment="1">
      <alignment horizontal="center" vertical="center" wrapText="1"/>
    </xf>
    <xf numFmtId="0" fontId="6" fillId="6" borderId="0" xfId="0" applyFont="1" applyFill="1" applyBorder="1" applyAlignment="1">
      <alignment horizontal="center" vertical="center" wrapText="1"/>
    </xf>
    <xf numFmtId="0" fontId="18" fillId="6" borderId="0" xfId="0" quotePrefix="1" applyFont="1" applyFill="1" applyBorder="1" applyAlignment="1">
      <alignment horizontal="center" vertical="center" wrapText="1"/>
    </xf>
    <xf numFmtId="0" fontId="11" fillId="0" borderId="0" xfId="0" applyFont="1" applyFill="1" applyBorder="1" applyAlignment="1">
      <alignment horizontal="center" vertical="center" wrapText="1"/>
    </xf>
    <xf numFmtId="0" fontId="23" fillId="0" borderId="0" xfId="116" applyFill="1" applyBorder="1" applyAlignment="1">
      <alignment horizontal="center" vertical="center" wrapText="1"/>
    </xf>
    <xf numFmtId="0" fontId="0" fillId="0" borderId="0" xfId="0" applyFill="1"/>
    <xf numFmtId="0" fontId="25" fillId="0" borderId="0" xfId="116" quotePrefix="1" applyFont="1" applyFill="1" applyBorder="1" applyAlignment="1">
      <alignment horizontal="center" vertical="center" wrapText="1"/>
    </xf>
    <xf numFmtId="0" fontId="9" fillId="0" borderId="0" xfId="0" quotePrefix="1" applyFont="1" applyFill="1" applyBorder="1" applyAlignment="1">
      <alignment horizontal="right" vertical="center" wrapText="1"/>
    </xf>
    <xf numFmtId="0" fontId="23" fillId="0" borderId="0" xfId="116" quotePrefix="1" applyFill="1" applyBorder="1" applyAlignment="1">
      <alignment horizontal="center" vertical="center" wrapText="1"/>
    </xf>
    <xf numFmtId="0" fontId="21" fillId="0" borderId="0" xfId="0" applyFont="1" applyFill="1" applyBorder="1" applyAlignment="1">
      <alignment horizontal="right" vertical="center" wrapText="1"/>
    </xf>
    <xf numFmtId="0" fontId="21" fillId="0" borderId="0" xfId="0" quotePrefix="1" applyFont="1" applyFill="1" applyBorder="1" applyAlignment="1">
      <alignment horizontal="right" vertical="center" wrapText="1"/>
    </xf>
    <xf numFmtId="0" fontId="24" fillId="0" borderId="0" xfId="116" applyFont="1" applyAlignment="1"/>
    <xf numFmtId="0" fontId="26" fillId="0" borderId="0" xfId="0" applyFont="1" applyFill="1" applyBorder="1" applyAlignment="1">
      <alignment horizontal="center" vertical="center" wrapText="1"/>
    </xf>
    <xf numFmtId="0" fontId="21" fillId="0" borderId="0" xfId="0" quotePrefix="1" applyFont="1" applyFill="1" applyBorder="1" applyAlignment="1">
      <alignment horizontal="center" vertical="center" wrapText="1"/>
    </xf>
    <xf numFmtId="0" fontId="0" fillId="0" borderId="0" xfId="0" applyAlignment="1">
      <alignment horizontal="center"/>
    </xf>
    <xf numFmtId="0" fontId="23" fillId="0" borderId="9" xfId="116" applyFill="1" applyBorder="1" applyAlignment="1">
      <alignment horizontal="center" vertical="center" wrapText="1"/>
    </xf>
    <xf numFmtId="0" fontId="23" fillId="0" borderId="10" xfId="116" applyFill="1" applyBorder="1" applyAlignment="1">
      <alignment horizontal="center" vertical="center" wrapText="1"/>
    </xf>
    <xf numFmtId="0" fontId="23" fillId="0" borderId="10" xfId="116" quotePrefix="1" applyFill="1" applyBorder="1" applyAlignment="1">
      <alignment horizontal="center" vertical="center" wrapText="1"/>
    </xf>
    <xf numFmtId="0" fontId="23" fillId="0" borderId="11" xfId="116" quotePrefix="1" applyFill="1" applyBorder="1" applyAlignment="1">
      <alignment horizontal="center" vertical="center" wrapText="1"/>
    </xf>
    <xf numFmtId="0" fontId="0" fillId="0" borderId="0" xfId="0" applyFont="1" applyFill="1" applyBorder="1" applyAlignment="1">
      <alignment horizontal="left" vertical="center"/>
    </xf>
    <xf numFmtId="0" fontId="11" fillId="3" borderId="9" xfId="0" applyFont="1" applyFill="1" applyBorder="1" applyAlignment="1">
      <alignment horizontal="center" vertical="center" wrapText="1"/>
    </xf>
    <xf numFmtId="0" fontId="27" fillId="0" borderId="0" xfId="0" applyFont="1" applyBorder="1" applyAlignment="1">
      <alignment horizontal="center" vertical="center"/>
    </xf>
    <xf numFmtId="0" fontId="23" fillId="0" borderId="0" xfId="116" applyAlignment="1">
      <alignment horizontal="center"/>
    </xf>
    <xf numFmtId="0" fontId="0" fillId="0" borderId="0" xfId="0"/>
    <xf numFmtId="0" fontId="8" fillId="0" borderId="0" xfId="0" applyFont="1" applyFill="1" applyBorder="1" applyAlignment="1">
      <alignment horizontal="center" vertical="center" wrapText="1"/>
    </xf>
    <xf numFmtId="0" fontId="8" fillId="0" borderId="0" xfId="0" quotePrefix="1" applyFont="1" applyFill="1" applyBorder="1" applyAlignment="1">
      <alignment horizontal="center" vertical="center" wrapText="1"/>
    </xf>
    <xf numFmtId="0" fontId="0" fillId="0" borderId="0" xfId="0" applyFont="1"/>
    <xf numFmtId="0" fontId="18" fillId="0" borderId="0" xfId="0" quotePrefix="1" applyFont="1" applyFill="1" applyBorder="1" applyAlignment="1">
      <alignment horizontal="center" vertical="center" wrapText="1"/>
    </xf>
    <xf numFmtId="0" fontId="0" fillId="0" borderId="0" xfId="0" applyAlignment="1">
      <alignment horizontal="center"/>
    </xf>
    <xf numFmtId="0" fontId="8" fillId="0" borderId="0"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0" fillId="0" borderId="12" xfId="0" applyFont="1" applyFill="1" applyBorder="1" applyAlignment="1">
      <alignment horizontal="center" vertical="center" wrapText="1"/>
    </xf>
    <xf numFmtId="0" fontId="8" fillId="0" borderId="13" xfId="0" applyFont="1" applyFill="1" applyBorder="1" applyAlignment="1">
      <alignment horizontal="center" vertical="center" wrapText="1"/>
    </xf>
    <xf numFmtId="0" fontId="0" fillId="0" borderId="0" xfId="0" applyFill="1" applyAlignment="1">
      <alignment horizontal="center"/>
    </xf>
    <xf numFmtId="0" fontId="28" fillId="0" borderId="0" xfId="0" applyFont="1" applyFill="1" applyBorder="1" applyAlignment="1">
      <alignment horizontal="left" vertical="center"/>
    </xf>
    <xf numFmtId="0" fontId="28" fillId="0" borderId="0"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24" fillId="0" borderId="0" xfId="116" applyFont="1" applyAlignment="1"/>
    <xf numFmtId="9" fontId="8" fillId="0" borderId="0" xfId="0" applyNumberFormat="1" applyFont="1" applyFill="1" applyBorder="1" applyAlignment="1">
      <alignment horizontal="center" vertical="center" wrapText="1"/>
    </xf>
    <xf numFmtId="0" fontId="0" fillId="0" borderId="0" xfId="0" applyFont="1" applyFill="1" applyBorder="1" applyAlignment="1">
      <alignment horizontal="center" vertical="center" wrapText="1"/>
    </xf>
    <xf numFmtId="0" fontId="8" fillId="0" borderId="0" xfId="0" quotePrefix="1" applyFont="1" applyFill="1" applyBorder="1" applyAlignment="1">
      <alignment horizontal="center" vertical="center" wrapText="1"/>
    </xf>
    <xf numFmtId="0" fontId="0" fillId="0" borderId="0" xfId="0" applyFont="1" applyFill="1" applyBorder="1" applyAlignment="1">
      <alignment horizontal="center" wrapText="1"/>
    </xf>
    <xf numFmtId="3" fontId="0" fillId="0" borderId="0" xfId="0" applyNumberFormat="1" applyAlignment="1">
      <alignment horizontal="center"/>
    </xf>
    <xf numFmtId="166" fontId="0" fillId="0" borderId="0" xfId="0" applyNumberFormat="1" applyAlignment="1">
      <alignment horizontal="center"/>
    </xf>
    <xf numFmtId="3" fontId="8" fillId="0" borderId="0" xfId="0" applyNumberFormat="1" applyFont="1" applyFill="1" applyBorder="1" applyAlignment="1">
      <alignment horizontal="center" vertical="center" wrapText="1"/>
    </xf>
    <xf numFmtId="3" fontId="1" fillId="0" borderId="0" xfId="117" applyNumberFormat="1" applyAlignment="1">
      <alignment horizontal="center"/>
    </xf>
    <xf numFmtId="165" fontId="0" fillId="0" borderId="0" xfId="0" applyNumberFormat="1" applyAlignment="1">
      <alignment horizontal="center"/>
    </xf>
    <xf numFmtId="167" fontId="0" fillId="0" borderId="0" xfId="0" applyNumberFormat="1" applyAlignment="1">
      <alignment horizontal="center"/>
    </xf>
    <xf numFmtId="168" fontId="8" fillId="0" borderId="0" xfId="0" quotePrefix="1" applyNumberFormat="1" applyFont="1" applyFill="1" applyBorder="1" applyAlignment="1">
      <alignment horizontal="center" vertical="center" wrapText="1"/>
    </xf>
    <xf numFmtId="168" fontId="8" fillId="0" borderId="0" xfId="1" quotePrefix="1" applyNumberFormat="1" applyFont="1" applyFill="1" applyBorder="1" applyAlignment="1">
      <alignment horizontal="center" vertical="center" wrapText="1"/>
    </xf>
    <xf numFmtId="168" fontId="8" fillId="0" borderId="0" xfId="1" applyNumberFormat="1" applyFont="1" applyFill="1" applyBorder="1" applyAlignment="1">
      <alignment horizontal="center" vertical="center" wrapText="1"/>
    </xf>
    <xf numFmtId="165" fontId="8" fillId="0" borderId="0" xfId="1" applyNumberFormat="1" applyFont="1" applyFill="1" applyBorder="1" applyAlignment="1">
      <alignment horizontal="center" vertical="center" wrapText="1"/>
    </xf>
    <xf numFmtId="3" fontId="0" fillId="0" borderId="0" xfId="0" applyNumberFormat="1" applyFont="1" applyFill="1" applyBorder="1" applyAlignment="1">
      <alignment horizontal="center" vertical="center" wrapText="1"/>
    </xf>
    <xf numFmtId="165" fontId="8" fillId="0" borderId="0" xfId="0" applyNumberFormat="1" applyFont="1" applyFill="1" applyBorder="1" applyAlignment="1">
      <alignment horizontal="center" vertical="center" wrapText="1"/>
    </xf>
    <xf numFmtId="169" fontId="8" fillId="0" borderId="0" xfId="1" applyNumberFormat="1" applyFont="1" applyFill="1" applyBorder="1" applyAlignment="1">
      <alignment horizontal="center" vertical="center" wrapText="1"/>
    </xf>
    <xf numFmtId="0" fontId="8" fillId="0" borderId="0" xfId="0" applyFont="1" applyFill="1" applyBorder="1" applyAlignment="1">
      <alignment horizontal="center" vertical="center" wrapText="1"/>
    </xf>
    <xf numFmtId="0" fontId="10" fillId="0" borderId="0" xfId="0" applyFont="1" applyFill="1" applyBorder="1" applyAlignment="1">
      <alignment horizontal="center" vertical="center" wrapText="1"/>
    </xf>
    <xf numFmtId="0" fontId="23" fillId="0" borderId="0" xfId="116" applyFill="1" applyBorder="1" applyAlignment="1">
      <alignment horizontal="center" vertical="center" wrapText="1"/>
    </xf>
    <xf numFmtId="3" fontId="8" fillId="0" borderId="0" xfId="0" applyNumberFormat="1" applyFont="1" applyFill="1" applyBorder="1" applyAlignment="1">
      <alignment horizontal="center" vertical="center" wrapText="1"/>
    </xf>
    <xf numFmtId="0" fontId="24" fillId="3" borderId="0" xfId="116" applyFont="1" applyFill="1" applyBorder="1" applyAlignment="1">
      <alignment horizontal="center"/>
    </xf>
    <xf numFmtId="0" fontId="24" fillId="0" borderId="0" xfId="116" applyFont="1" applyAlignment="1"/>
    <xf numFmtId="0" fontId="24" fillId="4" borderId="0" xfId="0" applyFont="1" applyFill="1" applyBorder="1" applyAlignment="1">
      <alignment horizontal="center"/>
    </xf>
    <xf numFmtId="0" fontId="0" fillId="0" borderId="0" xfId="0" applyFont="1" applyAlignment="1"/>
    <xf numFmtId="0" fontId="24" fillId="5" borderId="0" xfId="116" applyFont="1" applyFill="1" applyBorder="1" applyAlignment="1">
      <alignment horizontal="center"/>
    </xf>
    <xf numFmtId="0" fontId="24" fillId="5" borderId="0" xfId="116" applyFont="1" applyFill="1" applyAlignment="1"/>
  </cellXfs>
  <cellStyles count="127">
    <cellStyle name="Comma 2" xfId="113"/>
    <cellStyle name="Followed Hyperlink" xfId="4" builtinId="9" hidden="1"/>
    <cellStyle name="Followed Hyperlink" xfId="5" builtinId="9" hidden="1"/>
    <cellStyle name="Followed Hyperlink" xfId="6" builtinId="9" hidden="1"/>
    <cellStyle name="Followed Hyperlink" xfId="7" builtinId="9" hidden="1"/>
    <cellStyle name="Followed Hyperlink" xfId="8" builtinId="9" hidden="1"/>
    <cellStyle name="Followed Hyperlink" xfId="9" builtinId="9" hidden="1"/>
    <cellStyle name="Followed Hyperlink" xfId="10" builtinId="9" hidden="1"/>
    <cellStyle name="Followed Hyperlink" xfId="11" builtinId="9" hidden="1"/>
    <cellStyle name="Followed Hyperlink" xfId="12" builtinId="9" hidden="1"/>
    <cellStyle name="Followed Hyperlink" xfId="13" builtinId="9" hidden="1"/>
    <cellStyle name="Followed Hyperlink" xfId="14" builtinId="9" hidden="1"/>
    <cellStyle name="Followed Hyperlink" xfId="15" builtinId="9" hidden="1"/>
    <cellStyle name="Followed Hyperlink" xfId="16" builtinId="9" hidden="1"/>
    <cellStyle name="Followed Hyperlink" xfId="17" builtinId="9" hidden="1"/>
    <cellStyle name="Followed Hyperlink" xfId="18" builtinId="9" hidden="1"/>
    <cellStyle name="Followed Hyperlink" xfId="19" builtinId="9" hidden="1"/>
    <cellStyle name="Followed Hyperlink" xfId="20" builtinId="9" hidden="1"/>
    <cellStyle name="Followed Hyperlink" xfId="21" builtinId="9" hidden="1"/>
    <cellStyle name="Followed Hyperlink" xfId="22" builtinId="9" hidden="1"/>
    <cellStyle name="Followed Hyperlink" xfId="23" builtinId="9" hidden="1"/>
    <cellStyle name="Followed Hyperlink" xfId="24" builtinId="9" hidden="1"/>
    <cellStyle name="Followed Hyperlink" xfId="25" builtinId="9" hidden="1"/>
    <cellStyle name="Followed Hyperlink" xfId="26" builtinId="9" hidden="1"/>
    <cellStyle name="Followed Hyperlink" xfId="27" builtinId="9" hidden="1"/>
    <cellStyle name="Followed Hyperlink" xfId="28" builtinId="9" hidden="1"/>
    <cellStyle name="Followed Hyperlink" xfId="29" builtinId="9" hidden="1"/>
    <cellStyle name="Followed Hyperlink" xfId="30" builtinId="9" hidden="1"/>
    <cellStyle name="Followed Hyperlink" xfId="31" builtinId="9" hidden="1"/>
    <cellStyle name="Followed Hyperlink" xfId="32" builtinId="9" hidden="1"/>
    <cellStyle name="Followed Hyperlink" xfId="33" builtinId="9" hidden="1"/>
    <cellStyle name="Followed Hyperlink" xfId="34" builtinId="9" hidden="1"/>
    <cellStyle name="Followed Hyperlink" xfId="35" builtinId="9" hidden="1"/>
    <cellStyle name="Followed Hyperlink" xfId="36" builtinId="9" hidden="1"/>
    <cellStyle name="Followed Hyperlink" xfId="37" builtinId="9" hidden="1"/>
    <cellStyle name="Followed Hyperlink" xfId="38" builtinId="9" hidden="1"/>
    <cellStyle name="Followed Hyperlink" xfId="39" builtinId="9" hidden="1"/>
    <cellStyle name="Followed Hyperlink" xfId="40" builtinId="9" hidden="1"/>
    <cellStyle name="Followed Hyperlink" xfId="41" builtinId="9" hidden="1"/>
    <cellStyle name="Followed Hyperlink" xfId="42" builtinId="9" hidden="1"/>
    <cellStyle name="Followed Hyperlink" xfId="43" builtinId="9" hidden="1"/>
    <cellStyle name="Followed Hyperlink" xfId="44" builtinId="9" hidden="1"/>
    <cellStyle name="Followed Hyperlink" xfId="45" builtinId="9" hidden="1"/>
    <cellStyle name="Followed Hyperlink" xfId="46" builtinId="9" hidden="1"/>
    <cellStyle name="Followed Hyperlink" xfId="47" builtinId="9" hidden="1"/>
    <cellStyle name="Followed Hyperlink" xfId="48" builtinId="9" hidden="1"/>
    <cellStyle name="Followed Hyperlink" xfId="49" builtinId="9" hidden="1"/>
    <cellStyle name="Followed Hyperlink" xfId="50" builtinId="9" hidden="1"/>
    <cellStyle name="Followed Hyperlink" xfId="51" builtinId="9" hidden="1"/>
    <cellStyle name="Followed Hyperlink" xfId="52" builtinId="9" hidden="1"/>
    <cellStyle name="Followed Hyperlink" xfId="53" builtinId="9" hidden="1"/>
    <cellStyle name="Followed Hyperlink" xfId="54" builtinId="9" hidden="1"/>
    <cellStyle name="Followed Hyperlink" xfId="55" builtinId="9" hidden="1"/>
    <cellStyle name="Followed Hyperlink" xfId="56" builtinId="9" hidden="1"/>
    <cellStyle name="Followed Hyperlink" xfId="57" builtinId="9" hidden="1"/>
    <cellStyle name="Followed Hyperlink" xfId="58" builtinId="9" hidden="1"/>
    <cellStyle name="Followed Hyperlink" xfId="59" builtinId="9" hidden="1"/>
    <cellStyle name="Followed Hyperlink" xfId="60" builtinId="9" hidden="1"/>
    <cellStyle name="Followed Hyperlink" xfId="61" builtinId="9" hidden="1"/>
    <cellStyle name="Followed Hyperlink" xfId="62" builtinId="9" hidden="1"/>
    <cellStyle name="Followed Hyperlink" xfId="63" builtinId="9" hidden="1"/>
    <cellStyle name="Followed Hyperlink" xfId="64" builtinId="9" hidden="1"/>
    <cellStyle name="Followed Hyperlink" xfId="65" builtinId="9" hidden="1"/>
    <cellStyle name="Followed Hyperlink" xfId="66" builtinId="9" hidden="1"/>
    <cellStyle name="Followed Hyperlink" xfId="67" builtinId="9" hidden="1"/>
    <cellStyle name="Followed Hyperlink" xfId="68" builtinId="9" hidden="1"/>
    <cellStyle name="Followed Hyperlink" xfId="69" builtinId="9" hidden="1"/>
    <cellStyle name="Followed Hyperlink" xfId="70" builtinId="9" hidden="1"/>
    <cellStyle name="Followed Hyperlink" xfId="71" builtinId="9" hidden="1"/>
    <cellStyle name="Followed Hyperlink" xfId="72" builtinId="9" hidden="1"/>
    <cellStyle name="Followed Hyperlink" xfId="73" builtinId="9" hidden="1"/>
    <cellStyle name="Followed Hyperlink" xfId="74" builtinId="9" hidden="1"/>
    <cellStyle name="Followed Hyperlink" xfId="75" builtinId="9" hidden="1"/>
    <cellStyle name="Followed Hyperlink" xfId="76" builtinId="9" hidden="1"/>
    <cellStyle name="Followed Hyperlink" xfId="77" builtinId="9" hidden="1"/>
    <cellStyle name="Followed Hyperlink" xfId="78" builtinId="9" hidden="1"/>
    <cellStyle name="Followed Hyperlink" xfId="79" builtinId="9" hidden="1"/>
    <cellStyle name="Followed Hyperlink" xfId="80" builtinId="9" hidden="1"/>
    <cellStyle name="Followed Hyperlink" xfId="81" builtinId="9" hidden="1"/>
    <cellStyle name="Followed Hyperlink" xfId="82" builtinId="9" hidden="1"/>
    <cellStyle name="Followed Hyperlink" xfId="83" builtinId="9" hidden="1"/>
    <cellStyle name="Followed Hyperlink" xfId="84" builtinId="9" hidden="1"/>
    <cellStyle name="Followed Hyperlink" xfId="85" builtinId="9" hidden="1"/>
    <cellStyle name="Followed Hyperlink" xfId="86" builtinId="9" hidden="1"/>
    <cellStyle name="Followed Hyperlink" xfId="87" builtinId="9" hidden="1"/>
    <cellStyle name="Followed Hyperlink" xfId="88" builtinId="9" hidden="1"/>
    <cellStyle name="Followed Hyperlink" xfId="89" builtinId="9" hidden="1"/>
    <cellStyle name="Followed Hyperlink" xfId="90" builtinId="9" hidden="1"/>
    <cellStyle name="Followed Hyperlink" xfId="91" builtinId="9" hidden="1"/>
    <cellStyle name="Followed Hyperlink" xfId="92" builtinId="9" hidden="1"/>
    <cellStyle name="Followed Hyperlink" xfId="93" builtinId="9" hidden="1"/>
    <cellStyle name="Followed Hyperlink" xfId="94" builtinId="9" hidden="1"/>
    <cellStyle name="Followed Hyperlink" xfId="95" builtinId="9" hidden="1"/>
    <cellStyle name="Followed Hyperlink" xfId="96" builtinId="9" hidden="1"/>
    <cellStyle name="Followed Hyperlink" xfId="97" builtinId="9" hidden="1"/>
    <cellStyle name="Followed Hyperlink" xfId="98" builtinId="9" hidden="1"/>
    <cellStyle name="Followed Hyperlink" xfId="99" builtinId="9" hidden="1"/>
    <cellStyle name="Followed Hyperlink" xfId="100" builtinId="9" hidden="1"/>
    <cellStyle name="Followed Hyperlink" xfId="101" builtinId="9" hidden="1"/>
    <cellStyle name="Followed Hyperlink" xfId="102" builtinId="9" hidden="1"/>
    <cellStyle name="Followed Hyperlink" xfId="103" builtinId="9" hidden="1"/>
    <cellStyle name="Followed Hyperlink" xfId="104" builtinId="9" hidden="1"/>
    <cellStyle name="Followed Hyperlink" xfId="105" builtinId="9" hidden="1"/>
    <cellStyle name="Followed Hyperlink" xfId="106" builtinId="9" hidden="1"/>
    <cellStyle name="Followed Hyperlink" xfId="107" builtinId="9" hidden="1"/>
    <cellStyle name="Followed Hyperlink" xfId="108" builtinId="9" hidden="1"/>
    <cellStyle name="Followed Hyperlink" xfId="109" builtinId="9" hidden="1"/>
    <cellStyle name="Followed Hyperlink" xfId="110" builtinId="9" hidden="1"/>
    <cellStyle name="Followed Hyperlink" xfId="111" builtinId="9" hidden="1"/>
    <cellStyle name="Hyperlink" xfId="116" builtinId="8"/>
    <cellStyle name="Hyperlink 2" xfId="119"/>
    <cellStyle name="Hyperlink 3" xfId="125"/>
    <cellStyle name="Normal" xfId="0" builtinId="0"/>
    <cellStyle name="Normal 16 4" xfId="126"/>
    <cellStyle name="Normal 16 6" xfId="123"/>
    <cellStyle name="Normal 2" xfId="114"/>
    <cellStyle name="Normal 2 2" xfId="117"/>
    <cellStyle name="Normal 2 3" xfId="122"/>
    <cellStyle name="Normal 3" xfId="3"/>
    <cellStyle name="Normal 3 2" xfId="118"/>
    <cellStyle name="Normal 4" xfId="2"/>
    <cellStyle name="Normal 5" xfId="120"/>
    <cellStyle name="Normal 5 2" xfId="121"/>
    <cellStyle name="Normal 7" xfId="115"/>
    <cellStyle name="Percent" xfId="1" builtinId="5"/>
    <cellStyle name="Percent 2" xfId="124"/>
    <cellStyle name="Standard 3" xfId="112"/>
  </cellStyles>
  <dxfs count="0"/>
  <tableStyles count="0" defaultTableStyle="TableStyleMedium2" defaultPivotStyle="PivotStyleLight16"/>
  <colors>
    <mruColors>
      <color rgb="FF847A75"/>
      <color rgb="FFE36E00"/>
      <color rgb="FF24338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13" Type="http://schemas.openxmlformats.org/officeDocument/2006/relationships/customXml" Target="../customXml/item5.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20</xdr:row>
      <xdr:rowOff>38101</xdr:rowOff>
    </xdr:to>
    <xdr:pic>
      <xdr:nvPicPr>
        <xdr:cNvPr id="3" name="Picture 2"/>
        <xdr:cNvPicPr>
          <a:picLocks noChangeAspect="1"/>
        </xdr:cNvPicPr>
      </xdr:nvPicPr>
      <xdr:blipFill>
        <a:blip xmlns:r="http://schemas.openxmlformats.org/officeDocument/2006/relationships" r:embed="rId1"/>
        <a:stretch>
          <a:fillRect/>
        </a:stretch>
      </xdr:blipFill>
      <xdr:spPr>
        <a:xfrm>
          <a:off x="2125980" y="1493521"/>
          <a:ext cx="4682708" cy="14859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ec.europa.eu/finance/bank/docs/regcapital/acts/delegated/141010_delegated-act-liquidity-coverage_en.pdf" TargetMode="External"/><Relationship Id="rId7" Type="http://schemas.openxmlformats.org/officeDocument/2006/relationships/printerSettings" Target="../printerSettings/printerSettings2.bin"/><Relationship Id="rId2" Type="http://schemas.openxmlformats.org/officeDocument/2006/relationships/hyperlink" Target="http://ec.europa.eu/finance/bank/regcapital/legislation-in-force/index_en.htm"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www.coveredbondlabel.com/issuer/75/" TargetMode="External"/><Relationship Id="rId5" Type="http://schemas.openxmlformats.org/officeDocument/2006/relationships/hyperlink" Target="http://www.nordea.no/" TargetMode="External"/><Relationship Id="rId4" Type="http://schemas.openxmlformats.org/officeDocument/2006/relationships/hyperlink" Target="https://www.coveredbondlabel.com/issuer/75/" TargetMode="Externa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847A75"/>
  </sheetPr>
  <dimension ref="A1:R39"/>
  <sheetViews>
    <sheetView showGridLines="0" tabSelected="1" zoomScale="80" zoomScaleNormal="80" workbookViewId="0">
      <selection activeCell="L32" sqref="L32"/>
    </sheetView>
  </sheetViews>
  <sheetFormatPr defaultColWidth="9.140625" defaultRowHeight="15" x14ac:dyDescent="0.25"/>
  <cols>
    <col min="1" max="1" width="8.85546875" style="16"/>
    <col min="2" max="10" width="12.42578125" style="16" customWidth="1"/>
    <col min="11" max="18" width="8.85546875" style="16"/>
  </cols>
  <sheetData>
    <row r="1" spans="1:18" thickBot="1" x14ac:dyDescent="0.35"/>
    <row r="2" spans="1:18" ht="14.45" x14ac:dyDescent="0.3">
      <c r="B2" s="23"/>
      <c r="C2" s="24"/>
      <c r="D2" s="24"/>
      <c r="E2" s="24"/>
      <c r="F2" s="24"/>
      <c r="G2" s="24"/>
      <c r="H2" s="24"/>
      <c r="I2" s="24"/>
      <c r="J2" s="25"/>
    </row>
    <row r="3" spans="1:18" ht="14.45" x14ac:dyDescent="0.3">
      <c r="B3" s="26"/>
      <c r="C3" s="27"/>
      <c r="D3" s="27"/>
      <c r="E3" s="27"/>
      <c r="F3" s="27"/>
      <c r="G3" s="27"/>
      <c r="H3" s="27"/>
      <c r="I3" s="27"/>
      <c r="J3" s="28"/>
    </row>
    <row r="4" spans="1:18" ht="14.45" x14ac:dyDescent="0.3">
      <c r="B4" s="26"/>
      <c r="C4" s="27"/>
      <c r="D4" s="27"/>
      <c r="E4" s="27"/>
      <c r="F4" s="27"/>
      <c r="G4" s="27"/>
      <c r="H4" s="27"/>
      <c r="I4" s="27"/>
      <c r="J4" s="28"/>
    </row>
    <row r="5" spans="1:18" ht="31.15" x14ac:dyDescent="0.35">
      <c r="B5" s="26"/>
      <c r="C5" s="27"/>
      <c r="D5" s="27"/>
      <c r="E5" s="29"/>
      <c r="F5" s="30" t="s">
        <v>49</v>
      </c>
      <c r="G5" s="27"/>
      <c r="H5" s="27"/>
      <c r="I5" s="27"/>
      <c r="J5" s="28"/>
    </row>
    <row r="6" spans="1:18" ht="14.45" x14ac:dyDescent="0.3">
      <c r="B6" s="26"/>
      <c r="C6" s="27"/>
      <c r="D6" s="27"/>
      <c r="E6" s="27"/>
      <c r="F6" s="31"/>
      <c r="G6" s="27"/>
      <c r="H6" s="27"/>
      <c r="I6" s="27"/>
      <c r="J6" s="28"/>
    </row>
    <row r="7" spans="1:18" ht="25.9" x14ac:dyDescent="0.3">
      <c r="B7" s="26"/>
      <c r="C7" s="27"/>
      <c r="D7" s="27"/>
      <c r="E7" s="27"/>
      <c r="F7" s="32" t="s">
        <v>119</v>
      </c>
      <c r="G7" s="27"/>
      <c r="H7" s="27"/>
      <c r="I7" s="27"/>
      <c r="J7" s="28"/>
    </row>
    <row r="8" spans="1:18" ht="25.9" x14ac:dyDescent="0.3">
      <c r="B8" s="26"/>
      <c r="C8" s="27"/>
      <c r="D8" s="27"/>
      <c r="E8" s="27"/>
      <c r="F8" s="32" t="s">
        <v>1055</v>
      </c>
      <c r="G8" s="27"/>
      <c r="H8" s="27"/>
      <c r="I8" s="27"/>
      <c r="J8" s="28"/>
    </row>
    <row r="9" spans="1:18" s="65" customFormat="1" ht="21" x14ac:dyDescent="0.3">
      <c r="A9" s="16"/>
      <c r="B9" s="26"/>
      <c r="C9" s="27"/>
      <c r="D9" s="27"/>
      <c r="E9" s="27"/>
      <c r="F9" s="94" t="s">
        <v>1051</v>
      </c>
      <c r="G9" s="27"/>
      <c r="H9" s="27"/>
      <c r="I9" s="27"/>
      <c r="J9" s="28"/>
      <c r="K9" s="16"/>
      <c r="L9" s="16"/>
      <c r="M9" s="16"/>
      <c r="N9" s="16"/>
      <c r="O9" s="16"/>
      <c r="P9" s="16"/>
      <c r="Q9" s="16"/>
      <c r="R9" s="16"/>
    </row>
    <row r="10" spans="1:18" ht="21" x14ac:dyDescent="0.3">
      <c r="B10" s="26"/>
      <c r="C10" s="27"/>
      <c r="D10" s="27"/>
      <c r="E10" s="27"/>
      <c r="F10" s="94" t="s">
        <v>1052</v>
      </c>
      <c r="G10" s="27"/>
      <c r="H10" s="27"/>
      <c r="I10" s="27"/>
      <c r="J10" s="28"/>
    </row>
    <row r="11" spans="1:18" s="65" customFormat="1" ht="21" x14ac:dyDescent="0.3">
      <c r="A11" s="16"/>
      <c r="B11" s="26"/>
      <c r="C11" s="27"/>
      <c r="D11" s="27"/>
      <c r="E11" s="27"/>
      <c r="F11" s="94"/>
      <c r="G11" s="27"/>
      <c r="H11" s="27"/>
      <c r="I11" s="27"/>
      <c r="J11" s="28"/>
      <c r="K11" s="16"/>
      <c r="L11" s="16"/>
      <c r="M11" s="16"/>
      <c r="N11" s="16"/>
      <c r="O11" s="16"/>
      <c r="P11" s="16"/>
      <c r="Q11" s="16"/>
      <c r="R11" s="16"/>
    </row>
    <row r="12" spans="1:18" ht="14.45" x14ac:dyDescent="0.3">
      <c r="B12" s="26"/>
      <c r="C12" s="27"/>
      <c r="D12" s="27"/>
      <c r="E12" s="27"/>
      <c r="F12" s="27"/>
      <c r="G12" s="27"/>
      <c r="H12" s="27"/>
      <c r="I12" s="27"/>
      <c r="J12" s="28"/>
    </row>
    <row r="13" spans="1:18" ht="14.45" x14ac:dyDescent="0.3">
      <c r="B13" s="26"/>
      <c r="C13" s="27"/>
      <c r="D13" s="27"/>
      <c r="E13" s="27"/>
      <c r="F13" s="27"/>
      <c r="G13" s="27"/>
      <c r="H13" s="27"/>
      <c r="I13" s="27"/>
      <c r="J13" s="28"/>
    </row>
    <row r="14" spans="1:18" ht="14.45" x14ac:dyDescent="0.3">
      <c r="B14" s="26"/>
      <c r="C14" s="27"/>
      <c r="D14" s="27"/>
      <c r="E14" s="27"/>
      <c r="F14" s="27"/>
      <c r="G14" s="27"/>
      <c r="H14" s="27"/>
      <c r="I14" s="27"/>
      <c r="J14" s="28"/>
    </row>
    <row r="15" spans="1:18" ht="14.45" x14ac:dyDescent="0.3">
      <c r="B15" s="26"/>
      <c r="C15" s="27"/>
      <c r="D15" s="27"/>
      <c r="E15" s="27"/>
      <c r="F15" s="27"/>
      <c r="G15" s="27"/>
      <c r="H15" s="27"/>
      <c r="I15" s="27"/>
      <c r="J15" s="28"/>
    </row>
    <row r="16" spans="1:18" ht="14.45" x14ac:dyDescent="0.3">
      <c r="B16" s="26"/>
      <c r="C16" s="27"/>
      <c r="D16" s="27"/>
      <c r="E16" s="27"/>
      <c r="F16" s="27"/>
      <c r="G16" s="27"/>
      <c r="H16" s="27"/>
      <c r="I16" s="27"/>
      <c r="J16" s="28"/>
    </row>
    <row r="17" spans="1:18" ht="14.45" x14ac:dyDescent="0.3">
      <c r="B17" s="26"/>
      <c r="C17" s="27"/>
      <c r="D17" s="27"/>
      <c r="E17" s="27"/>
      <c r="F17" s="27"/>
      <c r="G17" s="27"/>
      <c r="H17" s="27"/>
      <c r="I17" s="27"/>
      <c r="J17" s="28"/>
    </row>
    <row r="18" spans="1:18" ht="14.45" x14ac:dyDescent="0.3">
      <c r="B18" s="26"/>
      <c r="C18" s="27"/>
      <c r="D18" s="27"/>
      <c r="E18" s="27"/>
      <c r="F18" s="27"/>
      <c r="G18" s="27"/>
      <c r="H18" s="27"/>
      <c r="I18" s="27"/>
      <c r="J18" s="28"/>
    </row>
    <row r="19" spans="1:18" ht="14.45" x14ac:dyDescent="0.3">
      <c r="B19" s="26"/>
      <c r="C19" s="27"/>
      <c r="D19" s="27"/>
      <c r="E19" s="27"/>
      <c r="F19" s="27"/>
      <c r="G19" s="27"/>
      <c r="H19" s="27"/>
      <c r="I19" s="27"/>
      <c r="J19" s="28"/>
    </row>
    <row r="20" spans="1:18" ht="14.45" x14ac:dyDescent="0.3">
      <c r="B20" s="26"/>
      <c r="C20" s="27"/>
      <c r="D20" s="27"/>
      <c r="E20" s="27"/>
      <c r="F20" s="27"/>
      <c r="G20" s="27"/>
      <c r="H20" s="27"/>
      <c r="I20" s="27"/>
      <c r="J20" s="28"/>
    </row>
    <row r="21" spans="1:18" x14ac:dyDescent="0.25">
      <c r="B21" s="26"/>
      <c r="C21" s="27"/>
      <c r="D21" s="27"/>
      <c r="E21" s="27"/>
      <c r="F21" s="27"/>
      <c r="G21" s="27"/>
      <c r="H21" s="27"/>
      <c r="I21" s="27"/>
      <c r="J21" s="28"/>
    </row>
    <row r="22" spans="1:18" x14ac:dyDescent="0.25">
      <c r="B22" s="26"/>
      <c r="C22" s="27"/>
      <c r="D22" s="27"/>
      <c r="E22" s="27"/>
      <c r="F22" s="33" t="s">
        <v>50</v>
      </c>
      <c r="G22" s="27"/>
      <c r="H22" s="27"/>
      <c r="I22" s="27"/>
      <c r="J22" s="28"/>
    </row>
    <row r="23" spans="1:18" x14ac:dyDescent="0.25">
      <c r="B23" s="26"/>
      <c r="C23" s="27"/>
      <c r="D23" s="27"/>
      <c r="E23" s="27"/>
      <c r="F23" s="34"/>
      <c r="G23" s="27"/>
      <c r="H23" s="27"/>
      <c r="I23" s="27"/>
      <c r="J23" s="28"/>
    </row>
    <row r="24" spans="1:18" x14ac:dyDescent="0.25">
      <c r="B24" s="26"/>
      <c r="C24" s="27"/>
      <c r="D24" s="132" t="s">
        <v>236</v>
      </c>
      <c r="E24" s="133" t="s">
        <v>51</v>
      </c>
      <c r="F24" s="133"/>
      <c r="G24" s="133"/>
      <c r="H24" s="133"/>
      <c r="I24" s="27"/>
      <c r="J24" s="28"/>
    </row>
    <row r="25" spans="1:18" x14ac:dyDescent="0.25">
      <c r="B25" s="26"/>
      <c r="C25" s="27"/>
      <c r="D25" s="27"/>
      <c r="E25" s="35"/>
      <c r="F25" s="35"/>
      <c r="G25" s="35"/>
      <c r="H25" s="27"/>
      <c r="I25" s="27"/>
      <c r="J25" s="28"/>
    </row>
    <row r="26" spans="1:18" x14ac:dyDescent="0.25">
      <c r="B26" s="26"/>
      <c r="C26" s="27"/>
      <c r="D26" s="132" t="s">
        <v>261</v>
      </c>
      <c r="E26" s="133"/>
      <c r="F26" s="133"/>
      <c r="G26" s="133"/>
      <c r="H26" s="133"/>
      <c r="I26" s="27"/>
      <c r="J26" s="28"/>
    </row>
    <row r="27" spans="1:18" s="65" customFormat="1" x14ac:dyDescent="0.25">
      <c r="A27" s="16"/>
      <c r="B27" s="26"/>
      <c r="C27" s="27"/>
      <c r="D27" s="84"/>
      <c r="E27" s="84"/>
      <c r="F27" s="84"/>
      <c r="G27" s="84"/>
      <c r="H27" s="84"/>
      <c r="I27" s="27"/>
      <c r="J27" s="28"/>
      <c r="K27" s="16"/>
      <c r="L27" s="16"/>
      <c r="M27" s="16"/>
      <c r="N27" s="16"/>
      <c r="O27" s="16"/>
      <c r="P27" s="16"/>
      <c r="Q27" s="16"/>
      <c r="R27" s="16"/>
    </row>
    <row r="28" spans="1:18" s="65" customFormat="1" x14ac:dyDescent="0.25">
      <c r="A28" s="16"/>
      <c r="B28" s="26"/>
      <c r="C28" s="27"/>
      <c r="D28" s="136" t="s">
        <v>262</v>
      </c>
      <c r="E28" s="137" t="s">
        <v>51</v>
      </c>
      <c r="F28" s="137"/>
      <c r="G28" s="137"/>
      <c r="H28" s="137"/>
      <c r="I28" s="27"/>
      <c r="J28" s="28"/>
      <c r="K28" s="16"/>
      <c r="L28" s="16"/>
      <c r="M28" s="16"/>
      <c r="N28" s="16"/>
      <c r="O28" s="16"/>
      <c r="P28" s="16"/>
      <c r="Q28" s="16"/>
      <c r="R28" s="16"/>
    </row>
    <row r="29" spans="1:18" s="96" customFormat="1" x14ac:dyDescent="0.25">
      <c r="A29" s="99"/>
      <c r="B29" s="26"/>
      <c r="C29" s="27"/>
      <c r="D29" s="110"/>
      <c r="E29" s="110"/>
      <c r="F29" s="110"/>
      <c r="G29" s="110"/>
      <c r="H29" s="110"/>
      <c r="I29" s="27"/>
      <c r="J29" s="28"/>
      <c r="K29" s="99"/>
      <c r="L29" s="99"/>
      <c r="M29" s="99"/>
      <c r="N29" s="99"/>
      <c r="O29" s="99"/>
      <c r="P29" s="99"/>
      <c r="Q29" s="99"/>
      <c r="R29" s="99"/>
    </row>
    <row r="30" spans="1:18" s="96" customFormat="1" x14ac:dyDescent="0.25">
      <c r="A30" s="99"/>
      <c r="B30" s="26"/>
      <c r="C30" s="27"/>
      <c r="D30" s="136" t="s">
        <v>270</v>
      </c>
      <c r="E30" s="137" t="s">
        <v>51</v>
      </c>
      <c r="F30" s="137"/>
      <c r="G30" s="137"/>
      <c r="H30" s="137"/>
      <c r="I30" s="27"/>
      <c r="J30" s="28"/>
      <c r="K30" s="99"/>
      <c r="L30" s="99"/>
      <c r="M30" s="99"/>
      <c r="N30" s="99"/>
      <c r="O30" s="99"/>
      <c r="P30" s="99"/>
      <c r="Q30" s="99"/>
      <c r="R30" s="99"/>
    </row>
    <row r="31" spans="1:18" s="65" customFormat="1" x14ac:dyDescent="0.25">
      <c r="A31" s="16"/>
      <c r="B31" s="26"/>
      <c r="C31" s="27"/>
      <c r="D31" s="84"/>
      <c r="E31" s="84"/>
      <c r="F31" s="84"/>
      <c r="G31" s="84"/>
      <c r="H31" s="84"/>
      <c r="I31" s="27"/>
      <c r="J31" s="28"/>
      <c r="K31" s="16"/>
      <c r="L31" s="16"/>
      <c r="M31" s="16"/>
      <c r="N31" s="16"/>
      <c r="O31" s="16"/>
      <c r="P31" s="16"/>
      <c r="Q31" s="16"/>
      <c r="R31" s="16"/>
    </row>
    <row r="32" spans="1:18" s="65" customFormat="1" x14ac:dyDescent="0.25">
      <c r="A32" s="16"/>
      <c r="B32" s="26"/>
      <c r="C32" s="27"/>
      <c r="D32" s="132" t="s">
        <v>263</v>
      </c>
      <c r="E32" s="133" t="s">
        <v>51</v>
      </c>
      <c r="F32" s="133"/>
      <c r="G32" s="133"/>
      <c r="H32" s="133"/>
      <c r="I32" s="27"/>
      <c r="J32" s="28"/>
      <c r="K32" s="16"/>
      <c r="L32" s="16"/>
      <c r="M32" s="16"/>
      <c r="N32" s="16"/>
      <c r="O32" s="16"/>
      <c r="P32" s="16"/>
      <c r="Q32" s="16"/>
      <c r="R32" s="16"/>
    </row>
    <row r="33" spans="2:10" x14ac:dyDescent="0.25">
      <c r="B33" s="26"/>
      <c r="C33" s="27"/>
      <c r="D33" s="35"/>
      <c r="E33" s="35"/>
      <c r="F33" s="35"/>
      <c r="G33" s="35"/>
      <c r="H33" s="35"/>
      <c r="I33" s="27"/>
      <c r="J33" s="28"/>
    </row>
    <row r="34" spans="2:10" x14ac:dyDescent="0.25">
      <c r="B34" s="26"/>
      <c r="C34" s="27"/>
      <c r="D34" s="132" t="s">
        <v>277</v>
      </c>
      <c r="E34" s="133" t="s">
        <v>51</v>
      </c>
      <c r="F34" s="133"/>
      <c r="G34" s="133"/>
      <c r="H34" s="133"/>
      <c r="I34" s="27"/>
      <c r="J34" s="28"/>
    </row>
    <row r="35" spans="2:10" x14ac:dyDescent="0.25">
      <c r="B35" s="26"/>
      <c r="C35" s="27"/>
      <c r="D35" s="27"/>
      <c r="E35" s="27"/>
      <c r="F35" s="27"/>
      <c r="G35" s="27"/>
      <c r="H35" s="27"/>
      <c r="I35" s="27"/>
      <c r="J35" s="28"/>
    </row>
    <row r="36" spans="2:10" x14ac:dyDescent="0.25">
      <c r="B36" s="26"/>
      <c r="C36" s="27"/>
      <c r="D36" s="134" t="s">
        <v>264</v>
      </c>
      <c r="E36" s="135"/>
      <c r="F36" s="135"/>
      <c r="G36" s="135"/>
      <c r="H36" s="135"/>
      <c r="I36" s="27"/>
      <c r="J36" s="28"/>
    </row>
    <row r="37" spans="2:10" x14ac:dyDescent="0.25">
      <c r="B37" s="26"/>
      <c r="C37" s="27"/>
      <c r="D37" s="27"/>
      <c r="E37" s="27"/>
      <c r="F37" s="34"/>
      <c r="G37" s="27"/>
      <c r="H37" s="27"/>
      <c r="I37" s="27"/>
      <c r="J37" s="28"/>
    </row>
    <row r="38" spans="2:10" x14ac:dyDescent="0.25">
      <c r="B38" s="26"/>
      <c r="C38" s="27"/>
      <c r="D38" s="27"/>
      <c r="E38" s="27"/>
      <c r="F38" s="27"/>
      <c r="G38" s="27"/>
      <c r="H38" s="27"/>
      <c r="I38" s="27"/>
      <c r="J38" s="28"/>
    </row>
    <row r="39" spans="2:10" ht="15.75" thickBot="1" x14ac:dyDescent="0.3">
      <c r="B39" s="36"/>
      <c r="C39" s="37"/>
      <c r="D39" s="37"/>
      <c r="E39" s="37"/>
      <c r="F39" s="37"/>
      <c r="G39" s="37"/>
      <c r="H39" s="37"/>
      <c r="I39" s="37"/>
      <c r="J39" s="38"/>
    </row>
  </sheetData>
  <mergeCells count="7">
    <mergeCell ref="D34:H34"/>
    <mergeCell ref="D24:H24"/>
    <mergeCell ref="D36:H36"/>
    <mergeCell ref="D26:H26"/>
    <mergeCell ref="D28:H28"/>
    <mergeCell ref="D32:H32"/>
    <mergeCell ref="D30:H30"/>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E36E00"/>
  </sheetPr>
  <dimension ref="A1:N411"/>
  <sheetViews>
    <sheetView topLeftCell="A29" zoomScale="85" zoomScaleNormal="85" zoomScalePageLayoutView="80" workbookViewId="0">
      <selection activeCell="C70" sqref="C70"/>
    </sheetView>
  </sheetViews>
  <sheetFormatPr defaultColWidth="8.85546875" defaultRowHeight="15" outlineLevelRow="1" x14ac:dyDescent="0.25"/>
  <cols>
    <col min="1" max="1" width="13.28515625" style="68" customWidth="1"/>
    <col min="2" max="2" width="60.7109375" style="68" customWidth="1"/>
    <col min="3" max="4" width="40.7109375" style="68" customWidth="1"/>
    <col min="5" max="5" width="6.7109375" style="68" customWidth="1"/>
    <col min="6" max="6" width="41.7109375" style="68" customWidth="1"/>
    <col min="7" max="7" width="41.7109375" style="67" customWidth="1"/>
    <col min="8" max="8" width="7.28515625" style="68" customWidth="1"/>
    <col min="9" max="9" width="15.85546875" style="68" customWidth="1"/>
    <col min="10" max="10" width="11.5703125" style="68" customWidth="1"/>
    <col min="11" max="11" width="12.5703125" style="68" customWidth="1"/>
    <col min="12" max="12" width="7.28515625" style="68" customWidth="1"/>
    <col min="13" max="13" width="25.7109375" style="68" customWidth="1"/>
    <col min="14" max="14" width="25.7109375" style="67" customWidth="1"/>
    <col min="15" max="16384" width="8.85546875" style="66"/>
  </cols>
  <sheetData>
    <row r="1" spans="1:13" ht="31.5" x14ac:dyDescent="0.25">
      <c r="A1" s="22" t="s">
        <v>234</v>
      </c>
      <c r="B1" s="22"/>
      <c r="C1" s="67"/>
      <c r="D1" s="67"/>
      <c r="E1" s="67"/>
      <c r="F1" s="67"/>
      <c r="H1" s="67"/>
      <c r="I1" s="22"/>
      <c r="J1" s="67"/>
      <c r="K1" s="67"/>
      <c r="L1" s="67"/>
      <c r="M1" s="67"/>
    </row>
    <row r="2" spans="1:13" ht="15.75" thickBot="1" x14ac:dyDescent="0.3">
      <c r="A2" s="67"/>
      <c r="B2" s="104"/>
      <c r="C2" s="104"/>
      <c r="D2" s="67"/>
      <c r="E2" s="67"/>
      <c r="F2" s="67"/>
      <c r="H2" s="67"/>
      <c r="L2" s="67"/>
      <c r="M2" s="67"/>
    </row>
    <row r="3" spans="1:13" ht="19.5" thickBot="1" x14ac:dyDescent="0.3">
      <c r="A3" s="52"/>
      <c r="B3" s="51" t="s">
        <v>130</v>
      </c>
      <c r="C3" s="105" t="s">
        <v>985</v>
      </c>
      <c r="D3" s="52"/>
      <c r="E3" s="52"/>
      <c r="F3" s="52"/>
      <c r="G3" s="52"/>
      <c r="H3" s="67"/>
      <c r="L3" s="67"/>
      <c r="M3" s="67"/>
    </row>
    <row r="4" spans="1:13" ht="15.75" thickBot="1" x14ac:dyDescent="0.3">
      <c r="H4" s="67"/>
      <c r="L4" s="67"/>
      <c r="M4" s="67"/>
    </row>
    <row r="5" spans="1:13" ht="19.5" thickBot="1" x14ac:dyDescent="0.3">
      <c r="A5" s="76"/>
      <c r="B5" s="93" t="s">
        <v>233</v>
      </c>
      <c r="C5" s="76"/>
      <c r="E5" s="4"/>
      <c r="F5" s="4"/>
      <c r="H5" s="67"/>
      <c r="L5" s="67"/>
      <c r="M5" s="67"/>
    </row>
    <row r="6" spans="1:13" x14ac:dyDescent="0.25">
      <c r="B6" s="88" t="s">
        <v>59</v>
      </c>
      <c r="H6" s="67"/>
      <c r="L6" s="67"/>
      <c r="M6" s="67"/>
    </row>
    <row r="7" spans="1:13" x14ac:dyDescent="0.25">
      <c r="B7" s="89" t="s">
        <v>60</v>
      </c>
      <c r="H7" s="67"/>
      <c r="L7" s="67"/>
      <c r="M7" s="67"/>
    </row>
    <row r="8" spans="1:13" x14ac:dyDescent="0.25">
      <c r="B8" s="89" t="s">
        <v>61</v>
      </c>
      <c r="F8" s="68" t="s">
        <v>215</v>
      </c>
      <c r="H8" s="67"/>
      <c r="L8" s="67"/>
      <c r="M8" s="67"/>
    </row>
    <row r="9" spans="1:13" x14ac:dyDescent="0.25">
      <c r="B9" s="90" t="s">
        <v>217</v>
      </c>
      <c r="H9" s="67"/>
      <c r="L9" s="67"/>
      <c r="M9" s="67"/>
    </row>
    <row r="10" spans="1:13" x14ac:dyDescent="0.25">
      <c r="B10" s="90" t="s">
        <v>218</v>
      </c>
      <c r="H10" s="67"/>
      <c r="L10" s="67"/>
      <c r="M10" s="67"/>
    </row>
    <row r="11" spans="1:13" ht="15.75" thickBot="1" x14ac:dyDescent="0.3">
      <c r="B11" s="91" t="s">
        <v>219</v>
      </c>
      <c r="H11" s="67"/>
      <c r="L11" s="67"/>
      <c r="M11" s="67"/>
    </row>
    <row r="12" spans="1:13" x14ac:dyDescent="0.25">
      <c r="B12" s="81"/>
      <c r="H12" s="67"/>
      <c r="L12" s="67"/>
      <c r="M12" s="67"/>
    </row>
    <row r="13" spans="1:13" ht="37.5" x14ac:dyDescent="0.25">
      <c r="A13" s="21" t="s">
        <v>228</v>
      </c>
      <c r="B13" s="21" t="s">
        <v>59</v>
      </c>
      <c r="C13" s="18"/>
      <c r="D13" s="18"/>
      <c r="E13" s="18"/>
      <c r="F13" s="18"/>
      <c r="G13" s="19"/>
      <c r="H13" s="67"/>
      <c r="L13" s="67"/>
      <c r="M13" s="67"/>
    </row>
    <row r="14" spans="1:13" x14ac:dyDescent="0.25">
      <c r="A14" s="68" t="s">
        <v>278</v>
      </c>
      <c r="B14" s="57" t="s">
        <v>52</v>
      </c>
      <c r="C14" s="102" t="s">
        <v>119</v>
      </c>
      <c r="E14" s="4"/>
      <c r="F14" s="4"/>
      <c r="H14" s="67"/>
      <c r="L14" s="67"/>
      <c r="M14" s="67"/>
    </row>
    <row r="15" spans="1:13" x14ac:dyDescent="0.25">
      <c r="A15" s="102" t="s">
        <v>279</v>
      </c>
      <c r="B15" s="57" t="s">
        <v>53</v>
      </c>
      <c r="C15" s="102" t="s">
        <v>1054</v>
      </c>
      <c r="E15" s="4"/>
      <c r="F15" s="4"/>
      <c r="H15" s="67"/>
      <c r="L15" s="67"/>
      <c r="M15" s="67"/>
    </row>
    <row r="16" spans="1:13" x14ac:dyDescent="0.25">
      <c r="A16" s="102" t="s">
        <v>280</v>
      </c>
      <c r="B16" s="57" t="s">
        <v>190</v>
      </c>
      <c r="C16" s="77" t="s">
        <v>1053</v>
      </c>
      <c r="E16" s="4"/>
      <c r="F16" s="4"/>
      <c r="H16" s="67"/>
      <c r="L16" s="67"/>
      <c r="M16" s="67"/>
    </row>
    <row r="17" spans="1:13" x14ac:dyDescent="0.25">
      <c r="A17" s="102" t="s">
        <v>281</v>
      </c>
      <c r="B17" s="57" t="s">
        <v>238</v>
      </c>
      <c r="C17" s="68" t="str">
        <f>Introduction!F10</f>
        <v>Cut-off Date: [30/09/16]</v>
      </c>
      <c r="E17" s="4"/>
      <c r="F17" s="4"/>
      <c r="H17" s="67"/>
      <c r="L17" s="67"/>
      <c r="M17" s="67"/>
    </row>
    <row r="18" spans="1:13" hidden="1" outlineLevel="1" x14ac:dyDescent="0.25">
      <c r="A18" s="102" t="s">
        <v>282</v>
      </c>
      <c r="B18" s="64" t="s">
        <v>220</v>
      </c>
      <c r="E18" s="4"/>
      <c r="F18" s="4"/>
      <c r="H18" s="67"/>
      <c r="L18" s="67"/>
      <c r="M18" s="67"/>
    </row>
    <row r="19" spans="1:13" hidden="1" outlineLevel="1" x14ac:dyDescent="0.25">
      <c r="A19" s="102" t="s">
        <v>283</v>
      </c>
      <c r="B19" s="64" t="s">
        <v>221</v>
      </c>
      <c r="E19" s="4"/>
      <c r="F19" s="4"/>
      <c r="H19" s="67"/>
      <c r="L19" s="67"/>
      <c r="M19" s="67"/>
    </row>
    <row r="20" spans="1:13" hidden="1" outlineLevel="1" x14ac:dyDescent="0.25">
      <c r="A20" s="102" t="s">
        <v>284</v>
      </c>
      <c r="B20" s="64"/>
      <c r="E20" s="4"/>
      <c r="F20" s="4"/>
      <c r="H20" s="67"/>
      <c r="L20" s="67"/>
      <c r="M20" s="67"/>
    </row>
    <row r="21" spans="1:13" hidden="1" outlineLevel="1" x14ac:dyDescent="0.25">
      <c r="A21" s="102" t="s">
        <v>285</v>
      </c>
      <c r="B21" s="64"/>
      <c r="E21" s="4"/>
      <c r="F21" s="4"/>
      <c r="H21" s="67"/>
      <c r="L21" s="67"/>
      <c r="M21" s="67"/>
    </row>
    <row r="22" spans="1:13" hidden="1" outlineLevel="1" x14ac:dyDescent="0.25">
      <c r="A22" s="102" t="s">
        <v>286</v>
      </c>
      <c r="B22" s="64"/>
      <c r="E22" s="4"/>
      <c r="F22" s="4"/>
      <c r="H22" s="67"/>
      <c r="L22" s="67"/>
      <c r="M22" s="67"/>
    </row>
    <row r="23" spans="1:13" hidden="1" outlineLevel="1" x14ac:dyDescent="0.25">
      <c r="A23" s="102" t="s">
        <v>287</v>
      </c>
      <c r="B23" s="64"/>
      <c r="E23" s="4"/>
      <c r="F23" s="4"/>
      <c r="H23" s="67"/>
      <c r="L23" s="67"/>
      <c r="M23" s="67"/>
    </row>
    <row r="24" spans="1:13" hidden="1" outlineLevel="1" x14ac:dyDescent="0.25">
      <c r="A24" s="102" t="s">
        <v>288</v>
      </c>
      <c r="B24" s="64"/>
      <c r="E24" s="4"/>
      <c r="F24" s="4"/>
      <c r="H24" s="67"/>
      <c r="L24" s="67"/>
      <c r="M24" s="67"/>
    </row>
    <row r="25" spans="1:13" hidden="1" outlineLevel="1" x14ac:dyDescent="0.25">
      <c r="A25" s="102" t="s">
        <v>289</v>
      </c>
      <c r="B25" s="64"/>
      <c r="E25" s="4"/>
      <c r="F25" s="4"/>
      <c r="H25" s="67"/>
      <c r="L25" s="67"/>
      <c r="M25" s="67"/>
    </row>
    <row r="26" spans="1:13" ht="18.75" collapsed="1" x14ac:dyDescent="0.25">
      <c r="A26" s="18"/>
      <c r="B26" s="21" t="s">
        <v>60</v>
      </c>
      <c r="C26" s="18"/>
      <c r="D26" s="18"/>
      <c r="E26" s="18"/>
      <c r="F26" s="18"/>
      <c r="G26" s="19"/>
      <c r="H26" s="67"/>
      <c r="L26" s="67"/>
      <c r="M26" s="67"/>
    </row>
    <row r="27" spans="1:13" x14ac:dyDescent="0.25">
      <c r="A27" s="68" t="s">
        <v>290</v>
      </c>
      <c r="B27" s="79" t="s">
        <v>185</v>
      </c>
      <c r="C27" s="68" t="s">
        <v>995</v>
      </c>
      <c r="D27" s="69"/>
      <c r="E27" s="69"/>
      <c r="F27" s="69"/>
      <c r="H27" s="67"/>
      <c r="L27" s="67"/>
      <c r="M27" s="67"/>
    </row>
    <row r="28" spans="1:13" x14ac:dyDescent="0.25">
      <c r="A28" s="102" t="s">
        <v>291</v>
      </c>
      <c r="B28" s="79" t="s">
        <v>186</v>
      </c>
      <c r="C28" s="68" t="s">
        <v>995</v>
      </c>
      <c r="D28" s="69"/>
      <c r="E28" s="69"/>
      <c r="F28" s="69"/>
      <c r="H28" s="67"/>
      <c r="L28" s="67"/>
      <c r="M28" s="67"/>
    </row>
    <row r="29" spans="1:13" x14ac:dyDescent="0.25">
      <c r="A29" s="102" t="s">
        <v>292</v>
      </c>
      <c r="B29" s="79" t="s">
        <v>39</v>
      </c>
      <c r="C29" s="77" t="s">
        <v>996</v>
      </c>
      <c r="E29" s="69"/>
      <c r="F29" s="69"/>
      <c r="H29" s="67"/>
      <c r="L29" s="67"/>
      <c r="M29" s="67"/>
    </row>
    <row r="30" spans="1:13" hidden="1" outlineLevel="1" x14ac:dyDescent="0.25">
      <c r="A30" s="102" t="s">
        <v>293</v>
      </c>
      <c r="B30" s="79"/>
      <c r="E30" s="69"/>
      <c r="F30" s="69"/>
      <c r="H30" s="67"/>
      <c r="L30" s="67"/>
      <c r="M30" s="67"/>
    </row>
    <row r="31" spans="1:13" hidden="1" outlineLevel="1" x14ac:dyDescent="0.25">
      <c r="A31" s="102" t="s">
        <v>294</v>
      </c>
      <c r="B31" s="79"/>
      <c r="E31" s="69"/>
      <c r="F31" s="69"/>
      <c r="H31" s="67"/>
      <c r="L31" s="67"/>
      <c r="M31" s="67"/>
    </row>
    <row r="32" spans="1:13" hidden="1" outlineLevel="1" x14ac:dyDescent="0.25">
      <c r="A32" s="102" t="s">
        <v>295</v>
      </c>
      <c r="B32" s="79"/>
      <c r="E32" s="69"/>
      <c r="F32" s="69"/>
      <c r="H32" s="67"/>
      <c r="L32" s="67"/>
      <c r="M32" s="67"/>
    </row>
    <row r="33" spans="1:13" hidden="1" outlineLevel="1" x14ac:dyDescent="0.25">
      <c r="A33" s="102" t="s">
        <v>296</v>
      </c>
      <c r="B33" s="79"/>
      <c r="E33" s="69"/>
      <c r="F33" s="69"/>
      <c r="H33" s="67"/>
      <c r="L33" s="67"/>
      <c r="M33" s="67"/>
    </row>
    <row r="34" spans="1:13" hidden="1" outlineLevel="1" x14ac:dyDescent="0.25">
      <c r="A34" s="102" t="s">
        <v>297</v>
      </c>
      <c r="B34" s="79"/>
      <c r="E34" s="69"/>
      <c r="F34" s="69"/>
      <c r="H34" s="67"/>
      <c r="L34" s="67"/>
      <c r="M34" s="67"/>
    </row>
    <row r="35" spans="1:13" hidden="1" outlineLevel="1" x14ac:dyDescent="0.25">
      <c r="A35" s="102" t="s">
        <v>298</v>
      </c>
      <c r="B35" s="15"/>
      <c r="E35" s="69"/>
      <c r="F35" s="69"/>
      <c r="H35" s="67"/>
      <c r="L35" s="67"/>
      <c r="M35" s="67"/>
    </row>
    <row r="36" spans="1:13" ht="18.75" collapsed="1" x14ac:dyDescent="0.25">
      <c r="A36" s="21"/>
      <c r="B36" s="21" t="s">
        <v>61</v>
      </c>
      <c r="C36" s="21"/>
      <c r="D36" s="18"/>
      <c r="E36" s="18"/>
      <c r="F36" s="18"/>
      <c r="G36" s="19"/>
      <c r="H36" s="67"/>
      <c r="L36" s="67"/>
      <c r="M36" s="67"/>
    </row>
    <row r="37" spans="1:13" ht="15" customHeight="1" x14ac:dyDescent="0.25">
      <c r="A37" s="73"/>
      <c r="B37" s="75" t="s">
        <v>604</v>
      </c>
      <c r="C37" s="73" t="s">
        <v>83</v>
      </c>
      <c r="D37" s="73"/>
      <c r="E37" s="59"/>
      <c r="F37" s="74"/>
      <c r="G37" s="74"/>
      <c r="H37" s="67"/>
      <c r="L37" s="67"/>
      <c r="M37" s="67"/>
    </row>
    <row r="38" spans="1:13" x14ac:dyDescent="0.25">
      <c r="A38" s="68" t="s">
        <v>299</v>
      </c>
      <c r="B38" s="69" t="s">
        <v>134</v>
      </c>
      <c r="C38" s="117">
        <v>108153</v>
      </c>
      <c r="F38" s="69"/>
      <c r="H38" s="67"/>
      <c r="L38" s="67"/>
      <c r="M38" s="67"/>
    </row>
    <row r="39" spans="1:13" x14ac:dyDescent="0.25">
      <c r="A39" s="102" t="s">
        <v>300</v>
      </c>
      <c r="B39" s="69" t="s">
        <v>135</v>
      </c>
      <c r="C39" s="117">
        <v>92555</v>
      </c>
      <c r="F39" s="69"/>
      <c r="H39" s="67"/>
      <c r="L39" s="67"/>
      <c r="M39" s="67"/>
    </row>
    <row r="40" spans="1:13" hidden="1" outlineLevel="1" x14ac:dyDescent="0.25">
      <c r="A40" s="102" t="s">
        <v>301</v>
      </c>
      <c r="B40" s="86" t="s">
        <v>239</v>
      </c>
      <c r="C40" s="97" t="s">
        <v>237</v>
      </c>
      <c r="F40" s="69"/>
      <c r="H40" s="67"/>
      <c r="L40" s="67"/>
      <c r="M40" s="67"/>
    </row>
    <row r="41" spans="1:13" hidden="1" outlineLevel="1" x14ac:dyDescent="0.25">
      <c r="A41" s="102" t="s">
        <v>302</v>
      </c>
      <c r="B41" s="86" t="s">
        <v>240</v>
      </c>
      <c r="C41" s="97" t="s">
        <v>237</v>
      </c>
      <c r="F41" s="69"/>
      <c r="H41" s="67"/>
      <c r="L41" s="67"/>
      <c r="M41" s="67"/>
    </row>
    <row r="42" spans="1:13" hidden="1" outlineLevel="1" x14ac:dyDescent="0.25">
      <c r="A42" s="102" t="s">
        <v>303</v>
      </c>
      <c r="B42" s="69"/>
      <c r="F42" s="69"/>
      <c r="H42" s="67"/>
      <c r="L42" s="67"/>
      <c r="M42" s="67"/>
    </row>
    <row r="43" spans="1:13" hidden="1" outlineLevel="1" x14ac:dyDescent="0.25">
      <c r="A43" s="102" t="s">
        <v>304</v>
      </c>
      <c r="B43" s="69"/>
      <c r="F43" s="69"/>
      <c r="H43" s="67"/>
      <c r="L43" s="67"/>
      <c r="M43" s="67"/>
    </row>
    <row r="44" spans="1:13" ht="15" customHeight="1" collapsed="1" x14ac:dyDescent="0.25">
      <c r="A44" s="73"/>
      <c r="B44" s="75" t="s">
        <v>605</v>
      </c>
      <c r="C44" s="73" t="s">
        <v>27</v>
      </c>
      <c r="D44" s="73" t="s">
        <v>28</v>
      </c>
      <c r="E44" s="59"/>
      <c r="F44" s="74" t="s">
        <v>131</v>
      </c>
      <c r="G44" s="74" t="s">
        <v>162</v>
      </c>
      <c r="H44" s="67"/>
      <c r="L44" s="67"/>
      <c r="M44" s="67"/>
    </row>
    <row r="45" spans="1:13" x14ac:dyDescent="0.25">
      <c r="A45" s="102" t="s">
        <v>305</v>
      </c>
      <c r="B45" s="98" t="s">
        <v>241</v>
      </c>
      <c r="C45" s="111"/>
      <c r="D45" s="72">
        <f>+C38/C39-1</f>
        <v>0.16852682188968715</v>
      </c>
      <c r="F45" s="111"/>
      <c r="G45" s="102"/>
      <c r="H45" s="67"/>
      <c r="L45" s="67"/>
      <c r="M45" s="67"/>
    </row>
    <row r="46" spans="1:13" hidden="1" outlineLevel="1" x14ac:dyDescent="0.25">
      <c r="A46" s="102" t="s">
        <v>306</v>
      </c>
      <c r="B46" s="64" t="s">
        <v>222</v>
      </c>
      <c r="G46" s="68"/>
      <c r="H46" s="67"/>
      <c r="L46" s="67"/>
      <c r="M46" s="67"/>
    </row>
    <row r="47" spans="1:13" hidden="1" outlineLevel="1" x14ac:dyDescent="0.25">
      <c r="A47" s="102" t="s">
        <v>307</v>
      </c>
      <c r="B47" s="64" t="s">
        <v>223</v>
      </c>
      <c r="G47" s="68"/>
      <c r="H47" s="67"/>
      <c r="L47" s="67"/>
      <c r="M47" s="67"/>
    </row>
    <row r="48" spans="1:13" hidden="1" outlineLevel="1" x14ac:dyDescent="0.25">
      <c r="A48" s="102" t="s">
        <v>308</v>
      </c>
      <c r="B48" s="103"/>
      <c r="G48" s="68"/>
      <c r="H48" s="67"/>
      <c r="L48" s="67"/>
      <c r="M48" s="67"/>
    </row>
    <row r="49" spans="1:13" hidden="1" outlineLevel="1" x14ac:dyDescent="0.25">
      <c r="A49" s="102" t="s">
        <v>309</v>
      </c>
      <c r="B49" s="64"/>
      <c r="G49" s="68"/>
      <c r="H49" s="67"/>
      <c r="L49" s="67"/>
      <c r="M49" s="67"/>
    </row>
    <row r="50" spans="1:13" hidden="1" outlineLevel="1" x14ac:dyDescent="0.25">
      <c r="A50" s="102" t="s">
        <v>310</v>
      </c>
      <c r="B50" s="64"/>
      <c r="G50" s="68"/>
      <c r="H50" s="67"/>
      <c r="L50" s="67"/>
      <c r="M50" s="67"/>
    </row>
    <row r="51" spans="1:13" hidden="1" outlineLevel="1" x14ac:dyDescent="0.25">
      <c r="A51" s="102" t="s">
        <v>311</v>
      </c>
      <c r="B51" s="64"/>
      <c r="G51" s="68"/>
      <c r="H51" s="67"/>
      <c r="L51" s="67"/>
      <c r="M51" s="67"/>
    </row>
    <row r="52" spans="1:13" ht="15" customHeight="1" collapsed="1" x14ac:dyDescent="0.25">
      <c r="A52" s="73"/>
      <c r="B52" s="75" t="s">
        <v>606</v>
      </c>
      <c r="C52" s="73" t="s">
        <v>83</v>
      </c>
      <c r="D52" s="73"/>
      <c r="E52" s="59"/>
      <c r="F52" s="74" t="s">
        <v>147</v>
      </c>
      <c r="G52" s="74"/>
      <c r="H52" s="67"/>
      <c r="L52" s="67"/>
      <c r="M52" s="67"/>
    </row>
    <row r="53" spans="1:13" x14ac:dyDescent="0.25">
      <c r="A53" s="102" t="s">
        <v>312</v>
      </c>
      <c r="B53" s="69" t="s">
        <v>33</v>
      </c>
      <c r="C53" s="117">
        <v>108153</v>
      </c>
      <c r="E53" s="70"/>
      <c r="F53" s="121">
        <f>IF($C$58=0,"",IF(C53="[for completion]","",C53/$C$58))</f>
        <v>1</v>
      </c>
      <c r="G53" s="61"/>
      <c r="H53" s="67"/>
      <c r="L53" s="67"/>
      <c r="M53" s="67"/>
    </row>
    <row r="54" spans="1:13" x14ac:dyDescent="0.25">
      <c r="A54" s="102" t="s">
        <v>313</v>
      </c>
      <c r="B54" s="69" t="s">
        <v>184</v>
      </c>
      <c r="C54" s="117">
        <v>0</v>
      </c>
      <c r="E54" s="70"/>
      <c r="F54" s="121">
        <f>IF($C$58=0,"",IF(C54="[for completion]","",C54/$C$58))</f>
        <v>0</v>
      </c>
      <c r="G54" s="61"/>
      <c r="H54" s="67"/>
      <c r="L54" s="67"/>
      <c r="M54" s="67"/>
    </row>
    <row r="55" spans="1:13" x14ac:dyDescent="0.25">
      <c r="A55" s="102" t="s">
        <v>314</v>
      </c>
      <c r="B55" s="98" t="s">
        <v>157</v>
      </c>
      <c r="C55" s="117">
        <v>0</v>
      </c>
      <c r="D55" s="102"/>
      <c r="E55" s="70"/>
      <c r="F55" s="121">
        <f>IF($C$58=0,"",IF(C55="[for completion]","",C55/$C$58))</f>
        <v>0</v>
      </c>
      <c r="G55" s="61"/>
      <c r="H55" s="67"/>
      <c r="I55" s="102"/>
      <c r="J55" s="102"/>
      <c r="K55" s="102"/>
      <c r="L55" s="67"/>
      <c r="M55" s="67"/>
    </row>
    <row r="56" spans="1:13" x14ac:dyDescent="0.25">
      <c r="A56" s="102" t="s">
        <v>315</v>
      </c>
      <c r="B56" s="69" t="s">
        <v>54</v>
      </c>
      <c r="C56" s="117">
        <v>0</v>
      </c>
      <c r="E56" s="70"/>
      <c r="F56" s="121">
        <f>IF($C$58=0,"",IF(C56="[for completion]","",C56/$C$58))</f>
        <v>0</v>
      </c>
      <c r="G56" s="61"/>
      <c r="H56" s="67"/>
      <c r="L56" s="67"/>
      <c r="M56" s="67"/>
    </row>
    <row r="57" spans="1:13" x14ac:dyDescent="0.25">
      <c r="A57" s="102" t="s">
        <v>316</v>
      </c>
      <c r="B57" s="68" t="s">
        <v>2</v>
      </c>
      <c r="C57" s="117">
        <v>0</v>
      </c>
      <c r="E57" s="70"/>
      <c r="F57" s="121">
        <f>IF($C$58=0,"",IF(C57="[for completion]","",C57/$C$58))</f>
        <v>0</v>
      </c>
      <c r="G57" s="61"/>
      <c r="H57" s="67"/>
      <c r="L57" s="67"/>
      <c r="M57" s="67"/>
    </row>
    <row r="58" spans="1:13" x14ac:dyDescent="0.25">
      <c r="A58" s="102" t="s">
        <v>317</v>
      </c>
      <c r="B58" s="71" t="s">
        <v>1</v>
      </c>
      <c r="C58" s="70">
        <f>SUM(C53:C57)</f>
        <v>108153</v>
      </c>
      <c r="D58" s="70"/>
      <c r="E58" s="70"/>
      <c r="F58" s="122">
        <f>SUM(F53:F57)</f>
        <v>1</v>
      </c>
      <c r="G58" s="61"/>
      <c r="H58" s="67"/>
      <c r="L58" s="67"/>
      <c r="M58" s="67"/>
    </row>
    <row r="59" spans="1:13" hidden="1" outlineLevel="1" x14ac:dyDescent="0.25">
      <c r="A59" s="102" t="s">
        <v>318</v>
      </c>
      <c r="B59" s="82" t="s">
        <v>156</v>
      </c>
      <c r="C59" s="102"/>
      <c r="E59" s="70"/>
      <c r="F59" s="61">
        <f>IF($C$58=0,"",IF(C59="[for completion]","",C59/$C$58))</f>
        <v>0</v>
      </c>
      <c r="G59" s="61"/>
      <c r="H59" s="67"/>
      <c r="L59" s="67"/>
      <c r="M59" s="67"/>
    </row>
    <row r="60" spans="1:13" hidden="1" outlineLevel="1" x14ac:dyDescent="0.25">
      <c r="A60" s="102" t="s">
        <v>319</v>
      </c>
      <c r="B60" s="82" t="s">
        <v>156</v>
      </c>
      <c r="E60" s="70"/>
      <c r="F60" s="61">
        <f t="shared" ref="F60:F64" si="0">IF($C$58=0,"",IF(C60="[for completion]","",C60/$C$58))</f>
        <v>0</v>
      </c>
      <c r="G60" s="61"/>
      <c r="H60" s="67"/>
      <c r="L60" s="67"/>
      <c r="M60" s="67"/>
    </row>
    <row r="61" spans="1:13" hidden="1" outlineLevel="1" x14ac:dyDescent="0.25">
      <c r="A61" s="102" t="s">
        <v>320</v>
      </c>
      <c r="B61" s="82" t="s">
        <v>156</v>
      </c>
      <c r="E61" s="70"/>
      <c r="F61" s="61">
        <f t="shared" si="0"/>
        <v>0</v>
      </c>
      <c r="G61" s="61"/>
      <c r="H61" s="67"/>
      <c r="L61" s="67"/>
      <c r="M61" s="67"/>
    </row>
    <row r="62" spans="1:13" hidden="1" outlineLevel="1" x14ac:dyDescent="0.25">
      <c r="A62" s="102" t="s">
        <v>321</v>
      </c>
      <c r="B62" s="82" t="s">
        <v>156</v>
      </c>
      <c r="E62" s="70"/>
      <c r="F62" s="61">
        <f t="shared" si="0"/>
        <v>0</v>
      </c>
      <c r="G62" s="61"/>
      <c r="H62" s="67"/>
      <c r="L62" s="67"/>
      <c r="M62" s="67"/>
    </row>
    <row r="63" spans="1:13" hidden="1" outlineLevel="1" x14ac:dyDescent="0.25">
      <c r="A63" s="102" t="s">
        <v>322</v>
      </c>
      <c r="B63" s="82" t="s">
        <v>156</v>
      </c>
      <c r="E63" s="70"/>
      <c r="F63" s="61">
        <f t="shared" si="0"/>
        <v>0</v>
      </c>
      <c r="G63" s="61"/>
      <c r="H63" s="67"/>
      <c r="L63" s="67"/>
      <c r="M63" s="67"/>
    </row>
    <row r="64" spans="1:13" hidden="1" outlineLevel="1" x14ac:dyDescent="0.25">
      <c r="A64" s="102" t="s">
        <v>323</v>
      </c>
      <c r="B64" s="82" t="s">
        <v>156</v>
      </c>
      <c r="C64" s="66"/>
      <c r="D64" s="66"/>
      <c r="E64" s="66"/>
      <c r="F64" s="61">
        <f t="shared" si="0"/>
        <v>0</v>
      </c>
      <c r="G64" s="63"/>
      <c r="H64" s="67"/>
      <c r="L64" s="67"/>
      <c r="M64" s="67"/>
    </row>
    <row r="65" spans="1:13" ht="15" customHeight="1" collapsed="1" x14ac:dyDescent="0.25">
      <c r="A65" s="73"/>
      <c r="B65" s="75" t="s">
        <v>607</v>
      </c>
      <c r="C65" s="73" t="s">
        <v>988</v>
      </c>
      <c r="D65" s="73" t="s">
        <v>989</v>
      </c>
      <c r="E65" s="73"/>
      <c r="F65" s="73" t="s">
        <v>990</v>
      </c>
      <c r="G65" s="73" t="s">
        <v>991</v>
      </c>
      <c r="H65" s="67"/>
      <c r="L65" s="67"/>
      <c r="M65" s="67"/>
    </row>
    <row r="66" spans="1:13" x14ac:dyDescent="0.25">
      <c r="A66" s="102" t="s">
        <v>324</v>
      </c>
      <c r="B66" s="69" t="s">
        <v>82</v>
      </c>
      <c r="C66" s="120">
        <v>9.8699999999999992</v>
      </c>
      <c r="D66" s="131" t="s">
        <v>187</v>
      </c>
      <c r="E66" s="57"/>
      <c r="F66" s="50"/>
      <c r="G66" s="48"/>
      <c r="H66" s="67"/>
      <c r="L66" s="67"/>
      <c r="M66" s="67"/>
    </row>
    <row r="67" spans="1:13" x14ac:dyDescent="0.25">
      <c r="B67" s="69"/>
      <c r="C67" s="57"/>
      <c r="D67" s="57"/>
      <c r="E67" s="57"/>
      <c r="F67" s="48"/>
      <c r="G67" s="48"/>
      <c r="H67" s="67"/>
      <c r="L67" s="67"/>
      <c r="M67" s="67"/>
    </row>
    <row r="68" spans="1:13" x14ac:dyDescent="0.25">
      <c r="B68" s="69" t="s">
        <v>79</v>
      </c>
      <c r="C68" s="102"/>
      <c r="E68" s="57"/>
      <c r="F68" s="48"/>
      <c r="G68" s="48"/>
      <c r="H68" s="67"/>
      <c r="L68" s="67"/>
      <c r="M68" s="67"/>
    </row>
    <row r="69" spans="1:13" x14ac:dyDescent="0.25">
      <c r="A69" s="102" t="s">
        <v>325</v>
      </c>
      <c r="B69" s="9" t="s">
        <v>11</v>
      </c>
      <c r="C69" s="117">
        <v>5621</v>
      </c>
      <c r="D69" s="117" t="s">
        <v>187</v>
      </c>
      <c r="E69" s="9"/>
      <c r="F69" s="121">
        <f t="shared" ref="F69:F75" si="1">IF($C$76=0,"",IF(C69="[for completion]","",C69/$C$76))</f>
        <v>5.1972668349467885E-2</v>
      </c>
      <c r="G69" s="131" t="s">
        <v>187</v>
      </c>
      <c r="H69" s="67"/>
      <c r="L69" s="67"/>
      <c r="M69" s="67"/>
    </row>
    <row r="70" spans="1:13" x14ac:dyDescent="0.25">
      <c r="A70" s="102" t="s">
        <v>326</v>
      </c>
      <c r="B70" s="9" t="s">
        <v>5</v>
      </c>
      <c r="C70" s="117">
        <v>5689</v>
      </c>
      <c r="D70" s="131" t="s">
        <v>187</v>
      </c>
      <c r="E70" s="9"/>
      <c r="F70" s="121">
        <f t="shared" si="1"/>
        <v>5.2601407265632949E-2</v>
      </c>
      <c r="G70" s="131" t="s">
        <v>187</v>
      </c>
      <c r="H70" s="67"/>
      <c r="L70" s="67"/>
      <c r="M70" s="67"/>
    </row>
    <row r="71" spans="1:13" x14ac:dyDescent="0.25">
      <c r="A71" s="102" t="s">
        <v>327</v>
      </c>
      <c r="B71" s="9" t="s">
        <v>6</v>
      </c>
      <c r="C71" s="117">
        <v>5157</v>
      </c>
      <c r="D71" s="131" t="s">
        <v>187</v>
      </c>
      <c r="E71" s="9"/>
      <c r="F71" s="121">
        <f t="shared" si="1"/>
        <v>4.7682449862694515E-2</v>
      </c>
      <c r="G71" s="131" t="s">
        <v>187</v>
      </c>
      <c r="H71" s="67"/>
      <c r="L71" s="67"/>
      <c r="M71" s="67"/>
    </row>
    <row r="72" spans="1:13" x14ac:dyDescent="0.25">
      <c r="A72" s="102" t="s">
        <v>328</v>
      </c>
      <c r="B72" s="9" t="s">
        <v>7</v>
      </c>
      <c r="C72" s="117">
        <v>6127</v>
      </c>
      <c r="D72" s="131" t="s">
        <v>187</v>
      </c>
      <c r="E72" s="9"/>
      <c r="F72" s="121">
        <f t="shared" si="1"/>
        <v>5.6651225578578497E-2</v>
      </c>
      <c r="G72" s="131" t="s">
        <v>187</v>
      </c>
      <c r="H72" s="67"/>
      <c r="L72" s="67"/>
      <c r="M72" s="67"/>
    </row>
    <row r="73" spans="1:13" x14ac:dyDescent="0.25">
      <c r="A73" s="102" t="s">
        <v>329</v>
      </c>
      <c r="B73" s="9" t="s">
        <v>8</v>
      </c>
      <c r="C73" s="117">
        <v>8025</v>
      </c>
      <c r="D73" s="131" t="s">
        <v>187</v>
      </c>
      <c r="E73" s="9"/>
      <c r="F73" s="121">
        <f t="shared" si="1"/>
        <v>7.4200438268009206E-2</v>
      </c>
      <c r="G73" s="131" t="s">
        <v>187</v>
      </c>
      <c r="H73" s="67"/>
      <c r="L73" s="67"/>
      <c r="M73" s="67"/>
    </row>
    <row r="74" spans="1:13" x14ac:dyDescent="0.25">
      <c r="A74" s="102" t="s">
        <v>330</v>
      </c>
      <c r="B74" s="9" t="s">
        <v>9</v>
      </c>
      <c r="C74" s="117">
        <v>37448</v>
      </c>
      <c r="D74" s="131" t="s">
        <v>187</v>
      </c>
      <c r="E74" s="9"/>
      <c r="F74" s="121">
        <f t="shared" si="1"/>
        <v>0.34625021959631264</v>
      </c>
      <c r="G74" s="131" t="s">
        <v>187</v>
      </c>
      <c r="H74" s="67"/>
      <c r="L74" s="67"/>
      <c r="M74" s="67"/>
    </row>
    <row r="75" spans="1:13" x14ac:dyDescent="0.25">
      <c r="A75" s="102" t="s">
        <v>331</v>
      </c>
      <c r="B75" s="9" t="s">
        <v>10</v>
      </c>
      <c r="C75" s="117">
        <v>40068</v>
      </c>
      <c r="D75" s="131" t="s">
        <v>187</v>
      </c>
      <c r="E75" s="9"/>
      <c r="F75" s="121">
        <f t="shared" si="1"/>
        <v>0.3704751601897312</v>
      </c>
      <c r="G75" s="131" t="s">
        <v>187</v>
      </c>
      <c r="H75" s="67"/>
      <c r="L75" s="67"/>
      <c r="M75" s="67"/>
    </row>
    <row r="76" spans="1:13" x14ac:dyDescent="0.25">
      <c r="A76" s="102" t="s">
        <v>332</v>
      </c>
      <c r="B76" s="10" t="s">
        <v>1</v>
      </c>
      <c r="C76" s="70">
        <v>108153</v>
      </c>
      <c r="D76" s="131" t="s">
        <v>187</v>
      </c>
      <c r="E76" s="69"/>
      <c r="F76" s="121">
        <f t="shared" ref="F76" si="2">SUM(F69:F75)</f>
        <v>0.99983356911042676</v>
      </c>
      <c r="G76" s="131" t="s">
        <v>187</v>
      </c>
      <c r="H76" s="67"/>
      <c r="I76" s="131"/>
      <c r="J76" s="131"/>
      <c r="L76" s="67"/>
      <c r="M76" s="67"/>
    </row>
    <row r="77" spans="1:13" hidden="1" outlineLevel="1" x14ac:dyDescent="0.25">
      <c r="A77" s="102" t="s">
        <v>333</v>
      </c>
      <c r="B77" s="80" t="s">
        <v>41</v>
      </c>
      <c r="C77" s="70"/>
      <c r="D77" s="70"/>
      <c r="E77" s="69"/>
      <c r="F77" s="61">
        <f>IF($C$76=0,"",IF(C77="[for completion]","",C77/$C$76))</f>
        <v>0</v>
      </c>
      <c r="G77" s="61" t="e">
        <f t="shared" ref="G77:G86" si="3">IF($D$76=0,"",IF(D77="[for completion]","",D77/$D$76))</f>
        <v>#VALUE!</v>
      </c>
      <c r="H77" s="67"/>
      <c r="L77" s="67"/>
      <c r="M77" s="67"/>
    </row>
    <row r="78" spans="1:13" hidden="1" outlineLevel="1" x14ac:dyDescent="0.25">
      <c r="A78" s="102" t="s">
        <v>334</v>
      </c>
      <c r="B78" s="80" t="s">
        <v>42</v>
      </c>
      <c r="C78" s="70"/>
      <c r="D78" s="70"/>
      <c r="E78" s="69"/>
      <c r="F78" s="61">
        <f t="shared" ref="F78:F86" si="4">IF($C$76=0,"",IF(C78="[for completion]","",C78/$C$76))</f>
        <v>0</v>
      </c>
      <c r="G78" s="61" t="e">
        <f t="shared" si="3"/>
        <v>#VALUE!</v>
      </c>
      <c r="H78" s="67"/>
      <c r="L78" s="67"/>
      <c r="M78" s="67"/>
    </row>
    <row r="79" spans="1:13" hidden="1" outlineLevel="1" x14ac:dyDescent="0.25">
      <c r="A79" s="102" t="s">
        <v>335</v>
      </c>
      <c r="B79" s="80" t="s">
        <v>43</v>
      </c>
      <c r="C79" s="70"/>
      <c r="D79" s="70"/>
      <c r="E79" s="69"/>
      <c r="F79" s="61">
        <f t="shared" si="4"/>
        <v>0</v>
      </c>
      <c r="G79" s="61" t="e">
        <f t="shared" si="3"/>
        <v>#VALUE!</v>
      </c>
      <c r="H79" s="67"/>
      <c r="L79" s="67"/>
      <c r="M79" s="67"/>
    </row>
    <row r="80" spans="1:13" hidden="1" outlineLevel="1" x14ac:dyDescent="0.25">
      <c r="A80" s="102" t="s">
        <v>336</v>
      </c>
      <c r="B80" s="80" t="s">
        <v>45</v>
      </c>
      <c r="C80" s="70"/>
      <c r="D80" s="70"/>
      <c r="E80" s="69"/>
      <c r="F80" s="61">
        <f t="shared" si="4"/>
        <v>0</v>
      </c>
      <c r="G80" s="61" t="e">
        <f t="shared" si="3"/>
        <v>#VALUE!</v>
      </c>
      <c r="H80" s="67"/>
      <c r="L80" s="67"/>
      <c r="M80" s="67"/>
    </row>
    <row r="81" spans="1:13" hidden="1" outlineLevel="1" x14ac:dyDescent="0.25">
      <c r="A81" s="102" t="s">
        <v>337</v>
      </c>
      <c r="B81" s="80" t="s">
        <v>46</v>
      </c>
      <c r="C81" s="70"/>
      <c r="D81" s="70"/>
      <c r="E81" s="69"/>
      <c r="F81" s="61">
        <f t="shared" si="4"/>
        <v>0</v>
      </c>
      <c r="G81" s="61" t="e">
        <f t="shared" si="3"/>
        <v>#VALUE!</v>
      </c>
      <c r="H81" s="67"/>
      <c r="L81" s="67"/>
      <c r="M81" s="67"/>
    </row>
    <row r="82" spans="1:13" hidden="1" outlineLevel="1" x14ac:dyDescent="0.25">
      <c r="A82" s="102" t="s">
        <v>338</v>
      </c>
      <c r="B82" s="80"/>
      <c r="C82" s="70"/>
      <c r="D82" s="70"/>
      <c r="E82" s="69"/>
      <c r="F82" s="61"/>
      <c r="G82" s="61"/>
      <c r="H82" s="67"/>
      <c r="L82" s="67"/>
      <c r="M82" s="67"/>
    </row>
    <row r="83" spans="1:13" hidden="1" outlineLevel="1" x14ac:dyDescent="0.25">
      <c r="A83" s="102" t="s">
        <v>339</v>
      </c>
      <c r="B83" s="80"/>
      <c r="C83" s="70"/>
      <c r="D83" s="70"/>
      <c r="E83" s="69"/>
      <c r="F83" s="61"/>
      <c r="G83" s="61"/>
      <c r="H83" s="67"/>
      <c r="L83" s="67"/>
      <c r="M83" s="67"/>
    </row>
    <row r="84" spans="1:13" hidden="1" outlineLevel="1" x14ac:dyDescent="0.25">
      <c r="A84" s="102" t="s">
        <v>340</v>
      </c>
      <c r="B84" s="80"/>
      <c r="C84" s="70"/>
      <c r="D84" s="70"/>
      <c r="E84" s="69"/>
      <c r="F84" s="61"/>
      <c r="G84" s="61"/>
      <c r="H84" s="67"/>
      <c r="L84" s="67"/>
      <c r="M84" s="67"/>
    </row>
    <row r="85" spans="1:13" hidden="1" outlineLevel="1" x14ac:dyDescent="0.25">
      <c r="A85" s="102" t="s">
        <v>341</v>
      </c>
      <c r="B85" s="10"/>
      <c r="C85" s="70"/>
      <c r="D85" s="70"/>
      <c r="E85" s="69"/>
      <c r="F85" s="61">
        <f t="shared" si="4"/>
        <v>0</v>
      </c>
      <c r="G85" s="61" t="e">
        <f t="shared" si="3"/>
        <v>#VALUE!</v>
      </c>
      <c r="H85" s="67"/>
      <c r="L85" s="67"/>
      <c r="M85" s="67"/>
    </row>
    <row r="86" spans="1:13" hidden="1" outlineLevel="1" x14ac:dyDescent="0.25">
      <c r="A86" s="102" t="s">
        <v>342</v>
      </c>
      <c r="B86" s="80"/>
      <c r="C86" s="70"/>
      <c r="D86" s="70"/>
      <c r="E86" s="69"/>
      <c r="F86" s="61">
        <f t="shared" si="4"/>
        <v>0</v>
      </c>
      <c r="G86" s="61" t="e">
        <f t="shared" si="3"/>
        <v>#VALUE!</v>
      </c>
      <c r="H86" s="67"/>
      <c r="L86" s="67"/>
      <c r="M86" s="67"/>
    </row>
    <row r="87" spans="1:13" ht="15" customHeight="1" collapsed="1" x14ac:dyDescent="0.25">
      <c r="A87" s="73"/>
      <c r="B87" s="75" t="s">
        <v>608</v>
      </c>
      <c r="C87" s="73" t="s">
        <v>992</v>
      </c>
      <c r="D87" s="73" t="s">
        <v>986</v>
      </c>
      <c r="E87" s="73"/>
      <c r="F87" s="73" t="s">
        <v>993</v>
      </c>
      <c r="G87" s="73" t="s">
        <v>987</v>
      </c>
      <c r="H87" s="67"/>
      <c r="L87" s="67"/>
      <c r="M87" s="67"/>
    </row>
    <row r="88" spans="1:13" x14ac:dyDescent="0.25">
      <c r="A88" s="102" t="s">
        <v>343</v>
      </c>
      <c r="B88" s="69" t="s">
        <v>82</v>
      </c>
      <c r="C88" s="126">
        <v>3.17715821926042</v>
      </c>
      <c r="D88" s="126">
        <v>4.17715821926042</v>
      </c>
      <c r="E88" s="57"/>
      <c r="F88" s="50"/>
      <c r="G88" s="48"/>
      <c r="H88" s="67"/>
      <c r="L88" s="67"/>
      <c r="M88" s="67"/>
    </row>
    <row r="89" spans="1:13" x14ac:dyDescent="0.25">
      <c r="B89" s="69"/>
      <c r="C89" s="57"/>
      <c r="D89" s="57"/>
      <c r="E89" s="57"/>
      <c r="F89" s="48"/>
      <c r="G89" s="48"/>
      <c r="H89" s="67"/>
      <c r="L89" s="67"/>
      <c r="M89" s="67"/>
    </row>
    <row r="90" spans="1:13" x14ac:dyDescent="0.25">
      <c r="A90" s="102" t="s">
        <v>344</v>
      </c>
      <c r="B90" s="69" t="s">
        <v>79</v>
      </c>
      <c r="C90" s="102"/>
      <c r="D90" s="102"/>
      <c r="E90" s="57"/>
      <c r="F90" s="48"/>
      <c r="G90" s="48"/>
      <c r="H90" s="67"/>
      <c r="L90" s="67"/>
      <c r="M90" s="67"/>
    </row>
    <row r="91" spans="1:13" x14ac:dyDescent="0.25">
      <c r="A91" s="102" t="s">
        <v>345</v>
      </c>
      <c r="B91" s="9" t="s">
        <v>11</v>
      </c>
      <c r="C91" s="117">
        <v>18342</v>
      </c>
      <c r="D91" s="117">
        <v>0</v>
      </c>
      <c r="E91" s="9"/>
      <c r="F91" s="61">
        <f>IF($C$98=0,"",IF(C91="[for completion]","",C91/$C$98))</f>
        <v>0.19817405866781915</v>
      </c>
      <c r="G91" s="61">
        <f>IF($D$98=0,"",IF(D91="[Mark as ND1 if not relevant]","",D91/$D$98))</f>
        <v>0</v>
      </c>
      <c r="H91" s="67"/>
      <c r="L91" s="67"/>
      <c r="M91" s="67"/>
    </row>
    <row r="92" spans="1:13" x14ac:dyDescent="0.25">
      <c r="A92" s="102" t="s">
        <v>346</v>
      </c>
      <c r="B92" s="9" t="s">
        <v>5</v>
      </c>
      <c r="C92" s="117">
        <v>10896</v>
      </c>
      <c r="D92" s="117">
        <v>18342</v>
      </c>
      <c r="E92" s="9"/>
      <c r="F92" s="61">
        <f t="shared" ref="F92:F108" si="5">IF($C$98=0,"",IF(C92="[for completion]","",C92/$C$98))</f>
        <v>0.11772459618605154</v>
      </c>
      <c r="G92" s="61">
        <f t="shared" ref="G92:G97" si="6">IF($D$98=0,"",IF(D92="[Mark as ND1 if not relevant]","",D92/$D$98))</f>
        <v>0.19817405866781915</v>
      </c>
      <c r="H92" s="67"/>
      <c r="L92" s="67"/>
      <c r="M92" s="67"/>
    </row>
    <row r="93" spans="1:13" x14ac:dyDescent="0.25">
      <c r="A93" s="102" t="s">
        <v>347</v>
      </c>
      <c r="B93" s="9" t="s">
        <v>6</v>
      </c>
      <c r="C93" s="117">
        <v>21093</v>
      </c>
      <c r="D93" s="117">
        <v>10896</v>
      </c>
      <c r="E93" s="9"/>
      <c r="F93" s="61">
        <f t="shared" si="5"/>
        <v>0.22789692615201773</v>
      </c>
      <c r="G93" s="61">
        <f t="shared" si="6"/>
        <v>0.11772459618605154</v>
      </c>
      <c r="H93" s="67"/>
      <c r="L93" s="67"/>
      <c r="M93" s="67"/>
    </row>
    <row r="94" spans="1:13" x14ac:dyDescent="0.25">
      <c r="A94" s="102" t="s">
        <v>348</v>
      </c>
      <c r="B94" s="9" t="s">
        <v>7</v>
      </c>
      <c r="C94" s="117">
        <v>14641</v>
      </c>
      <c r="D94" s="117">
        <v>21093</v>
      </c>
      <c r="E94" s="9"/>
      <c r="F94" s="61">
        <f t="shared" si="5"/>
        <v>0.15818702393171627</v>
      </c>
      <c r="G94" s="61">
        <f t="shared" si="6"/>
        <v>0.22789692615201773</v>
      </c>
      <c r="H94" s="67"/>
      <c r="L94" s="67"/>
      <c r="M94" s="67"/>
    </row>
    <row r="95" spans="1:13" x14ac:dyDescent="0.25">
      <c r="A95" s="102" t="s">
        <v>349</v>
      </c>
      <c r="B95" s="9" t="s">
        <v>8</v>
      </c>
      <c r="C95" s="117">
        <v>19971</v>
      </c>
      <c r="D95" s="117">
        <v>14641</v>
      </c>
      <c r="E95" s="9"/>
      <c r="F95" s="61">
        <f t="shared" si="5"/>
        <v>0.21577440440818973</v>
      </c>
      <c r="G95" s="61">
        <f t="shared" si="6"/>
        <v>0.15818702393171627</v>
      </c>
      <c r="H95" s="67"/>
      <c r="L95" s="67"/>
      <c r="M95" s="67"/>
    </row>
    <row r="96" spans="1:13" x14ac:dyDescent="0.25">
      <c r="A96" s="102" t="s">
        <v>350</v>
      </c>
      <c r="B96" s="9" t="s">
        <v>9</v>
      </c>
      <c r="C96" s="117">
        <v>6175</v>
      </c>
      <c r="D96" s="117">
        <v>26146</v>
      </c>
      <c r="E96" s="9"/>
      <c r="F96" s="61">
        <f t="shared" si="5"/>
        <v>6.671708713737777E-2</v>
      </c>
      <c r="G96" s="61">
        <f t="shared" si="6"/>
        <v>0.28249149154556752</v>
      </c>
      <c r="H96" s="67"/>
      <c r="L96" s="67"/>
      <c r="M96" s="67"/>
    </row>
    <row r="97" spans="1:14" x14ac:dyDescent="0.25">
      <c r="A97" s="102" t="s">
        <v>351</v>
      </c>
      <c r="B97" s="9" t="s">
        <v>10</v>
      </c>
      <c r="C97" s="117">
        <v>1438</v>
      </c>
      <c r="D97" s="117">
        <v>1438</v>
      </c>
      <c r="E97" s="9"/>
      <c r="F97" s="61">
        <f t="shared" si="5"/>
        <v>1.5536707903408784E-2</v>
      </c>
      <c r="G97" s="61">
        <f t="shared" si="6"/>
        <v>1.5536707903408784E-2</v>
      </c>
      <c r="H97" s="67"/>
      <c r="L97" s="67"/>
      <c r="M97" s="67"/>
    </row>
    <row r="98" spans="1:14" x14ac:dyDescent="0.25">
      <c r="A98" s="102" t="s">
        <v>352</v>
      </c>
      <c r="B98" s="10" t="s">
        <v>1</v>
      </c>
      <c r="C98" s="70">
        <v>92555</v>
      </c>
      <c r="D98" s="70">
        <v>92555</v>
      </c>
      <c r="E98" s="69"/>
      <c r="F98" s="63">
        <f t="shared" ref="F98" si="7">SUM(F91:F97)</f>
        <v>1.000010804386581</v>
      </c>
      <c r="G98" s="63">
        <f>SUM(G91:G97)</f>
        <v>1.000010804386581</v>
      </c>
      <c r="H98" s="67"/>
      <c r="L98" s="67"/>
      <c r="M98" s="67"/>
    </row>
    <row r="99" spans="1:14" hidden="1" outlineLevel="1" x14ac:dyDescent="0.25">
      <c r="A99" s="102" t="s">
        <v>353</v>
      </c>
      <c r="B99" s="80" t="s">
        <v>41</v>
      </c>
      <c r="C99" s="70"/>
      <c r="D99" s="70"/>
      <c r="E99" s="69"/>
      <c r="F99" s="61">
        <f t="shared" si="5"/>
        <v>0</v>
      </c>
      <c r="G99" s="61">
        <f t="shared" ref="G99:G108" si="8">IF($D$98=0,"",IF(D99="[for completion]","",D99/$D$98))</f>
        <v>0</v>
      </c>
      <c r="H99" s="67"/>
      <c r="L99" s="67"/>
      <c r="M99" s="67"/>
    </row>
    <row r="100" spans="1:14" hidden="1" outlineLevel="1" x14ac:dyDescent="0.25">
      <c r="A100" s="102" t="s">
        <v>354</v>
      </c>
      <c r="B100" s="80" t="s">
        <v>42</v>
      </c>
      <c r="C100" s="70"/>
      <c r="D100" s="70"/>
      <c r="E100" s="69"/>
      <c r="F100" s="61">
        <f t="shared" si="5"/>
        <v>0</v>
      </c>
      <c r="G100" s="61">
        <f t="shared" si="8"/>
        <v>0</v>
      </c>
      <c r="H100" s="67"/>
      <c r="L100" s="67"/>
      <c r="M100" s="67"/>
    </row>
    <row r="101" spans="1:14" hidden="1" outlineLevel="1" x14ac:dyDescent="0.25">
      <c r="A101" s="102" t="s">
        <v>355</v>
      </c>
      <c r="B101" s="80" t="s">
        <v>43</v>
      </c>
      <c r="C101" s="70"/>
      <c r="D101" s="70"/>
      <c r="E101" s="69"/>
      <c r="F101" s="61">
        <f t="shared" si="5"/>
        <v>0</v>
      </c>
      <c r="G101" s="61">
        <f t="shared" si="8"/>
        <v>0</v>
      </c>
      <c r="H101" s="67"/>
      <c r="L101" s="67"/>
      <c r="M101" s="67"/>
    </row>
    <row r="102" spans="1:14" hidden="1" outlineLevel="1" x14ac:dyDescent="0.25">
      <c r="A102" s="102" t="s">
        <v>356</v>
      </c>
      <c r="B102" s="80" t="s">
        <v>45</v>
      </c>
      <c r="C102" s="70"/>
      <c r="D102" s="70"/>
      <c r="E102" s="69"/>
      <c r="F102" s="61">
        <f t="shared" si="5"/>
        <v>0</v>
      </c>
      <c r="G102" s="61">
        <f t="shared" si="8"/>
        <v>0</v>
      </c>
      <c r="H102" s="67"/>
      <c r="L102" s="67"/>
      <c r="M102" s="67"/>
    </row>
    <row r="103" spans="1:14" hidden="1" outlineLevel="1" x14ac:dyDescent="0.25">
      <c r="A103" s="102" t="s">
        <v>357</v>
      </c>
      <c r="B103" s="80" t="s">
        <v>46</v>
      </c>
      <c r="C103" s="70"/>
      <c r="D103" s="70"/>
      <c r="E103" s="69"/>
      <c r="F103" s="61">
        <f t="shared" si="5"/>
        <v>0</v>
      </c>
      <c r="G103" s="61">
        <f t="shared" si="8"/>
        <v>0</v>
      </c>
      <c r="H103" s="67"/>
      <c r="L103" s="67"/>
      <c r="M103" s="67"/>
    </row>
    <row r="104" spans="1:14" hidden="1" outlineLevel="1" x14ac:dyDescent="0.25">
      <c r="A104" s="102" t="s">
        <v>358</v>
      </c>
      <c r="B104" s="80"/>
      <c r="C104" s="70"/>
      <c r="D104" s="70"/>
      <c r="E104" s="69"/>
      <c r="F104" s="61"/>
      <c r="G104" s="61"/>
      <c r="H104" s="67"/>
      <c r="L104" s="67"/>
      <c r="M104" s="67"/>
    </row>
    <row r="105" spans="1:14" hidden="1" outlineLevel="1" x14ac:dyDescent="0.25">
      <c r="A105" s="102" t="s">
        <v>359</v>
      </c>
      <c r="B105" s="80"/>
      <c r="C105" s="70"/>
      <c r="D105" s="70"/>
      <c r="E105" s="69"/>
      <c r="F105" s="61"/>
      <c r="G105" s="61"/>
      <c r="H105" s="67"/>
      <c r="L105" s="67"/>
      <c r="M105" s="67"/>
    </row>
    <row r="106" spans="1:14" hidden="1" outlineLevel="1" x14ac:dyDescent="0.25">
      <c r="A106" s="102" t="s">
        <v>360</v>
      </c>
      <c r="B106" s="10"/>
      <c r="C106" s="70"/>
      <c r="D106" s="70"/>
      <c r="E106" s="69"/>
      <c r="F106" s="61">
        <f t="shared" si="5"/>
        <v>0</v>
      </c>
      <c r="G106" s="61">
        <f t="shared" si="8"/>
        <v>0</v>
      </c>
      <c r="H106" s="67"/>
      <c r="L106" s="67"/>
      <c r="M106" s="67"/>
    </row>
    <row r="107" spans="1:14" hidden="1" outlineLevel="1" x14ac:dyDescent="0.25">
      <c r="A107" s="102" t="s">
        <v>361</v>
      </c>
      <c r="B107" s="80"/>
      <c r="C107" s="70"/>
      <c r="D107" s="70"/>
      <c r="E107" s="69"/>
      <c r="F107" s="61">
        <f t="shared" si="5"/>
        <v>0</v>
      </c>
      <c r="G107" s="61">
        <f t="shared" si="8"/>
        <v>0</v>
      </c>
      <c r="H107" s="67"/>
      <c r="L107" s="67"/>
      <c r="M107" s="67"/>
    </row>
    <row r="108" spans="1:14" hidden="1" outlineLevel="1" x14ac:dyDescent="0.25">
      <c r="A108" s="102" t="s">
        <v>362</v>
      </c>
      <c r="B108" s="80"/>
      <c r="C108" s="70"/>
      <c r="D108" s="70"/>
      <c r="E108" s="69"/>
      <c r="F108" s="61">
        <f t="shared" si="5"/>
        <v>0</v>
      </c>
      <c r="G108" s="61">
        <f t="shared" si="8"/>
        <v>0</v>
      </c>
      <c r="H108" s="67"/>
      <c r="L108" s="67"/>
      <c r="M108" s="67"/>
    </row>
    <row r="109" spans="1:14" ht="15" customHeight="1" collapsed="1" x14ac:dyDescent="0.25">
      <c r="A109" s="73"/>
      <c r="B109" s="75" t="s">
        <v>609</v>
      </c>
      <c r="C109" s="74" t="s">
        <v>84</v>
      </c>
      <c r="D109" s="74" t="s">
        <v>85</v>
      </c>
      <c r="E109" s="59"/>
      <c r="F109" s="74" t="s">
        <v>86</v>
      </c>
      <c r="G109" s="74" t="s">
        <v>87</v>
      </c>
      <c r="H109" s="67"/>
      <c r="L109" s="67"/>
      <c r="M109" s="67"/>
    </row>
    <row r="110" spans="1:14" s="2" customFormat="1" x14ac:dyDescent="0.25">
      <c r="A110" s="102" t="s">
        <v>363</v>
      </c>
      <c r="B110" s="69" t="s">
        <v>56</v>
      </c>
      <c r="C110" s="68">
        <v>0</v>
      </c>
      <c r="D110" s="128">
        <v>0</v>
      </c>
      <c r="E110" s="61"/>
      <c r="F110" s="121">
        <f t="shared" ref="F110:F115" si="9">IF($C$125=0,"",IF(C110="[for completion]","",C110/$C$125))</f>
        <v>0</v>
      </c>
      <c r="G110" s="121">
        <f t="shared" ref="G110:G115" si="10">IF($D$125=0,"",IF(D110="[for completion]","",D110/$D$125))</f>
        <v>0</v>
      </c>
      <c r="H110" s="67"/>
      <c r="I110" s="68"/>
      <c r="J110" s="68"/>
      <c r="K110" s="68"/>
      <c r="L110" s="67"/>
      <c r="M110" s="67"/>
      <c r="N110" s="67"/>
    </row>
    <row r="111" spans="1:14" s="2" customFormat="1" x14ac:dyDescent="0.25">
      <c r="A111" s="102" t="s">
        <v>364</v>
      </c>
      <c r="B111" s="69" t="s">
        <v>22</v>
      </c>
      <c r="C111" s="68">
        <v>0</v>
      </c>
      <c r="D111" s="128">
        <v>0</v>
      </c>
      <c r="E111" s="61"/>
      <c r="F111" s="121">
        <f t="shared" si="9"/>
        <v>0</v>
      </c>
      <c r="G111" s="121">
        <f t="shared" si="10"/>
        <v>0</v>
      </c>
      <c r="H111" s="67"/>
      <c r="I111" s="68"/>
      <c r="J111" s="68"/>
      <c r="K111" s="68"/>
      <c r="L111" s="67"/>
      <c r="M111" s="67"/>
      <c r="N111" s="67"/>
    </row>
    <row r="112" spans="1:14" s="2" customFormat="1" x14ac:dyDescent="0.25">
      <c r="A112" s="102" t="s">
        <v>365</v>
      </c>
      <c r="B112" s="69" t="s">
        <v>24</v>
      </c>
      <c r="C112" s="68">
        <v>0</v>
      </c>
      <c r="D112" s="128">
        <v>0</v>
      </c>
      <c r="E112" s="61"/>
      <c r="F112" s="121">
        <f t="shared" si="9"/>
        <v>0</v>
      </c>
      <c r="G112" s="121">
        <f t="shared" si="10"/>
        <v>0</v>
      </c>
      <c r="H112" s="67"/>
      <c r="I112" s="68"/>
      <c r="J112" s="68"/>
      <c r="K112" s="68"/>
      <c r="L112" s="67"/>
      <c r="M112" s="67"/>
      <c r="N112" s="67"/>
    </row>
    <row r="113" spans="1:14" s="2" customFormat="1" x14ac:dyDescent="0.25">
      <c r="A113" s="102" t="s">
        <v>366</v>
      </c>
      <c r="B113" s="98" t="s">
        <v>985</v>
      </c>
      <c r="C113" s="117">
        <v>108153</v>
      </c>
      <c r="D113" s="117">
        <v>108153</v>
      </c>
      <c r="E113" s="61"/>
      <c r="F113" s="121">
        <f t="shared" si="9"/>
        <v>1</v>
      </c>
      <c r="G113" s="121">
        <f t="shared" si="10"/>
        <v>1</v>
      </c>
      <c r="H113" s="67"/>
      <c r="I113" s="68"/>
      <c r="J113" s="68"/>
      <c r="K113" s="68"/>
      <c r="L113" s="67"/>
      <c r="M113" s="67"/>
      <c r="N113" s="67"/>
    </row>
    <row r="114" spans="1:14" s="2" customFormat="1" x14ac:dyDescent="0.25">
      <c r="A114" s="102" t="s">
        <v>367</v>
      </c>
      <c r="B114" s="69" t="s">
        <v>23</v>
      </c>
      <c r="C114" s="128">
        <v>0</v>
      </c>
      <c r="D114" s="128">
        <v>0</v>
      </c>
      <c r="E114" s="61"/>
      <c r="F114" s="121">
        <f t="shared" si="9"/>
        <v>0</v>
      </c>
      <c r="G114" s="121">
        <f t="shared" si="10"/>
        <v>0</v>
      </c>
      <c r="H114" s="67"/>
      <c r="I114" s="68"/>
      <c r="J114" s="68"/>
      <c r="K114" s="68"/>
      <c r="L114" s="67"/>
      <c r="M114" s="67"/>
      <c r="N114" s="67"/>
    </row>
    <row r="115" spans="1:14" s="2" customFormat="1" x14ac:dyDescent="0.25">
      <c r="A115" s="102" t="s">
        <v>368</v>
      </c>
      <c r="B115" s="69" t="s">
        <v>25</v>
      </c>
      <c r="C115" s="128">
        <v>0</v>
      </c>
      <c r="D115" s="128">
        <v>0</v>
      </c>
      <c r="E115" s="69"/>
      <c r="F115" s="121">
        <f t="shared" si="9"/>
        <v>0</v>
      </c>
      <c r="G115" s="121">
        <f t="shared" si="10"/>
        <v>0</v>
      </c>
      <c r="H115" s="67"/>
      <c r="I115" s="68"/>
      <c r="J115" s="68"/>
      <c r="K115" s="68"/>
      <c r="L115" s="67"/>
      <c r="M115" s="67"/>
      <c r="N115" s="67"/>
    </row>
    <row r="116" spans="1:14" x14ac:dyDescent="0.25">
      <c r="A116" s="102" t="s">
        <v>369</v>
      </c>
      <c r="B116" s="69" t="s">
        <v>26</v>
      </c>
      <c r="C116" s="128">
        <v>0</v>
      </c>
      <c r="D116" s="128">
        <v>0</v>
      </c>
      <c r="E116" s="69"/>
      <c r="F116" s="121">
        <f t="shared" ref="F116:F123" si="11">IF($C$125=0,"",IF(C116="[for completion]","",C116/$C$125))</f>
        <v>0</v>
      </c>
      <c r="G116" s="121">
        <f t="shared" ref="G116:G123" si="12">IF($D$125=0,"",IF(D116="[for completion]","",D116/$D$125))</f>
        <v>0</v>
      </c>
      <c r="H116" s="67"/>
      <c r="L116" s="67"/>
      <c r="M116" s="67"/>
    </row>
    <row r="117" spans="1:14" x14ac:dyDescent="0.25">
      <c r="A117" s="102" t="s">
        <v>370</v>
      </c>
      <c r="B117" s="69" t="s">
        <v>137</v>
      </c>
      <c r="C117" s="128">
        <v>0</v>
      </c>
      <c r="D117" s="128">
        <v>0</v>
      </c>
      <c r="E117" s="69"/>
      <c r="F117" s="121">
        <f t="shared" si="11"/>
        <v>0</v>
      </c>
      <c r="G117" s="121">
        <f t="shared" si="12"/>
        <v>0</v>
      </c>
      <c r="H117" s="67"/>
      <c r="L117" s="67"/>
      <c r="M117" s="67"/>
    </row>
    <row r="118" spans="1:14" x14ac:dyDescent="0.25">
      <c r="A118" s="102" t="s">
        <v>371</v>
      </c>
      <c r="B118" s="69" t="s">
        <v>80</v>
      </c>
      <c r="C118" s="128">
        <v>0</v>
      </c>
      <c r="D118" s="128">
        <v>0</v>
      </c>
      <c r="E118" s="69"/>
      <c r="F118" s="121">
        <f t="shared" si="11"/>
        <v>0</v>
      </c>
      <c r="G118" s="121">
        <f t="shared" si="12"/>
        <v>0</v>
      </c>
      <c r="H118" s="67"/>
      <c r="L118" s="67"/>
      <c r="M118" s="67"/>
    </row>
    <row r="119" spans="1:14" x14ac:dyDescent="0.25">
      <c r="A119" s="102" t="s">
        <v>372</v>
      </c>
      <c r="B119" s="69" t="s">
        <v>77</v>
      </c>
      <c r="C119" s="128">
        <v>0</v>
      </c>
      <c r="D119" s="128">
        <v>0</v>
      </c>
      <c r="E119" s="69"/>
      <c r="F119" s="121">
        <f t="shared" si="11"/>
        <v>0</v>
      </c>
      <c r="G119" s="121">
        <f t="shared" si="12"/>
        <v>0</v>
      </c>
      <c r="H119" s="67"/>
      <c r="L119" s="67"/>
      <c r="M119" s="67"/>
    </row>
    <row r="120" spans="1:14" x14ac:dyDescent="0.25">
      <c r="A120" s="102" t="s">
        <v>373</v>
      </c>
      <c r="B120" s="69" t="s">
        <v>81</v>
      </c>
      <c r="C120" s="128">
        <v>0</v>
      </c>
      <c r="D120" s="128">
        <v>0</v>
      </c>
      <c r="E120" s="69"/>
      <c r="F120" s="121">
        <f t="shared" si="11"/>
        <v>0</v>
      </c>
      <c r="G120" s="121">
        <f t="shared" si="12"/>
        <v>0</v>
      </c>
      <c r="H120" s="67"/>
      <c r="L120" s="67"/>
      <c r="M120" s="67"/>
    </row>
    <row r="121" spans="1:14" x14ac:dyDescent="0.25">
      <c r="A121" s="102" t="s">
        <v>374</v>
      </c>
      <c r="B121" s="69" t="s">
        <v>136</v>
      </c>
      <c r="C121" s="128">
        <v>0</v>
      </c>
      <c r="D121" s="128">
        <v>0</v>
      </c>
      <c r="E121" s="69"/>
      <c r="F121" s="121">
        <f t="shared" si="11"/>
        <v>0</v>
      </c>
      <c r="G121" s="121">
        <f t="shared" si="12"/>
        <v>0</v>
      </c>
      <c r="H121" s="67"/>
      <c r="L121" s="67"/>
      <c r="M121" s="67"/>
    </row>
    <row r="122" spans="1:14" x14ac:dyDescent="0.25">
      <c r="A122" s="102" t="s">
        <v>375</v>
      </c>
      <c r="B122" s="69" t="s">
        <v>40</v>
      </c>
      <c r="C122" s="128">
        <v>0</v>
      </c>
      <c r="D122" s="128">
        <v>0</v>
      </c>
      <c r="E122" s="69"/>
      <c r="F122" s="121">
        <f t="shared" si="11"/>
        <v>0</v>
      </c>
      <c r="G122" s="121">
        <f t="shared" si="12"/>
        <v>0</v>
      </c>
      <c r="H122" s="67"/>
      <c r="L122" s="67"/>
      <c r="M122" s="67"/>
    </row>
    <row r="123" spans="1:14" x14ac:dyDescent="0.25">
      <c r="A123" s="102" t="s">
        <v>376</v>
      </c>
      <c r="B123" s="69" t="s">
        <v>78</v>
      </c>
      <c r="C123" s="128">
        <v>0</v>
      </c>
      <c r="D123" s="128">
        <v>0</v>
      </c>
      <c r="E123" s="69"/>
      <c r="F123" s="121">
        <f t="shared" si="11"/>
        <v>0</v>
      </c>
      <c r="G123" s="121">
        <f t="shared" si="12"/>
        <v>0</v>
      </c>
      <c r="H123" s="67"/>
      <c r="L123" s="67"/>
      <c r="M123" s="67"/>
    </row>
    <row r="124" spans="1:14" x14ac:dyDescent="0.25">
      <c r="A124" s="102" t="s">
        <v>377</v>
      </c>
      <c r="B124" s="69" t="s">
        <v>2</v>
      </c>
      <c r="C124" s="128">
        <v>0</v>
      </c>
      <c r="D124" s="128">
        <v>0</v>
      </c>
      <c r="E124" s="69"/>
      <c r="F124" s="121">
        <f>IF($C$125=0,"",IF(C124="[for completion]","",C124/$C$125))</f>
        <v>0</v>
      </c>
      <c r="G124" s="121">
        <f>IF($D$125=0,"",IF(D124="[for completion]","",D124/$D$125))</f>
        <v>0</v>
      </c>
      <c r="H124" s="67"/>
      <c r="L124" s="67"/>
      <c r="M124" s="67"/>
    </row>
    <row r="125" spans="1:14" x14ac:dyDescent="0.25">
      <c r="A125" s="102" t="s">
        <v>378</v>
      </c>
      <c r="B125" s="10" t="s">
        <v>1</v>
      </c>
      <c r="C125" s="115">
        <f>SUM(C110:C124)</f>
        <v>108153</v>
      </c>
      <c r="D125" s="115">
        <f>SUM(D110:D124)</f>
        <v>108153</v>
      </c>
      <c r="E125" s="69"/>
      <c r="F125" s="121">
        <f>SUM(F110:F124)</f>
        <v>1</v>
      </c>
      <c r="G125" s="121">
        <f>SUM(G110:G124)</f>
        <v>1</v>
      </c>
      <c r="H125" s="67"/>
      <c r="L125" s="67"/>
      <c r="M125" s="67"/>
    </row>
    <row r="126" spans="1:14" hidden="1" outlineLevel="1" x14ac:dyDescent="0.25">
      <c r="A126" s="102" t="s">
        <v>379</v>
      </c>
      <c r="B126" s="82" t="s">
        <v>156</v>
      </c>
      <c r="E126" s="69"/>
      <c r="F126" s="61">
        <f t="shared" ref="F126" si="13">IF($C$125=0,"",IF(C126="[for completion]","",C126/$C$125))</f>
        <v>0</v>
      </c>
      <c r="G126" s="61">
        <f t="shared" ref="G126" si="14">IF($D$125=0,"",IF(D126="[for completion]","",D126/$D$125))</f>
        <v>0</v>
      </c>
      <c r="H126" s="67"/>
      <c r="L126" s="67"/>
      <c r="M126" s="67"/>
    </row>
    <row r="127" spans="1:14" hidden="1" outlineLevel="1" x14ac:dyDescent="0.25">
      <c r="A127" s="102" t="s">
        <v>380</v>
      </c>
      <c r="B127" s="82" t="s">
        <v>156</v>
      </c>
      <c r="E127" s="69"/>
      <c r="F127" s="61">
        <f t="shared" ref="F127:F134" si="15">IF($C$125=0,"",IF(C127="[for completion]","",C127/$C$125))</f>
        <v>0</v>
      </c>
      <c r="G127" s="61">
        <f t="shared" ref="G127:G134" si="16">IF($D$125=0,"",IF(D127="[for completion]","",D127/$D$125))</f>
        <v>0</v>
      </c>
      <c r="H127" s="67"/>
      <c r="L127" s="67"/>
      <c r="M127" s="67"/>
    </row>
    <row r="128" spans="1:14" hidden="1" outlineLevel="1" x14ac:dyDescent="0.25">
      <c r="A128" s="102" t="s">
        <v>381</v>
      </c>
      <c r="B128" s="82" t="s">
        <v>156</v>
      </c>
      <c r="E128" s="69"/>
      <c r="F128" s="61">
        <f t="shared" si="15"/>
        <v>0</v>
      </c>
      <c r="G128" s="61">
        <f t="shared" si="16"/>
        <v>0</v>
      </c>
      <c r="H128" s="67"/>
      <c r="L128" s="67"/>
      <c r="M128" s="67"/>
    </row>
    <row r="129" spans="1:14" hidden="1" outlineLevel="1" x14ac:dyDescent="0.25">
      <c r="A129" s="102" t="s">
        <v>382</v>
      </c>
      <c r="B129" s="82" t="s">
        <v>156</v>
      </c>
      <c r="E129" s="69"/>
      <c r="F129" s="61">
        <f t="shared" si="15"/>
        <v>0</v>
      </c>
      <c r="G129" s="61">
        <f t="shared" si="16"/>
        <v>0</v>
      </c>
      <c r="H129" s="67"/>
      <c r="L129" s="67"/>
      <c r="M129" s="67"/>
    </row>
    <row r="130" spans="1:14" hidden="1" outlineLevel="1" x14ac:dyDescent="0.25">
      <c r="A130" s="102" t="s">
        <v>383</v>
      </c>
      <c r="B130" s="82" t="s">
        <v>156</v>
      </c>
      <c r="E130" s="69"/>
      <c r="F130" s="61">
        <f t="shared" si="15"/>
        <v>0</v>
      </c>
      <c r="G130" s="61">
        <f t="shared" si="16"/>
        <v>0</v>
      </c>
      <c r="H130" s="67"/>
      <c r="L130" s="67"/>
      <c r="M130" s="67"/>
    </row>
    <row r="131" spans="1:14" hidden="1" outlineLevel="1" x14ac:dyDescent="0.25">
      <c r="A131" s="102" t="s">
        <v>384</v>
      </c>
      <c r="B131" s="82" t="s">
        <v>156</v>
      </c>
      <c r="E131" s="69"/>
      <c r="F131" s="61">
        <f t="shared" si="15"/>
        <v>0</v>
      </c>
      <c r="G131" s="61">
        <f t="shared" si="16"/>
        <v>0</v>
      </c>
      <c r="H131" s="67"/>
      <c r="L131" s="67"/>
      <c r="M131" s="67"/>
    </row>
    <row r="132" spans="1:14" hidden="1" outlineLevel="1" x14ac:dyDescent="0.25">
      <c r="A132" s="102" t="s">
        <v>385</v>
      </c>
      <c r="B132" s="82" t="s">
        <v>156</v>
      </c>
      <c r="E132" s="69"/>
      <c r="F132" s="61">
        <f t="shared" si="15"/>
        <v>0</v>
      </c>
      <c r="G132" s="61">
        <f t="shared" si="16"/>
        <v>0</v>
      </c>
      <c r="H132" s="67"/>
      <c r="L132" s="67"/>
      <c r="M132" s="67"/>
    </row>
    <row r="133" spans="1:14" hidden="1" outlineLevel="1" x14ac:dyDescent="0.25">
      <c r="A133" s="102" t="s">
        <v>386</v>
      </c>
      <c r="B133" s="82" t="s">
        <v>156</v>
      </c>
      <c r="E133" s="69"/>
      <c r="F133" s="61">
        <f t="shared" si="15"/>
        <v>0</v>
      </c>
      <c r="G133" s="61">
        <f t="shared" si="16"/>
        <v>0</v>
      </c>
      <c r="H133" s="67"/>
      <c r="L133" s="67"/>
      <c r="M133" s="67"/>
    </row>
    <row r="134" spans="1:14" hidden="1" outlineLevel="1" x14ac:dyDescent="0.25">
      <c r="A134" s="102" t="s">
        <v>387</v>
      </c>
      <c r="B134" s="82" t="s">
        <v>156</v>
      </c>
      <c r="C134" s="66"/>
      <c r="D134" s="66"/>
      <c r="E134" s="66"/>
      <c r="F134" s="61">
        <f t="shared" si="15"/>
        <v>0</v>
      </c>
      <c r="G134" s="61">
        <f t="shared" si="16"/>
        <v>0</v>
      </c>
      <c r="H134" s="67"/>
      <c r="L134" s="67"/>
      <c r="M134" s="67"/>
    </row>
    <row r="135" spans="1:14" ht="15" customHeight="1" collapsed="1" x14ac:dyDescent="0.25">
      <c r="A135" s="73"/>
      <c r="B135" s="75" t="s">
        <v>610</v>
      </c>
      <c r="C135" s="74" t="s">
        <v>84</v>
      </c>
      <c r="D135" s="74" t="s">
        <v>85</v>
      </c>
      <c r="E135" s="59"/>
      <c r="F135" s="74" t="s">
        <v>86</v>
      </c>
      <c r="G135" s="74" t="s">
        <v>87</v>
      </c>
      <c r="H135" s="67"/>
      <c r="L135" s="67"/>
      <c r="M135" s="67"/>
    </row>
    <row r="136" spans="1:14" s="2" customFormat="1" x14ac:dyDescent="0.25">
      <c r="A136" s="102" t="s">
        <v>388</v>
      </c>
      <c r="B136" s="69" t="s">
        <v>56</v>
      </c>
      <c r="C136" s="117">
        <v>938</v>
      </c>
      <c r="D136" s="131">
        <v>0</v>
      </c>
      <c r="E136" s="61"/>
      <c r="F136" s="61">
        <f>IF($C$151=0,"",IF(C136="[for completion]","",C136/$C$151))</f>
        <v>1.0134514612932851E-2</v>
      </c>
      <c r="G136" s="61">
        <f>IF($D$151=0,"",IF(D136="[for completion]","",D136/$D$151))</f>
        <v>0</v>
      </c>
      <c r="H136" s="67"/>
      <c r="I136" s="68"/>
      <c r="J136" s="68"/>
      <c r="K136" s="68"/>
      <c r="L136" s="67"/>
      <c r="M136" s="67"/>
      <c r="N136" s="67"/>
    </row>
    <row r="137" spans="1:14" s="2" customFormat="1" x14ac:dyDescent="0.25">
      <c r="A137" s="102" t="s">
        <v>389</v>
      </c>
      <c r="B137" s="69" t="s">
        <v>22</v>
      </c>
      <c r="C137" s="117">
        <v>0</v>
      </c>
      <c r="D137" s="131">
        <v>0</v>
      </c>
      <c r="E137" s="61"/>
      <c r="F137" s="61">
        <f t="shared" ref="F137:F150" si="17">IF($C$151=0,"",IF(C137="[for completion]","",C137/$C$151))</f>
        <v>0</v>
      </c>
      <c r="G137" s="61">
        <f t="shared" ref="G137:G150" si="18">IF($D$151=0,"",IF(D137="[for completion]","",D137/$D$151))</f>
        <v>0</v>
      </c>
      <c r="H137" s="67"/>
      <c r="I137" s="68"/>
      <c r="J137" s="68"/>
      <c r="K137" s="68"/>
      <c r="L137" s="67"/>
      <c r="M137" s="67"/>
      <c r="N137" s="67"/>
    </row>
    <row r="138" spans="1:14" s="2" customFormat="1" x14ac:dyDescent="0.25">
      <c r="A138" s="102" t="s">
        <v>390</v>
      </c>
      <c r="B138" s="69" t="s">
        <v>24</v>
      </c>
      <c r="C138" s="117">
        <v>13310</v>
      </c>
      <c r="D138" s="131">
        <v>0</v>
      </c>
      <c r="E138" s="61"/>
      <c r="F138" s="61">
        <f t="shared" si="17"/>
        <v>0.14380638539246934</v>
      </c>
      <c r="G138" s="61">
        <f t="shared" si="18"/>
        <v>0</v>
      </c>
      <c r="H138" s="67"/>
      <c r="I138" s="68"/>
      <c r="J138" s="68"/>
      <c r="K138" s="68"/>
      <c r="L138" s="67"/>
      <c r="M138" s="67"/>
      <c r="N138" s="67"/>
    </row>
    <row r="139" spans="1:14" s="2" customFormat="1" x14ac:dyDescent="0.25">
      <c r="A139" s="102" t="s">
        <v>391</v>
      </c>
      <c r="B139" s="98" t="s">
        <v>985</v>
      </c>
      <c r="C139" s="117">
        <v>78307</v>
      </c>
      <c r="D139" s="117">
        <v>108153</v>
      </c>
      <c r="E139" s="61"/>
      <c r="F139" s="61">
        <f t="shared" si="17"/>
        <v>0.84605909999459783</v>
      </c>
      <c r="G139" s="61">
        <f t="shared" si="18"/>
        <v>1</v>
      </c>
      <c r="H139" s="67"/>
      <c r="I139" s="68"/>
      <c r="J139" s="68"/>
      <c r="K139" s="68"/>
      <c r="L139" s="67"/>
      <c r="M139" s="67"/>
      <c r="N139" s="67"/>
    </row>
    <row r="140" spans="1:14" s="2" customFormat="1" x14ac:dyDescent="0.25">
      <c r="A140" s="102" t="s">
        <v>392</v>
      </c>
      <c r="B140" s="69" t="s">
        <v>23</v>
      </c>
      <c r="C140" s="117">
        <v>0</v>
      </c>
      <c r="D140" s="131">
        <v>0</v>
      </c>
      <c r="E140" s="61"/>
      <c r="F140" s="61">
        <f t="shared" si="17"/>
        <v>0</v>
      </c>
      <c r="G140" s="61">
        <f t="shared" si="18"/>
        <v>0</v>
      </c>
      <c r="H140" s="67"/>
      <c r="I140" s="68"/>
      <c r="J140" s="68"/>
      <c r="K140" s="68"/>
      <c r="L140" s="67"/>
      <c r="M140" s="67"/>
      <c r="N140" s="67"/>
    </row>
    <row r="141" spans="1:14" s="2" customFormat="1" x14ac:dyDescent="0.25">
      <c r="A141" s="102" t="s">
        <v>393</v>
      </c>
      <c r="B141" s="69" t="s">
        <v>25</v>
      </c>
      <c r="C141" s="117">
        <v>0</v>
      </c>
      <c r="D141" s="131">
        <v>0</v>
      </c>
      <c r="E141" s="69"/>
      <c r="F141" s="61">
        <f t="shared" si="17"/>
        <v>0</v>
      </c>
      <c r="G141" s="61">
        <f t="shared" si="18"/>
        <v>0</v>
      </c>
      <c r="H141" s="67"/>
      <c r="I141" s="68"/>
      <c r="J141" s="68"/>
      <c r="K141" s="68"/>
      <c r="L141" s="67"/>
      <c r="M141" s="67"/>
      <c r="N141" s="67"/>
    </row>
    <row r="142" spans="1:14" x14ac:dyDescent="0.25">
      <c r="A142" s="102" t="s">
        <v>394</v>
      </c>
      <c r="B142" s="69" t="s">
        <v>26</v>
      </c>
      <c r="C142" s="117">
        <v>0</v>
      </c>
      <c r="D142" s="131">
        <v>0</v>
      </c>
      <c r="E142" s="69"/>
      <c r="F142" s="61">
        <f t="shared" si="17"/>
        <v>0</v>
      </c>
      <c r="G142" s="61">
        <f t="shared" si="18"/>
        <v>0</v>
      </c>
      <c r="H142" s="67"/>
      <c r="L142" s="67"/>
      <c r="M142" s="67"/>
    </row>
    <row r="143" spans="1:14" x14ac:dyDescent="0.25">
      <c r="A143" s="102" t="s">
        <v>395</v>
      </c>
      <c r="B143" s="113" t="s">
        <v>137</v>
      </c>
      <c r="C143" s="117">
        <v>0</v>
      </c>
      <c r="D143" s="131">
        <v>0</v>
      </c>
      <c r="E143" s="69"/>
      <c r="F143" s="61">
        <f t="shared" si="17"/>
        <v>0</v>
      </c>
      <c r="G143" s="61">
        <f t="shared" si="18"/>
        <v>0</v>
      </c>
      <c r="H143" s="67"/>
      <c r="L143" s="67"/>
      <c r="M143" s="67"/>
    </row>
    <row r="144" spans="1:14" x14ac:dyDescent="0.25">
      <c r="A144" s="102" t="s">
        <v>396</v>
      </c>
      <c r="B144" s="69" t="s">
        <v>80</v>
      </c>
      <c r="C144" s="117">
        <v>0</v>
      </c>
      <c r="D144" s="131">
        <v>0</v>
      </c>
      <c r="E144" s="69"/>
      <c r="F144" s="61">
        <f t="shared" si="17"/>
        <v>0</v>
      </c>
      <c r="G144" s="61">
        <f t="shared" si="18"/>
        <v>0</v>
      </c>
      <c r="H144" s="67"/>
      <c r="L144" s="67"/>
      <c r="M144" s="67"/>
    </row>
    <row r="145" spans="1:13" x14ac:dyDescent="0.25">
      <c r="A145" s="102" t="s">
        <v>397</v>
      </c>
      <c r="B145" s="69" t="s">
        <v>77</v>
      </c>
      <c r="C145" s="117">
        <v>0</v>
      </c>
      <c r="D145" s="131">
        <v>0</v>
      </c>
      <c r="E145" s="69"/>
      <c r="F145" s="61">
        <f t="shared" si="17"/>
        <v>0</v>
      </c>
      <c r="G145" s="61">
        <f t="shared" si="18"/>
        <v>0</v>
      </c>
      <c r="H145" s="67"/>
      <c r="L145" s="67"/>
      <c r="M145" s="67"/>
    </row>
    <row r="146" spans="1:13" x14ac:dyDescent="0.25">
      <c r="A146" s="102" t="s">
        <v>398</v>
      </c>
      <c r="B146" s="69" t="s">
        <v>81</v>
      </c>
      <c r="C146" s="117">
        <v>0</v>
      </c>
      <c r="D146" s="131">
        <v>0</v>
      </c>
      <c r="E146" s="69"/>
      <c r="F146" s="61">
        <f t="shared" si="17"/>
        <v>0</v>
      </c>
      <c r="G146" s="61">
        <f t="shared" si="18"/>
        <v>0</v>
      </c>
      <c r="H146" s="67"/>
      <c r="L146" s="67"/>
      <c r="M146" s="67"/>
    </row>
    <row r="147" spans="1:13" x14ac:dyDescent="0.25">
      <c r="A147" s="102" t="s">
        <v>399</v>
      </c>
      <c r="B147" s="69" t="s">
        <v>136</v>
      </c>
      <c r="C147" s="117">
        <v>0</v>
      </c>
      <c r="D147" s="131">
        <v>0</v>
      </c>
      <c r="E147" s="69"/>
      <c r="F147" s="61">
        <f t="shared" si="17"/>
        <v>0</v>
      </c>
      <c r="G147" s="61">
        <f t="shared" si="18"/>
        <v>0</v>
      </c>
      <c r="H147" s="67"/>
      <c r="L147" s="67"/>
      <c r="M147" s="67"/>
    </row>
    <row r="148" spans="1:13" x14ac:dyDescent="0.25">
      <c r="A148" s="102" t="s">
        <v>400</v>
      </c>
      <c r="B148" s="69" t="s">
        <v>40</v>
      </c>
      <c r="C148" s="117">
        <v>0</v>
      </c>
      <c r="D148" s="131">
        <v>0</v>
      </c>
      <c r="E148" s="69"/>
      <c r="F148" s="61">
        <f t="shared" si="17"/>
        <v>0</v>
      </c>
      <c r="G148" s="61">
        <f t="shared" si="18"/>
        <v>0</v>
      </c>
      <c r="H148" s="67"/>
      <c r="L148" s="67"/>
      <c r="M148" s="67"/>
    </row>
    <row r="149" spans="1:13" x14ac:dyDescent="0.25">
      <c r="A149" s="102" t="s">
        <v>401</v>
      </c>
      <c r="B149" s="69" t="s">
        <v>78</v>
      </c>
      <c r="C149" s="117">
        <v>0</v>
      </c>
      <c r="D149" s="131">
        <v>0</v>
      </c>
      <c r="E149" s="69"/>
      <c r="F149" s="61">
        <f t="shared" si="17"/>
        <v>0</v>
      </c>
      <c r="G149" s="61">
        <f t="shared" si="18"/>
        <v>0</v>
      </c>
      <c r="H149" s="67"/>
      <c r="L149" s="67"/>
      <c r="M149" s="67"/>
    </row>
    <row r="150" spans="1:13" x14ac:dyDescent="0.25">
      <c r="A150" s="102" t="s">
        <v>402</v>
      </c>
      <c r="B150" s="69" t="s">
        <v>2</v>
      </c>
      <c r="C150" s="117">
        <v>0</v>
      </c>
      <c r="D150" s="131">
        <v>0</v>
      </c>
      <c r="E150" s="69"/>
      <c r="F150" s="61">
        <f t="shared" si="17"/>
        <v>0</v>
      </c>
      <c r="G150" s="61">
        <f t="shared" si="18"/>
        <v>0</v>
      </c>
      <c r="H150" s="67"/>
      <c r="L150" s="67"/>
      <c r="M150" s="67"/>
    </row>
    <row r="151" spans="1:13" x14ac:dyDescent="0.25">
      <c r="A151" s="102" t="s">
        <v>403</v>
      </c>
      <c r="B151" s="10" t="s">
        <v>1</v>
      </c>
      <c r="C151" s="117">
        <f>SUM(C136:C150)</f>
        <v>92555</v>
      </c>
      <c r="D151" s="117">
        <f>SUM(D136:D150)</f>
        <v>108153</v>
      </c>
      <c r="E151" s="69"/>
      <c r="F151" s="72">
        <f>SUM(F136:F150)</f>
        <v>1</v>
      </c>
      <c r="G151" s="72">
        <f>SUM(G136:G150)</f>
        <v>1</v>
      </c>
      <c r="H151" s="67"/>
      <c r="L151" s="67"/>
      <c r="M151" s="67"/>
    </row>
    <row r="152" spans="1:13" hidden="1" outlineLevel="1" x14ac:dyDescent="0.25">
      <c r="A152" s="102" t="s">
        <v>404</v>
      </c>
      <c r="B152" s="82" t="s">
        <v>156</v>
      </c>
      <c r="E152" s="69"/>
      <c r="F152" s="61">
        <f t="shared" ref="F152" si="19">IF($C$151=0,"",IF(C152="[for completion]","",C152/$C$151))</f>
        <v>0</v>
      </c>
      <c r="G152" s="61">
        <f t="shared" ref="G152" si="20">IF($D$151=0,"",IF(D152="[for completion]","",D152/$D$151))</f>
        <v>0</v>
      </c>
      <c r="H152" s="67"/>
      <c r="L152" s="67"/>
      <c r="M152" s="67"/>
    </row>
    <row r="153" spans="1:13" hidden="1" outlineLevel="1" x14ac:dyDescent="0.25">
      <c r="A153" s="102" t="s">
        <v>405</v>
      </c>
      <c r="B153" s="82" t="s">
        <v>156</v>
      </c>
      <c r="E153" s="69"/>
      <c r="F153" s="61">
        <f t="shared" ref="F153:F160" si="21">IF($C$151=0,"",IF(C153="[for completion]","",C153/$C$151))</f>
        <v>0</v>
      </c>
      <c r="G153" s="61">
        <f t="shared" ref="G153:G160" si="22">IF($D$151=0,"",IF(D153="[for completion]","",D153/$D$151))</f>
        <v>0</v>
      </c>
      <c r="H153" s="67"/>
      <c r="L153" s="67"/>
      <c r="M153" s="67"/>
    </row>
    <row r="154" spans="1:13" hidden="1" outlineLevel="1" x14ac:dyDescent="0.25">
      <c r="A154" s="102" t="s">
        <v>406</v>
      </c>
      <c r="B154" s="82" t="s">
        <v>156</v>
      </c>
      <c r="E154" s="69"/>
      <c r="F154" s="61">
        <f t="shared" si="21"/>
        <v>0</v>
      </c>
      <c r="G154" s="61">
        <f t="shared" si="22"/>
        <v>0</v>
      </c>
      <c r="H154" s="67"/>
      <c r="L154" s="67"/>
      <c r="M154" s="67"/>
    </row>
    <row r="155" spans="1:13" hidden="1" outlineLevel="1" x14ac:dyDescent="0.25">
      <c r="A155" s="102" t="s">
        <v>407</v>
      </c>
      <c r="B155" s="82" t="s">
        <v>156</v>
      </c>
      <c r="E155" s="69"/>
      <c r="F155" s="61">
        <f t="shared" si="21"/>
        <v>0</v>
      </c>
      <c r="G155" s="61">
        <f t="shared" si="22"/>
        <v>0</v>
      </c>
      <c r="H155" s="67"/>
      <c r="L155" s="67"/>
      <c r="M155" s="67"/>
    </row>
    <row r="156" spans="1:13" hidden="1" outlineLevel="1" x14ac:dyDescent="0.25">
      <c r="A156" s="102" t="s">
        <v>408</v>
      </c>
      <c r="B156" s="82" t="s">
        <v>156</v>
      </c>
      <c r="E156" s="69"/>
      <c r="F156" s="61">
        <f t="shared" si="21"/>
        <v>0</v>
      </c>
      <c r="G156" s="61">
        <f t="shared" si="22"/>
        <v>0</v>
      </c>
      <c r="H156" s="67"/>
      <c r="L156" s="67"/>
      <c r="M156" s="67"/>
    </row>
    <row r="157" spans="1:13" hidden="1" outlineLevel="1" x14ac:dyDescent="0.25">
      <c r="A157" s="102" t="s">
        <v>409</v>
      </c>
      <c r="B157" s="82" t="s">
        <v>156</v>
      </c>
      <c r="E157" s="69"/>
      <c r="F157" s="61">
        <f t="shared" si="21"/>
        <v>0</v>
      </c>
      <c r="G157" s="61">
        <f t="shared" si="22"/>
        <v>0</v>
      </c>
      <c r="H157" s="67"/>
      <c r="L157" s="67"/>
      <c r="M157" s="67"/>
    </row>
    <row r="158" spans="1:13" hidden="1" outlineLevel="1" x14ac:dyDescent="0.25">
      <c r="A158" s="102" t="s">
        <v>410</v>
      </c>
      <c r="B158" s="82" t="s">
        <v>156</v>
      </c>
      <c r="E158" s="69"/>
      <c r="F158" s="61">
        <f t="shared" si="21"/>
        <v>0</v>
      </c>
      <c r="G158" s="61">
        <f t="shared" si="22"/>
        <v>0</v>
      </c>
      <c r="H158" s="67"/>
      <c r="L158" s="67"/>
      <c r="M158" s="67"/>
    </row>
    <row r="159" spans="1:13" hidden="1" outlineLevel="1" x14ac:dyDescent="0.25">
      <c r="A159" s="102" t="s">
        <v>411</v>
      </c>
      <c r="B159" s="82" t="s">
        <v>156</v>
      </c>
      <c r="E159" s="69"/>
      <c r="F159" s="61">
        <f t="shared" si="21"/>
        <v>0</v>
      </c>
      <c r="G159" s="61">
        <f t="shared" si="22"/>
        <v>0</v>
      </c>
      <c r="H159" s="67"/>
      <c r="L159" s="67"/>
      <c r="M159" s="67"/>
    </row>
    <row r="160" spans="1:13" hidden="1" outlineLevel="1" x14ac:dyDescent="0.25">
      <c r="A160" s="102" t="s">
        <v>412</v>
      </c>
      <c r="B160" s="82" t="s">
        <v>156</v>
      </c>
      <c r="C160" s="66"/>
      <c r="D160" s="66"/>
      <c r="E160" s="66"/>
      <c r="F160" s="61">
        <f t="shared" si="21"/>
        <v>0</v>
      </c>
      <c r="G160" s="61">
        <f t="shared" si="22"/>
        <v>0</v>
      </c>
      <c r="H160" s="67"/>
      <c r="L160" s="67"/>
      <c r="M160" s="67"/>
    </row>
    <row r="161" spans="1:13" ht="15" customHeight="1" collapsed="1" x14ac:dyDescent="0.25">
      <c r="A161" s="73"/>
      <c r="B161" s="75" t="s">
        <v>611</v>
      </c>
      <c r="C161" s="73" t="s">
        <v>83</v>
      </c>
      <c r="D161" s="73"/>
      <c r="E161" s="59"/>
      <c r="F161" s="74" t="s">
        <v>57</v>
      </c>
      <c r="G161" s="74"/>
      <c r="H161" s="67"/>
      <c r="L161" s="67"/>
      <c r="M161" s="67"/>
    </row>
    <row r="162" spans="1:13" x14ac:dyDescent="0.25">
      <c r="A162" s="102" t="s">
        <v>413</v>
      </c>
      <c r="B162" s="67" t="s">
        <v>16</v>
      </c>
      <c r="C162" s="117">
        <v>21104</v>
      </c>
      <c r="E162" s="11"/>
      <c r="F162" s="11">
        <f>IF($C$165=0,"",IF(C162="[for completion]","",C162/$C$165))</f>
        <v>0.22801577440440818</v>
      </c>
      <c r="G162" s="9"/>
      <c r="H162" s="67"/>
      <c r="L162" s="67"/>
      <c r="M162" s="67"/>
    </row>
    <row r="163" spans="1:13" x14ac:dyDescent="0.25">
      <c r="A163" s="102" t="s">
        <v>414</v>
      </c>
      <c r="B163" s="67" t="s">
        <v>17</v>
      </c>
      <c r="C163" s="117">
        <v>71451</v>
      </c>
      <c r="E163" s="11"/>
      <c r="F163" s="11">
        <f t="shared" ref="F163:F164" si="23">IF($C$165=0,"",IF(C163="[for completion]","",C163/$C$165))</f>
        <v>0.77198422559559177</v>
      </c>
      <c r="G163" s="9"/>
      <c r="H163" s="67"/>
      <c r="L163" s="67"/>
      <c r="M163" s="67"/>
    </row>
    <row r="164" spans="1:13" x14ac:dyDescent="0.25">
      <c r="A164" s="102" t="s">
        <v>415</v>
      </c>
      <c r="B164" s="67" t="s">
        <v>2</v>
      </c>
      <c r="C164" s="68">
        <v>0</v>
      </c>
      <c r="E164" s="11"/>
      <c r="F164" s="11">
        <f t="shared" si="23"/>
        <v>0</v>
      </c>
      <c r="G164" s="9"/>
      <c r="H164" s="67"/>
      <c r="L164" s="67"/>
      <c r="M164" s="67"/>
    </row>
    <row r="165" spans="1:13" x14ac:dyDescent="0.25">
      <c r="A165" s="102" t="s">
        <v>416</v>
      </c>
      <c r="B165" s="12" t="s">
        <v>1</v>
      </c>
      <c r="C165" s="125">
        <f>SUM(C162:C164)</f>
        <v>92555</v>
      </c>
      <c r="D165" s="67"/>
      <c r="E165" s="11"/>
      <c r="F165" s="11">
        <f>SUM(F162:F164)</f>
        <v>1</v>
      </c>
      <c r="G165" s="9"/>
      <c r="H165" s="67"/>
      <c r="L165" s="67"/>
      <c r="M165" s="67"/>
    </row>
    <row r="166" spans="1:13" hidden="1" outlineLevel="1" x14ac:dyDescent="0.25">
      <c r="A166" s="102" t="s">
        <v>417</v>
      </c>
      <c r="B166" s="112"/>
      <c r="C166" s="117"/>
      <c r="D166" s="67"/>
      <c r="E166" s="11"/>
      <c r="F166" s="11"/>
      <c r="G166" s="9"/>
      <c r="H166" s="67"/>
      <c r="L166" s="67"/>
      <c r="M166" s="67"/>
    </row>
    <row r="167" spans="1:13" hidden="1" outlineLevel="1" x14ac:dyDescent="0.25">
      <c r="A167" s="102" t="s">
        <v>418</v>
      </c>
      <c r="B167" s="112"/>
      <c r="C167" s="117"/>
      <c r="D167" s="67"/>
      <c r="E167" s="11"/>
      <c r="F167" s="11"/>
      <c r="G167" s="9"/>
      <c r="H167" s="67"/>
      <c r="L167" s="67"/>
      <c r="M167" s="67"/>
    </row>
    <row r="168" spans="1:13" hidden="1" outlineLevel="1" x14ac:dyDescent="0.25">
      <c r="A168" s="102" t="s">
        <v>419</v>
      </c>
      <c r="B168" s="12"/>
      <c r="C168" s="125"/>
      <c r="D168" s="67"/>
      <c r="E168" s="11"/>
      <c r="F168" s="11"/>
      <c r="G168" s="9"/>
      <c r="H168" s="67"/>
      <c r="L168" s="67"/>
      <c r="M168" s="67"/>
    </row>
    <row r="169" spans="1:13" hidden="1" outlineLevel="1" x14ac:dyDescent="0.25">
      <c r="A169" s="102" t="s">
        <v>420</v>
      </c>
      <c r="B169" s="12"/>
      <c r="C169" s="67"/>
      <c r="D169" s="67"/>
      <c r="E169" s="11"/>
      <c r="F169" s="11"/>
      <c r="G169" s="9"/>
      <c r="H169" s="67"/>
      <c r="L169" s="67"/>
      <c r="M169" s="67"/>
    </row>
    <row r="170" spans="1:13" hidden="1" outlineLevel="1" x14ac:dyDescent="0.25">
      <c r="A170" s="102" t="s">
        <v>421</v>
      </c>
      <c r="B170" s="12"/>
      <c r="C170" s="67"/>
      <c r="D170" s="67"/>
      <c r="E170" s="11"/>
      <c r="F170" s="11"/>
      <c r="G170" s="9"/>
      <c r="H170" s="67"/>
      <c r="L170" s="67"/>
      <c r="M170" s="67"/>
    </row>
    <row r="171" spans="1:13" ht="15" customHeight="1" collapsed="1" x14ac:dyDescent="0.25">
      <c r="A171" s="73"/>
      <c r="B171" s="75" t="s">
        <v>612</v>
      </c>
      <c r="C171" s="73" t="s">
        <v>83</v>
      </c>
      <c r="D171" s="73"/>
      <c r="E171" s="59"/>
      <c r="F171" s="74" t="s">
        <v>148</v>
      </c>
      <c r="G171" s="74"/>
      <c r="H171" s="67"/>
      <c r="L171" s="67"/>
      <c r="M171" s="67"/>
    </row>
    <row r="172" spans="1:13" ht="15" customHeight="1" x14ac:dyDescent="0.25">
      <c r="A172" s="102" t="s">
        <v>422</v>
      </c>
      <c r="B172" s="98" t="s">
        <v>271</v>
      </c>
      <c r="C172" s="131">
        <v>0</v>
      </c>
      <c r="D172" s="57"/>
      <c r="E172" s="4"/>
      <c r="F172" s="61" t="str">
        <f>IF($C$177=0,"",IF(C172="[for completion]","",C172/$C$177))</f>
        <v/>
      </c>
      <c r="G172" s="61"/>
      <c r="H172" s="67"/>
      <c r="I172" s="102"/>
      <c r="J172" s="102"/>
      <c r="K172" s="102"/>
      <c r="L172" s="67"/>
      <c r="M172" s="67"/>
    </row>
    <row r="173" spans="1:13" x14ac:dyDescent="0.25">
      <c r="A173" s="102" t="s">
        <v>423</v>
      </c>
      <c r="B173" s="69" t="s">
        <v>204</v>
      </c>
      <c r="C173" s="131">
        <v>0</v>
      </c>
      <c r="E173" s="63"/>
      <c r="F173" s="61" t="str">
        <f>IF($C$177=0,"",IF(C173="[for completion]","",C173/$C$177))</f>
        <v/>
      </c>
      <c r="G173" s="61"/>
      <c r="H173" s="67"/>
      <c r="L173" s="67"/>
      <c r="M173" s="67"/>
    </row>
    <row r="174" spans="1:13" x14ac:dyDescent="0.25">
      <c r="A174" s="102" t="s">
        <v>424</v>
      </c>
      <c r="B174" s="69" t="s">
        <v>203</v>
      </c>
      <c r="C174" s="131">
        <v>0</v>
      </c>
      <c r="E174" s="63"/>
      <c r="F174" s="61"/>
      <c r="G174" s="61"/>
      <c r="H174" s="67"/>
      <c r="L174" s="67"/>
      <c r="M174" s="67"/>
    </row>
    <row r="175" spans="1:13" x14ac:dyDescent="0.25">
      <c r="A175" s="102" t="s">
        <v>425</v>
      </c>
      <c r="B175" s="69" t="s">
        <v>133</v>
      </c>
      <c r="C175" s="131">
        <v>0</v>
      </c>
      <c r="E175" s="63"/>
      <c r="F175" s="61" t="str">
        <f t="shared" ref="F175:F185" si="24">IF($C$177=0,"",IF(C175="[for completion]","",C175/$C$177))</f>
        <v/>
      </c>
      <c r="G175" s="61"/>
      <c r="H175" s="67"/>
      <c r="L175" s="67"/>
      <c r="M175" s="67"/>
    </row>
    <row r="176" spans="1:13" x14ac:dyDescent="0.25">
      <c r="A176" s="102" t="s">
        <v>426</v>
      </c>
      <c r="B176" s="69" t="s">
        <v>2</v>
      </c>
      <c r="C176" s="131">
        <v>0</v>
      </c>
      <c r="E176" s="63"/>
      <c r="F176" s="61" t="str">
        <f t="shared" si="24"/>
        <v/>
      </c>
      <c r="G176" s="61"/>
      <c r="H176" s="67"/>
      <c r="L176" s="67"/>
      <c r="M176" s="67"/>
    </row>
    <row r="177" spans="1:13" x14ac:dyDescent="0.25">
      <c r="A177" s="102" t="s">
        <v>427</v>
      </c>
      <c r="B177" s="10" t="s">
        <v>1</v>
      </c>
      <c r="C177" s="69">
        <f>SUM(C173:C176)</f>
        <v>0</v>
      </c>
      <c r="E177" s="63"/>
      <c r="F177" s="63">
        <f>SUM(F172:F176)</f>
        <v>0</v>
      </c>
      <c r="G177" s="61"/>
      <c r="H177" s="67"/>
      <c r="L177" s="67"/>
      <c r="M177" s="67"/>
    </row>
    <row r="178" spans="1:13" hidden="1" outlineLevel="1" x14ac:dyDescent="0.25">
      <c r="A178" s="102" t="s">
        <v>428</v>
      </c>
      <c r="B178" s="83" t="s">
        <v>205</v>
      </c>
      <c r="E178" s="63"/>
      <c r="F178" s="61" t="str">
        <f t="shared" si="24"/>
        <v/>
      </c>
      <c r="G178" s="61"/>
      <c r="H178" s="67"/>
      <c r="L178" s="67"/>
      <c r="M178" s="67"/>
    </row>
    <row r="179" spans="1:13" s="83" customFormat="1" ht="30" hidden="1" outlineLevel="1" x14ac:dyDescent="0.25">
      <c r="A179" s="102" t="s">
        <v>429</v>
      </c>
      <c r="B179" s="83" t="s">
        <v>224</v>
      </c>
      <c r="F179" s="61" t="str">
        <f t="shared" si="24"/>
        <v/>
      </c>
    </row>
    <row r="180" spans="1:13" ht="30" hidden="1" outlineLevel="1" x14ac:dyDescent="0.25">
      <c r="A180" s="102" t="s">
        <v>430</v>
      </c>
      <c r="B180" s="83" t="s">
        <v>225</v>
      </c>
      <c r="E180" s="63"/>
      <c r="F180" s="61" t="str">
        <f t="shared" si="24"/>
        <v/>
      </c>
      <c r="G180" s="61"/>
      <c r="H180" s="67"/>
      <c r="L180" s="67"/>
      <c r="M180" s="67"/>
    </row>
    <row r="181" spans="1:13" hidden="1" outlineLevel="1" x14ac:dyDescent="0.25">
      <c r="A181" s="102" t="s">
        <v>431</v>
      </c>
      <c r="B181" s="83" t="s">
        <v>206</v>
      </c>
      <c r="E181" s="63"/>
      <c r="F181" s="61" t="str">
        <f t="shared" si="24"/>
        <v/>
      </c>
      <c r="G181" s="61"/>
      <c r="H181" s="67"/>
      <c r="L181" s="67"/>
      <c r="M181" s="67"/>
    </row>
    <row r="182" spans="1:13" s="83" customFormat="1" ht="30" hidden="1" outlineLevel="1" x14ac:dyDescent="0.25">
      <c r="A182" s="102" t="s">
        <v>432</v>
      </c>
      <c r="B182" s="83" t="s">
        <v>226</v>
      </c>
      <c r="F182" s="61" t="str">
        <f t="shared" si="24"/>
        <v/>
      </c>
    </row>
    <row r="183" spans="1:13" ht="30" hidden="1" outlineLevel="1" x14ac:dyDescent="0.25">
      <c r="A183" s="102" t="s">
        <v>433</v>
      </c>
      <c r="B183" s="83" t="s">
        <v>227</v>
      </c>
      <c r="E183" s="63"/>
      <c r="F183" s="61" t="str">
        <f t="shared" si="24"/>
        <v/>
      </c>
      <c r="G183" s="61"/>
      <c r="H183" s="67"/>
      <c r="L183" s="67"/>
      <c r="M183" s="67"/>
    </row>
    <row r="184" spans="1:13" hidden="1" outlineLevel="1" x14ac:dyDescent="0.25">
      <c r="A184" s="102" t="s">
        <v>434</v>
      </c>
      <c r="B184" s="83" t="s">
        <v>191</v>
      </c>
      <c r="E184" s="63"/>
      <c r="F184" s="61" t="str">
        <f t="shared" si="24"/>
        <v/>
      </c>
      <c r="G184" s="61"/>
      <c r="H184" s="67"/>
      <c r="L184" s="67"/>
      <c r="M184" s="67"/>
    </row>
    <row r="185" spans="1:13" hidden="1" outlineLevel="1" x14ac:dyDescent="0.25">
      <c r="A185" s="102" t="s">
        <v>435</v>
      </c>
      <c r="B185" s="83" t="s">
        <v>192</v>
      </c>
      <c r="E185" s="63"/>
      <c r="F185" s="61" t="str">
        <f t="shared" si="24"/>
        <v/>
      </c>
      <c r="G185" s="61"/>
      <c r="H185" s="67"/>
      <c r="L185" s="67"/>
      <c r="M185" s="67"/>
    </row>
    <row r="186" spans="1:13" hidden="1" outlineLevel="1" x14ac:dyDescent="0.25">
      <c r="A186" s="102" t="s">
        <v>436</v>
      </c>
      <c r="B186" s="83"/>
      <c r="E186" s="63"/>
      <c r="F186" s="61"/>
      <c r="G186" s="61"/>
      <c r="H186" s="67"/>
      <c r="L186" s="67"/>
      <c r="M186" s="67"/>
    </row>
    <row r="187" spans="1:13" hidden="1" outlineLevel="1" x14ac:dyDescent="0.25">
      <c r="A187" s="102" t="s">
        <v>437</v>
      </c>
      <c r="B187" s="83"/>
      <c r="E187" s="63"/>
      <c r="F187" s="61"/>
      <c r="G187" s="61"/>
      <c r="H187" s="67"/>
      <c r="L187" s="67"/>
      <c r="M187" s="67"/>
    </row>
    <row r="188" spans="1:13" hidden="1" outlineLevel="1" x14ac:dyDescent="0.25">
      <c r="A188" s="102" t="s">
        <v>438</v>
      </c>
      <c r="B188" s="83"/>
      <c r="E188" s="63"/>
      <c r="F188" s="61"/>
      <c r="G188" s="61"/>
      <c r="H188" s="67"/>
      <c r="L188" s="67"/>
      <c r="M188" s="67"/>
    </row>
    <row r="189" spans="1:13" hidden="1" outlineLevel="1" x14ac:dyDescent="0.25">
      <c r="A189" s="102" t="s">
        <v>439</v>
      </c>
      <c r="B189" s="82"/>
      <c r="E189" s="63"/>
      <c r="F189" s="61" t="str">
        <f t="shared" ref="F189" si="25">IF($C$177=0,"",IF(C189="[for completion]","",C189/$C$177))</f>
        <v/>
      </c>
      <c r="G189" s="61"/>
      <c r="H189" s="67"/>
      <c r="L189" s="67"/>
      <c r="M189" s="67"/>
    </row>
    <row r="190" spans="1:13" ht="15" customHeight="1" collapsed="1" x14ac:dyDescent="0.25">
      <c r="A190" s="73"/>
      <c r="B190" s="75" t="s">
        <v>613</v>
      </c>
      <c r="C190" s="73" t="s">
        <v>83</v>
      </c>
      <c r="D190" s="73"/>
      <c r="E190" s="59"/>
      <c r="F190" s="74" t="s">
        <v>148</v>
      </c>
      <c r="G190" s="74"/>
      <c r="H190" s="67"/>
      <c r="L190" s="67"/>
      <c r="M190" s="67"/>
    </row>
    <row r="191" spans="1:13" x14ac:dyDescent="0.25">
      <c r="A191" s="102" t="s">
        <v>440</v>
      </c>
      <c r="B191" s="98" t="s">
        <v>272</v>
      </c>
      <c r="C191" s="131">
        <v>0</v>
      </c>
      <c r="E191" s="70"/>
      <c r="F191" s="61" t="str">
        <f t="shared" ref="F191:F204" si="26">IF($C$206=0,"",IF(C191="[for completion]","",C191/$C$206))</f>
        <v/>
      </c>
      <c r="G191" s="61"/>
      <c r="H191" s="67"/>
      <c r="L191" s="67"/>
      <c r="M191" s="67"/>
    </row>
    <row r="192" spans="1:13" x14ac:dyDescent="0.25">
      <c r="A192" s="102" t="s">
        <v>441</v>
      </c>
      <c r="B192" s="69" t="s">
        <v>91</v>
      </c>
      <c r="C192" s="131">
        <v>0</v>
      </c>
      <c r="E192" s="63"/>
      <c r="F192" s="61" t="str">
        <f t="shared" si="26"/>
        <v/>
      </c>
      <c r="G192" s="63"/>
      <c r="H192" s="67"/>
      <c r="L192" s="67"/>
      <c r="M192" s="67"/>
    </row>
    <row r="193" spans="1:13" x14ac:dyDescent="0.25">
      <c r="A193" s="102" t="s">
        <v>442</v>
      </c>
      <c r="B193" s="69" t="s">
        <v>127</v>
      </c>
      <c r="C193" s="131">
        <v>0</v>
      </c>
      <c r="E193" s="63"/>
      <c r="F193" s="61" t="str">
        <f t="shared" si="26"/>
        <v/>
      </c>
      <c r="G193" s="63"/>
      <c r="H193" s="67"/>
      <c r="L193" s="67"/>
      <c r="M193" s="67"/>
    </row>
    <row r="194" spans="1:13" x14ac:dyDescent="0.25">
      <c r="A194" s="102" t="s">
        <v>443</v>
      </c>
      <c r="B194" s="69" t="s">
        <v>116</v>
      </c>
      <c r="C194" s="131">
        <v>0</v>
      </c>
      <c r="E194" s="63"/>
      <c r="F194" s="61" t="str">
        <f t="shared" si="26"/>
        <v/>
      </c>
      <c r="G194" s="63"/>
      <c r="H194" s="67"/>
      <c r="L194" s="67"/>
      <c r="M194" s="67"/>
    </row>
    <row r="195" spans="1:13" x14ac:dyDescent="0.25">
      <c r="A195" s="102" t="s">
        <v>444</v>
      </c>
      <c r="B195" s="69" t="s">
        <v>120</v>
      </c>
      <c r="C195" s="131">
        <v>0</v>
      </c>
      <c r="E195" s="63"/>
      <c r="F195" s="61" t="str">
        <f t="shared" si="26"/>
        <v/>
      </c>
      <c r="G195" s="63"/>
      <c r="H195" s="67"/>
      <c r="L195" s="67"/>
      <c r="M195" s="67"/>
    </row>
    <row r="196" spans="1:13" x14ac:dyDescent="0.25">
      <c r="A196" s="102" t="s">
        <v>445</v>
      </c>
      <c r="B196" s="69" t="s">
        <v>121</v>
      </c>
      <c r="C196" s="131">
        <v>0</v>
      </c>
      <c r="E196" s="63"/>
      <c r="F196" s="61" t="str">
        <f t="shared" si="26"/>
        <v/>
      </c>
      <c r="G196" s="63"/>
      <c r="H196" s="67"/>
      <c r="L196" s="67"/>
      <c r="M196" s="67"/>
    </row>
    <row r="197" spans="1:13" x14ac:dyDescent="0.25">
      <c r="A197" s="102" t="s">
        <v>446</v>
      </c>
      <c r="B197" s="69" t="s">
        <v>142</v>
      </c>
      <c r="C197" s="131">
        <v>0</v>
      </c>
      <c r="E197" s="63"/>
      <c r="F197" s="61" t="str">
        <f t="shared" si="26"/>
        <v/>
      </c>
      <c r="G197" s="63"/>
      <c r="H197" s="67"/>
      <c r="L197" s="67"/>
      <c r="M197" s="67"/>
    </row>
    <row r="198" spans="1:13" x14ac:dyDescent="0.25">
      <c r="A198" s="102" t="s">
        <v>447</v>
      </c>
      <c r="B198" s="69" t="s">
        <v>122</v>
      </c>
      <c r="C198" s="131">
        <v>0</v>
      </c>
      <c r="E198" s="63"/>
      <c r="F198" s="61" t="str">
        <f t="shared" si="26"/>
        <v/>
      </c>
      <c r="G198" s="63"/>
      <c r="H198" s="67"/>
      <c r="L198" s="67"/>
      <c r="M198" s="67"/>
    </row>
    <row r="199" spans="1:13" x14ac:dyDescent="0.25">
      <c r="A199" s="102" t="s">
        <v>448</v>
      </c>
      <c r="B199" s="69" t="s">
        <v>123</v>
      </c>
      <c r="C199" s="131">
        <v>0</v>
      </c>
      <c r="E199" s="63"/>
      <c r="F199" s="61" t="str">
        <f t="shared" si="26"/>
        <v/>
      </c>
      <c r="G199" s="63"/>
      <c r="H199" s="67"/>
      <c r="L199" s="67"/>
      <c r="M199" s="67"/>
    </row>
    <row r="200" spans="1:13" x14ac:dyDescent="0.25">
      <c r="A200" s="102" t="s">
        <v>449</v>
      </c>
      <c r="B200" s="69" t="s">
        <v>124</v>
      </c>
      <c r="C200" s="131">
        <v>0</v>
      </c>
      <c r="E200" s="63"/>
      <c r="F200" s="61" t="str">
        <f t="shared" si="26"/>
        <v/>
      </c>
      <c r="G200" s="63"/>
      <c r="H200" s="67"/>
      <c r="L200" s="67"/>
      <c r="M200" s="67"/>
    </row>
    <row r="201" spans="1:13" x14ac:dyDescent="0.25">
      <c r="A201" s="102" t="s">
        <v>450</v>
      </c>
      <c r="B201" s="69" t="s">
        <v>125</v>
      </c>
      <c r="C201" s="131">
        <v>0</v>
      </c>
      <c r="E201" s="63"/>
      <c r="F201" s="61" t="str">
        <f t="shared" si="26"/>
        <v/>
      </c>
      <c r="G201" s="63"/>
      <c r="H201" s="67"/>
      <c r="L201" s="67"/>
      <c r="M201" s="67"/>
    </row>
    <row r="202" spans="1:13" x14ac:dyDescent="0.25">
      <c r="A202" s="102" t="s">
        <v>451</v>
      </c>
      <c r="B202" s="69" t="s">
        <v>128</v>
      </c>
      <c r="C202" s="131">
        <v>0</v>
      </c>
      <c r="E202" s="63"/>
      <c r="F202" s="61" t="str">
        <f t="shared" si="26"/>
        <v/>
      </c>
      <c r="G202" s="63"/>
      <c r="H202" s="67"/>
      <c r="L202" s="67"/>
      <c r="M202" s="67"/>
    </row>
    <row r="203" spans="1:13" x14ac:dyDescent="0.25">
      <c r="A203" s="102" t="s">
        <v>452</v>
      </c>
      <c r="B203" s="69" t="s">
        <v>126</v>
      </c>
      <c r="C203" s="131">
        <v>0</v>
      </c>
      <c r="E203" s="63"/>
      <c r="F203" s="61" t="str">
        <f t="shared" si="26"/>
        <v/>
      </c>
      <c r="G203" s="63"/>
      <c r="H203" s="67"/>
      <c r="L203" s="67"/>
      <c r="M203" s="67"/>
    </row>
    <row r="204" spans="1:13" x14ac:dyDescent="0.25">
      <c r="A204" s="102" t="s">
        <v>453</v>
      </c>
      <c r="B204" s="69" t="s">
        <v>2</v>
      </c>
      <c r="C204" s="131">
        <v>0</v>
      </c>
      <c r="E204" s="63"/>
      <c r="F204" s="61" t="str">
        <f t="shared" si="26"/>
        <v/>
      </c>
      <c r="G204" s="63"/>
      <c r="H204" s="67"/>
      <c r="L204" s="67"/>
      <c r="M204" s="67"/>
    </row>
    <row r="205" spans="1:13" x14ac:dyDescent="0.25">
      <c r="A205" s="102" t="s">
        <v>454</v>
      </c>
      <c r="B205" s="71" t="s">
        <v>207</v>
      </c>
      <c r="C205" s="131">
        <v>0</v>
      </c>
      <c r="E205" s="63"/>
      <c r="F205" s="61"/>
      <c r="G205" s="63"/>
      <c r="H205" s="67"/>
      <c r="L205" s="67"/>
      <c r="M205" s="67"/>
    </row>
    <row r="206" spans="1:13" x14ac:dyDescent="0.25">
      <c r="A206" s="102" t="s">
        <v>455</v>
      </c>
      <c r="B206" s="10" t="s">
        <v>1</v>
      </c>
      <c r="C206" s="69">
        <f>SUM(C191:C204)</f>
        <v>0</v>
      </c>
      <c r="D206" s="69"/>
      <c r="E206" s="63"/>
      <c r="F206" s="63">
        <f>SUM(F191:F204)</f>
        <v>0</v>
      </c>
      <c r="G206" s="63"/>
      <c r="H206" s="67"/>
      <c r="L206" s="67"/>
      <c r="M206" s="67"/>
    </row>
    <row r="207" spans="1:13" hidden="1" outlineLevel="1" x14ac:dyDescent="0.25">
      <c r="A207" s="102" t="s">
        <v>456</v>
      </c>
      <c r="B207" s="82" t="s">
        <v>156</v>
      </c>
      <c r="E207" s="63"/>
      <c r="F207" s="61" t="str">
        <f>IF($C$206=0,"",IF(C207="[for completion]","",C207/$C$206))</f>
        <v/>
      </c>
      <c r="G207" s="63"/>
      <c r="H207" s="67"/>
      <c r="L207" s="67"/>
      <c r="M207" s="67"/>
    </row>
    <row r="208" spans="1:13" hidden="1" outlineLevel="1" x14ac:dyDescent="0.25">
      <c r="A208" s="102" t="s">
        <v>457</v>
      </c>
      <c r="B208" s="82" t="s">
        <v>156</v>
      </c>
      <c r="E208" s="63"/>
      <c r="F208" s="61" t="str">
        <f t="shared" ref="F208:F213" si="27">IF($C$206=0,"",IF(C208="[for completion]","",C208/$C$206))</f>
        <v/>
      </c>
      <c r="G208" s="63"/>
      <c r="H208" s="67"/>
      <c r="L208" s="67"/>
      <c r="M208" s="67"/>
    </row>
    <row r="209" spans="1:13" hidden="1" outlineLevel="1" x14ac:dyDescent="0.25">
      <c r="A209" s="102" t="s">
        <v>458</v>
      </c>
      <c r="B209" s="82" t="s">
        <v>156</v>
      </c>
      <c r="E209" s="63"/>
      <c r="F209" s="61" t="str">
        <f t="shared" si="27"/>
        <v/>
      </c>
      <c r="G209" s="63"/>
      <c r="H209" s="67"/>
      <c r="L209" s="67"/>
      <c r="M209" s="67"/>
    </row>
    <row r="210" spans="1:13" hidden="1" outlineLevel="1" x14ac:dyDescent="0.25">
      <c r="A210" s="102" t="s">
        <v>459</v>
      </c>
      <c r="B210" s="82" t="s">
        <v>156</v>
      </c>
      <c r="E210" s="63"/>
      <c r="F210" s="61" t="str">
        <f t="shared" si="27"/>
        <v/>
      </c>
      <c r="G210" s="63"/>
      <c r="H210" s="67"/>
      <c r="L210" s="67"/>
      <c r="M210" s="67"/>
    </row>
    <row r="211" spans="1:13" hidden="1" outlineLevel="1" x14ac:dyDescent="0.25">
      <c r="A211" s="102" t="s">
        <v>460</v>
      </c>
      <c r="B211" s="82" t="s">
        <v>156</v>
      </c>
      <c r="E211" s="63"/>
      <c r="F211" s="61" t="str">
        <f t="shared" si="27"/>
        <v/>
      </c>
      <c r="G211" s="63"/>
      <c r="H211" s="67"/>
      <c r="L211" s="67"/>
      <c r="M211" s="67"/>
    </row>
    <row r="212" spans="1:13" hidden="1" outlineLevel="1" x14ac:dyDescent="0.25">
      <c r="A212" s="102" t="s">
        <v>461</v>
      </c>
      <c r="B212" s="82" t="s">
        <v>156</v>
      </c>
      <c r="E212" s="63"/>
      <c r="F212" s="61" t="str">
        <f t="shared" si="27"/>
        <v/>
      </c>
      <c r="G212" s="63"/>
      <c r="H212" s="67"/>
      <c r="L212" s="67"/>
      <c r="M212" s="67"/>
    </row>
    <row r="213" spans="1:13" hidden="1" outlineLevel="1" x14ac:dyDescent="0.25">
      <c r="A213" s="102" t="s">
        <v>462</v>
      </c>
      <c r="B213" s="82" t="s">
        <v>156</v>
      </c>
      <c r="E213" s="63"/>
      <c r="F213" s="61" t="str">
        <f t="shared" si="27"/>
        <v/>
      </c>
      <c r="G213" s="63"/>
      <c r="H213" s="67"/>
      <c r="L213" s="67"/>
      <c r="M213" s="67"/>
    </row>
    <row r="214" spans="1:13" ht="15" customHeight="1" collapsed="1" x14ac:dyDescent="0.25">
      <c r="A214" s="73"/>
      <c r="B214" s="75" t="s">
        <v>614</v>
      </c>
      <c r="C214" s="73" t="s">
        <v>83</v>
      </c>
      <c r="D214" s="73"/>
      <c r="E214" s="59"/>
      <c r="F214" s="74" t="s">
        <v>147</v>
      </c>
      <c r="G214" s="74" t="s">
        <v>57</v>
      </c>
      <c r="H214" s="67"/>
      <c r="L214" s="67"/>
      <c r="M214" s="67"/>
    </row>
    <row r="215" spans="1:13" x14ac:dyDescent="0.25">
      <c r="A215" s="102" t="s">
        <v>463</v>
      </c>
      <c r="B215" s="9" t="s">
        <v>169</v>
      </c>
      <c r="C215" s="131">
        <v>0</v>
      </c>
      <c r="E215" s="11"/>
      <c r="F215" s="61" t="str">
        <f>IF($C$218=0,"",IF(C215="[for completion]","",C215/$C$218))</f>
        <v/>
      </c>
      <c r="G215" s="61" t="str">
        <f>IF($C$218=0,"",IF(C215="[for completion]","",C215/$C$218))</f>
        <v/>
      </c>
      <c r="H215" s="67"/>
      <c r="L215" s="67"/>
      <c r="M215" s="67"/>
    </row>
    <row r="216" spans="1:13" x14ac:dyDescent="0.25">
      <c r="A216" s="102" t="s">
        <v>464</v>
      </c>
      <c r="B216" s="9" t="s">
        <v>168</v>
      </c>
      <c r="C216" s="131">
        <v>0</v>
      </c>
      <c r="E216" s="11"/>
      <c r="F216" s="61" t="str">
        <f t="shared" ref="F216:F219" si="28">IF($C$218=0,"",IF(C216="[for completion]","",C216/$C$218))</f>
        <v/>
      </c>
      <c r="G216" s="61" t="str">
        <f t="shared" ref="G216:G219" si="29">IF($C$218=0,"",IF(C216="[for completion]","",C216/$C$218))</f>
        <v/>
      </c>
      <c r="H216" s="67"/>
      <c r="L216" s="67"/>
      <c r="M216" s="67"/>
    </row>
    <row r="217" spans="1:13" x14ac:dyDescent="0.25">
      <c r="A217" s="102" t="s">
        <v>465</v>
      </c>
      <c r="B217" s="9" t="s">
        <v>2</v>
      </c>
      <c r="C217" s="131">
        <v>0</v>
      </c>
      <c r="E217" s="11"/>
      <c r="F217" s="61" t="str">
        <f t="shared" si="28"/>
        <v/>
      </c>
      <c r="G217" s="61" t="str">
        <f t="shared" si="29"/>
        <v/>
      </c>
      <c r="H217" s="67"/>
      <c r="L217" s="67"/>
      <c r="M217" s="67"/>
    </row>
    <row r="218" spans="1:13" x14ac:dyDescent="0.25">
      <c r="A218" s="102" t="s">
        <v>466</v>
      </c>
      <c r="B218" s="10" t="s">
        <v>1</v>
      </c>
      <c r="C218" s="68">
        <f>SUM(C215:C217)</f>
        <v>0</v>
      </c>
      <c r="E218" s="11"/>
      <c r="F218" s="72">
        <f>SUM(F215:F217)</f>
        <v>0</v>
      </c>
      <c r="G218" s="72">
        <f>SUM(G215:G217)</f>
        <v>0</v>
      </c>
      <c r="H218" s="67"/>
      <c r="L218" s="67"/>
      <c r="M218" s="67"/>
    </row>
    <row r="219" spans="1:13" hidden="1" outlineLevel="1" x14ac:dyDescent="0.25">
      <c r="A219" s="102" t="s">
        <v>468</v>
      </c>
      <c r="B219" s="82" t="s">
        <v>156</v>
      </c>
      <c r="E219" s="11"/>
      <c r="F219" s="61" t="str">
        <f t="shared" si="28"/>
        <v/>
      </c>
      <c r="G219" s="61" t="str">
        <f t="shared" si="29"/>
        <v/>
      </c>
      <c r="H219" s="67"/>
      <c r="L219" s="67"/>
      <c r="M219" s="67"/>
    </row>
    <row r="220" spans="1:13" hidden="1" outlineLevel="1" x14ac:dyDescent="0.25">
      <c r="A220" s="102" t="s">
        <v>469</v>
      </c>
      <c r="B220" s="82" t="s">
        <v>156</v>
      </c>
      <c r="E220" s="11"/>
      <c r="F220" s="61" t="str">
        <f t="shared" ref="F220:F225" si="30">IF($C$218=0,"",IF(C220="[for completion]","",C220/$C$218))</f>
        <v/>
      </c>
      <c r="G220" s="61" t="str">
        <f t="shared" ref="G220:G225" si="31">IF($C$218=0,"",IF(C220="[for completion]","",C220/$C$218))</f>
        <v/>
      </c>
      <c r="H220" s="67"/>
      <c r="L220" s="67"/>
      <c r="M220" s="67"/>
    </row>
    <row r="221" spans="1:13" hidden="1" outlineLevel="1" x14ac:dyDescent="0.25">
      <c r="A221" s="102" t="s">
        <v>470</v>
      </c>
      <c r="B221" s="82" t="s">
        <v>156</v>
      </c>
      <c r="E221" s="11"/>
      <c r="F221" s="61" t="str">
        <f t="shared" si="30"/>
        <v/>
      </c>
      <c r="G221" s="61" t="str">
        <f t="shared" si="31"/>
        <v/>
      </c>
      <c r="H221" s="67"/>
      <c r="L221" s="67"/>
      <c r="M221" s="67"/>
    </row>
    <row r="222" spans="1:13" hidden="1" outlineLevel="1" x14ac:dyDescent="0.25">
      <c r="A222" s="102" t="s">
        <v>471</v>
      </c>
      <c r="B222" s="82" t="s">
        <v>156</v>
      </c>
      <c r="E222" s="11"/>
      <c r="F222" s="61" t="str">
        <f t="shared" si="30"/>
        <v/>
      </c>
      <c r="G222" s="61" t="str">
        <f t="shared" si="31"/>
        <v/>
      </c>
      <c r="H222" s="67"/>
      <c r="L222" s="67"/>
      <c r="M222" s="67"/>
    </row>
    <row r="223" spans="1:13" hidden="1" outlineLevel="1" x14ac:dyDescent="0.25">
      <c r="A223" s="102" t="s">
        <v>472</v>
      </c>
      <c r="B223" s="82" t="s">
        <v>156</v>
      </c>
      <c r="E223" s="11"/>
      <c r="F223" s="61" t="str">
        <f t="shared" si="30"/>
        <v/>
      </c>
      <c r="G223" s="61" t="str">
        <f t="shared" si="31"/>
        <v/>
      </c>
      <c r="H223" s="67"/>
      <c r="L223" s="67"/>
      <c r="M223" s="67"/>
    </row>
    <row r="224" spans="1:13" hidden="1" outlineLevel="1" x14ac:dyDescent="0.25">
      <c r="A224" s="102" t="s">
        <v>473</v>
      </c>
      <c r="B224" s="82" t="s">
        <v>156</v>
      </c>
      <c r="E224" s="69"/>
      <c r="F224" s="61" t="str">
        <f t="shared" si="30"/>
        <v/>
      </c>
      <c r="G224" s="61" t="str">
        <f t="shared" si="31"/>
        <v/>
      </c>
      <c r="H224" s="67"/>
      <c r="L224" s="67"/>
      <c r="M224" s="67"/>
    </row>
    <row r="225" spans="1:14" hidden="1" outlineLevel="1" x14ac:dyDescent="0.25">
      <c r="A225" s="102" t="s">
        <v>474</v>
      </c>
      <c r="B225" s="82" t="s">
        <v>156</v>
      </c>
      <c r="E225" s="11"/>
      <c r="F225" s="61" t="str">
        <f t="shared" si="30"/>
        <v/>
      </c>
      <c r="G225" s="61" t="str">
        <f t="shared" si="31"/>
        <v/>
      </c>
      <c r="H225" s="67"/>
      <c r="L225" s="67"/>
      <c r="M225" s="67"/>
    </row>
    <row r="226" spans="1:14" ht="15" customHeight="1" collapsed="1" x14ac:dyDescent="0.25">
      <c r="A226" s="73"/>
      <c r="B226" s="75" t="s">
        <v>615</v>
      </c>
      <c r="C226" s="73"/>
      <c r="D226" s="73"/>
      <c r="E226" s="59"/>
      <c r="F226" s="74"/>
      <c r="G226" s="74"/>
      <c r="H226" s="67"/>
      <c r="L226" s="67"/>
      <c r="M226" s="67"/>
    </row>
    <row r="227" spans="1:14" x14ac:dyDescent="0.25">
      <c r="A227" s="102" t="s">
        <v>467</v>
      </c>
      <c r="B227" s="69" t="s">
        <v>44</v>
      </c>
      <c r="C227" s="130" t="s">
        <v>996</v>
      </c>
      <c r="H227" s="67"/>
      <c r="L227" s="67"/>
      <c r="M227" s="67"/>
    </row>
    <row r="228" spans="1:14" ht="15" customHeight="1" x14ac:dyDescent="0.25">
      <c r="A228" s="73"/>
      <c r="B228" s="75" t="s">
        <v>616</v>
      </c>
      <c r="C228" s="73"/>
      <c r="D228" s="73"/>
      <c r="E228" s="59"/>
      <c r="F228" s="74"/>
      <c r="G228" s="74"/>
      <c r="H228" s="67"/>
      <c r="L228" s="67"/>
      <c r="M228" s="67"/>
    </row>
    <row r="229" spans="1:14" x14ac:dyDescent="0.25">
      <c r="A229" s="102" t="s">
        <v>475</v>
      </c>
      <c r="B229" s="102" t="s">
        <v>252</v>
      </c>
      <c r="C229" s="68" t="s">
        <v>188</v>
      </c>
      <c r="E229" s="69"/>
      <c r="H229" s="67"/>
      <c r="L229" s="67"/>
      <c r="M229" s="67"/>
    </row>
    <row r="230" spans="1:14" x14ac:dyDescent="0.25">
      <c r="A230" s="102" t="s">
        <v>476</v>
      </c>
      <c r="B230" s="106" t="s">
        <v>242</v>
      </c>
      <c r="C230" s="68" t="s">
        <v>997</v>
      </c>
      <c r="E230" s="69"/>
      <c r="H230" s="67"/>
      <c r="L230" s="67"/>
      <c r="M230" s="67"/>
    </row>
    <row r="231" spans="1:14" x14ac:dyDescent="0.25">
      <c r="A231" s="102" t="s">
        <v>477</v>
      </c>
      <c r="B231" s="106" t="s">
        <v>243</v>
      </c>
      <c r="C231" s="68" t="s">
        <v>997</v>
      </c>
      <c r="E231" s="69"/>
      <c r="H231" s="67"/>
      <c r="L231" s="67"/>
      <c r="M231" s="67"/>
    </row>
    <row r="232" spans="1:14" hidden="1" outlineLevel="1" x14ac:dyDescent="0.25">
      <c r="A232" s="102" t="s">
        <v>478</v>
      </c>
      <c r="B232" s="103" t="s">
        <v>254</v>
      </c>
      <c r="C232" s="69"/>
      <c r="D232" s="69"/>
      <c r="E232" s="69"/>
      <c r="H232" s="67"/>
      <c r="L232" s="67"/>
      <c r="M232" s="67"/>
    </row>
    <row r="233" spans="1:14" hidden="1" outlineLevel="1" x14ac:dyDescent="0.25">
      <c r="A233" s="102" t="s">
        <v>479</v>
      </c>
      <c r="B233" s="103" t="s">
        <v>253</v>
      </c>
      <c r="C233" s="69"/>
      <c r="D233" s="69"/>
      <c r="E233" s="69"/>
      <c r="H233" s="67"/>
      <c r="L233" s="67"/>
      <c r="M233" s="67"/>
    </row>
    <row r="234" spans="1:14" hidden="1" outlineLevel="1" x14ac:dyDescent="0.25">
      <c r="A234" s="102" t="s">
        <v>480</v>
      </c>
      <c r="B234" s="103" t="s">
        <v>255</v>
      </c>
      <c r="C234" s="69"/>
      <c r="D234" s="69"/>
      <c r="E234" s="69"/>
      <c r="H234" s="67"/>
      <c r="L234" s="67"/>
      <c r="M234" s="67"/>
    </row>
    <row r="235" spans="1:14" hidden="1" outlineLevel="1" x14ac:dyDescent="0.25">
      <c r="A235" s="102" t="s">
        <v>481</v>
      </c>
      <c r="B235" s="102"/>
      <c r="C235" s="69"/>
      <c r="D235" s="69"/>
      <c r="E235" s="69"/>
      <c r="H235" s="67"/>
      <c r="L235" s="67"/>
      <c r="M235" s="67"/>
    </row>
    <row r="236" spans="1:14" hidden="1" outlineLevel="1" x14ac:dyDescent="0.25">
      <c r="A236" s="102" t="s">
        <v>482</v>
      </c>
      <c r="B236" s="102"/>
      <c r="C236" s="69"/>
      <c r="D236" s="69"/>
      <c r="E236" s="69"/>
      <c r="H236" s="67"/>
      <c r="L236" s="67"/>
      <c r="M236" s="67"/>
    </row>
    <row r="237" spans="1:14" hidden="1" outlineLevel="1" x14ac:dyDescent="0.25">
      <c r="A237" s="102" t="s">
        <v>483</v>
      </c>
      <c r="B237" s="102"/>
      <c r="D237" s="65"/>
      <c r="E237" s="65"/>
      <c r="F237" s="65"/>
      <c r="G237" s="65"/>
      <c r="H237" s="67"/>
      <c r="K237" s="78"/>
      <c r="L237" s="78"/>
      <c r="M237" s="78"/>
      <c r="N237" s="78"/>
    </row>
    <row r="238" spans="1:14" hidden="1" outlineLevel="1" x14ac:dyDescent="0.25">
      <c r="A238" s="102" t="s">
        <v>484</v>
      </c>
      <c r="B238" s="102"/>
      <c r="C238" s="102"/>
      <c r="D238" s="96"/>
      <c r="E238" s="96"/>
      <c r="F238" s="96"/>
      <c r="G238" s="96"/>
      <c r="H238" s="67"/>
      <c r="I238" s="102"/>
      <c r="J238" s="102"/>
      <c r="K238" s="78"/>
      <c r="L238" s="78"/>
      <c r="M238" s="78"/>
      <c r="N238" s="78"/>
    </row>
    <row r="239" spans="1:14" hidden="1" outlineLevel="1" x14ac:dyDescent="0.25">
      <c r="A239" s="102" t="s">
        <v>485</v>
      </c>
      <c r="B239" s="102"/>
      <c r="C239" s="102"/>
      <c r="D239" s="96"/>
      <c r="E239" s="96"/>
      <c r="F239" s="96"/>
      <c r="G239" s="96"/>
      <c r="H239" s="67"/>
      <c r="I239" s="102"/>
      <c r="J239" s="102"/>
      <c r="K239" s="78"/>
      <c r="L239" s="78"/>
      <c r="M239" s="78"/>
      <c r="N239" s="78"/>
    </row>
    <row r="240" spans="1:14" hidden="1" outlineLevel="1" x14ac:dyDescent="0.25">
      <c r="A240" s="102" t="s">
        <v>486</v>
      </c>
      <c r="B240" s="102"/>
      <c r="C240" s="102"/>
      <c r="D240" s="96"/>
      <c r="E240" s="96"/>
      <c r="F240" s="96"/>
      <c r="G240" s="96"/>
      <c r="H240" s="67"/>
      <c r="I240" s="102"/>
      <c r="J240" s="102"/>
      <c r="K240" s="78"/>
      <c r="L240" s="78"/>
      <c r="M240" s="78"/>
      <c r="N240" s="78"/>
    </row>
    <row r="241" spans="1:14" hidden="1" outlineLevel="1" x14ac:dyDescent="0.25">
      <c r="A241" s="102" t="s">
        <v>487</v>
      </c>
      <c r="B241" s="102"/>
      <c r="C241" s="102"/>
      <c r="D241" s="96"/>
      <c r="E241" s="96"/>
      <c r="F241" s="96"/>
      <c r="G241" s="96"/>
      <c r="H241" s="67"/>
      <c r="I241" s="102"/>
      <c r="J241" s="102"/>
      <c r="K241" s="78"/>
      <c r="L241" s="78"/>
      <c r="M241" s="78"/>
      <c r="N241" s="78"/>
    </row>
    <row r="242" spans="1:14" hidden="1" outlineLevel="1" x14ac:dyDescent="0.25">
      <c r="A242" s="102" t="s">
        <v>488</v>
      </c>
      <c r="B242" s="102"/>
      <c r="C242" s="102"/>
      <c r="D242" s="96"/>
      <c r="E242" s="96"/>
      <c r="F242" s="96"/>
      <c r="G242" s="96"/>
      <c r="H242" s="67"/>
      <c r="I242" s="102"/>
      <c r="J242" s="102"/>
      <c r="K242" s="78"/>
      <c r="L242" s="78"/>
      <c r="M242" s="78"/>
      <c r="N242" s="78"/>
    </row>
    <row r="243" spans="1:14" hidden="1" outlineLevel="1" x14ac:dyDescent="0.25">
      <c r="A243" s="102" t="s">
        <v>489</v>
      </c>
      <c r="B243" s="102"/>
      <c r="C243" s="102"/>
      <c r="D243" s="96"/>
      <c r="E243" s="96"/>
      <c r="F243" s="96"/>
      <c r="G243" s="96"/>
      <c r="H243" s="67"/>
      <c r="I243" s="102"/>
      <c r="J243" s="102"/>
      <c r="K243" s="78"/>
      <c r="L243" s="78"/>
      <c r="M243" s="78"/>
      <c r="N243" s="78"/>
    </row>
    <row r="244" spans="1:14" hidden="1" outlineLevel="1" x14ac:dyDescent="0.25">
      <c r="A244" s="102" t="s">
        <v>490</v>
      </c>
      <c r="B244" s="102"/>
      <c r="C244" s="102"/>
      <c r="D244" s="96"/>
      <c r="E244" s="96"/>
      <c r="F244" s="96"/>
      <c r="G244" s="96"/>
      <c r="H244" s="67"/>
      <c r="I244" s="102"/>
      <c r="J244" s="102"/>
      <c r="K244" s="78"/>
      <c r="L244" s="78"/>
      <c r="M244" s="78"/>
      <c r="N244" s="78"/>
    </row>
    <row r="245" spans="1:14" hidden="1" outlineLevel="1" x14ac:dyDescent="0.25">
      <c r="A245" s="102" t="s">
        <v>491</v>
      </c>
      <c r="B245" s="102"/>
      <c r="C245" s="102"/>
      <c r="D245" s="96"/>
      <c r="E245" s="96"/>
      <c r="F245" s="96"/>
      <c r="G245" s="96"/>
      <c r="H245" s="67"/>
      <c r="I245" s="102"/>
      <c r="J245" s="102"/>
      <c r="K245" s="78"/>
      <c r="L245" s="78"/>
      <c r="M245" s="78"/>
      <c r="N245" s="78"/>
    </row>
    <row r="246" spans="1:14" hidden="1" outlineLevel="1" x14ac:dyDescent="0.25">
      <c r="A246" s="102" t="s">
        <v>492</v>
      </c>
      <c r="B246" s="102"/>
      <c r="C246" s="102"/>
      <c r="D246" s="96"/>
      <c r="E246" s="96"/>
      <c r="F246" s="96"/>
      <c r="G246" s="96"/>
      <c r="H246" s="67"/>
      <c r="I246" s="102"/>
      <c r="J246" s="102"/>
      <c r="K246" s="78"/>
      <c r="L246" s="78"/>
      <c r="M246" s="78"/>
      <c r="N246" s="78"/>
    </row>
    <row r="247" spans="1:14" hidden="1" outlineLevel="1" x14ac:dyDescent="0.25">
      <c r="A247" s="102" t="s">
        <v>493</v>
      </c>
      <c r="B247" s="102"/>
      <c r="C247" s="102"/>
      <c r="D247" s="96"/>
      <c r="E247" s="96"/>
      <c r="F247" s="96"/>
      <c r="G247" s="96"/>
      <c r="H247" s="67"/>
      <c r="I247" s="102"/>
      <c r="J247" s="102"/>
      <c r="K247" s="78"/>
      <c r="L247" s="78"/>
      <c r="M247" s="78"/>
      <c r="N247" s="78"/>
    </row>
    <row r="248" spans="1:14" hidden="1" outlineLevel="1" x14ac:dyDescent="0.25">
      <c r="A248" s="102" t="s">
        <v>494</v>
      </c>
      <c r="B248" s="102"/>
      <c r="C248" s="102"/>
      <c r="D248" s="96"/>
      <c r="E248" s="96"/>
      <c r="F248" s="96"/>
      <c r="G248" s="96"/>
      <c r="H248" s="67"/>
      <c r="I248" s="102"/>
      <c r="J248" s="102"/>
      <c r="K248" s="78"/>
      <c r="L248" s="78"/>
      <c r="M248" s="78"/>
      <c r="N248" s="78"/>
    </row>
    <row r="249" spans="1:14" hidden="1" outlineLevel="1" x14ac:dyDescent="0.25">
      <c r="A249" s="102" t="s">
        <v>495</v>
      </c>
      <c r="B249" s="102"/>
      <c r="C249" s="102"/>
      <c r="D249" s="96"/>
      <c r="E249" s="96"/>
      <c r="F249" s="96"/>
      <c r="G249" s="96"/>
      <c r="H249" s="67"/>
      <c r="I249" s="102"/>
      <c r="J249" s="102"/>
      <c r="K249" s="78"/>
      <c r="L249" s="78"/>
      <c r="M249" s="78"/>
      <c r="N249" s="78"/>
    </row>
    <row r="250" spans="1:14" hidden="1" outlineLevel="1" x14ac:dyDescent="0.25">
      <c r="A250" s="102" t="s">
        <v>496</v>
      </c>
      <c r="B250" s="102"/>
      <c r="C250" s="102"/>
      <c r="D250" s="96"/>
      <c r="E250" s="96"/>
      <c r="F250" s="96"/>
      <c r="G250" s="96"/>
      <c r="H250" s="67"/>
      <c r="I250" s="102"/>
      <c r="J250" s="102"/>
      <c r="K250" s="78"/>
      <c r="L250" s="78"/>
      <c r="M250" s="78"/>
      <c r="N250" s="78"/>
    </row>
    <row r="251" spans="1:14" hidden="1" outlineLevel="1" x14ac:dyDescent="0.25">
      <c r="A251" s="102" t="s">
        <v>497</v>
      </c>
      <c r="B251" s="102"/>
      <c r="C251" s="102"/>
      <c r="D251" s="96"/>
      <c r="E251" s="96"/>
      <c r="F251" s="96"/>
      <c r="G251" s="96"/>
      <c r="H251" s="67"/>
      <c r="I251" s="102"/>
      <c r="J251" s="102"/>
      <c r="K251" s="78"/>
      <c r="L251" s="78"/>
      <c r="M251" s="78"/>
      <c r="N251" s="78"/>
    </row>
    <row r="252" spans="1:14" hidden="1" outlineLevel="1" x14ac:dyDescent="0.25">
      <c r="A252" s="102" t="s">
        <v>498</v>
      </c>
      <c r="B252" s="102"/>
      <c r="C252" s="102"/>
      <c r="D252" s="96"/>
      <c r="E252" s="96"/>
      <c r="F252" s="96"/>
      <c r="G252" s="96"/>
      <c r="H252" s="67"/>
      <c r="I252" s="102"/>
      <c r="J252" s="102"/>
      <c r="K252" s="78"/>
      <c r="L252" s="78"/>
      <c r="M252" s="78"/>
      <c r="N252" s="78"/>
    </row>
    <row r="253" spans="1:14" hidden="1" outlineLevel="1" x14ac:dyDescent="0.25">
      <c r="A253" s="102" t="s">
        <v>499</v>
      </c>
      <c r="B253" s="102"/>
      <c r="C253" s="102"/>
      <c r="D253" s="96"/>
      <c r="E253" s="96"/>
      <c r="F253" s="96"/>
      <c r="G253" s="96"/>
      <c r="H253" s="67"/>
      <c r="I253" s="102"/>
      <c r="J253" s="102"/>
      <c r="K253" s="78"/>
      <c r="L253" s="78"/>
      <c r="M253" s="78"/>
      <c r="N253" s="78"/>
    </row>
    <row r="254" spans="1:14" hidden="1" outlineLevel="1" x14ac:dyDescent="0.25">
      <c r="A254" s="102" t="s">
        <v>500</v>
      </c>
      <c r="B254" s="102"/>
      <c r="C254" s="102"/>
      <c r="D254" s="96"/>
      <c r="E254" s="96"/>
      <c r="F254" s="96"/>
      <c r="G254" s="96"/>
      <c r="H254" s="67"/>
      <c r="I254" s="102"/>
      <c r="J254" s="102"/>
      <c r="K254" s="78"/>
      <c r="L254" s="78"/>
      <c r="M254" s="78"/>
      <c r="N254" s="78"/>
    </row>
    <row r="255" spans="1:14" hidden="1" outlineLevel="1" x14ac:dyDescent="0.25">
      <c r="A255" s="102" t="s">
        <v>501</v>
      </c>
      <c r="B255" s="102"/>
      <c r="C255" s="102"/>
      <c r="D255" s="96"/>
      <c r="E255" s="96"/>
      <c r="F255" s="96"/>
      <c r="G255" s="96"/>
      <c r="H255" s="67"/>
      <c r="I255" s="102"/>
      <c r="J255" s="102"/>
      <c r="K255" s="78"/>
      <c r="L255" s="78"/>
      <c r="M255" s="78"/>
      <c r="N255" s="78"/>
    </row>
    <row r="256" spans="1:14" hidden="1" outlineLevel="1" x14ac:dyDescent="0.25">
      <c r="A256" s="102" t="s">
        <v>502</v>
      </c>
      <c r="B256" s="102"/>
      <c r="C256" s="102"/>
      <c r="D256" s="96"/>
      <c r="E256" s="96"/>
      <c r="F256" s="96"/>
      <c r="G256" s="96"/>
      <c r="H256" s="67"/>
      <c r="I256" s="102"/>
      <c r="J256" s="102"/>
      <c r="K256" s="78"/>
      <c r="L256" s="78"/>
      <c r="M256" s="78"/>
      <c r="N256" s="78"/>
    </row>
    <row r="257" spans="1:14" hidden="1" outlineLevel="1" x14ac:dyDescent="0.25">
      <c r="A257" s="102" t="s">
        <v>503</v>
      </c>
      <c r="B257" s="102"/>
      <c r="C257" s="102"/>
      <c r="D257" s="96"/>
      <c r="E257" s="96"/>
      <c r="F257" s="96"/>
      <c r="G257" s="96"/>
      <c r="H257" s="67"/>
      <c r="I257" s="102"/>
      <c r="J257" s="102"/>
      <c r="K257" s="78"/>
      <c r="L257" s="78"/>
      <c r="M257" s="78"/>
      <c r="N257" s="78"/>
    </row>
    <row r="258" spans="1:14" hidden="1" outlineLevel="1" x14ac:dyDescent="0.25">
      <c r="A258" s="102" t="s">
        <v>504</v>
      </c>
      <c r="B258" s="102"/>
      <c r="C258" s="102"/>
      <c r="D258" s="96"/>
      <c r="E258" s="96"/>
      <c r="F258" s="96"/>
      <c r="G258" s="96"/>
      <c r="H258" s="67"/>
      <c r="I258" s="102"/>
      <c r="J258" s="102"/>
      <c r="K258" s="78"/>
      <c r="L258" s="78"/>
      <c r="M258" s="78"/>
      <c r="N258" s="78"/>
    </row>
    <row r="259" spans="1:14" hidden="1" outlineLevel="1" x14ac:dyDescent="0.25">
      <c r="A259" s="102" t="s">
        <v>505</v>
      </c>
      <c r="B259" s="102"/>
      <c r="C259" s="102"/>
      <c r="D259" s="96"/>
      <c r="E259" s="96"/>
      <c r="F259" s="96"/>
      <c r="G259" s="96"/>
      <c r="H259" s="67"/>
      <c r="I259" s="102"/>
      <c r="J259" s="102"/>
      <c r="K259" s="78"/>
      <c r="L259" s="78"/>
      <c r="M259" s="78"/>
      <c r="N259" s="78"/>
    </row>
    <row r="260" spans="1:14" hidden="1" outlineLevel="1" x14ac:dyDescent="0.25">
      <c r="A260" s="102" t="s">
        <v>506</v>
      </c>
      <c r="B260" s="102"/>
      <c r="C260" s="102"/>
      <c r="D260" s="96"/>
      <c r="E260" s="96"/>
      <c r="F260" s="96"/>
      <c r="G260" s="96"/>
      <c r="H260" s="67"/>
      <c r="I260" s="102"/>
      <c r="J260" s="102"/>
      <c r="K260" s="78"/>
      <c r="L260" s="78"/>
      <c r="M260" s="78"/>
      <c r="N260" s="78"/>
    </row>
    <row r="261" spans="1:14" hidden="1" outlineLevel="1" x14ac:dyDescent="0.25">
      <c r="A261" s="102" t="s">
        <v>507</v>
      </c>
      <c r="B261" s="102"/>
      <c r="C261" s="102"/>
      <c r="D261" s="96"/>
      <c r="E261" s="96"/>
      <c r="F261" s="96"/>
      <c r="G261" s="96"/>
      <c r="H261" s="67"/>
      <c r="I261" s="102"/>
      <c r="J261" s="102"/>
      <c r="K261" s="78"/>
      <c r="L261" s="78"/>
      <c r="M261" s="78"/>
      <c r="N261" s="78"/>
    </row>
    <row r="262" spans="1:14" hidden="1" outlineLevel="1" x14ac:dyDescent="0.25">
      <c r="A262" s="102" t="s">
        <v>508</v>
      </c>
      <c r="B262" s="102"/>
      <c r="C262" s="102"/>
      <c r="D262" s="96"/>
      <c r="E262" s="96"/>
      <c r="F262" s="96"/>
      <c r="G262" s="96"/>
      <c r="H262" s="67"/>
      <c r="I262" s="102"/>
      <c r="J262" s="102"/>
      <c r="K262" s="78"/>
      <c r="L262" s="78"/>
      <c r="M262" s="78"/>
      <c r="N262" s="78"/>
    </row>
    <row r="263" spans="1:14" hidden="1" outlineLevel="1" x14ac:dyDescent="0.25">
      <c r="A263" s="102" t="s">
        <v>509</v>
      </c>
      <c r="B263" s="102"/>
      <c r="C263" s="102"/>
      <c r="D263" s="96"/>
      <c r="E263" s="96"/>
      <c r="F263" s="96"/>
      <c r="G263" s="96"/>
      <c r="H263" s="67"/>
      <c r="I263" s="102"/>
      <c r="J263" s="102"/>
      <c r="K263" s="78"/>
      <c r="L263" s="78"/>
      <c r="M263" s="78"/>
      <c r="N263" s="78"/>
    </row>
    <row r="264" spans="1:14" hidden="1" outlineLevel="1" x14ac:dyDescent="0.25">
      <c r="A264" s="102" t="s">
        <v>510</v>
      </c>
      <c r="B264" s="102"/>
      <c r="C264" s="102"/>
      <c r="D264" s="96"/>
      <c r="E264" s="96"/>
      <c r="F264" s="96"/>
      <c r="G264" s="96"/>
      <c r="H264" s="67"/>
      <c r="I264" s="102"/>
      <c r="J264" s="102"/>
      <c r="K264" s="78"/>
      <c r="L264" s="78"/>
      <c r="M264" s="78"/>
      <c r="N264" s="78"/>
    </row>
    <row r="265" spans="1:14" hidden="1" outlineLevel="1" x14ac:dyDescent="0.25">
      <c r="A265" s="102" t="s">
        <v>511</v>
      </c>
      <c r="B265" s="102"/>
      <c r="C265" s="102"/>
      <c r="D265" s="96"/>
      <c r="E265" s="96"/>
      <c r="F265" s="96"/>
      <c r="G265" s="96"/>
      <c r="H265" s="67"/>
      <c r="I265" s="102"/>
      <c r="J265" s="102"/>
      <c r="K265" s="78"/>
      <c r="L265" s="78"/>
      <c r="M265" s="78"/>
      <c r="N265" s="78"/>
    </row>
    <row r="266" spans="1:14" hidden="1" outlineLevel="1" x14ac:dyDescent="0.25">
      <c r="A266" s="102" t="s">
        <v>512</v>
      </c>
      <c r="B266" s="102"/>
      <c r="C266" s="102"/>
      <c r="D266" s="96"/>
      <c r="E266" s="96"/>
      <c r="F266" s="96"/>
      <c r="G266" s="96"/>
      <c r="H266" s="67"/>
      <c r="I266" s="102"/>
      <c r="J266" s="102"/>
      <c r="K266" s="78"/>
      <c r="L266" s="78"/>
      <c r="M266" s="78"/>
      <c r="N266" s="78"/>
    </row>
    <row r="267" spans="1:14" hidden="1" outlineLevel="1" x14ac:dyDescent="0.25">
      <c r="A267" s="102" t="s">
        <v>513</v>
      </c>
      <c r="B267" s="102"/>
      <c r="C267" s="102"/>
      <c r="D267" s="96"/>
      <c r="E267" s="96"/>
      <c r="F267" s="96"/>
      <c r="G267" s="96"/>
      <c r="H267" s="67"/>
      <c r="I267" s="102"/>
      <c r="J267" s="102"/>
      <c r="K267" s="78"/>
      <c r="L267" s="78"/>
      <c r="M267" s="78"/>
      <c r="N267" s="78"/>
    </row>
    <row r="268" spans="1:14" hidden="1" outlineLevel="1" x14ac:dyDescent="0.25">
      <c r="A268" s="102" t="s">
        <v>514</v>
      </c>
      <c r="B268" s="102"/>
      <c r="C268" s="102"/>
      <c r="D268" s="96"/>
      <c r="E268" s="96"/>
      <c r="F268" s="96"/>
      <c r="G268" s="96"/>
      <c r="H268" s="67"/>
      <c r="I268" s="102"/>
      <c r="J268" s="102"/>
      <c r="K268" s="78"/>
      <c r="L268" s="78"/>
      <c r="M268" s="78"/>
      <c r="N268" s="78"/>
    </row>
    <row r="269" spans="1:14" hidden="1" outlineLevel="1" x14ac:dyDescent="0.25">
      <c r="A269" s="102" t="s">
        <v>515</v>
      </c>
      <c r="B269" s="102"/>
      <c r="C269" s="102"/>
      <c r="D269" s="96"/>
      <c r="E269" s="96"/>
      <c r="F269" s="96"/>
      <c r="G269" s="96"/>
      <c r="H269" s="67"/>
      <c r="I269" s="102"/>
      <c r="J269" s="102"/>
      <c r="K269" s="78"/>
      <c r="L269" s="78"/>
      <c r="M269" s="78"/>
      <c r="N269" s="78"/>
    </row>
    <row r="270" spans="1:14" hidden="1" outlineLevel="1" x14ac:dyDescent="0.25">
      <c r="A270" s="102" t="s">
        <v>516</v>
      </c>
      <c r="B270" s="102"/>
      <c r="C270" s="102"/>
      <c r="D270" s="96"/>
      <c r="E270" s="96"/>
      <c r="F270" s="96"/>
      <c r="G270" s="96"/>
      <c r="H270" s="67"/>
      <c r="I270" s="102"/>
      <c r="J270" s="102"/>
      <c r="K270" s="78"/>
      <c r="L270" s="78"/>
      <c r="M270" s="78"/>
      <c r="N270" s="78"/>
    </row>
    <row r="271" spans="1:14" hidden="1" outlineLevel="1" x14ac:dyDescent="0.25">
      <c r="A271" s="102" t="s">
        <v>517</v>
      </c>
      <c r="B271" s="102"/>
      <c r="C271" s="102"/>
      <c r="D271" s="96"/>
      <c r="E271" s="96"/>
      <c r="F271" s="96"/>
      <c r="G271" s="96"/>
      <c r="H271" s="67"/>
      <c r="I271" s="102"/>
      <c r="J271" s="102"/>
      <c r="K271" s="78"/>
      <c r="L271" s="78"/>
      <c r="M271" s="78"/>
      <c r="N271" s="78"/>
    </row>
    <row r="272" spans="1:14" hidden="1" outlineLevel="1" x14ac:dyDescent="0.25">
      <c r="A272" s="102" t="s">
        <v>518</v>
      </c>
      <c r="B272" s="102"/>
      <c r="C272" s="102"/>
      <c r="D272" s="96"/>
      <c r="E272" s="96"/>
      <c r="F272" s="96"/>
      <c r="G272" s="96"/>
      <c r="H272" s="67"/>
      <c r="I272" s="102"/>
      <c r="J272" s="102"/>
      <c r="K272" s="78"/>
      <c r="L272" s="78"/>
      <c r="M272" s="78"/>
      <c r="N272" s="78"/>
    </row>
    <row r="273" spans="1:14" hidden="1" outlineLevel="1" x14ac:dyDescent="0.25">
      <c r="A273" s="102" t="s">
        <v>519</v>
      </c>
      <c r="B273" s="102"/>
      <c r="C273" s="102"/>
      <c r="D273" s="96"/>
      <c r="E273" s="96"/>
      <c r="F273" s="96"/>
      <c r="G273" s="96"/>
      <c r="H273" s="67"/>
      <c r="I273" s="102"/>
      <c r="J273" s="102"/>
      <c r="K273" s="78"/>
      <c r="L273" s="78"/>
      <c r="M273" s="78"/>
      <c r="N273" s="78"/>
    </row>
    <row r="274" spans="1:14" hidden="1" outlineLevel="1" x14ac:dyDescent="0.25">
      <c r="A274" s="102" t="s">
        <v>520</v>
      </c>
      <c r="B274" s="102"/>
      <c r="C274" s="102"/>
      <c r="D274" s="96"/>
      <c r="E274" s="96"/>
      <c r="F274" s="96"/>
      <c r="G274" s="96"/>
      <c r="H274" s="67"/>
      <c r="I274" s="102"/>
      <c r="J274" s="102"/>
      <c r="K274" s="78"/>
      <c r="L274" s="78"/>
      <c r="M274" s="78"/>
      <c r="N274" s="78"/>
    </row>
    <row r="275" spans="1:14" hidden="1" outlineLevel="1" x14ac:dyDescent="0.25">
      <c r="A275" s="102" t="s">
        <v>521</v>
      </c>
      <c r="B275" s="102"/>
      <c r="C275" s="102"/>
      <c r="D275" s="96"/>
      <c r="E275" s="96"/>
      <c r="F275" s="96"/>
      <c r="G275" s="96"/>
      <c r="H275" s="67"/>
      <c r="I275" s="102"/>
      <c r="J275" s="102"/>
      <c r="K275" s="78"/>
      <c r="L275" s="78"/>
      <c r="M275" s="78"/>
      <c r="N275" s="78"/>
    </row>
    <row r="276" spans="1:14" hidden="1" outlineLevel="1" x14ac:dyDescent="0.25">
      <c r="A276" s="102" t="s">
        <v>522</v>
      </c>
      <c r="B276" s="102"/>
      <c r="C276" s="102"/>
      <c r="D276" s="96"/>
      <c r="E276" s="96"/>
      <c r="F276" s="96"/>
      <c r="G276" s="96"/>
      <c r="H276" s="67"/>
      <c r="I276" s="102"/>
      <c r="J276" s="102"/>
      <c r="K276" s="78"/>
      <c r="L276" s="78"/>
      <c r="M276" s="78"/>
      <c r="N276" s="78"/>
    </row>
    <row r="277" spans="1:14" hidden="1" outlineLevel="1" x14ac:dyDescent="0.25">
      <c r="A277" s="102" t="s">
        <v>523</v>
      </c>
      <c r="B277" s="102"/>
      <c r="C277" s="102"/>
      <c r="D277" s="96"/>
      <c r="E277" s="96"/>
      <c r="F277" s="96"/>
      <c r="G277" s="96"/>
      <c r="H277" s="67"/>
      <c r="I277" s="102"/>
      <c r="J277" s="102"/>
      <c r="K277" s="78"/>
      <c r="L277" s="78"/>
      <c r="M277" s="78"/>
      <c r="N277" s="78"/>
    </row>
    <row r="278" spans="1:14" hidden="1" outlineLevel="1" x14ac:dyDescent="0.25">
      <c r="A278" s="102" t="s">
        <v>524</v>
      </c>
      <c r="B278" s="102"/>
      <c r="C278" s="102"/>
      <c r="D278" s="96"/>
      <c r="E278" s="96"/>
      <c r="F278" s="96"/>
      <c r="G278" s="96"/>
      <c r="H278" s="67"/>
      <c r="I278" s="102"/>
      <c r="J278" s="102"/>
      <c r="K278" s="78"/>
      <c r="L278" s="78"/>
      <c r="M278" s="78"/>
      <c r="N278" s="78"/>
    </row>
    <row r="279" spans="1:14" hidden="1" outlineLevel="1" x14ac:dyDescent="0.25">
      <c r="A279" s="102" t="s">
        <v>525</v>
      </c>
      <c r="B279" s="102"/>
      <c r="C279" s="102"/>
      <c r="D279" s="96"/>
      <c r="E279" s="96"/>
      <c r="F279" s="96"/>
      <c r="G279" s="96"/>
      <c r="H279" s="67"/>
      <c r="I279" s="102"/>
      <c r="J279" s="102"/>
      <c r="K279" s="78"/>
      <c r="L279" s="78"/>
      <c r="M279" s="78"/>
      <c r="N279" s="78"/>
    </row>
    <row r="280" spans="1:14" hidden="1" outlineLevel="1" x14ac:dyDescent="0.25">
      <c r="A280" s="102" t="s">
        <v>526</v>
      </c>
      <c r="B280" s="102"/>
      <c r="C280" s="102"/>
      <c r="D280" s="96"/>
      <c r="E280" s="96"/>
      <c r="F280" s="96"/>
      <c r="G280" s="96"/>
      <c r="H280" s="67"/>
      <c r="I280" s="102"/>
      <c r="J280" s="102"/>
      <c r="K280" s="78"/>
      <c r="L280" s="78"/>
      <c r="M280" s="78"/>
      <c r="N280" s="78"/>
    </row>
    <row r="281" spans="1:14" hidden="1" outlineLevel="1" x14ac:dyDescent="0.25">
      <c r="A281" s="102" t="s">
        <v>527</v>
      </c>
      <c r="B281" s="102"/>
      <c r="C281" s="102"/>
      <c r="D281" s="96"/>
      <c r="E281" s="96"/>
      <c r="F281" s="96"/>
      <c r="G281" s="96"/>
      <c r="H281" s="67"/>
      <c r="I281" s="102"/>
      <c r="J281" s="102"/>
      <c r="K281" s="78"/>
      <c r="L281" s="78"/>
      <c r="M281" s="78"/>
      <c r="N281" s="78"/>
    </row>
    <row r="282" spans="1:14" hidden="1" outlineLevel="1" x14ac:dyDescent="0.25">
      <c r="A282" s="102" t="s">
        <v>528</v>
      </c>
      <c r="B282" s="102"/>
      <c r="C282" s="102"/>
      <c r="D282" s="96"/>
      <c r="E282" s="96"/>
      <c r="F282" s="96"/>
      <c r="G282" s="96"/>
      <c r="H282" s="67"/>
      <c r="I282" s="102"/>
      <c r="J282" s="102"/>
      <c r="K282" s="78"/>
      <c r="L282" s="78"/>
      <c r="M282" s="78"/>
      <c r="N282" s="78"/>
    </row>
    <row r="283" spans="1:14" ht="37.5" collapsed="1" x14ac:dyDescent="0.25">
      <c r="A283" s="21"/>
      <c r="B283" s="21" t="s">
        <v>216</v>
      </c>
      <c r="C283" s="21" t="s">
        <v>75</v>
      </c>
      <c r="D283" s="21" t="s">
        <v>75</v>
      </c>
      <c r="E283" s="21"/>
      <c r="F283" s="18"/>
      <c r="G283" s="19"/>
      <c r="H283" s="67"/>
      <c r="I283" s="76"/>
      <c r="J283" s="76"/>
      <c r="K283" s="76"/>
      <c r="L283" s="76"/>
      <c r="M283" s="4"/>
    </row>
    <row r="284" spans="1:14" ht="18.75" x14ac:dyDescent="0.25">
      <c r="A284" s="107" t="s">
        <v>244</v>
      </c>
      <c r="B284" s="108"/>
      <c r="C284" s="108"/>
      <c r="D284" s="108"/>
      <c r="E284" s="108"/>
      <c r="F284" s="109"/>
      <c r="G284" s="108"/>
      <c r="H284" s="67"/>
      <c r="I284" s="76"/>
      <c r="J284" s="76"/>
      <c r="K284" s="76"/>
      <c r="L284" s="76"/>
      <c r="M284" s="4"/>
    </row>
    <row r="285" spans="1:14" ht="18.75" x14ac:dyDescent="0.25">
      <c r="A285" s="107" t="s">
        <v>245</v>
      </c>
      <c r="B285" s="108"/>
      <c r="C285" s="108"/>
      <c r="D285" s="108"/>
      <c r="E285" s="108"/>
      <c r="F285" s="109"/>
      <c r="G285" s="108"/>
      <c r="H285" s="67"/>
      <c r="I285" s="76"/>
      <c r="J285" s="76"/>
      <c r="K285" s="76"/>
      <c r="L285" s="76"/>
      <c r="M285" s="4"/>
    </row>
    <row r="286" spans="1:14" x14ac:dyDescent="0.25">
      <c r="A286" s="102" t="s">
        <v>529</v>
      </c>
      <c r="B286" s="64" t="s">
        <v>67</v>
      </c>
      <c r="C286" s="77">
        <f>ROW(B38)</f>
        <v>38</v>
      </c>
      <c r="E286" s="72"/>
      <c r="F286" s="72"/>
      <c r="G286" s="72"/>
      <c r="H286" s="67"/>
      <c r="I286" s="64"/>
      <c r="J286" s="77"/>
      <c r="L286" s="72"/>
      <c r="M286" s="72"/>
      <c r="N286" s="72"/>
    </row>
    <row r="287" spans="1:14" x14ac:dyDescent="0.25">
      <c r="A287" s="102" t="s">
        <v>530</v>
      </c>
      <c r="B287" s="64" t="s">
        <v>68</v>
      </c>
      <c r="C287" s="77">
        <f>ROW(B39)</f>
        <v>39</v>
      </c>
      <c r="E287" s="72"/>
      <c r="F287" s="72"/>
      <c r="H287" s="67"/>
      <c r="I287" s="64"/>
      <c r="J287" s="77"/>
      <c r="L287" s="72"/>
      <c r="M287" s="72"/>
    </row>
    <row r="288" spans="1:14" x14ac:dyDescent="0.25">
      <c r="A288" s="102" t="s">
        <v>531</v>
      </c>
      <c r="B288" s="64" t="s">
        <v>47</v>
      </c>
      <c r="C288" s="77" t="str">
        <f>ROW('B1. HTT Mortgage Assets'!B43)&amp; " for Mortgage Assets"</f>
        <v>43 for Mortgage Assets</v>
      </c>
      <c r="D288" s="77"/>
      <c r="E288" s="45"/>
      <c r="F288" s="72"/>
      <c r="G288" s="45"/>
      <c r="H288" s="67"/>
      <c r="I288" s="64"/>
      <c r="J288" s="77"/>
      <c r="K288" s="77"/>
      <c r="L288" s="45"/>
      <c r="M288" s="72"/>
      <c r="N288" s="45"/>
    </row>
    <row r="289" spans="1:14" x14ac:dyDescent="0.25">
      <c r="A289" s="102" t="s">
        <v>532</v>
      </c>
      <c r="B289" s="64" t="s">
        <v>69</v>
      </c>
      <c r="C289" s="77">
        <f>ROW(B52)</f>
        <v>52</v>
      </c>
      <c r="H289" s="67"/>
      <c r="I289" s="64"/>
      <c r="J289" s="77"/>
    </row>
    <row r="290" spans="1:14" x14ac:dyDescent="0.25">
      <c r="A290" s="102" t="s">
        <v>533</v>
      </c>
      <c r="B290" s="64" t="s">
        <v>70</v>
      </c>
      <c r="C290" s="95" t="str">
        <f>ROW('B1. HTT Mortgage Assets'!B167)&amp;" for Residential Mortgage Assets"</f>
        <v>167 for Residential Mortgage Assets</v>
      </c>
      <c r="D290" s="77"/>
      <c r="E290" s="45"/>
      <c r="F290" s="77"/>
      <c r="G290" s="45"/>
      <c r="H290" s="67"/>
      <c r="I290" s="64"/>
      <c r="J290" s="78"/>
      <c r="K290" s="77"/>
      <c r="L290" s="45"/>
      <c r="N290" s="45"/>
    </row>
    <row r="291" spans="1:14" x14ac:dyDescent="0.25">
      <c r="A291" s="102" t="s">
        <v>534</v>
      </c>
      <c r="B291" s="64" t="s">
        <v>274</v>
      </c>
      <c r="C291" s="77" t="str">
        <f>ROW('B1. HTT Mortgage Assets'!B130)&amp;" for Mortgage Assets"</f>
        <v>130 for Mortgage Assets</v>
      </c>
      <c r="D291" s="77"/>
      <c r="F291" s="77"/>
      <c r="H291" s="67"/>
      <c r="I291" s="64"/>
      <c r="M291" s="45"/>
    </row>
    <row r="292" spans="1:14" x14ac:dyDescent="0.25">
      <c r="A292" s="102" t="s">
        <v>535</v>
      </c>
      <c r="B292" s="64" t="s">
        <v>275</v>
      </c>
      <c r="C292" s="77">
        <f>ROW(B109)</f>
        <v>109</v>
      </c>
      <c r="F292" s="45"/>
      <c r="H292" s="67"/>
      <c r="I292" s="64"/>
      <c r="J292" s="77"/>
      <c r="M292" s="45"/>
    </row>
    <row r="293" spans="1:14" x14ac:dyDescent="0.25">
      <c r="A293" s="102" t="s">
        <v>536</v>
      </c>
      <c r="B293" s="64" t="s">
        <v>71</v>
      </c>
      <c r="C293" s="77">
        <f>ROW(B161)</f>
        <v>161</v>
      </c>
      <c r="E293" s="45"/>
      <c r="F293" s="45"/>
      <c r="H293" s="67"/>
      <c r="I293" s="64"/>
      <c r="J293" s="77"/>
      <c r="L293" s="45"/>
      <c r="M293" s="45"/>
    </row>
    <row r="294" spans="1:14" x14ac:dyDescent="0.25">
      <c r="A294" s="102" t="s">
        <v>537</v>
      </c>
      <c r="B294" s="64" t="s">
        <v>72</v>
      </c>
      <c r="C294" s="77">
        <f>ROW(B135)</f>
        <v>135</v>
      </c>
      <c r="E294" s="45"/>
      <c r="F294" s="45"/>
      <c r="H294" s="67"/>
      <c r="I294" s="64"/>
      <c r="J294" s="77"/>
      <c r="L294" s="45"/>
      <c r="M294" s="45"/>
    </row>
    <row r="295" spans="1:14" ht="30" x14ac:dyDescent="0.25">
      <c r="A295" s="102" t="s">
        <v>538</v>
      </c>
      <c r="B295" s="68" t="s">
        <v>235</v>
      </c>
      <c r="C295" s="77" t="str">
        <f>ROW('C. HTT Harmonised Glossary'!B17)&amp;" for Harmonised Glossary"</f>
        <v>17 for Harmonised Glossary</v>
      </c>
      <c r="E295" s="45"/>
      <c r="H295" s="67"/>
      <c r="J295" s="77"/>
      <c r="L295" s="45"/>
    </row>
    <row r="296" spans="1:14" x14ac:dyDescent="0.25">
      <c r="A296" s="102" t="s">
        <v>539</v>
      </c>
      <c r="B296" s="64" t="s">
        <v>73</v>
      </c>
      <c r="C296" s="77">
        <f>ROW(B65)</f>
        <v>65</v>
      </c>
      <c r="E296" s="45"/>
      <c r="H296" s="67"/>
      <c r="I296" s="64"/>
      <c r="J296" s="77"/>
      <c r="L296" s="45"/>
    </row>
    <row r="297" spans="1:14" x14ac:dyDescent="0.25">
      <c r="A297" s="102" t="s">
        <v>540</v>
      </c>
      <c r="B297" s="64" t="s">
        <v>74</v>
      </c>
      <c r="C297" s="77">
        <f>ROW(B87)</f>
        <v>87</v>
      </c>
      <c r="E297" s="45"/>
      <c r="H297" s="67"/>
      <c r="I297" s="64"/>
      <c r="J297" s="77"/>
      <c r="L297" s="45"/>
    </row>
    <row r="298" spans="1:14" x14ac:dyDescent="0.25">
      <c r="A298" s="102" t="s">
        <v>541</v>
      </c>
      <c r="B298" s="64" t="s">
        <v>48</v>
      </c>
      <c r="C298" s="77" t="str">
        <f>ROW('B1. HTT Mortgage Assets'!B160)&amp; " for Mortgage Assets"</f>
        <v>160 for Mortgage Assets</v>
      </c>
      <c r="D298" s="77"/>
      <c r="E298" s="45"/>
      <c r="H298" s="67"/>
      <c r="I298" s="64"/>
      <c r="J298" s="77"/>
      <c r="K298" s="77"/>
      <c r="L298" s="45"/>
    </row>
    <row r="299" spans="1:14" hidden="1" outlineLevel="1" x14ac:dyDescent="0.25">
      <c r="A299" s="102" t="s">
        <v>542</v>
      </c>
      <c r="B299" s="64"/>
      <c r="C299" s="77"/>
      <c r="D299" s="77"/>
      <c r="E299" s="45"/>
      <c r="H299" s="67"/>
      <c r="I299" s="64"/>
      <c r="J299" s="77"/>
      <c r="K299" s="77"/>
      <c r="L299" s="45"/>
    </row>
    <row r="300" spans="1:14" hidden="1" outlineLevel="1" x14ac:dyDescent="0.25">
      <c r="A300" s="102" t="s">
        <v>543</v>
      </c>
      <c r="B300" s="64"/>
      <c r="C300" s="77"/>
      <c r="D300" s="77"/>
      <c r="E300" s="45"/>
      <c r="H300" s="67"/>
      <c r="I300" s="64"/>
      <c r="J300" s="77"/>
      <c r="K300" s="77"/>
      <c r="L300" s="45"/>
    </row>
    <row r="301" spans="1:14" hidden="1" outlineLevel="1" x14ac:dyDescent="0.25">
      <c r="A301" s="102" t="s">
        <v>544</v>
      </c>
      <c r="B301" s="64"/>
      <c r="C301" s="77"/>
      <c r="D301" s="77"/>
      <c r="E301" s="45"/>
      <c r="H301" s="67"/>
      <c r="I301" s="64"/>
      <c r="J301" s="77"/>
      <c r="K301" s="77"/>
      <c r="L301" s="45"/>
    </row>
    <row r="302" spans="1:14" hidden="1" outlineLevel="1" x14ac:dyDescent="0.25">
      <c r="A302" s="102" t="s">
        <v>545</v>
      </c>
      <c r="B302" s="64"/>
      <c r="C302" s="77"/>
      <c r="D302" s="77"/>
      <c r="E302" s="45"/>
      <c r="H302" s="67"/>
      <c r="I302" s="64"/>
      <c r="J302" s="77"/>
      <c r="K302" s="77"/>
      <c r="L302" s="45"/>
    </row>
    <row r="303" spans="1:14" hidden="1" outlineLevel="1" x14ac:dyDescent="0.25">
      <c r="A303" s="102" t="s">
        <v>546</v>
      </c>
      <c r="B303" s="64"/>
      <c r="C303" s="77"/>
      <c r="D303" s="77"/>
      <c r="E303" s="45"/>
      <c r="H303" s="67"/>
      <c r="I303" s="64"/>
      <c r="J303" s="77"/>
      <c r="K303" s="77"/>
      <c r="L303" s="45"/>
    </row>
    <row r="304" spans="1:14" hidden="1" outlineLevel="1" x14ac:dyDescent="0.25">
      <c r="A304" s="102" t="s">
        <v>547</v>
      </c>
      <c r="B304" s="64"/>
      <c r="C304" s="77"/>
      <c r="D304" s="77"/>
      <c r="E304" s="45"/>
      <c r="H304" s="67"/>
      <c r="I304" s="64"/>
      <c r="J304" s="77"/>
      <c r="K304" s="77"/>
      <c r="L304" s="45"/>
    </row>
    <row r="305" spans="1:13" hidden="1" outlineLevel="1" x14ac:dyDescent="0.25">
      <c r="A305" s="102" t="s">
        <v>548</v>
      </c>
      <c r="B305" s="64"/>
      <c r="C305" s="77"/>
      <c r="D305" s="77"/>
      <c r="E305" s="45"/>
      <c r="H305" s="67"/>
      <c r="I305" s="64"/>
      <c r="J305" s="77"/>
      <c r="K305" s="77"/>
      <c r="L305" s="45"/>
    </row>
    <row r="306" spans="1:13" hidden="1" outlineLevel="1" x14ac:dyDescent="0.25">
      <c r="A306" s="102" t="s">
        <v>549</v>
      </c>
      <c r="B306" s="64"/>
      <c r="C306" s="77"/>
      <c r="D306" s="77"/>
      <c r="E306" s="45"/>
      <c r="H306" s="67"/>
      <c r="I306" s="64"/>
      <c r="J306" s="77"/>
      <c r="K306" s="77"/>
      <c r="L306" s="45"/>
    </row>
    <row r="307" spans="1:13" hidden="1" outlineLevel="1" x14ac:dyDescent="0.25">
      <c r="A307" s="102" t="s">
        <v>550</v>
      </c>
      <c r="B307" s="64"/>
      <c r="C307" s="77"/>
      <c r="D307" s="77"/>
      <c r="E307" s="45"/>
      <c r="H307" s="67"/>
      <c r="I307" s="64"/>
      <c r="J307" s="77"/>
      <c r="K307" s="77"/>
      <c r="L307" s="45"/>
    </row>
    <row r="308" spans="1:13" hidden="1" outlineLevel="1" x14ac:dyDescent="0.25">
      <c r="A308" s="102" t="s">
        <v>551</v>
      </c>
      <c r="H308" s="67"/>
    </row>
    <row r="309" spans="1:13" ht="37.5" collapsed="1" x14ac:dyDescent="0.25">
      <c r="A309" s="18"/>
      <c r="B309" s="21" t="s">
        <v>218</v>
      </c>
      <c r="C309" s="18"/>
      <c r="D309" s="18"/>
      <c r="E309" s="18"/>
      <c r="F309" s="18"/>
      <c r="G309" s="19"/>
      <c r="H309" s="67"/>
      <c r="I309" s="76"/>
      <c r="J309" s="4"/>
      <c r="K309" s="4"/>
      <c r="L309" s="4"/>
      <c r="M309" s="4"/>
    </row>
    <row r="310" spans="1:13" x14ac:dyDescent="0.25">
      <c r="A310" s="102" t="s">
        <v>552</v>
      </c>
      <c r="B310" s="86" t="s">
        <v>132</v>
      </c>
      <c r="C310" s="77">
        <f>ROW(B171)</f>
        <v>171</v>
      </c>
      <c r="H310" s="67"/>
      <c r="I310" s="86"/>
      <c r="J310" s="77"/>
    </row>
    <row r="311" spans="1:13" hidden="1" outlineLevel="1" x14ac:dyDescent="0.25">
      <c r="A311" s="102" t="s">
        <v>553</v>
      </c>
      <c r="B311" s="86"/>
      <c r="C311" s="77"/>
      <c r="H311" s="67"/>
      <c r="I311" s="86"/>
      <c r="J311" s="77"/>
    </row>
    <row r="312" spans="1:13" hidden="1" outlineLevel="1" x14ac:dyDescent="0.25">
      <c r="A312" s="102" t="s">
        <v>554</v>
      </c>
      <c r="B312" s="86"/>
      <c r="C312" s="77"/>
      <c r="H312" s="67"/>
      <c r="I312" s="86"/>
      <c r="J312" s="77"/>
    </row>
    <row r="313" spans="1:13" hidden="1" outlineLevel="1" x14ac:dyDescent="0.25">
      <c r="A313" s="102" t="s">
        <v>555</v>
      </c>
      <c r="B313" s="86"/>
      <c r="C313" s="77"/>
      <c r="H313" s="67"/>
      <c r="I313" s="86"/>
      <c r="J313" s="77"/>
    </row>
    <row r="314" spans="1:13" hidden="1" outlineLevel="1" x14ac:dyDescent="0.25">
      <c r="A314" s="102" t="s">
        <v>556</v>
      </c>
      <c r="B314" s="86"/>
      <c r="C314" s="77"/>
      <c r="H314" s="67"/>
      <c r="I314" s="86"/>
      <c r="J314" s="77"/>
    </row>
    <row r="315" spans="1:13" hidden="1" outlineLevel="1" x14ac:dyDescent="0.25">
      <c r="A315" s="102" t="s">
        <v>557</v>
      </c>
      <c r="B315" s="86"/>
      <c r="C315" s="77"/>
      <c r="H315" s="67"/>
      <c r="I315" s="86"/>
      <c r="J315" s="77"/>
    </row>
    <row r="316" spans="1:13" hidden="1" outlineLevel="1" x14ac:dyDescent="0.25">
      <c r="A316" s="102" t="s">
        <v>558</v>
      </c>
      <c r="B316" s="86"/>
      <c r="C316" s="77"/>
      <c r="H316" s="67"/>
      <c r="I316" s="86"/>
      <c r="J316" s="77"/>
    </row>
    <row r="317" spans="1:13" ht="18.75" collapsed="1" x14ac:dyDescent="0.25">
      <c r="A317" s="18"/>
      <c r="B317" s="21" t="s">
        <v>219</v>
      </c>
      <c r="C317" s="18"/>
      <c r="D317" s="18"/>
      <c r="E317" s="18"/>
      <c r="F317" s="18"/>
      <c r="G317" s="19"/>
      <c r="H317" s="67"/>
      <c r="I317" s="76"/>
      <c r="J317" s="4"/>
      <c r="K317" s="4"/>
      <c r="L317" s="4"/>
      <c r="M317" s="4"/>
    </row>
    <row r="318" spans="1:13" ht="15" hidden="1" customHeight="1" outlineLevel="1" x14ac:dyDescent="0.25">
      <c r="A318" s="73"/>
      <c r="B318" s="75" t="s">
        <v>617</v>
      </c>
      <c r="C318" s="73"/>
      <c r="D318" s="73"/>
      <c r="E318" s="59"/>
      <c r="F318" s="74"/>
      <c r="G318" s="74"/>
      <c r="H318" s="67"/>
      <c r="L318" s="67"/>
      <c r="M318" s="67"/>
    </row>
    <row r="319" spans="1:13" hidden="1" outlineLevel="1" x14ac:dyDescent="0.25">
      <c r="A319" s="102" t="s">
        <v>559</v>
      </c>
      <c r="B319" s="103" t="s">
        <v>258</v>
      </c>
      <c r="C319" s="103"/>
      <c r="H319" s="67"/>
    </row>
    <row r="320" spans="1:13" hidden="1" outlineLevel="1" x14ac:dyDescent="0.25">
      <c r="A320" s="102" t="s">
        <v>560</v>
      </c>
      <c r="B320" s="103" t="s">
        <v>259</v>
      </c>
      <c r="C320" s="103"/>
      <c r="H320" s="67"/>
    </row>
    <row r="321" spans="1:8" hidden="1" outlineLevel="1" x14ac:dyDescent="0.25">
      <c r="A321" s="102" t="s">
        <v>561</v>
      </c>
      <c r="B321" s="64" t="s">
        <v>195</v>
      </c>
      <c r="C321" s="103"/>
      <c r="H321" s="67"/>
    </row>
    <row r="322" spans="1:8" hidden="1" outlineLevel="1" x14ac:dyDescent="0.25">
      <c r="A322" s="102" t="s">
        <v>562</v>
      </c>
      <c r="B322" s="64" t="s">
        <v>196</v>
      </c>
      <c r="H322" s="67"/>
    </row>
    <row r="323" spans="1:8" hidden="1" outlineLevel="1" x14ac:dyDescent="0.25">
      <c r="A323" s="102" t="s">
        <v>563</v>
      </c>
      <c r="B323" s="64" t="s">
        <v>202</v>
      </c>
      <c r="H323" s="67"/>
    </row>
    <row r="324" spans="1:8" hidden="1" outlineLevel="1" x14ac:dyDescent="0.25">
      <c r="A324" s="102" t="s">
        <v>564</v>
      </c>
      <c r="B324" s="64" t="s">
        <v>197</v>
      </c>
      <c r="H324" s="67"/>
    </row>
    <row r="325" spans="1:8" hidden="1" outlineLevel="1" x14ac:dyDescent="0.25">
      <c r="A325" s="102" t="s">
        <v>565</v>
      </c>
      <c r="B325" s="64" t="s">
        <v>198</v>
      </c>
      <c r="H325" s="67"/>
    </row>
    <row r="326" spans="1:8" hidden="1" outlineLevel="1" x14ac:dyDescent="0.25">
      <c r="A326" s="102" t="s">
        <v>566</v>
      </c>
      <c r="B326" s="64" t="s">
        <v>199</v>
      </c>
      <c r="H326" s="67"/>
    </row>
    <row r="327" spans="1:8" hidden="1" outlineLevel="1" x14ac:dyDescent="0.25">
      <c r="A327" s="102" t="s">
        <v>567</v>
      </c>
      <c r="B327" s="64" t="s">
        <v>200</v>
      </c>
      <c r="H327" s="67"/>
    </row>
    <row r="328" spans="1:8" hidden="1" outlineLevel="1" x14ac:dyDescent="0.25">
      <c r="A328" s="102" t="s">
        <v>568</v>
      </c>
      <c r="B328" s="82" t="s">
        <v>201</v>
      </c>
      <c r="H328" s="67"/>
    </row>
    <row r="329" spans="1:8" hidden="1" outlineLevel="1" x14ac:dyDescent="0.25">
      <c r="A329" s="102" t="s">
        <v>569</v>
      </c>
      <c r="B329" s="82" t="s">
        <v>201</v>
      </c>
      <c r="H329" s="67"/>
    </row>
    <row r="330" spans="1:8" hidden="1" outlineLevel="1" x14ac:dyDescent="0.25">
      <c r="A330" s="102" t="s">
        <v>570</v>
      </c>
      <c r="B330" s="82" t="s">
        <v>201</v>
      </c>
      <c r="H330" s="67"/>
    </row>
    <row r="331" spans="1:8" hidden="1" outlineLevel="1" x14ac:dyDescent="0.25">
      <c r="A331" s="102" t="s">
        <v>571</v>
      </c>
      <c r="B331" s="82" t="s">
        <v>201</v>
      </c>
      <c r="H331" s="67"/>
    </row>
    <row r="332" spans="1:8" hidden="1" outlineLevel="1" x14ac:dyDescent="0.25">
      <c r="A332" s="102" t="s">
        <v>572</v>
      </c>
      <c r="B332" s="82" t="s">
        <v>201</v>
      </c>
      <c r="H332" s="67"/>
    </row>
    <row r="333" spans="1:8" hidden="1" outlineLevel="1" x14ac:dyDescent="0.25">
      <c r="A333" s="102" t="s">
        <v>573</v>
      </c>
      <c r="B333" s="82" t="s">
        <v>201</v>
      </c>
      <c r="H333" s="67"/>
    </row>
    <row r="334" spans="1:8" hidden="1" outlineLevel="1" x14ac:dyDescent="0.25">
      <c r="A334" s="102" t="s">
        <v>574</v>
      </c>
      <c r="B334" s="82" t="s">
        <v>201</v>
      </c>
      <c r="H334" s="67"/>
    </row>
    <row r="335" spans="1:8" hidden="1" outlineLevel="1" x14ac:dyDescent="0.25">
      <c r="A335" s="102" t="s">
        <v>575</v>
      </c>
      <c r="B335" s="82" t="s">
        <v>201</v>
      </c>
      <c r="H335" s="67"/>
    </row>
    <row r="336" spans="1:8" hidden="1" outlineLevel="1" x14ac:dyDescent="0.25">
      <c r="A336" s="102" t="s">
        <v>576</v>
      </c>
      <c r="B336" s="82" t="s">
        <v>201</v>
      </c>
      <c r="H336" s="67"/>
    </row>
    <row r="337" spans="1:8" hidden="1" outlineLevel="1" x14ac:dyDescent="0.25">
      <c r="A337" s="102" t="s">
        <v>577</v>
      </c>
      <c r="B337" s="82" t="s">
        <v>201</v>
      </c>
      <c r="H337" s="67"/>
    </row>
    <row r="338" spans="1:8" hidden="1" outlineLevel="1" x14ac:dyDescent="0.25">
      <c r="A338" s="102" t="s">
        <v>578</v>
      </c>
      <c r="B338" s="82" t="s">
        <v>201</v>
      </c>
      <c r="H338" s="67"/>
    </row>
    <row r="339" spans="1:8" hidden="1" outlineLevel="1" x14ac:dyDescent="0.25">
      <c r="A339" s="102" t="s">
        <v>579</v>
      </c>
      <c r="B339" s="82" t="s">
        <v>201</v>
      </c>
      <c r="H339" s="67"/>
    </row>
    <row r="340" spans="1:8" hidden="1" outlineLevel="1" x14ac:dyDescent="0.25">
      <c r="A340" s="102" t="s">
        <v>580</v>
      </c>
      <c r="B340" s="82" t="s">
        <v>201</v>
      </c>
      <c r="H340" s="67"/>
    </row>
    <row r="341" spans="1:8" hidden="1" outlineLevel="1" x14ac:dyDescent="0.25">
      <c r="A341" s="102" t="s">
        <v>581</v>
      </c>
      <c r="B341" s="82" t="s">
        <v>201</v>
      </c>
      <c r="H341" s="67"/>
    </row>
    <row r="342" spans="1:8" hidden="1" outlineLevel="1" x14ac:dyDescent="0.25">
      <c r="A342" s="102" t="s">
        <v>582</v>
      </c>
      <c r="B342" s="82" t="s">
        <v>201</v>
      </c>
      <c r="H342" s="67"/>
    </row>
    <row r="343" spans="1:8" hidden="1" outlineLevel="1" x14ac:dyDescent="0.25">
      <c r="A343" s="102" t="s">
        <v>583</v>
      </c>
      <c r="B343" s="82" t="s">
        <v>201</v>
      </c>
      <c r="H343" s="67"/>
    </row>
    <row r="344" spans="1:8" hidden="1" outlineLevel="1" x14ac:dyDescent="0.25">
      <c r="A344" s="102" t="s">
        <v>584</v>
      </c>
      <c r="B344" s="82" t="s">
        <v>201</v>
      </c>
      <c r="H344" s="67"/>
    </row>
    <row r="345" spans="1:8" hidden="1" outlineLevel="1" x14ac:dyDescent="0.25">
      <c r="A345" s="102" t="s">
        <v>585</v>
      </c>
      <c r="B345" s="82" t="s">
        <v>201</v>
      </c>
      <c r="H345" s="67"/>
    </row>
    <row r="346" spans="1:8" hidden="1" outlineLevel="1" x14ac:dyDescent="0.25">
      <c r="A346" s="102" t="s">
        <v>586</v>
      </c>
      <c r="B346" s="82" t="s">
        <v>201</v>
      </c>
      <c r="H346" s="67"/>
    </row>
    <row r="347" spans="1:8" hidden="1" outlineLevel="1" x14ac:dyDescent="0.25">
      <c r="A347" s="102" t="s">
        <v>587</v>
      </c>
      <c r="B347" s="82" t="s">
        <v>201</v>
      </c>
      <c r="H347" s="67"/>
    </row>
    <row r="348" spans="1:8" hidden="1" outlineLevel="1" x14ac:dyDescent="0.25">
      <c r="A348" s="102" t="s">
        <v>588</v>
      </c>
      <c r="B348" s="82" t="s">
        <v>201</v>
      </c>
      <c r="H348" s="67"/>
    </row>
    <row r="349" spans="1:8" hidden="1" outlineLevel="1" x14ac:dyDescent="0.25">
      <c r="A349" s="102" t="s">
        <v>589</v>
      </c>
      <c r="B349" s="82" t="s">
        <v>201</v>
      </c>
      <c r="H349" s="67"/>
    </row>
    <row r="350" spans="1:8" hidden="1" outlineLevel="1" x14ac:dyDescent="0.25">
      <c r="A350" s="102" t="s">
        <v>590</v>
      </c>
      <c r="B350" s="82" t="s">
        <v>201</v>
      </c>
      <c r="H350" s="67"/>
    </row>
    <row r="351" spans="1:8" hidden="1" outlineLevel="1" x14ac:dyDescent="0.25">
      <c r="A351" s="102" t="s">
        <v>591</v>
      </c>
      <c r="B351" s="82" t="s">
        <v>201</v>
      </c>
      <c r="H351" s="67"/>
    </row>
    <row r="352" spans="1:8" hidden="1" outlineLevel="1" x14ac:dyDescent="0.25">
      <c r="A352" s="102" t="s">
        <v>592</v>
      </c>
      <c r="B352" s="82" t="s">
        <v>201</v>
      </c>
      <c r="H352" s="67"/>
    </row>
    <row r="353" spans="1:8" hidden="1" outlineLevel="1" x14ac:dyDescent="0.25">
      <c r="A353" s="102" t="s">
        <v>593</v>
      </c>
      <c r="B353" s="82" t="s">
        <v>201</v>
      </c>
      <c r="H353" s="67"/>
    </row>
    <row r="354" spans="1:8" hidden="1" outlineLevel="1" x14ac:dyDescent="0.25">
      <c r="A354" s="102" t="s">
        <v>594</v>
      </c>
      <c r="B354" s="82" t="s">
        <v>201</v>
      </c>
      <c r="H354" s="67"/>
    </row>
    <row r="355" spans="1:8" hidden="1" outlineLevel="1" x14ac:dyDescent="0.25">
      <c r="A355" s="102" t="s">
        <v>595</v>
      </c>
      <c r="B355" s="82" t="s">
        <v>201</v>
      </c>
      <c r="H355" s="67"/>
    </row>
    <row r="356" spans="1:8" hidden="1" outlineLevel="1" x14ac:dyDescent="0.25">
      <c r="A356" s="102" t="s">
        <v>596</v>
      </c>
      <c r="B356" s="82" t="s">
        <v>201</v>
      </c>
      <c r="H356" s="67"/>
    </row>
    <row r="357" spans="1:8" hidden="1" outlineLevel="1" x14ac:dyDescent="0.25">
      <c r="A357" s="102" t="s">
        <v>597</v>
      </c>
      <c r="B357" s="82" t="s">
        <v>201</v>
      </c>
      <c r="H357" s="67"/>
    </row>
    <row r="358" spans="1:8" hidden="1" outlineLevel="1" x14ac:dyDescent="0.25">
      <c r="A358" s="102" t="s">
        <v>598</v>
      </c>
      <c r="B358" s="82" t="s">
        <v>201</v>
      </c>
      <c r="H358" s="67"/>
    </row>
    <row r="359" spans="1:8" hidden="1" outlineLevel="1" x14ac:dyDescent="0.25">
      <c r="A359" s="102" t="s">
        <v>599</v>
      </c>
      <c r="B359" s="82" t="s">
        <v>201</v>
      </c>
      <c r="H359" s="67"/>
    </row>
    <row r="360" spans="1:8" hidden="1" outlineLevel="1" x14ac:dyDescent="0.25">
      <c r="A360" s="102" t="s">
        <v>600</v>
      </c>
      <c r="B360" s="82" t="s">
        <v>201</v>
      </c>
      <c r="H360" s="67"/>
    </row>
    <row r="361" spans="1:8" hidden="1" outlineLevel="1" x14ac:dyDescent="0.25">
      <c r="A361" s="102" t="s">
        <v>601</v>
      </c>
      <c r="B361" s="82" t="s">
        <v>201</v>
      </c>
      <c r="H361" s="67"/>
    </row>
    <row r="362" spans="1:8" hidden="1" outlineLevel="1" x14ac:dyDescent="0.25">
      <c r="A362" s="102" t="s">
        <v>602</v>
      </c>
      <c r="B362" s="82" t="s">
        <v>201</v>
      </c>
      <c r="H362" s="67"/>
    </row>
    <row r="363" spans="1:8" hidden="1" outlineLevel="1" x14ac:dyDescent="0.25">
      <c r="A363" s="102" t="s">
        <v>603</v>
      </c>
      <c r="B363" s="82" t="s">
        <v>201</v>
      </c>
      <c r="H363" s="67"/>
    </row>
    <row r="364" spans="1:8" collapsed="1" x14ac:dyDescent="0.25">
      <c r="H364" s="67"/>
    </row>
    <row r="365" spans="1:8" x14ac:dyDescent="0.25">
      <c r="H365" s="67"/>
    </row>
    <row r="366" spans="1:8" x14ac:dyDescent="0.25">
      <c r="H366" s="67"/>
    </row>
    <row r="367" spans="1:8" x14ac:dyDescent="0.25">
      <c r="H367" s="67"/>
    </row>
    <row r="368" spans="1:8" x14ac:dyDescent="0.25">
      <c r="H368" s="67"/>
    </row>
    <row r="369" spans="8:8" x14ac:dyDescent="0.25">
      <c r="H369" s="67"/>
    </row>
    <row r="370" spans="8:8" x14ac:dyDescent="0.25">
      <c r="H370" s="67"/>
    </row>
    <row r="371" spans="8:8" x14ac:dyDescent="0.25">
      <c r="H371" s="67"/>
    </row>
    <row r="372" spans="8:8" x14ac:dyDescent="0.25">
      <c r="H372" s="67"/>
    </row>
    <row r="373" spans="8:8" x14ac:dyDescent="0.25">
      <c r="H373" s="67"/>
    </row>
    <row r="374" spans="8:8" x14ac:dyDescent="0.25">
      <c r="H374" s="67"/>
    </row>
    <row r="375" spans="8:8" x14ac:dyDescent="0.25">
      <c r="H375" s="67"/>
    </row>
    <row r="376" spans="8:8" x14ac:dyDescent="0.25">
      <c r="H376" s="67"/>
    </row>
    <row r="377" spans="8:8" x14ac:dyDescent="0.25">
      <c r="H377" s="67"/>
    </row>
    <row r="378" spans="8:8" x14ac:dyDescent="0.25">
      <c r="H378" s="67"/>
    </row>
    <row r="379" spans="8:8" x14ac:dyDescent="0.25">
      <c r="H379" s="67"/>
    </row>
    <row r="380" spans="8:8" x14ac:dyDescent="0.25">
      <c r="H380" s="67"/>
    </row>
    <row r="381" spans="8:8" x14ac:dyDescent="0.25">
      <c r="H381" s="67"/>
    </row>
    <row r="382" spans="8:8" x14ac:dyDescent="0.25">
      <c r="H382" s="67"/>
    </row>
    <row r="383" spans="8:8" x14ac:dyDescent="0.25">
      <c r="H383" s="67"/>
    </row>
    <row r="384" spans="8:8" x14ac:dyDescent="0.25">
      <c r="H384" s="67"/>
    </row>
    <row r="385" spans="8:8" x14ac:dyDescent="0.25">
      <c r="H385" s="67"/>
    </row>
    <row r="386" spans="8:8" x14ac:dyDescent="0.25">
      <c r="H386" s="67"/>
    </row>
    <row r="387" spans="8:8" x14ac:dyDescent="0.25">
      <c r="H387" s="67"/>
    </row>
    <row r="388" spans="8:8" x14ac:dyDescent="0.25">
      <c r="H388" s="67"/>
    </row>
    <row r="389" spans="8:8" x14ac:dyDescent="0.25">
      <c r="H389" s="67"/>
    </row>
    <row r="390" spans="8:8" x14ac:dyDescent="0.25">
      <c r="H390" s="67"/>
    </row>
    <row r="391" spans="8:8" x14ac:dyDescent="0.25">
      <c r="H391" s="67"/>
    </row>
    <row r="392" spans="8:8" x14ac:dyDescent="0.25">
      <c r="H392" s="67"/>
    </row>
    <row r="393" spans="8:8" x14ac:dyDescent="0.25">
      <c r="H393" s="67"/>
    </row>
    <row r="394" spans="8:8" x14ac:dyDescent="0.25">
      <c r="H394" s="67"/>
    </row>
    <row r="395" spans="8:8" x14ac:dyDescent="0.25">
      <c r="H395" s="67"/>
    </row>
    <row r="396" spans="8:8" x14ac:dyDescent="0.25">
      <c r="H396" s="67"/>
    </row>
    <row r="397" spans="8:8" x14ac:dyDescent="0.25">
      <c r="H397" s="67"/>
    </row>
    <row r="398" spans="8:8" x14ac:dyDescent="0.25">
      <c r="H398" s="67"/>
    </row>
    <row r="399" spans="8:8" x14ac:dyDescent="0.25">
      <c r="H399" s="67"/>
    </row>
    <row r="400" spans="8:8" x14ac:dyDescent="0.25">
      <c r="H400" s="67"/>
    </row>
    <row r="401" spans="8:8" x14ac:dyDescent="0.25">
      <c r="H401" s="67"/>
    </row>
    <row r="402" spans="8:8" x14ac:dyDescent="0.25">
      <c r="H402" s="67"/>
    </row>
    <row r="403" spans="8:8" x14ac:dyDescent="0.25">
      <c r="H403" s="67"/>
    </row>
    <row r="404" spans="8:8" x14ac:dyDescent="0.25">
      <c r="H404" s="67"/>
    </row>
    <row r="405" spans="8:8" x14ac:dyDescent="0.25">
      <c r="H405" s="67"/>
    </row>
    <row r="406" spans="8:8" x14ac:dyDescent="0.25">
      <c r="H406" s="67"/>
    </row>
    <row r="407" spans="8:8" x14ac:dyDescent="0.25">
      <c r="H407" s="67"/>
    </row>
    <row r="408" spans="8:8" x14ac:dyDescent="0.25">
      <c r="H408" s="67"/>
    </row>
    <row r="409" spans="8:8" x14ac:dyDescent="0.25">
      <c r="H409" s="67"/>
    </row>
    <row r="410" spans="8:8" x14ac:dyDescent="0.25">
      <c r="H410" s="67"/>
    </row>
    <row r="411" spans="8:8" x14ac:dyDescent="0.25">
      <c r="H411" s="67"/>
    </row>
  </sheetData>
  <hyperlinks>
    <hyperlink ref="B6" location="'A. HTT General'!B13" display="1. Basic Facts"/>
    <hyperlink ref="B7" location="'A. HTT General'!B26" display="2. Regulatory Summary"/>
    <hyperlink ref="B8" location="'A. HTT General'!B36" display="3. General Cover Pool / Covered Bond Information"/>
    <hyperlink ref="B9" location="'A. HTT General'!B283" display="4. References to Capital Requirements Regulation (CRR) 129(7)"/>
    <hyperlink ref="B11" location="'A. HTT General'!B317" display="6. Other relevant information"/>
    <hyperlink ref="C286" location="'A. HTT General'!A38" display="'A. HTT General'!A38"/>
    <hyperlink ref="C287" location="'A. HTT General'!A39" display="'A. HTT General'!A39"/>
    <hyperlink ref="C288" location="'B1. HTT Mortgage Assets'!B43" display="'B1. HTT Mortgage Assets'!B43"/>
    <hyperlink ref="C289" location="'A. HTT General'!A52" display="'A. HTT General'!A52"/>
    <hyperlink ref="C293" location="'A. HTT General'!B161" display="'A. HTT General'!B161"/>
    <hyperlink ref="C294" location="'A. HTT General'!B135" display="'A. HTT General'!B135"/>
    <hyperlink ref="C295" location="'C. HTT Harmonised Glossary'!B17" display="'C. HTT Harmonised Glossary'!B17"/>
    <hyperlink ref="C296" location="'A. HTT General'!B65" display="'A. HTT General'!B65"/>
    <hyperlink ref="C297" location="'A. HTT General'!B87" display="'A. HTT General'!B87"/>
    <hyperlink ref="C298" location="'B1. HTT Mortgage Assets'!B160" display="'B1. HTT Mortgage Assets'!B160"/>
    <hyperlink ref="C310" location="'A. HTT General'!B171" display="'A. HTT General'!B171"/>
    <hyperlink ref="B27" r:id="rId1" display="UCITS Compliance"/>
    <hyperlink ref="B28" r:id="rId2" display="CRR Compliance"/>
    <hyperlink ref="B29" r:id="rId3"/>
    <hyperlink ref="B10" location="'A. HTT General'!B309" display="5. References to Capital Requirements Regulation (CRR) 129(1)"/>
    <hyperlink ref="C292" location="'A. HTT General'!B109" display="'A. HTT General'!B109"/>
    <hyperlink ref="C290" location="'B1. HTT Mortgage Assets'!B166" display="'B1. HTT Mortgage Assets'!B166"/>
    <hyperlink ref="C291" location="'B1. HTT Mortgage Assets'!B130" display="'B1. HTT Mortgage Assets'!B130"/>
    <hyperlink ref="C29" r:id="rId4"/>
    <hyperlink ref="C16" r:id="rId5"/>
    <hyperlink ref="C227" r:id="rId6"/>
  </hyperlinks>
  <pageMargins left="0.70866141732283472" right="0.70866141732283472" top="0.74803149606299213" bottom="0.74803149606299213" header="0.31496062992125984" footer="0.31496062992125984"/>
  <pageSetup paperSize="9" scale="50" fitToHeight="0" orientation="landscape" r:id="rId7"/>
  <headerFooter>
    <oddHeader>&amp;R&amp;G</oddHeader>
  </headerFooter>
  <legacyDrawingHF r:id="rId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enableFormatConditionsCalculation="0">
    <tabColor rgb="FFE36E00"/>
  </sheetPr>
  <dimension ref="A1:G359"/>
  <sheetViews>
    <sheetView topLeftCell="A193" zoomScale="70" zoomScaleNormal="70" zoomScaleSheetLayoutView="80" zoomScalePageLayoutView="80" workbookViewId="0">
      <selection activeCell="C262" sqref="C262"/>
    </sheetView>
  </sheetViews>
  <sheetFormatPr defaultColWidth="8.85546875" defaultRowHeight="15" outlineLevelRow="2" x14ac:dyDescent="0.25"/>
  <cols>
    <col min="1" max="1" width="13.85546875" style="68" customWidth="1"/>
    <col min="2" max="2" width="60.85546875" style="5" customWidth="1"/>
    <col min="3" max="3" width="41" style="5" customWidth="1"/>
    <col min="4" max="4" width="40.85546875" style="5" customWidth="1"/>
    <col min="5" max="5" width="6.7109375" style="5" customWidth="1"/>
    <col min="6" max="6" width="41.5703125" style="5" customWidth="1"/>
    <col min="7" max="7" width="41.5703125" style="3" customWidth="1"/>
    <col min="8" max="8" width="10" style="1" bestFit="1" customWidth="1"/>
    <col min="9" max="16384" width="8.85546875" style="1"/>
  </cols>
  <sheetData>
    <row r="1" spans="1:7" ht="31.15" x14ac:dyDescent="0.3">
      <c r="A1" s="22" t="s">
        <v>265</v>
      </c>
      <c r="B1" s="22"/>
      <c r="C1" s="3"/>
      <c r="D1" s="3"/>
      <c r="E1" s="3"/>
      <c r="F1" s="3"/>
    </row>
    <row r="2" spans="1:7" thickBot="1" x14ac:dyDescent="0.35">
      <c r="A2" s="67"/>
      <c r="B2" s="3"/>
      <c r="C2" s="3"/>
      <c r="D2" s="3"/>
      <c r="E2" s="3"/>
      <c r="F2" s="3"/>
    </row>
    <row r="3" spans="1:7" ht="19.5" thickBot="1" x14ac:dyDescent="0.3">
      <c r="A3" s="52"/>
      <c r="B3" s="51" t="s">
        <v>130</v>
      </c>
      <c r="C3" s="105" t="s">
        <v>985</v>
      </c>
      <c r="D3" s="52"/>
      <c r="E3" s="52"/>
      <c r="F3" s="52"/>
      <c r="G3" s="52"/>
    </row>
    <row r="4" spans="1:7" thickBot="1" x14ac:dyDescent="0.35"/>
    <row r="5" spans="1:7" s="66" customFormat="1" ht="18" x14ac:dyDescent="0.3">
      <c r="A5" s="76"/>
      <c r="B5" s="93" t="s">
        <v>266</v>
      </c>
      <c r="C5" s="76"/>
      <c r="D5" s="68"/>
      <c r="E5" s="4"/>
      <c r="F5" s="4"/>
      <c r="G5" s="67"/>
    </row>
    <row r="6" spans="1:7" s="66" customFormat="1" x14ac:dyDescent="0.25">
      <c r="A6" s="68"/>
      <c r="B6" s="89" t="s">
        <v>229</v>
      </c>
      <c r="C6" s="68"/>
      <c r="D6" s="68"/>
      <c r="E6" s="68"/>
      <c r="F6" s="68"/>
      <c r="G6" s="67"/>
    </row>
    <row r="7" spans="1:7" s="66" customFormat="1" x14ac:dyDescent="0.25">
      <c r="A7" s="68"/>
      <c r="B7" s="90" t="s">
        <v>230</v>
      </c>
      <c r="C7" s="68"/>
      <c r="D7" s="68"/>
      <c r="E7" s="68"/>
      <c r="F7" s="68"/>
      <c r="G7" s="67"/>
    </row>
    <row r="8" spans="1:7" s="66" customFormat="1" ht="15.75" thickBot="1" x14ac:dyDescent="0.3">
      <c r="A8" s="68"/>
      <c r="B8" s="91" t="s">
        <v>231</v>
      </c>
      <c r="C8" s="68"/>
      <c r="D8" s="68"/>
      <c r="E8" s="68"/>
      <c r="F8" s="68"/>
      <c r="G8" s="67"/>
    </row>
    <row r="9" spans="1:7" s="66" customFormat="1" ht="14.45" x14ac:dyDescent="0.3">
      <c r="A9" s="68"/>
      <c r="B9" s="81"/>
      <c r="C9" s="68"/>
      <c r="D9" s="68"/>
      <c r="E9" s="68"/>
      <c r="F9" s="68"/>
      <c r="G9" s="67"/>
    </row>
    <row r="10" spans="1:7" ht="36" x14ac:dyDescent="0.3">
      <c r="A10" s="21" t="s">
        <v>228</v>
      </c>
      <c r="B10" s="21" t="s">
        <v>229</v>
      </c>
      <c r="C10" s="18"/>
      <c r="D10" s="18"/>
      <c r="E10" s="18"/>
      <c r="F10" s="18"/>
      <c r="G10" s="19"/>
    </row>
    <row r="11" spans="1:7" ht="15" customHeight="1" x14ac:dyDescent="0.25">
      <c r="A11" s="73"/>
      <c r="B11" s="75" t="s">
        <v>934</v>
      </c>
      <c r="C11" s="40" t="s">
        <v>83</v>
      </c>
      <c r="D11" s="40"/>
      <c r="E11" s="40"/>
      <c r="F11" s="41" t="s">
        <v>149</v>
      </c>
      <c r="G11" s="41"/>
    </row>
    <row r="12" spans="1:7" x14ac:dyDescent="0.25">
      <c r="A12" s="102" t="s">
        <v>618</v>
      </c>
      <c r="B12" s="5" t="s">
        <v>3</v>
      </c>
      <c r="C12" s="117">
        <v>108153</v>
      </c>
      <c r="F12" s="121">
        <f>IF($C$15=0,"",IF(C12="[for completion]","",C12/$C$15))</f>
        <v>1</v>
      </c>
    </row>
    <row r="13" spans="1:7" x14ac:dyDescent="0.25">
      <c r="A13" s="102" t="s">
        <v>619</v>
      </c>
      <c r="B13" s="5" t="s">
        <v>4</v>
      </c>
      <c r="C13" s="117">
        <v>0</v>
      </c>
      <c r="F13" s="121">
        <f>IF($C$15=0,"",IF(C13="[for completion]","",C13/$C$15))</f>
        <v>0</v>
      </c>
    </row>
    <row r="14" spans="1:7" s="66" customFormat="1" x14ac:dyDescent="0.25">
      <c r="A14" s="102" t="s">
        <v>620</v>
      </c>
      <c r="B14" s="68" t="s">
        <v>2</v>
      </c>
      <c r="C14" s="117">
        <v>0</v>
      </c>
      <c r="D14" s="68"/>
      <c r="E14" s="68"/>
      <c r="F14" s="121">
        <f>IF($C$15=0,"",IF(C14="[for completion]","",C14/$C$15))</f>
        <v>0</v>
      </c>
      <c r="G14" s="67"/>
    </row>
    <row r="15" spans="1:7" s="66" customFormat="1" x14ac:dyDescent="0.25">
      <c r="A15" s="102" t="s">
        <v>621</v>
      </c>
      <c r="B15" s="42" t="s">
        <v>1</v>
      </c>
      <c r="C15" s="117">
        <f>SUM(C12:C14)</f>
        <v>108153</v>
      </c>
      <c r="D15" s="5"/>
      <c r="E15" s="5"/>
      <c r="F15" s="123">
        <f>SUM(F12:F14)</f>
        <v>1</v>
      </c>
      <c r="G15" s="67"/>
    </row>
    <row r="16" spans="1:7" s="66" customFormat="1" hidden="1" outlineLevel="1" x14ac:dyDescent="0.25">
      <c r="A16" s="102" t="s">
        <v>622</v>
      </c>
      <c r="B16" s="82" t="s">
        <v>163</v>
      </c>
      <c r="C16" s="117"/>
      <c r="D16" s="68"/>
      <c r="E16" s="68"/>
      <c r="F16" s="121">
        <f t="shared" ref="F16:F26" si="0">IF($C$15=0,"",IF(C16="[for completion]","",C16/$C$15))</f>
        <v>0</v>
      </c>
      <c r="G16" s="67"/>
    </row>
    <row r="17" spans="1:7" s="66" customFormat="1" hidden="1" outlineLevel="1" x14ac:dyDescent="0.25">
      <c r="A17" s="102" t="s">
        <v>623</v>
      </c>
      <c r="B17" s="82" t="s">
        <v>160</v>
      </c>
      <c r="C17" s="117"/>
      <c r="D17" s="68"/>
      <c r="E17" s="68"/>
      <c r="F17" s="121">
        <f t="shared" si="0"/>
        <v>0</v>
      </c>
      <c r="G17" s="67"/>
    </row>
    <row r="18" spans="1:7" s="66" customFormat="1" hidden="1" outlineLevel="1" x14ac:dyDescent="0.25">
      <c r="A18" s="102" t="s">
        <v>624</v>
      </c>
      <c r="B18" s="82" t="s">
        <v>156</v>
      </c>
      <c r="C18" s="68"/>
      <c r="D18" s="68"/>
      <c r="E18" s="68"/>
      <c r="F18" s="61">
        <f t="shared" si="0"/>
        <v>0</v>
      </c>
      <c r="G18" s="67"/>
    </row>
    <row r="19" spans="1:7" s="66" customFormat="1" hidden="1" outlineLevel="1" x14ac:dyDescent="0.25">
      <c r="A19" s="102" t="s">
        <v>625</v>
      </c>
      <c r="B19" s="82" t="s">
        <v>156</v>
      </c>
      <c r="C19" s="68"/>
      <c r="D19" s="68"/>
      <c r="E19" s="68"/>
      <c r="F19" s="61">
        <f t="shared" si="0"/>
        <v>0</v>
      </c>
      <c r="G19" s="67"/>
    </row>
    <row r="20" spans="1:7" s="66" customFormat="1" hidden="1" outlineLevel="1" x14ac:dyDescent="0.25">
      <c r="A20" s="102" t="s">
        <v>626</v>
      </c>
      <c r="B20" s="82" t="s">
        <v>156</v>
      </c>
      <c r="C20" s="68"/>
      <c r="D20" s="68"/>
      <c r="E20" s="68"/>
      <c r="F20" s="61">
        <f t="shared" si="0"/>
        <v>0</v>
      </c>
      <c r="G20" s="67"/>
    </row>
    <row r="21" spans="1:7" s="66" customFormat="1" hidden="1" outlineLevel="1" x14ac:dyDescent="0.25">
      <c r="A21" s="102" t="s">
        <v>627</v>
      </c>
      <c r="B21" s="82" t="s">
        <v>156</v>
      </c>
      <c r="C21" s="68"/>
      <c r="D21" s="68"/>
      <c r="E21" s="68"/>
      <c r="F21" s="61">
        <f t="shared" si="0"/>
        <v>0</v>
      </c>
      <c r="G21" s="67"/>
    </row>
    <row r="22" spans="1:7" s="66" customFormat="1" hidden="1" outlineLevel="1" x14ac:dyDescent="0.25">
      <c r="A22" s="102" t="s">
        <v>628</v>
      </c>
      <c r="B22" s="82" t="s">
        <v>156</v>
      </c>
      <c r="C22" s="68"/>
      <c r="D22" s="68"/>
      <c r="E22" s="68"/>
      <c r="F22" s="61">
        <f t="shared" si="0"/>
        <v>0</v>
      </c>
      <c r="G22" s="67"/>
    </row>
    <row r="23" spans="1:7" s="66" customFormat="1" hidden="1" outlineLevel="1" x14ac:dyDescent="0.25">
      <c r="A23" s="102" t="s">
        <v>629</v>
      </c>
      <c r="B23" s="82" t="s">
        <v>156</v>
      </c>
      <c r="C23" s="68"/>
      <c r="D23" s="68"/>
      <c r="E23" s="68"/>
      <c r="F23" s="61">
        <f t="shared" si="0"/>
        <v>0</v>
      </c>
      <c r="G23" s="67"/>
    </row>
    <row r="24" spans="1:7" s="66" customFormat="1" hidden="1" outlineLevel="1" x14ac:dyDescent="0.25">
      <c r="A24" s="102" t="s">
        <v>630</v>
      </c>
      <c r="B24" s="82" t="s">
        <v>156</v>
      </c>
      <c r="C24" s="68"/>
      <c r="D24" s="68"/>
      <c r="E24" s="68"/>
      <c r="F24" s="61">
        <f t="shared" si="0"/>
        <v>0</v>
      </c>
      <c r="G24" s="67"/>
    </row>
    <row r="25" spans="1:7" s="66" customFormat="1" hidden="1" outlineLevel="1" x14ac:dyDescent="0.25">
      <c r="A25" s="102" t="s">
        <v>631</v>
      </c>
      <c r="B25" s="82" t="s">
        <v>156</v>
      </c>
      <c r="C25" s="68"/>
      <c r="D25" s="68"/>
      <c r="E25" s="68"/>
      <c r="F25" s="61">
        <f t="shared" si="0"/>
        <v>0</v>
      </c>
      <c r="G25" s="67"/>
    </row>
    <row r="26" spans="1:7" hidden="1" outlineLevel="1" x14ac:dyDescent="0.25">
      <c r="A26" s="102" t="s">
        <v>632</v>
      </c>
      <c r="B26" s="82" t="s">
        <v>156</v>
      </c>
      <c r="C26" s="1"/>
      <c r="D26" s="1"/>
      <c r="E26" s="1"/>
      <c r="F26" s="61">
        <f t="shared" si="0"/>
        <v>0</v>
      </c>
    </row>
    <row r="27" spans="1:7" ht="15" customHeight="1" collapsed="1" x14ac:dyDescent="0.25">
      <c r="A27" s="73"/>
      <c r="B27" s="75" t="s">
        <v>935</v>
      </c>
      <c r="C27" s="40" t="s">
        <v>143</v>
      </c>
      <c r="D27" s="73" t="s">
        <v>144</v>
      </c>
      <c r="E27" s="39"/>
      <c r="F27" s="73" t="s">
        <v>150</v>
      </c>
      <c r="G27" s="41"/>
    </row>
    <row r="28" spans="1:7" x14ac:dyDescent="0.25">
      <c r="A28" s="102" t="s">
        <v>633</v>
      </c>
      <c r="B28" s="5" t="s">
        <v>214</v>
      </c>
      <c r="C28" s="117">
        <v>79252</v>
      </c>
      <c r="D28" s="117">
        <v>0</v>
      </c>
      <c r="E28" s="102"/>
      <c r="F28" s="117">
        <v>79252</v>
      </c>
    </row>
    <row r="29" spans="1:7" s="66" customFormat="1" hidden="1" outlineLevel="1" x14ac:dyDescent="0.25">
      <c r="A29" s="102" t="s">
        <v>634</v>
      </c>
      <c r="B29" s="64" t="s">
        <v>193</v>
      </c>
      <c r="C29" s="117"/>
      <c r="D29" s="123"/>
      <c r="E29" s="102"/>
      <c r="F29" s="117"/>
      <c r="G29" s="67"/>
    </row>
    <row r="30" spans="1:7" s="66" customFormat="1" hidden="1" outlineLevel="1" x14ac:dyDescent="0.25">
      <c r="A30" s="102" t="s">
        <v>635</v>
      </c>
      <c r="B30" s="64" t="s">
        <v>194</v>
      </c>
      <c r="C30" s="68"/>
      <c r="D30" s="68"/>
      <c r="E30" s="68"/>
      <c r="F30" s="68"/>
      <c r="G30" s="67"/>
    </row>
    <row r="31" spans="1:7" s="66" customFormat="1" hidden="1" outlineLevel="1" x14ac:dyDescent="0.25">
      <c r="A31" s="102" t="s">
        <v>636</v>
      </c>
      <c r="B31" s="64"/>
      <c r="C31" s="68"/>
      <c r="D31" s="68"/>
      <c r="E31" s="68"/>
      <c r="F31" s="68"/>
      <c r="G31" s="67"/>
    </row>
    <row r="32" spans="1:7" s="66" customFormat="1" hidden="1" outlineLevel="1" x14ac:dyDescent="0.25">
      <c r="A32" s="102" t="s">
        <v>637</v>
      </c>
      <c r="B32" s="64"/>
      <c r="C32" s="68"/>
      <c r="D32" s="68"/>
      <c r="E32" s="68"/>
      <c r="F32" s="68"/>
      <c r="G32" s="67"/>
    </row>
    <row r="33" spans="1:7" s="66" customFormat="1" hidden="1" outlineLevel="1" x14ac:dyDescent="0.25">
      <c r="A33" s="102" t="s">
        <v>638</v>
      </c>
      <c r="B33" s="64"/>
      <c r="C33" s="68"/>
      <c r="D33" s="68"/>
      <c r="E33" s="68"/>
      <c r="F33" s="68"/>
      <c r="G33" s="67"/>
    </row>
    <row r="34" spans="1:7" s="66" customFormat="1" hidden="1" outlineLevel="1" x14ac:dyDescent="0.25">
      <c r="A34" s="102" t="s">
        <v>639</v>
      </c>
      <c r="B34" s="64"/>
      <c r="C34" s="68"/>
      <c r="D34" s="68"/>
      <c r="E34" s="68"/>
      <c r="F34" s="68"/>
      <c r="G34" s="67"/>
    </row>
    <row r="35" spans="1:7" ht="15" customHeight="1" collapsed="1" x14ac:dyDescent="0.25">
      <c r="A35" s="73"/>
      <c r="B35" s="75" t="s">
        <v>936</v>
      </c>
      <c r="C35" s="40" t="s">
        <v>145</v>
      </c>
      <c r="D35" s="60" t="s">
        <v>146</v>
      </c>
      <c r="E35" s="39"/>
      <c r="F35" s="74" t="s">
        <v>149</v>
      </c>
      <c r="G35" s="41"/>
    </row>
    <row r="36" spans="1:7" x14ac:dyDescent="0.25">
      <c r="A36" s="102" t="s">
        <v>640</v>
      </c>
      <c r="B36" s="5" t="s">
        <v>208</v>
      </c>
      <c r="C36" s="127">
        <v>1.1000000000000001E-3</v>
      </c>
      <c r="D36" s="123">
        <v>0</v>
      </c>
      <c r="F36" s="127">
        <v>1.1000000000000001E-3</v>
      </c>
    </row>
    <row r="37" spans="1:7" hidden="1" outlineLevel="1" x14ac:dyDescent="0.25">
      <c r="A37" s="102" t="s">
        <v>641</v>
      </c>
      <c r="C37" s="123"/>
      <c r="D37" s="123"/>
      <c r="E37" s="102"/>
      <c r="F37" s="123"/>
    </row>
    <row r="38" spans="1:7" s="66" customFormat="1" hidden="1" outlineLevel="1" x14ac:dyDescent="0.25">
      <c r="A38" s="102" t="s">
        <v>642</v>
      </c>
      <c r="B38" s="68"/>
      <c r="C38" s="68"/>
      <c r="D38" s="68"/>
      <c r="E38" s="68"/>
      <c r="F38" s="68"/>
      <c r="G38" s="67"/>
    </row>
    <row r="39" spans="1:7" s="66" customFormat="1" hidden="1" outlineLevel="1" x14ac:dyDescent="0.25">
      <c r="A39" s="102" t="s">
        <v>643</v>
      </c>
      <c r="B39" s="68"/>
      <c r="C39" s="68"/>
      <c r="D39" s="68"/>
      <c r="E39" s="68"/>
      <c r="F39" s="68"/>
      <c r="G39" s="67"/>
    </row>
    <row r="40" spans="1:7" s="66" customFormat="1" hidden="1" outlineLevel="1" x14ac:dyDescent="0.25">
      <c r="A40" s="102" t="s">
        <v>644</v>
      </c>
      <c r="B40" s="68"/>
      <c r="C40" s="68"/>
      <c r="D40" s="68"/>
      <c r="E40" s="68"/>
      <c r="F40" s="68"/>
      <c r="G40" s="67"/>
    </row>
    <row r="41" spans="1:7" s="66" customFormat="1" hidden="1" outlineLevel="1" x14ac:dyDescent="0.25">
      <c r="A41" s="102" t="s">
        <v>645</v>
      </c>
      <c r="B41" s="68"/>
      <c r="C41" s="68"/>
      <c r="D41" s="68"/>
      <c r="E41" s="68"/>
      <c r="F41" s="68"/>
      <c r="G41" s="67"/>
    </row>
    <row r="42" spans="1:7" s="66" customFormat="1" hidden="1" outlineLevel="1" x14ac:dyDescent="0.25">
      <c r="A42" s="102" t="s">
        <v>646</v>
      </c>
      <c r="B42" s="68"/>
      <c r="C42" s="68"/>
      <c r="D42" s="68"/>
      <c r="E42" s="68"/>
      <c r="F42" s="68"/>
      <c r="G42" s="67"/>
    </row>
    <row r="43" spans="1:7" ht="15" customHeight="1" collapsed="1" x14ac:dyDescent="0.25">
      <c r="A43" s="73"/>
      <c r="B43" s="75" t="s">
        <v>937</v>
      </c>
      <c r="C43" s="73" t="s">
        <v>145</v>
      </c>
      <c r="D43" s="73" t="s">
        <v>146</v>
      </c>
      <c r="E43" s="39"/>
      <c r="F43" s="74" t="s">
        <v>149</v>
      </c>
      <c r="G43" s="41"/>
    </row>
    <row r="44" spans="1:7" x14ac:dyDescent="0.25">
      <c r="A44" s="102" t="s">
        <v>647</v>
      </c>
      <c r="B44" s="85" t="s">
        <v>92</v>
      </c>
      <c r="C44" s="123">
        <f>SUM(C45:C72)</f>
        <v>0</v>
      </c>
      <c r="D44" s="123">
        <f>SUM(D45:D72)</f>
        <v>0</v>
      </c>
      <c r="E44" s="123"/>
      <c r="F44" s="123">
        <f>SUM(F45:F72)</f>
        <v>0</v>
      </c>
      <c r="G44" s="5"/>
    </row>
    <row r="45" spans="1:7" s="53" customFormat="1" x14ac:dyDescent="0.25">
      <c r="A45" s="102" t="s">
        <v>648</v>
      </c>
      <c r="B45" s="68" t="s">
        <v>105</v>
      </c>
      <c r="C45" s="123">
        <v>0</v>
      </c>
      <c r="D45" s="123">
        <v>0</v>
      </c>
      <c r="E45" s="123"/>
      <c r="F45" s="123">
        <v>0</v>
      </c>
      <c r="G45" s="54"/>
    </row>
    <row r="46" spans="1:7" s="53" customFormat="1" x14ac:dyDescent="0.25">
      <c r="A46" s="102" t="s">
        <v>649</v>
      </c>
      <c r="B46" s="68" t="s">
        <v>93</v>
      </c>
      <c r="C46" s="123">
        <v>0</v>
      </c>
      <c r="D46" s="123">
        <v>0</v>
      </c>
      <c r="E46" s="123"/>
      <c r="F46" s="123">
        <v>0</v>
      </c>
      <c r="G46" s="54"/>
    </row>
    <row r="47" spans="1:7" s="53" customFormat="1" x14ac:dyDescent="0.25">
      <c r="A47" s="102" t="s">
        <v>650</v>
      </c>
      <c r="B47" s="68" t="s">
        <v>94</v>
      </c>
      <c r="C47" s="123">
        <v>0</v>
      </c>
      <c r="D47" s="123">
        <v>0</v>
      </c>
      <c r="E47" s="123"/>
      <c r="F47" s="123">
        <v>0</v>
      </c>
      <c r="G47" s="54"/>
    </row>
    <row r="48" spans="1:7" s="66" customFormat="1" x14ac:dyDescent="0.25">
      <c r="A48" s="102" t="s">
        <v>651</v>
      </c>
      <c r="B48" s="102" t="s">
        <v>273</v>
      </c>
      <c r="C48" s="123">
        <v>0</v>
      </c>
      <c r="D48" s="123">
        <v>0</v>
      </c>
      <c r="E48" s="123"/>
      <c r="F48" s="123">
        <v>0</v>
      </c>
      <c r="G48" s="102"/>
    </row>
    <row r="49" spans="1:7" s="53" customFormat="1" x14ac:dyDescent="0.25">
      <c r="A49" s="102" t="s">
        <v>652</v>
      </c>
      <c r="B49" s="68" t="s">
        <v>115</v>
      </c>
      <c r="C49" s="123">
        <v>0</v>
      </c>
      <c r="D49" s="123">
        <v>0</v>
      </c>
      <c r="E49" s="123"/>
      <c r="F49" s="123">
        <v>0</v>
      </c>
      <c r="G49" s="54"/>
    </row>
    <row r="50" spans="1:7" s="53" customFormat="1" x14ac:dyDescent="0.25">
      <c r="A50" s="102" t="s">
        <v>653</v>
      </c>
      <c r="B50" s="68" t="s">
        <v>112</v>
      </c>
      <c r="C50" s="123">
        <v>0</v>
      </c>
      <c r="D50" s="123">
        <v>0</v>
      </c>
      <c r="E50" s="123"/>
      <c r="F50" s="123">
        <v>0</v>
      </c>
      <c r="G50" s="54"/>
    </row>
    <row r="51" spans="1:7" s="53" customFormat="1" x14ac:dyDescent="0.25">
      <c r="A51" s="102" t="s">
        <v>654</v>
      </c>
      <c r="B51" s="68" t="s">
        <v>95</v>
      </c>
      <c r="C51" s="123">
        <v>0</v>
      </c>
      <c r="D51" s="123">
        <v>0</v>
      </c>
      <c r="E51" s="123"/>
      <c r="F51" s="123">
        <v>0</v>
      </c>
      <c r="G51" s="54"/>
    </row>
    <row r="52" spans="1:7" s="53" customFormat="1" x14ac:dyDescent="0.25">
      <c r="A52" s="102" t="s">
        <v>655</v>
      </c>
      <c r="B52" s="68" t="s">
        <v>96</v>
      </c>
      <c r="C52" s="123">
        <v>0</v>
      </c>
      <c r="D52" s="123">
        <v>0</v>
      </c>
      <c r="E52" s="123"/>
      <c r="F52" s="123">
        <v>0</v>
      </c>
      <c r="G52" s="54"/>
    </row>
    <row r="53" spans="1:7" s="53" customFormat="1" x14ac:dyDescent="0.25">
      <c r="A53" s="102" t="s">
        <v>656</v>
      </c>
      <c r="B53" s="68" t="s">
        <v>97</v>
      </c>
      <c r="C53" s="123">
        <v>0</v>
      </c>
      <c r="D53" s="123">
        <v>0</v>
      </c>
      <c r="E53" s="123"/>
      <c r="F53" s="123">
        <v>0</v>
      </c>
      <c r="G53" s="54"/>
    </row>
    <row r="54" spans="1:7" s="53" customFormat="1" x14ac:dyDescent="0.25">
      <c r="A54" s="102" t="s">
        <v>657</v>
      </c>
      <c r="B54" s="68" t="s">
        <v>0</v>
      </c>
      <c r="C54" s="123">
        <v>0</v>
      </c>
      <c r="D54" s="123">
        <v>0</v>
      </c>
      <c r="E54" s="123"/>
      <c r="F54" s="123">
        <v>0</v>
      </c>
      <c r="G54" s="54"/>
    </row>
    <row r="55" spans="1:7" s="53" customFormat="1" x14ac:dyDescent="0.25">
      <c r="A55" s="102" t="s">
        <v>658</v>
      </c>
      <c r="B55" s="68" t="s">
        <v>14</v>
      </c>
      <c r="C55" s="123">
        <v>0</v>
      </c>
      <c r="D55" s="123">
        <v>0</v>
      </c>
      <c r="E55" s="123"/>
      <c r="F55" s="123">
        <v>0</v>
      </c>
      <c r="G55" s="54"/>
    </row>
    <row r="56" spans="1:7" s="53" customFormat="1" x14ac:dyDescent="0.25">
      <c r="A56" s="102" t="s">
        <v>659</v>
      </c>
      <c r="B56" s="68" t="s">
        <v>98</v>
      </c>
      <c r="C56" s="123">
        <v>0</v>
      </c>
      <c r="D56" s="123">
        <v>0</v>
      </c>
      <c r="E56" s="123"/>
      <c r="F56" s="123">
        <v>0</v>
      </c>
      <c r="G56" s="54"/>
    </row>
    <row r="57" spans="1:7" s="53" customFormat="1" x14ac:dyDescent="0.25">
      <c r="A57" s="102" t="s">
        <v>660</v>
      </c>
      <c r="B57" s="68" t="s">
        <v>276</v>
      </c>
      <c r="C57" s="123">
        <v>0</v>
      </c>
      <c r="D57" s="123">
        <v>0</v>
      </c>
      <c r="E57" s="123"/>
      <c r="F57" s="123">
        <v>0</v>
      </c>
      <c r="G57" s="54"/>
    </row>
    <row r="58" spans="1:7" s="53" customFormat="1" x14ac:dyDescent="0.25">
      <c r="A58" s="102" t="s">
        <v>661</v>
      </c>
      <c r="B58" s="68" t="s">
        <v>113</v>
      </c>
      <c r="C58" s="123">
        <v>0</v>
      </c>
      <c r="D58" s="123">
        <v>0</v>
      </c>
      <c r="E58" s="123"/>
      <c r="F58" s="123">
        <v>0</v>
      </c>
      <c r="G58" s="54"/>
    </row>
    <row r="59" spans="1:7" s="53" customFormat="1" x14ac:dyDescent="0.25">
      <c r="A59" s="102" t="s">
        <v>662</v>
      </c>
      <c r="B59" s="68" t="s">
        <v>99</v>
      </c>
      <c r="C59" s="123">
        <v>0</v>
      </c>
      <c r="D59" s="123">
        <v>0</v>
      </c>
      <c r="E59" s="123"/>
      <c r="F59" s="123">
        <v>0</v>
      </c>
      <c r="G59" s="54"/>
    </row>
    <row r="60" spans="1:7" s="53" customFormat="1" x14ac:dyDescent="0.25">
      <c r="A60" s="102" t="s">
        <v>663</v>
      </c>
      <c r="B60" s="68" t="s">
        <v>100</v>
      </c>
      <c r="C60" s="123">
        <v>0</v>
      </c>
      <c r="D60" s="123">
        <v>0</v>
      </c>
      <c r="E60" s="123"/>
      <c r="F60" s="123">
        <v>0</v>
      </c>
      <c r="G60" s="54"/>
    </row>
    <row r="61" spans="1:7" s="53" customFormat="1" x14ac:dyDescent="0.25">
      <c r="A61" s="102" t="s">
        <v>664</v>
      </c>
      <c r="B61" s="68" t="s">
        <v>101</v>
      </c>
      <c r="C61" s="123">
        <v>0</v>
      </c>
      <c r="D61" s="123">
        <v>0</v>
      </c>
      <c r="E61" s="123"/>
      <c r="F61" s="123">
        <v>0</v>
      </c>
      <c r="G61" s="54"/>
    </row>
    <row r="62" spans="1:7" s="53" customFormat="1" x14ac:dyDescent="0.25">
      <c r="A62" s="102" t="s">
        <v>665</v>
      </c>
      <c r="B62" s="68" t="s">
        <v>102</v>
      </c>
      <c r="C62" s="123">
        <v>0</v>
      </c>
      <c r="D62" s="123">
        <v>0</v>
      </c>
      <c r="E62" s="123"/>
      <c r="F62" s="123">
        <v>0</v>
      </c>
      <c r="G62" s="54"/>
    </row>
    <row r="63" spans="1:7" s="53" customFormat="1" x14ac:dyDescent="0.25">
      <c r="A63" s="102" t="s">
        <v>666</v>
      </c>
      <c r="B63" s="68" t="s">
        <v>103</v>
      </c>
      <c r="C63" s="123">
        <v>0</v>
      </c>
      <c r="D63" s="123">
        <v>0</v>
      </c>
      <c r="E63" s="123"/>
      <c r="F63" s="123">
        <v>0</v>
      </c>
      <c r="G63" s="54"/>
    </row>
    <row r="64" spans="1:7" s="53" customFormat="1" x14ac:dyDescent="0.25">
      <c r="A64" s="102" t="s">
        <v>667</v>
      </c>
      <c r="B64" s="68" t="s">
        <v>104</v>
      </c>
      <c r="C64" s="123">
        <v>0</v>
      </c>
      <c r="D64" s="123">
        <v>0</v>
      </c>
      <c r="E64" s="123"/>
      <c r="F64" s="123">
        <v>0</v>
      </c>
      <c r="G64" s="54"/>
    </row>
    <row r="65" spans="1:7" s="53" customFormat="1" x14ac:dyDescent="0.25">
      <c r="A65" s="102" t="s">
        <v>668</v>
      </c>
      <c r="B65" s="68" t="s">
        <v>106</v>
      </c>
      <c r="C65" s="123">
        <v>0</v>
      </c>
      <c r="D65" s="123">
        <v>0</v>
      </c>
      <c r="E65" s="123"/>
      <c r="F65" s="123">
        <v>0</v>
      </c>
      <c r="G65" s="54"/>
    </row>
    <row r="66" spans="1:7" s="53" customFormat="1" x14ac:dyDescent="0.25">
      <c r="A66" s="102" t="s">
        <v>669</v>
      </c>
      <c r="B66" s="68" t="s">
        <v>107</v>
      </c>
      <c r="C66" s="123">
        <v>0</v>
      </c>
      <c r="D66" s="123">
        <v>0</v>
      </c>
      <c r="E66" s="123"/>
      <c r="F66" s="123">
        <v>0</v>
      </c>
      <c r="G66" s="54"/>
    </row>
    <row r="67" spans="1:7" s="53" customFormat="1" x14ac:dyDescent="0.25">
      <c r="A67" s="102" t="s">
        <v>670</v>
      </c>
      <c r="B67" s="68" t="s">
        <v>108</v>
      </c>
      <c r="C67" s="123">
        <v>0</v>
      </c>
      <c r="D67" s="123">
        <v>0</v>
      </c>
      <c r="E67" s="123"/>
      <c r="F67" s="123">
        <v>0</v>
      </c>
      <c r="G67" s="54"/>
    </row>
    <row r="68" spans="1:7" s="53" customFormat="1" x14ac:dyDescent="0.25">
      <c r="A68" s="102" t="s">
        <v>671</v>
      </c>
      <c r="B68" s="68" t="s">
        <v>110</v>
      </c>
      <c r="C68" s="123">
        <v>0</v>
      </c>
      <c r="D68" s="123">
        <v>0</v>
      </c>
      <c r="E68" s="123"/>
      <c r="F68" s="123">
        <v>0</v>
      </c>
      <c r="G68" s="54"/>
    </row>
    <row r="69" spans="1:7" s="53" customFormat="1" x14ac:dyDescent="0.25">
      <c r="A69" s="102" t="s">
        <v>672</v>
      </c>
      <c r="B69" s="68" t="s">
        <v>111</v>
      </c>
      <c r="C69" s="123">
        <v>0</v>
      </c>
      <c r="D69" s="123">
        <v>0</v>
      </c>
      <c r="E69" s="123"/>
      <c r="F69" s="123">
        <v>0</v>
      </c>
      <c r="G69" s="54"/>
    </row>
    <row r="70" spans="1:7" s="53" customFormat="1" x14ac:dyDescent="0.25">
      <c r="A70" s="102" t="s">
        <v>673</v>
      </c>
      <c r="B70" s="68" t="s">
        <v>15</v>
      </c>
      <c r="C70" s="123">
        <v>0</v>
      </c>
      <c r="D70" s="123">
        <v>0</v>
      </c>
      <c r="E70" s="123"/>
      <c r="F70" s="123">
        <v>0</v>
      </c>
      <c r="G70" s="54"/>
    </row>
    <row r="71" spans="1:7" s="53" customFormat="1" x14ac:dyDescent="0.25">
      <c r="A71" s="102" t="s">
        <v>674</v>
      </c>
      <c r="B71" s="68" t="s">
        <v>109</v>
      </c>
      <c r="C71" s="123">
        <v>0</v>
      </c>
      <c r="D71" s="123">
        <v>0</v>
      </c>
      <c r="E71" s="123"/>
      <c r="F71" s="123">
        <v>0</v>
      </c>
      <c r="G71" s="54"/>
    </row>
    <row r="72" spans="1:7" s="53" customFormat="1" x14ac:dyDescent="0.25">
      <c r="A72" s="102" t="s">
        <v>675</v>
      </c>
      <c r="B72" s="68" t="s">
        <v>114</v>
      </c>
      <c r="C72" s="123">
        <v>0</v>
      </c>
      <c r="D72" s="123">
        <v>0</v>
      </c>
      <c r="E72" s="123"/>
      <c r="F72" s="123">
        <v>0</v>
      </c>
      <c r="G72" s="54"/>
    </row>
    <row r="73" spans="1:7" x14ac:dyDescent="0.25">
      <c r="A73" s="102" t="s">
        <v>676</v>
      </c>
      <c r="B73" s="85" t="s">
        <v>116</v>
      </c>
      <c r="C73" s="123">
        <f>SUM(C74:C76)</f>
        <v>1</v>
      </c>
      <c r="D73" s="123">
        <f>SUM(D74:D76)</f>
        <v>0</v>
      </c>
      <c r="E73" s="123"/>
      <c r="F73" s="123">
        <f>SUM(F74:F76)</f>
        <v>1</v>
      </c>
      <c r="G73" s="5"/>
    </row>
    <row r="74" spans="1:7" x14ac:dyDescent="0.25">
      <c r="A74" s="102" t="s">
        <v>677</v>
      </c>
      <c r="B74" s="68" t="s">
        <v>117</v>
      </c>
      <c r="C74" s="123">
        <v>0</v>
      </c>
      <c r="D74" s="123">
        <v>0</v>
      </c>
      <c r="E74" s="123"/>
      <c r="F74" s="123">
        <v>0</v>
      </c>
      <c r="G74" s="5"/>
    </row>
    <row r="75" spans="1:7" x14ac:dyDescent="0.25">
      <c r="A75" s="102" t="s">
        <v>678</v>
      </c>
      <c r="B75" s="68" t="s">
        <v>118</v>
      </c>
      <c r="C75" s="123">
        <v>0</v>
      </c>
      <c r="D75" s="123">
        <v>0</v>
      </c>
      <c r="E75" s="123"/>
      <c r="F75" s="123">
        <v>0</v>
      </c>
      <c r="G75" s="5"/>
    </row>
    <row r="76" spans="1:7" x14ac:dyDescent="0.25">
      <c r="A76" s="102" t="s">
        <v>679</v>
      </c>
      <c r="B76" s="68" t="s">
        <v>119</v>
      </c>
      <c r="C76" s="123">
        <v>1</v>
      </c>
      <c r="D76" s="123">
        <v>0</v>
      </c>
      <c r="E76" s="123"/>
      <c r="F76" s="123">
        <v>1</v>
      </c>
      <c r="G76" s="5"/>
    </row>
    <row r="77" spans="1:7" x14ac:dyDescent="0.25">
      <c r="A77" s="102" t="s">
        <v>680</v>
      </c>
      <c r="B77" s="85" t="s">
        <v>2</v>
      </c>
      <c r="C77" s="123">
        <f>SUM(C78:C87)</f>
        <v>0</v>
      </c>
      <c r="D77" s="123">
        <v>0</v>
      </c>
      <c r="E77" s="123"/>
      <c r="F77" s="123">
        <v>0</v>
      </c>
      <c r="G77" s="5"/>
    </row>
    <row r="78" spans="1:7" x14ac:dyDescent="0.25">
      <c r="A78" s="102" t="s">
        <v>681</v>
      </c>
      <c r="B78" s="69" t="s">
        <v>120</v>
      </c>
      <c r="C78" s="123">
        <v>0</v>
      </c>
      <c r="D78" s="123">
        <v>0</v>
      </c>
      <c r="E78" s="123"/>
      <c r="F78" s="123">
        <v>0</v>
      </c>
      <c r="G78" s="5"/>
    </row>
    <row r="79" spans="1:7" x14ac:dyDescent="0.25">
      <c r="A79" s="102" t="s">
        <v>682</v>
      </c>
      <c r="B79" s="69" t="s">
        <v>121</v>
      </c>
      <c r="C79" s="123">
        <v>0</v>
      </c>
      <c r="D79" s="123">
        <v>0</v>
      </c>
      <c r="E79" s="123"/>
      <c r="F79" s="123">
        <v>0</v>
      </c>
      <c r="G79" s="5"/>
    </row>
    <row r="80" spans="1:7" s="66" customFormat="1" x14ac:dyDescent="0.25">
      <c r="A80" s="102" t="s">
        <v>683</v>
      </c>
      <c r="B80" s="69" t="s">
        <v>142</v>
      </c>
      <c r="C80" s="123">
        <v>0</v>
      </c>
      <c r="D80" s="123">
        <v>0</v>
      </c>
      <c r="E80" s="123"/>
      <c r="F80" s="123">
        <v>0</v>
      </c>
      <c r="G80" s="68"/>
    </row>
    <row r="81" spans="1:7" x14ac:dyDescent="0.25">
      <c r="A81" s="102" t="s">
        <v>684</v>
      </c>
      <c r="B81" s="69" t="s">
        <v>122</v>
      </c>
      <c r="C81" s="123">
        <v>0</v>
      </c>
      <c r="D81" s="123">
        <v>0</v>
      </c>
      <c r="E81" s="123"/>
      <c r="F81" s="123">
        <v>0</v>
      </c>
      <c r="G81" s="5"/>
    </row>
    <row r="82" spans="1:7" x14ac:dyDescent="0.25">
      <c r="A82" s="102" t="s">
        <v>685</v>
      </c>
      <c r="B82" s="69" t="s">
        <v>123</v>
      </c>
      <c r="C82" s="123">
        <v>0</v>
      </c>
      <c r="D82" s="123">
        <v>0</v>
      </c>
      <c r="E82" s="123"/>
      <c r="F82" s="123">
        <v>0</v>
      </c>
      <c r="G82" s="5"/>
    </row>
    <row r="83" spans="1:7" x14ac:dyDescent="0.25">
      <c r="A83" s="102" t="s">
        <v>686</v>
      </c>
      <c r="B83" s="69" t="s">
        <v>124</v>
      </c>
      <c r="C83" s="123">
        <v>0</v>
      </c>
      <c r="D83" s="123">
        <v>0</v>
      </c>
      <c r="E83" s="123"/>
      <c r="F83" s="123">
        <v>0</v>
      </c>
      <c r="G83" s="5"/>
    </row>
    <row r="84" spans="1:7" x14ac:dyDescent="0.25">
      <c r="A84" s="102" t="s">
        <v>687</v>
      </c>
      <c r="B84" s="69" t="s">
        <v>125</v>
      </c>
      <c r="C84" s="123">
        <v>0</v>
      </c>
      <c r="D84" s="123">
        <v>0</v>
      </c>
      <c r="E84" s="123"/>
      <c r="F84" s="123">
        <v>0</v>
      </c>
      <c r="G84" s="5"/>
    </row>
    <row r="85" spans="1:7" x14ac:dyDescent="0.25">
      <c r="A85" s="102" t="s">
        <v>688</v>
      </c>
      <c r="B85" s="69" t="s">
        <v>128</v>
      </c>
      <c r="C85" s="123">
        <v>0</v>
      </c>
      <c r="D85" s="123">
        <v>0</v>
      </c>
      <c r="E85" s="123"/>
      <c r="F85" s="123">
        <v>0</v>
      </c>
      <c r="G85" s="5"/>
    </row>
    <row r="86" spans="1:7" x14ac:dyDescent="0.25">
      <c r="A86" s="102" t="s">
        <v>689</v>
      </c>
      <c r="B86" s="69" t="s">
        <v>126</v>
      </c>
      <c r="C86" s="123">
        <v>0</v>
      </c>
      <c r="D86" s="123">
        <v>0</v>
      </c>
      <c r="E86" s="123"/>
      <c r="F86" s="123">
        <v>0</v>
      </c>
      <c r="G86" s="5"/>
    </row>
    <row r="87" spans="1:7" x14ac:dyDescent="0.25">
      <c r="A87" s="102" t="s">
        <v>690</v>
      </c>
      <c r="B87" s="69" t="s">
        <v>2</v>
      </c>
      <c r="C87" s="123">
        <v>0</v>
      </c>
      <c r="D87" s="123">
        <v>0</v>
      </c>
      <c r="E87" s="123"/>
      <c r="F87" s="123">
        <v>0</v>
      </c>
      <c r="G87" s="5"/>
    </row>
    <row r="88" spans="1:7" s="66" customFormat="1" hidden="1" outlineLevel="1" x14ac:dyDescent="0.25">
      <c r="A88" s="102" t="s">
        <v>691</v>
      </c>
      <c r="B88" s="82" t="s">
        <v>156</v>
      </c>
      <c r="C88" s="68"/>
      <c r="D88" s="68"/>
      <c r="E88" s="68"/>
      <c r="F88" s="68"/>
      <c r="G88" s="68"/>
    </row>
    <row r="89" spans="1:7" s="66" customFormat="1" hidden="1" outlineLevel="1" x14ac:dyDescent="0.25">
      <c r="A89" s="102" t="s">
        <v>692</v>
      </c>
      <c r="B89" s="82" t="s">
        <v>156</v>
      </c>
      <c r="C89" s="68"/>
      <c r="D89" s="68"/>
      <c r="E89" s="68"/>
      <c r="F89" s="68"/>
      <c r="G89" s="68"/>
    </row>
    <row r="90" spans="1:7" s="66" customFormat="1" hidden="1" outlineLevel="1" x14ac:dyDescent="0.25">
      <c r="A90" s="102" t="s">
        <v>693</v>
      </c>
      <c r="B90" s="82" t="s">
        <v>156</v>
      </c>
      <c r="C90" s="68"/>
      <c r="D90" s="68"/>
      <c r="E90" s="68"/>
      <c r="F90" s="68"/>
      <c r="G90" s="68"/>
    </row>
    <row r="91" spans="1:7" s="66" customFormat="1" hidden="1" outlineLevel="1" x14ac:dyDescent="0.25">
      <c r="A91" s="102" t="s">
        <v>694</v>
      </c>
      <c r="B91" s="82" t="s">
        <v>156</v>
      </c>
      <c r="C91" s="68"/>
      <c r="D91" s="68"/>
      <c r="E91" s="68"/>
      <c r="F91" s="68"/>
      <c r="G91" s="68"/>
    </row>
    <row r="92" spans="1:7" s="66" customFormat="1" hidden="1" outlineLevel="1" x14ac:dyDescent="0.25">
      <c r="A92" s="102" t="s">
        <v>695</v>
      </c>
      <c r="B92" s="82" t="s">
        <v>156</v>
      </c>
      <c r="C92" s="68"/>
      <c r="D92" s="68"/>
      <c r="E92" s="68"/>
      <c r="F92" s="68"/>
      <c r="G92" s="68"/>
    </row>
    <row r="93" spans="1:7" s="66" customFormat="1" hidden="1" outlineLevel="1" x14ac:dyDescent="0.25">
      <c r="A93" s="102" t="s">
        <v>696</v>
      </c>
      <c r="B93" s="82" t="s">
        <v>156</v>
      </c>
      <c r="C93" s="68"/>
      <c r="D93" s="68"/>
      <c r="E93" s="68"/>
      <c r="F93" s="68"/>
      <c r="G93" s="68"/>
    </row>
    <row r="94" spans="1:7" s="66" customFormat="1" hidden="1" outlineLevel="1" x14ac:dyDescent="0.25">
      <c r="A94" s="102" t="s">
        <v>697</v>
      </c>
      <c r="B94" s="82" t="s">
        <v>156</v>
      </c>
      <c r="C94" s="68"/>
      <c r="D94" s="68"/>
      <c r="E94" s="68"/>
      <c r="F94" s="68"/>
      <c r="G94" s="68"/>
    </row>
    <row r="95" spans="1:7" s="66" customFormat="1" hidden="1" outlineLevel="1" x14ac:dyDescent="0.25">
      <c r="A95" s="102" t="s">
        <v>698</v>
      </c>
      <c r="B95" s="82" t="s">
        <v>156</v>
      </c>
      <c r="C95" s="68"/>
      <c r="D95" s="68"/>
      <c r="E95" s="68"/>
      <c r="F95" s="68"/>
      <c r="G95" s="68"/>
    </row>
    <row r="96" spans="1:7" s="66" customFormat="1" hidden="1" outlineLevel="1" x14ac:dyDescent="0.25">
      <c r="A96" s="102" t="s">
        <v>699</v>
      </c>
      <c r="B96" s="82" t="s">
        <v>156</v>
      </c>
      <c r="C96" s="68"/>
      <c r="D96" s="68"/>
      <c r="E96" s="68"/>
      <c r="F96" s="68"/>
      <c r="G96" s="68"/>
    </row>
    <row r="97" spans="1:7" s="66" customFormat="1" hidden="1" outlineLevel="1" x14ac:dyDescent="0.25">
      <c r="A97" s="102" t="s">
        <v>700</v>
      </c>
      <c r="B97" s="82" t="s">
        <v>156</v>
      </c>
      <c r="C97" s="68"/>
      <c r="D97" s="68"/>
      <c r="E97" s="68"/>
      <c r="F97" s="68"/>
      <c r="G97" s="68"/>
    </row>
    <row r="98" spans="1:7" s="53" customFormat="1" ht="15" customHeight="1" collapsed="1" x14ac:dyDescent="0.25">
      <c r="A98" s="73"/>
      <c r="B98" s="75" t="s">
        <v>938</v>
      </c>
      <c r="C98" s="73" t="s">
        <v>145</v>
      </c>
      <c r="D98" s="73" t="s">
        <v>146</v>
      </c>
      <c r="E98" s="59"/>
      <c r="F98" s="74" t="s">
        <v>149</v>
      </c>
      <c r="G98" s="62"/>
    </row>
    <row r="99" spans="1:7" s="53" customFormat="1" x14ac:dyDescent="0.25">
      <c r="A99" s="102" t="s">
        <v>701</v>
      </c>
      <c r="B99" s="102" t="s">
        <v>1056</v>
      </c>
      <c r="C99" s="123">
        <v>0.1638</v>
      </c>
      <c r="D99" s="123">
        <v>0</v>
      </c>
      <c r="E99" s="123"/>
      <c r="F99" s="123">
        <v>5.9356301328610798E-2</v>
      </c>
      <c r="G99" s="54"/>
    </row>
    <row r="100" spans="1:7" s="53" customFormat="1" x14ac:dyDescent="0.25">
      <c r="A100" s="102" t="s">
        <v>702</v>
      </c>
      <c r="B100" s="102" t="s">
        <v>1011</v>
      </c>
      <c r="C100" s="123">
        <v>1.7399999999999999E-2</v>
      </c>
      <c r="D100" s="123">
        <v>0</v>
      </c>
      <c r="E100" s="123"/>
      <c r="F100" s="123">
        <v>0.183671773027026</v>
      </c>
      <c r="G100" s="54"/>
    </row>
    <row r="101" spans="1:7" s="53" customFormat="1" x14ac:dyDescent="0.25">
      <c r="A101" s="102" t="s">
        <v>703</v>
      </c>
      <c r="B101" s="102" t="s">
        <v>1008</v>
      </c>
      <c r="C101" s="123">
        <v>3.7699999999999997E-2</v>
      </c>
      <c r="D101" s="123">
        <v>0</v>
      </c>
      <c r="E101" s="123"/>
      <c r="F101" s="123">
        <v>0.22092552871735999</v>
      </c>
      <c r="G101" s="54"/>
    </row>
    <row r="102" spans="1:7" s="53" customFormat="1" x14ac:dyDescent="0.25">
      <c r="A102" s="102" t="s">
        <v>704</v>
      </c>
      <c r="B102" s="102" t="s">
        <v>1057</v>
      </c>
      <c r="C102" s="123">
        <v>5.3E-3</v>
      </c>
      <c r="D102" s="123">
        <v>0</v>
      </c>
      <c r="E102" s="123"/>
      <c r="F102" s="123">
        <v>2.0409646102891602E-2</v>
      </c>
      <c r="G102" s="54"/>
    </row>
    <row r="103" spans="1:7" s="53" customFormat="1" x14ac:dyDescent="0.25">
      <c r="A103" s="102" t="s">
        <v>705</v>
      </c>
      <c r="B103" s="102" t="s">
        <v>1006</v>
      </c>
      <c r="C103" s="123">
        <v>1.89E-2</v>
      </c>
      <c r="D103" s="123">
        <v>0</v>
      </c>
      <c r="E103" s="123"/>
      <c r="F103" s="123">
        <v>3.2428172617683798E-2</v>
      </c>
      <c r="G103" s="54"/>
    </row>
    <row r="104" spans="1:7" s="53" customFormat="1" x14ac:dyDescent="0.25">
      <c r="A104" s="102" t="s">
        <v>706</v>
      </c>
      <c r="B104" s="102" t="s">
        <v>1058</v>
      </c>
      <c r="C104" s="123">
        <v>0.1182</v>
      </c>
      <c r="D104" s="123">
        <v>0</v>
      </c>
      <c r="E104" s="123"/>
      <c r="F104" s="123">
        <v>6.1446037367879E-2</v>
      </c>
      <c r="G104" s="54"/>
    </row>
    <row r="105" spans="1:7" s="53" customFormat="1" x14ac:dyDescent="0.25">
      <c r="A105" s="102" t="s">
        <v>707</v>
      </c>
      <c r="B105" s="102" t="s">
        <v>1015</v>
      </c>
      <c r="C105" s="123">
        <v>7.8700000000000006E-2</v>
      </c>
      <c r="D105" s="123">
        <v>0</v>
      </c>
      <c r="E105" s="123"/>
      <c r="F105" s="123">
        <v>6.6975590309842403E-2</v>
      </c>
      <c r="G105" s="54"/>
    </row>
    <row r="106" spans="1:7" s="53" customFormat="1" x14ac:dyDescent="0.25">
      <c r="A106" s="102" t="s">
        <v>708</v>
      </c>
      <c r="B106" s="102" t="s">
        <v>1018</v>
      </c>
      <c r="C106" s="123">
        <v>2.1100000000000001E-2</v>
      </c>
      <c r="D106" s="123">
        <v>0</v>
      </c>
      <c r="E106" s="123"/>
      <c r="F106" s="123">
        <v>2.2615767062192399E-2</v>
      </c>
      <c r="G106" s="54"/>
    </row>
    <row r="107" spans="1:7" s="53" customFormat="1" x14ac:dyDescent="0.25">
      <c r="A107" s="102" t="s">
        <v>709</v>
      </c>
      <c r="B107" s="102" t="s">
        <v>1017</v>
      </c>
      <c r="C107" s="123">
        <v>2.8E-3</v>
      </c>
      <c r="D107" s="123">
        <v>0</v>
      </c>
      <c r="E107" s="123"/>
      <c r="F107" s="123">
        <v>1.57399364595972E-2</v>
      </c>
      <c r="G107" s="54"/>
    </row>
    <row r="108" spans="1:7" s="53" customFormat="1" x14ac:dyDescent="0.25">
      <c r="A108" s="102" t="s">
        <v>710</v>
      </c>
      <c r="B108" s="102" t="s">
        <v>1007</v>
      </c>
      <c r="C108" s="123">
        <v>3.6200000000000003E-2</v>
      </c>
      <c r="D108" s="123">
        <v>0</v>
      </c>
      <c r="E108" s="123"/>
      <c r="F108" s="123">
        <v>1.6767243840761101E-2</v>
      </c>
      <c r="G108" s="54"/>
    </row>
    <row r="109" spans="1:7" s="53" customFormat="1" x14ac:dyDescent="0.25">
      <c r="A109" s="102" t="s">
        <v>711</v>
      </c>
      <c r="B109" s="102" t="s">
        <v>1005</v>
      </c>
      <c r="C109" s="123">
        <v>0.21049999999999999</v>
      </c>
      <c r="D109" s="123">
        <v>0</v>
      </c>
      <c r="E109" s="123"/>
      <c r="F109" s="123">
        <v>6.6840524046323693E-2</v>
      </c>
      <c r="G109" s="54"/>
    </row>
    <row r="110" spans="1:7" s="53" customFormat="1" x14ac:dyDescent="0.25">
      <c r="A110" s="102" t="s">
        <v>712</v>
      </c>
      <c r="B110" s="102" t="s">
        <v>1013</v>
      </c>
      <c r="C110" s="123">
        <v>4.9799999999999997E-2</v>
      </c>
      <c r="D110" s="123">
        <v>0</v>
      </c>
      <c r="E110" s="123"/>
      <c r="F110" s="123">
        <v>7.9085117594690099E-2</v>
      </c>
      <c r="G110" s="54"/>
    </row>
    <row r="111" spans="1:7" s="53" customFormat="1" x14ac:dyDescent="0.25">
      <c r="A111" s="102" t="s">
        <v>713</v>
      </c>
      <c r="B111" s="102" t="s">
        <v>1014</v>
      </c>
      <c r="C111" s="123">
        <v>1.0999999999999999E-2</v>
      </c>
      <c r="D111" s="123">
        <v>0</v>
      </c>
      <c r="E111" s="123"/>
      <c r="F111" s="123">
        <v>3.5243275268300699E-3</v>
      </c>
      <c r="G111" s="54"/>
    </row>
    <row r="112" spans="1:7" s="53" customFormat="1" x14ac:dyDescent="0.25">
      <c r="A112" s="102" t="s">
        <v>714</v>
      </c>
      <c r="B112" s="102" t="s">
        <v>1020</v>
      </c>
      <c r="C112" s="123">
        <v>0</v>
      </c>
      <c r="D112" s="123">
        <v>0</v>
      </c>
      <c r="E112" s="123"/>
      <c r="F112" s="123">
        <v>1.6393262548979701E-2</v>
      </c>
      <c r="G112" s="54"/>
    </row>
    <row r="113" spans="1:7" s="53" customFormat="1" x14ac:dyDescent="0.25">
      <c r="A113" s="102" t="s">
        <v>715</v>
      </c>
      <c r="B113" s="102" t="s">
        <v>1016</v>
      </c>
      <c r="C113" s="123">
        <v>3.4200000000000001E-2</v>
      </c>
      <c r="D113" s="123">
        <v>0</v>
      </c>
      <c r="E113" s="123"/>
      <c r="F113" s="123">
        <v>4.1252345532212603E-2</v>
      </c>
      <c r="G113" s="54"/>
    </row>
    <row r="114" spans="1:7" s="53" customFormat="1" x14ac:dyDescent="0.25">
      <c r="A114" s="102" t="s">
        <v>716</v>
      </c>
      <c r="B114" s="102" t="s">
        <v>1010</v>
      </c>
      <c r="C114" s="123">
        <v>1.2200000000000001E-2</v>
      </c>
      <c r="D114" s="123">
        <v>0</v>
      </c>
      <c r="E114" s="123"/>
      <c r="F114" s="123">
        <v>1.26765129054216E-2</v>
      </c>
      <c r="G114" s="54"/>
    </row>
    <row r="115" spans="1:7" s="53" customFormat="1" x14ac:dyDescent="0.25">
      <c r="A115" s="102" t="s">
        <v>717</v>
      </c>
      <c r="B115" s="102" t="s">
        <v>1019</v>
      </c>
      <c r="C115" s="123">
        <v>2.2599999999999999E-2</v>
      </c>
      <c r="D115" s="123">
        <v>0</v>
      </c>
      <c r="E115" s="123"/>
      <c r="F115" s="123">
        <v>3.8908872146002603E-2</v>
      </c>
      <c r="G115" s="54"/>
    </row>
    <row r="116" spans="1:7" s="53" customFormat="1" x14ac:dyDescent="0.25">
      <c r="A116" s="102" t="s">
        <v>718</v>
      </c>
      <c r="B116" s="102" t="s">
        <v>1012</v>
      </c>
      <c r="C116" s="123">
        <v>4.4600000000000001E-2</v>
      </c>
      <c r="D116" s="123">
        <v>0</v>
      </c>
      <c r="E116" s="123"/>
      <c r="F116" s="123">
        <v>2.6621428634618301E-2</v>
      </c>
      <c r="G116" s="54"/>
    </row>
    <row r="117" spans="1:7" s="53" customFormat="1" x14ac:dyDescent="0.25">
      <c r="A117" s="102" t="s">
        <v>719</v>
      </c>
      <c r="B117" s="102" t="s">
        <v>1009</v>
      </c>
      <c r="C117" s="123">
        <v>4.3799999999999999E-2</v>
      </c>
      <c r="D117" s="123">
        <v>0</v>
      </c>
      <c r="E117" s="123"/>
      <c r="F117" s="123">
        <v>1.43447368656806E-2</v>
      </c>
      <c r="G117" s="54"/>
    </row>
    <row r="118" spans="1:7" s="53" customFormat="1" x14ac:dyDescent="0.25">
      <c r="A118" s="102" t="s">
        <v>720</v>
      </c>
      <c r="B118" s="102" t="s">
        <v>1004</v>
      </c>
      <c r="C118" s="123">
        <v>7.1199999999999999E-2</v>
      </c>
      <c r="D118" s="123">
        <v>0</v>
      </c>
      <c r="E118" s="123"/>
      <c r="F118" s="123">
        <v>1.6875365389423301E-5</v>
      </c>
      <c r="G118" s="54"/>
    </row>
    <row r="119" spans="1:7" s="53" customFormat="1" hidden="1" outlineLevel="1" x14ac:dyDescent="0.25">
      <c r="A119" s="102" t="s">
        <v>721</v>
      </c>
      <c r="B119" s="113" t="s">
        <v>88</v>
      </c>
      <c r="C119" s="68" t="s">
        <v>55</v>
      </c>
      <c r="D119" s="68" t="s">
        <v>55</v>
      </c>
      <c r="E119" s="68"/>
      <c r="F119" s="68" t="s">
        <v>55</v>
      </c>
      <c r="G119" s="54"/>
    </row>
    <row r="120" spans="1:7" s="53" customFormat="1" hidden="1" outlineLevel="1" x14ac:dyDescent="0.25">
      <c r="A120" s="102" t="s">
        <v>722</v>
      </c>
      <c r="B120" s="69" t="s">
        <v>88</v>
      </c>
      <c r="C120" s="68" t="s">
        <v>55</v>
      </c>
      <c r="D120" s="68" t="s">
        <v>55</v>
      </c>
      <c r="E120" s="68"/>
      <c r="F120" s="68" t="s">
        <v>55</v>
      </c>
      <c r="G120" s="54"/>
    </row>
    <row r="121" spans="1:7" s="53" customFormat="1" hidden="1" outlineLevel="1" x14ac:dyDescent="0.25">
      <c r="A121" s="102" t="s">
        <v>723</v>
      </c>
      <c r="B121" s="69" t="s">
        <v>88</v>
      </c>
      <c r="C121" s="68" t="s">
        <v>55</v>
      </c>
      <c r="D121" s="68" t="s">
        <v>55</v>
      </c>
      <c r="E121" s="68"/>
      <c r="F121" s="68" t="s">
        <v>55</v>
      </c>
      <c r="G121" s="54"/>
    </row>
    <row r="122" spans="1:7" s="53" customFormat="1" hidden="1" outlineLevel="1" x14ac:dyDescent="0.25">
      <c r="A122" s="102" t="s">
        <v>724</v>
      </c>
      <c r="B122" s="69" t="s">
        <v>88</v>
      </c>
      <c r="C122" s="68" t="s">
        <v>55</v>
      </c>
      <c r="D122" s="68" t="s">
        <v>55</v>
      </c>
      <c r="E122" s="68"/>
      <c r="F122" s="68" t="s">
        <v>55</v>
      </c>
      <c r="G122" s="54"/>
    </row>
    <row r="123" spans="1:7" s="53" customFormat="1" hidden="1" outlineLevel="1" x14ac:dyDescent="0.25">
      <c r="A123" s="102" t="s">
        <v>725</v>
      </c>
      <c r="B123" s="69" t="s">
        <v>88</v>
      </c>
      <c r="C123" s="68" t="s">
        <v>55</v>
      </c>
      <c r="D123" s="68" t="s">
        <v>55</v>
      </c>
      <c r="E123" s="68"/>
      <c r="F123" s="68" t="s">
        <v>55</v>
      </c>
      <c r="G123" s="54"/>
    </row>
    <row r="124" spans="1:7" s="53" customFormat="1" hidden="1" outlineLevel="1" x14ac:dyDescent="0.25">
      <c r="A124" s="102" t="s">
        <v>726</v>
      </c>
      <c r="B124" s="69" t="s">
        <v>88</v>
      </c>
      <c r="C124" s="68" t="s">
        <v>55</v>
      </c>
      <c r="D124" s="68" t="s">
        <v>55</v>
      </c>
      <c r="E124" s="68"/>
      <c r="F124" s="68" t="s">
        <v>55</v>
      </c>
      <c r="G124" s="54"/>
    </row>
    <row r="125" spans="1:7" s="53" customFormat="1" hidden="1" outlineLevel="1" x14ac:dyDescent="0.25">
      <c r="A125" s="102" t="s">
        <v>727</v>
      </c>
      <c r="B125" s="69" t="s">
        <v>88</v>
      </c>
      <c r="C125" s="68" t="s">
        <v>55</v>
      </c>
      <c r="D125" s="68" t="s">
        <v>55</v>
      </c>
      <c r="E125" s="68"/>
      <c r="F125" s="68" t="s">
        <v>55</v>
      </c>
      <c r="G125" s="54"/>
    </row>
    <row r="126" spans="1:7" s="53" customFormat="1" hidden="1" outlineLevel="1" x14ac:dyDescent="0.25">
      <c r="A126" s="102" t="s">
        <v>728</v>
      </c>
      <c r="B126" s="69" t="s">
        <v>88</v>
      </c>
      <c r="C126" s="68" t="s">
        <v>55</v>
      </c>
      <c r="D126" s="68" t="s">
        <v>55</v>
      </c>
      <c r="E126" s="68"/>
      <c r="F126" s="68" t="s">
        <v>55</v>
      </c>
      <c r="G126" s="54"/>
    </row>
    <row r="127" spans="1:7" s="66" customFormat="1" hidden="1" outlineLevel="1" x14ac:dyDescent="0.25">
      <c r="A127" s="102" t="s">
        <v>729</v>
      </c>
      <c r="B127" s="69" t="s">
        <v>88</v>
      </c>
      <c r="C127" s="68" t="s">
        <v>55</v>
      </c>
      <c r="D127" s="68" t="s">
        <v>55</v>
      </c>
      <c r="E127" s="68"/>
      <c r="F127" s="68" t="s">
        <v>55</v>
      </c>
      <c r="G127" s="68"/>
    </row>
    <row r="128" spans="1:7" s="66" customFormat="1" hidden="1" outlineLevel="1" x14ac:dyDescent="0.25">
      <c r="A128" s="102" t="s">
        <v>730</v>
      </c>
      <c r="B128" s="69" t="s">
        <v>88</v>
      </c>
      <c r="C128" s="68" t="s">
        <v>55</v>
      </c>
      <c r="D128" s="68" t="s">
        <v>55</v>
      </c>
      <c r="E128" s="68"/>
      <c r="F128" s="68" t="s">
        <v>55</v>
      </c>
      <c r="G128" s="68"/>
    </row>
    <row r="129" spans="1:7" s="53" customFormat="1" hidden="1" outlineLevel="1" x14ac:dyDescent="0.25">
      <c r="A129" s="102" t="s">
        <v>731</v>
      </c>
      <c r="B129" s="69" t="s">
        <v>88</v>
      </c>
      <c r="C129" s="68" t="s">
        <v>55</v>
      </c>
      <c r="D129" s="68" t="s">
        <v>55</v>
      </c>
      <c r="E129" s="68"/>
      <c r="F129" s="68" t="s">
        <v>55</v>
      </c>
      <c r="G129" s="54"/>
    </row>
    <row r="130" spans="1:7" ht="15" customHeight="1" collapsed="1" x14ac:dyDescent="0.25">
      <c r="A130" s="73"/>
      <c r="B130" s="75" t="s">
        <v>939</v>
      </c>
      <c r="C130" s="73" t="s">
        <v>145</v>
      </c>
      <c r="D130" s="73" t="s">
        <v>146</v>
      </c>
      <c r="E130" s="39"/>
      <c r="F130" s="74" t="s">
        <v>149</v>
      </c>
      <c r="G130" s="41"/>
    </row>
    <row r="131" spans="1:7" x14ac:dyDescent="0.25">
      <c r="A131" s="102" t="s">
        <v>732</v>
      </c>
      <c r="B131" s="5" t="s">
        <v>34</v>
      </c>
      <c r="C131" s="123">
        <v>2.3900000000000001E-2</v>
      </c>
      <c r="D131" s="123">
        <v>0</v>
      </c>
      <c r="E131" s="123"/>
      <c r="F131" s="123">
        <v>2.3900000000000001E-2</v>
      </c>
    </row>
    <row r="132" spans="1:7" x14ac:dyDescent="0.25">
      <c r="A132" s="102" t="s">
        <v>733</v>
      </c>
      <c r="B132" s="5" t="s">
        <v>35</v>
      </c>
      <c r="C132" s="123">
        <v>0.97609999999999997</v>
      </c>
      <c r="D132" s="123">
        <v>0</v>
      </c>
      <c r="E132" s="123"/>
      <c r="F132" s="123">
        <v>0.97609999999999997</v>
      </c>
    </row>
    <row r="133" spans="1:7" x14ac:dyDescent="0.25">
      <c r="A133" s="102" t="s">
        <v>734</v>
      </c>
      <c r="B133" s="5" t="s">
        <v>2</v>
      </c>
      <c r="C133" s="123">
        <v>0</v>
      </c>
      <c r="D133" s="123">
        <v>0</v>
      </c>
      <c r="E133" s="123"/>
      <c r="F133" s="123">
        <v>0</v>
      </c>
    </row>
    <row r="134" spans="1:7" s="66" customFormat="1" hidden="1" outlineLevel="1" x14ac:dyDescent="0.25">
      <c r="A134" s="102" t="s">
        <v>735</v>
      </c>
      <c r="B134" s="68"/>
      <c r="C134" s="68"/>
      <c r="D134" s="68"/>
      <c r="E134" s="67"/>
      <c r="F134" s="68"/>
      <c r="G134" s="67"/>
    </row>
    <row r="135" spans="1:7" s="66" customFormat="1" hidden="1" outlineLevel="1" x14ac:dyDescent="0.25">
      <c r="A135" s="102" t="s">
        <v>736</v>
      </c>
      <c r="B135" s="68"/>
      <c r="C135" s="68"/>
      <c r="D135" s="68"/>
      <c r="E135" s="67"/>
      <c r="F135" s="68"/>
      <c r="G135" s="67"/>
    </row>
    <row r="136" spans="1:7" s="66" customFormat="1" hidden="1" outlineLevel="1" x14ac:dyDescent="0.25">
      <c r="A136" s="102" t="s">
        <v>737</v>
      </c>
      <c r="B136" s="68"/>
      <c r="C136" s="68"/>
      <c r="D136" s="68"/>
      <c r="E136" s="67"/>
      <c r="F136" s="68"/>
      <c r="G136" s="67"/>
    </row>
    <row r="137" spans="1:7" s="66" customFormat="1" hidden="1" outlineLevel="1" x14ac:dyDescent="0.25">
      <c r="A137" s="102" t="s">
        <v>738</v>
      </c>
      <c r="B137" s="68"/>
      <c r="C137" s="68"/>
      <c r="D137" s="68"/>
      <c r="E137" s="67"/>
      <c r="F137" s="68"/>
      <c r="G137" s="67"/>
    </row>
    <row r="138" spans="1:7" s="66" customFormat="1" hidden="1" outlineLevel="1" x14ac:dyDescent="0.25">
      <c r="A138" s="102" t="s">
        <v>739</v>
      </c>
      <c r="B138" s="68"/>
      <c r="C138" s="68"/>
      <c r="D138" s="68"/>
      <c r="E138" s="67"/>
      <c r="F138" s="68"/>
      <c r="G138" s="67"/>
    </row>
    <row r="139" spans="1:7" s="66" customFormat="1" hidden="1" outlineLevel="1" x14ac:dyDescent="0.25">
      <c r="A139" s="102" t="s">
        <v>740</v>
      </c>
      <c r="B139" s="68"/>
      <c r="C139" s="68"/>
      <c r="D139" s="68"/>
      <c r="E139" s="67"/>
      <c r="F139" s="68"/>
      <c r="G139" s="67"/>
    </row>
    <row r="140" spans="1:7" ht="15" customHeight="1" collapsed="1" x14ac:dyDescent="0.25">
      <c r="A140" s="73"/>
      <c r="B140" s="75" t="s">
        <v>940</v>
      </c>
      <c r="C140" s="73" t="s">
        <v>145</v>
      </c>
      <c r="D140" s="73" t="s">
        <v>146</v>
      </c>
      <c r="E140" s="39"/>
      <c r="F140" s="74" t="s">
        <v>149</v>
      </c>
      <c r="G140" s="41"/>
    </row>
    <row r="141" spans="1:7" x14ac:dyDescent="0.25">
      <c r="A141" s="102" t="s">
        <v>741</v>
      </c>
      <c r="B141" s="68" t="s">
        <v>38</v>
      </c>
      <c r="C141" s="123">
        <v>0.37709999999999999</v>
      </c>
      <c r="D141" s="123">
        <v>0</v>
      </c>
      <c r="E141" s="123"/>
      <c r="F141" s="123">
        <v>0.37709999999999999</v>
      </c>
    </row>
    <row r="142" spans="1:7" x14ac:dyDescent="0.25">
      <c r="A142" s="102" t="s">
        <v>742</v>
      </c>
      <c r="B142" s="68" t="s">
        <v>13</v>
      </c>
      <c r="C142" s="123">
        <v>0.62290000000000001</v>
      </c>
      <c r="D142" s="123">
        <v>0</v>
      </c>
      <c r="E142" s="123"/>
      <c r="F142" s="123">
        <v>0.62290000000000001</v>
      </c>
    </row>
    <row r="143" spans="1:7" x14ac:dyDescent="0.25">
      <c r="A143" s="102" t="s">
        <v>743</v>
      </c>
      <c r="B143" s="68" t="s">
        <v>2</v>
      </c>
      <c r="C143" s="123">
        <v>0</v>
      </c>
      <c r="D143" s="123">
        <v>0</v>
      </c>
      <c r="E143" s="123"/>
      <c r="F143" s="123">
        <v>0</v>
      </c>
    </row>
    <row r="144" spans="1:7" hidden="1" outlineLevel="1" x14ac:dyDescent="0.25">
      <c r="A144" s="102" t="s">
        <v>744</v>
      </c>
      <c r="C144" s="5" t="s">
        <v>55</v>
      </c>
      <c r="D144" s="54" t="s">
        <v>55</v>
      </c>
      <c r="E144" s="3"/>
      <c r="F144" s="68" t="s">
        <v>55</v>
      </c>
    </row>
    <row r="145" spans="1:7" s="66" customFormat="1" hidden="1" outlineLevel="1" x14ac:dyDescent="0.25">
      <c r="A145" s="102" t="s">
        <v>745</v>
      </c>
      <c r="B145" s="68"/>
      <c r="C145" s="68"/>
      <c r="D145" s="68"/>
      <c r="E145" s="67"/>
      <c r="F145" s="68"/>
      <c r="G145" s="67"/>
    </row>
    <row r="146" spans="1:7" s="66" customFormat="1" hidden="1" outlineLevel="1" x14ac:dyDescent="0.25">
      <c r="A146" s="102" t="s">
        <v>746</v>
      </c>
      <c r="B146" s="68"/>
      <c r="C146" s="68"/>
      <c r="D146" s="68"/>
      <c r="E146" s="67"/>
      <c r="F146" s="68"/>
      <c r="G146" s="67"/>
    </row>
    <row r="147" spans="1:7" s="66" customFormat="1" hidden="1" outlineLevel="1" x14ac:dyDescent="0.25">
      <c r="A147" s="102" t="s">
        <v>747</v>
      </c>
      <c r="B147" s="68"/>
      <c r="C147" s="68"/>
      <c r="D147" s="68"/>
      <c r="E147" s="67"/>
      <c r="F147" s="68"/>
      <c r="G147" s="67"/>
    </row>
    <row r="148" spans="1:7" s="66" customFormat="1" hidden="1" outlineLevel="1" x14ac:dyDescent="0.25">
      <c r="A148" s="102" t="s">
        <v>748</v>
      </c>
      <c r="B148" s="68"/>
      <c r="C148" s="68"/>
      <c r="D148" s="68"/>
      <c r="E148" s="67"/>
      <c r="F148" s="68"/>
      <c r="G148" s="67"/>
    </row>
    <row r="149" spans="1:7" s="66" customFormat="1" hidden="1" outlineLevel="1" x14ac:dyDescent="0.25">
      <c r="A149" s="102" t="s">
        <v>749</v>
      </c>
      <c r="B149" s="68"/>
      <c r="C149" s="68"/>
      <c r="D149" s="68"/>
      <c r="E149" s="67"/>
      <c r="F149" s="68"/>
      <c r="G149" s="67"/>
    </row>
    <row r="150" spans="1:7" ht="15" customHeight="1" collapsed="1" x14ac:dyDescent="0.25">
      <c r="A150" s="73"/>
      <c r="B150" s="75" t="s">
        <v>941</v>
      </c>
      <c r="C150" s="73" t="s">
        <v>145</v>
      </c>
      <c r="D150" s="73" t="s">
        <v>146</v>
      </c>
      <c r="E150" s="39"/>
      <c r="F150" s="74" t="s">
        <v>149</v>
      </c>
      <c r="G150" s="41"/>
    </row>
    <row r="151" spans="1:7" x14ac:dyDescent="0.25">
      <c r="A151" s="102" t="s">
        <v>750</v>
      </c>
      <c r="B151" s="9" t="s">
        <v>62</v>
      </c>
      <c r="C151" s="123">
        <v>0.1331</v>
      </c>
      <c r="D151" s="123">
        <v>0</v>
      </c>
      <c r="E151" s="123"/>
      <c r="F151" s="123">
        <v>0.1331</v>
      </c>
    </row>
    <row r="152" spans="1:7" x14ac:dyDescent="0.25">
      <c r="A152" s="102" t="s">
        <v>751</v>
      </c>
      <c r="B152" s="9" t="s">
        <v>18</v>
      </c>
      <c r="C152" s="123">
        <v>0.20169999999999999</v>
      </c>
      <c r="D152" s="123">
        <v>0</v>
      </c>
      <c r="E152" s="123"/>
      <c r="F152" s="123">
        <v>0.20169999999999999</v>
      </c>
    </row>
    <row r="153" spans="1:7" x14ac:dyDescent="0.25">
      <c r="A153" s="102" t="s">
        <v>752</v>
      </c>
      <c r="B153" s="9" t="s">
        <v>19</v>
      </c>
      <c r="C153" s="123">
        <v>0.17560000000000001</v>
      </c>
      <c r="D153" s="123">
        <v>0</v>
      </c>
      <c r="E153" s="123"/>
      <c r="F153" s="123">
        <v>0.17560000000000001</v>
      </c>
    </row>
    <row r="154" spans="1:7" x14ac:dyDescent="0.25">
      <c r="A154" s="102" t="s">
        <v>753</v>
      </c>
      <c r="B154" s="9" t="s">
        <v>20</v>
      </c>
      <c r="C154" s="123">
        <v>0.21829999999999999</v>
      </c>
      <c r="D154" s="123">
        <v>0</v>
      </c>
      <c r="E154" s="123"/>
      <c r="F154" s="123">
        <v>0.21829999999999999</v>
      </c>
    </row>
    <row r="155" spans="1:7" x14ac:dyDescent="0.25">
      <c r="A155" s="102" t="s">
        <v>754</v>
      </c>
      <c r="B155" s="9" t="s">
        <v>21</v>
      </c>
      <c r="C155" s="123">
        <v>0.27139999999999997</v>
      </c>
      <c r="D155" s="123">
        <v>0</v>
      </c>
      <c r="E155" s="123"/>
      <c r="F155" s="123">
        <v>0.27139999999999997</v>
      </c>
    </row>
    <row r="156" spans="1:7" s="66" customFormat="1" hidden="1" outlineLevel="1" x14ac:dyDescent="0.25">
      <c r="A156" s="102" t="s">
        <v>755</v>
      </c>
      <c r="B156" s="9"/>
      <c r="C156" s="68"/>
      <c r="D156" s="68"/>
      <c r="E156" s="68"/>
      <c r="F156" s="68"/>
      <c r="G156" s="67"/>
    </row>
    <row r="157" spans="1:7" s="66" customFormat="1" hidden="1" outlineLevel="1" x14ac:dyDescent="0.25">
      <c r="A157" s="102" t="s">
        <v>756</v>
      </c>
      <c r="B157" s="9"/>
      <c r="C157" s="68"/>
      <c r="D157" s="68"/>
      <c r="E157" s="68"/>
      <c r="F157" s="68"/>
      <c r="G157" s="67"/>
    </row>
    <row r="158" spans="1:7" s="66" customFormat="1" hidden="1" outlineLevel="1" x14ac:dyDescent="0.25">
      <c r="A158" s="102" t="s">
        <v>757</v>
      </c>
      <c r="B158" s="9"/>
      <c r="C158" s="68"/>
      <c r="D158" s="68"/>
      <c r="E158" s="68"/>
      <c r="F158" s="68"/>
      <c r="G158" s="67"/>
    </row>
    <row r="159" spans="1:7" s="66" customFormat="1" hidden="1" outlineLevel="1" x14ac:dyDescent="0.25">
      <c r="A159" s="102" t="s">
        <v>758</v>
      </c>
      <c r="B159" s="9"/>
      <c r="C159" s="68"/>
      <c r="D159" s="68"/>
      <c r="E159" s="68"/>
      <c r="F159" s="68"/>
      <c r="G159" s="67"/>
    </row>
    <row r="160" spans="1:7" ht="15" customHeight="1" collapsed="1" x14ac:dyDescent="0.25">
      <c r="A160" s="73"/>
      <c r="B160" s="75" t="s">
        <v>942</v>
      </c>
      <c r="C160" s="73" t="s">
        <v>145</v>
      </c>
      <c r="D160" s="73" t="s">
        <v>146</v>
      </c>
      <c r="E160" s="39"/>
      <c r="F160" s="74" t="s">
        <v>149</v>
      </c>
      <c r="G160" s="41"/>
    </row>
    <row r="161" spans="1:7" x14ac:dyDescent="0.25">
      <c r="A161" s="102" t="s">
        <v>759</v>
      </c>
      <c r="B161" s="5" t="s">
        <v>89</v>
      </c>
      <c r="C161" s="123">
        <v>0</v>
      </c>
      <c r="D161" s="123">
        <v>0</v>
      </c>
      <c r="E161" s="123"/>
      <c r="F161" s="123">
        <v>0</v>
      </c>
    </row>
    <row r="162" spans="1:7" s="66" customFormat="1" hidden="1" outlineLevel="1" x14ac:dyDescent="0.25">
      <c r="A162" s="102" t="s">
        <v>760</v>
      </c>
      <c r="B162" s="68"/>
      <c r="C162" s="68"/>
      <c r="D162" s="68"/>
      <c r="E162" s="67"/>
      <c r="F162" s="68"/>
      <c r="G162" s="67"/>
    </row>
    <row r="163" spans="1:7" s="66" customFormat="1" hidden="1" outlineLevel="1" x14ac:dyDescent="0.25">
      <c r="A163" s="102" t="s">
        <v>761</v>
      </c>
      <c r="B163" s="68"/>
      <c r="C163" s="68"/>
      <c r="D163" s="68"/>
      <c r="E163" s="67"/>
      <c r="F163" s="68"/>
      <c r="G163" s="67"/>
    </row>
    <row r="164" spans="1:7" s="66" customFormat="1" hidden="1" outlineLevel="1" x14ac:dyDescent="0.25">
      <c r="A164" s="102" t="s">
        <v>762</v>
      </c>
      <c r="B164" s="68"/>
      <c r="C164" s="68"/>
      <c r="D164" s="68"/>
      <c r="E164" s="67"/>
      <c r="F164" s="68"/>
      <c r="G164" s="67"/>
    </row>
    <row r="165" spans="1:7" s="66" customFormat="1" hidden="1" outlineLevel="1" x14ac:dyDescent="0.25">
      <c r="A165" s="102" t="s">
        <v>763</v>
      </c>
      <c r="B165" s="68"/>
      <c r="C165" s="68"/>
      <c r="D165" s="68"/>
      <c r="E165" s="67"/>
      <c r="F165" s="68"/>
      <c r="G165" s="67"/>
    </row>
    <row r="166" spans="1:7" s="66" customFormat="1" ht="18.75" collapsed="1" x14ac:dyDescent="0.25">
      <c r="A166" s="43"/>
      <c r="B166" s="46" t="s">
        <v>230</v>
      </c>
      <c r="C166" s="43"/>
      <c r="D166" s="43"/>
      <c r="E166" s="43"/>
      <c r="F166" s="44"/>
      <c r="G166" s="44"/>
    </row>
    <row r="167" spans="1:7" s="66" customFormat="1" ht="15" customHeight="1" x14ac:dyDescent="0.25">
      <c r="A167" s="73"/>
      <c r="B167" s="75" t="s">
        <v>943</v>
      </c>
      <c r="C167" s="73" t="s">
        <v>153</v>
      </c>
      <c r="D167" s="73" t="s">
        <v>58</v>
      </c>
      <c r="E167" s="59"/>
      <c r="F167" s="73" t="s">
        <v>145</v>
      </c>
      <c r="G167" s="73" t="s">
        <v>151</v>
      </c>
    </row>
    <row r="168" spans="1:7" x14ac:dyDescent="0.25">
      <c r="A168" s="102" t="s">
        <v>764</v>
      </c>
      <c r="B168" s="98" t="s">
        <v>90</v>
      </c>
      <c r="C168" s="115">
        <v>1364.68</v>
      </c>
      <c r="D168" s="115">
        <v>79252</v>
      </c>
      <c r="E168" s="13"/>
      <c r="F168" s="48"/>
      <c r="G168" s="48"/>
    </row>
    <row r="169" spans="1:7" x14ac:dyDescent="0.25">
      <c r="A169" s="57"/>
      <c r="B169" s="49"/>
      <c r="C169" s="115" t="s">
        <v>1050</v>
      </c>
      <c r="D169" s="13" t="s">
        <v>1050</v>
      </c>
      <c r="E169" s="13"/>
      <c r="F169" s="123"/>
      <c r="G169" s="123"/>
    </row>
    <row r="170" spans="1:7" x14ac:dyDescent="0.25">
      <c r="B170" s="98" t="s">
        <v>154</v>
      </c>
      <c r="C170" s="115" t="s">
        <v>1050</v>
      </c>
      <c r="D170" s="13" t="s">
        <v>1050</v>
      </c>
      <c r="E170" s="13"/>
      <c r="F170" s="123"/>
      <c r="G170" s="123"/>
    </row>
    <row r="171" spans="1:7" x14ac:dyDescent="0.25">
      <c r="A171" s="102" t="s">
        <v>765</v>
      </c>
      <c r="B171" s="113" t="s">
        <v>998</v>
      </c>
      <c r="C171" s="115">
        <v>17490</v>
      </c>
      <c r="D171" s="115">
        <v>35678</v>
      </c>
      <c r="E171" s="13"/>
      <c r="F171" s="123">
        <f t="shared" ref="F171:F175" si="1">IF($C$177=0,"",IF(C171="[for completion]","",C171/$C$177))</f>
        <v>0.1617153477018668</v>
      </c>
      <c r="G171" s="123">
        <f t="shared" ref="G171:G176" si="2">IF($D$177=0,"",IF(D171="[for completion]","",D171/$D$177))</f>
        <v>0.4501842224801898</v>
      </c>
    </row>
    <row r="172" spans="1:7" x14ac:dyDescent="0.25">
      <c r="A172" s="102" t="s">
        <v>766</v>
      </c>
      <c r="B172" s="113" t="s">
        <v>999</v>
      </c>
      <c r="C172" s="115">
        <v>38964</v>
      </c>
      <c r="D172" s="115">
        <v>26546</v>
      </c>
      <c r="E172" s="13"/>
      <c r="F172" s="123">
        <f t="shared" si="1"/>
        <v>0.36026739896258081</v>
      </c>
      <c r="G172" s="123">
        <f t="shared" si="2"/>
        <v>0.33495684651491447</v>
      </c>
    </row>
    <row r="173" spans="1:7" x14ac:dyDescent="0.25">
      <c r="A173" s="102" t="s">
        <v>767</v>
      </c>
      <c r="B173" s="113" t="s">
        <v>1000</v>
      </c>
      <c r="C173" s="115">
        <v>26653</v>
      </c>
      <c r="D173" s="115">
        <v>10995</v>
      </c>
      <c r="E173" s="13"/>
      <c r="F173" s="123">
        <f t="shared" si="1"/>
        <v>0.24643791665510897</v>
      </c>
      <c r="G173" s="123">
        <f t="shared" si="2"/>
        <v>0.13873466915661434</v>
      </c>
    </row>
    <row r="174" spans="1:7" x14ac:dyDescent="0.25">
      <c r="A174" s="102" t="s">
        <v>768</v>
      </c>
      <c r="B174" s="113" t="s">
        <v>1001</v>
      </c>
      <c r="C174" s="115">
        <v>12670</v>
      </c>
      <c r="D174" s="115">
        <v>3685</v>
      </c>
      <c r="E174" s="13"/>
      <c r="F174" s="123">
        <f t="shared" si="1"/>
        <v>0.11714885393840208</v>
      </c>
      <c r="G174" s="123">
        <f t="shared" si="2"/>
        <v>4.6497249280775248E-2</v>
      </c>
    </row>
    <row r="175" spans="1:7" x14ac:dyDescent="0.25">
      <c r="A175" s="102" t="s">
        <v>769</v>
      </c>
      <c r="B175" s="113" t="s">
        <v>1002</v>
      </c>
      <c r="C175" s="115">
        <v>5907</v>
      </c>
      <c r="D175" s="115">
        <v>1329</v>
      </c>
      <c r="E175" s="13"/>
      <c r="F175" s="123">
        <f t="shared" si="1"/>
        <v>5.4617070261573884E-2</v>
      </c>
      <c r="G175" s="123">
        <f t="shared" si="2"/>
        <v>1.6769292888507547E-2</v>
      </c>
    </row>
    <row r="176" spans="1:7" x14ac:dyDescent="0.25">
      <c r="A176" s="102" t="s">
        <v>770</v>
      </c>
      <c r="B176" s="113" t="s">
        <v>1003</v>
      </c>
      <c r="C176" s="115">
        <v>6469</v>
      </c>
      <c r="D176" s="115">
        <v>1019</v>
      </c>
      <c r="E176" s="13"/>
      <c r="F176" s="123">
        <f>IF($C$177=0,"",IF(C176="[for completion]","",C176/$C$177))</f>
        <v>5.9813412480467489E-2</v>
      </c>
      <c r="G176" s="123">
        <f t="shared" si="2"/>
        <v>1.2857719678998637E-2</v>
      </c>
    </row>
    <row r="177" spans="1:7" x14ac:dyDescent="0.25">
      <c r="A177" s="102" t="s">
        <v>771</v>
      </c>
      <c r="B177" s="8" t="s">
        <v>1</v>
      </c>
      <c r="C177" s="115">
        <f>SUM(C171:C176)</f>
        <v>108153</v>
      </c>
      <c r="D177" s="115">
        <f>SUM(D171:D176)</f>
        <v>79252</v>
      </c>
      <c r="E177" s="14"/>
      <c r="F177" s="123">
        <f>SUM(F171:F176)</f>
        <v>0.99999999999999989</v>
      </c>
      <c r="G177" s="123">
        <f>SUM(G171:G176)</f>
        <v>1.0000000000000002</v>
      </c>
    </row>
    <row r="178" spans="1:7" hidden="1" outlineLevel="1" x14ac:dyDescent="0.25">
      <c r="A178" s="102" t="s">
        <v>772</v>
      </c>
      <c r="B178" s="113" t="s">
        <v>88</v>
      </c>
      <c r="C178" s="115" t="s">
        <v>55</v>
      </c>
      <c r="D178" s="115" t="s">
        <v>55</v>
      </c>
      <c r="F178" s="123" t="str">
        <f t="shared" ref="F178:F186" si="3">IF($C$177=0,"",IF(C178="[for completion]","",C178/$C$177))</f>
        <v/>
      </c>
      <c r="G178" s="123" t="str">
        <f t="shared" ref="G178:G186" si="4">IF($D$177=0,"",IF(D178="[for completion]","",D178/$D$177))</f>
        <v/>
      </c>
    </row>
    <row r="179" spans="1:7" hidden="1" outlineLevel="1" x14ac:dyDescent="0.25">
      <c r="A179" s="102" t="s">
        <v>773</v>
      </c>
      <c r="B179" s="69" t="s">
        <v>88</v>
      </c>
      <c r="C179" s="115" t="s">
        <v>55</v>
      </c>
      <c r="D179" s="115" t="s">
        <v>55</v>
      </c>
      <c r="E179" s="14"/>
      <c r="F179" s="123" t="str">
        <f t="shared" si="3"/>
        <v/>
      </c>
      <c r="G179" s="123" t="str">
        <f t="shared" si="4"/>
        <v/>
      </c>
    </row>
    <row r="180" spans="1:7" hidden="1" outlineLevel="1" x14ac:dyDescent="0.25">
      <c r="A180" s="102" t="s">
        <v>774</v>
      </c>
      <c r="B180" s="69" t="s">
        <v>88</v>
      </c>
      <c r="C180" s="115" t="s">
        <v>55</v>
      </c>
      <c r="D180" s="115" t="s">
        <v>55</v>
      </c>
      <c r="E180" s="14"/>
      <c r="F180" s="123" t="str">
        <f t="shared" si="3"/>
        <v/>
      </c>
      <c r="G180" s="123" t="str">
        <f t="shared" si="4"/>
        <v/>
      </c>
    </row>
    <row r="181" spans="1:7" hidden="1" outlineLevel="1" x14ac:dyDescent="0.25">
      <c r="A181" s="102" t="s">
        <v>775</v>
      </c>
      <c r="B181" s="69" t="s">
        <v>88</v>
      </c>
      <c r="C181" s="115" t="s">
        <v>55</v>
      </c>
      <c r="D181" s="115" t="s">
        <v>55</v>
      </c>
      <c r="E181" s="14"/>
      <c r="F181" s="123" t="str">
        <f t="shared" si="3"/>
        <v/>
      </c>
      <c r="G181" s="123" t="str">
        <f t="shared" si="4"/>
        <v/>
      </c>
    </row>
    <row r="182" spans="1:7" hidden="1" outlineLevel="1" x14ac:dyDescent="0.25">
      <c r="A182" s="102" t="s">
        <v>776</v>
      </c>
      <c r="B182" s="69" t="s">
        <v>88</v>
      </c>
      <c r="C182" s="115" t="s">
        <v>55</v>
      </c>
      <c r="D182" s="115" t="s">
        <v>55</v>
      </c>
      <c r="E182" s="14"/>
      <c r="F182" s="123" t="str">
        <f t="shared" si="3"/>
        <v/>
      </c>
      <c r="G182" s="123" t="str">
        <f t="shared" si="4"/>
        <v/>
      </c>
    </row>
    <row r="183" spans="1:7" hidden="1" outlineLevel="1" x14ac:dyDescent="0.25">
      <c r="A183" s="102" t="s">
        <v>777</v>
      </c>
      <c r="B183" s="69" t="s">
        <v>88</v>
      </c>
      <c r="C183" s="115" t="s">
        <v>55</v>
      </c>
      <c r="D183" s="115" t="s">
        <v>55</v>
      </c>
      <c r="E183" s="14"/>
      <c r="F183" s="123" t="str">
        <f t="shared" si="3"/>
        <v/>
      </c>
      <c r="G183" s="123" t="str">
        <f t="shared" si="4"/>
        <v/>
      </c>
    </row>
    <row r="184" spans="1:7" hidden="1" outlineLevel="1" x14ac:dyDescent="0.25">
      <c r="A184" s="102" t="s">
        <v>778</v>
      </c>
      <c r="B184" s="69" t="s">
        <v>88</v>
      </c>
      <c r="C184" s="115" t="s">
        <v>55</v>
      </c>
      <c r="D184" s="115" t="s">
        <v>55</v>
      </c>
      <c r="E184" s="14"/>
      <c r="F184" s="123" t="str">
        <f t="shared" si="3"/>
        <v/>
      </c>
      <c r="G184" s="123" t="str">
        <f t="shared" si="4"/>
        <v/>
      </c>
    </row>
    <row r="185" spans="1:7" hidden="1" outlineLevel="1" x14ac:dyDescent="0.25">
      <c r="A185" s="102" t="s">
        <v>779</v>
      </c>
      <c r="B185" s="69" t="s">
        <v>88</v>
      </c>
      <c r="C185" s="115" t="s">
        <v>55</v>
      </c>
      <c r="D185" s="115" t="s">
        <v>55</v>
      </c>
      <c r="E185" s="14"/>
      <c r="F185" s="123" t="str">
        <f t="shared" si="3"/>
        <v/>
      </c>
      <c r="G185" s="123" t="str">
        <f t="shared" si="4"/>
        <v/>
      </c>
    </row>
    <row r="186" spans="1:7" hidden="1" outlineLevel="1" x14ac:dyDescent="0.25">
      <c r="A186" s="102" t="s">
        <v>780</v>
      </c>
      <c r="B186" s="69" t="s">
        <v>88</v>
      </c>
      <c r="C186" s="115" t="s">
        <v>55</v>
      </c>
      <c r="D186" s="115" t="s">
        <v>55</v>
      </c>
      <c r="E186" s="14"/>
      <c r="F186" s="123" t="str">
        <f t="shared" si="3"/>
        <v/>
      </c>
      <c r="G186" s="123" t="str">
        <f t="shared" si="4"/>
        <v/>
      </c>
    </row>
    <row r="187" spans="1:7" s="66" customFormat="1" ht="15" customHeight="1" collapsed="1" x14ac:dyDescent="0.25">
      <c r="A187" s="73"/>
      <c r="B187" s="75" t="s">
        <v>944</v>
      </c>
      <c r="C187" s="73" t="s">
        <v>153</v>
      </c>
      <c r="D187" s="73" t="s">
        <v>58</v>
      </c>
      <c r="E187" s="59"/>
      <c r="F187" s="73" t="s">
        <v>145</v>
      </c>
      <c r="G187" s="73" t="s">
        <v>151</v>
      </c>
    </row>
    <row r="188" spans="1:7" x14ac:dyDescent="0.25">
      <c r="A188" s="102" t="s">
        <v>781</v>
      </c>
      <c r="B188" s="5" t="s">
        <v>138</v>
      </c>
      <c r="C188" s="124">
        <v>51.57</v>
      </c>
      <c r="D188" s="118">
        <v>79252</v>
      </c>
      <c r="G188" s="5"/>
    </row>
    <row r="189" spans="1:7" x14ac:dyDescent="0.25">
      <c r="F189" s="123"/>
      <c r="G189" s="123"/>
    </row>
    <row r="190" spans="1:7" s="66" customFormat="1" x14ac:dyDescent="0.25">
      <c r="A190" s="102"/>
      <c r="B190" s="98" t="s">
        <v>251</v>
      </c>
      <c r="C190" s="68"/>
      <c r="D190" s="68"/>
      <c r="E190" s="68"/>
      <c r="F190" s="123"/>
      <c r="G190" s="123"/>
    </row>
    <row r="191" spans="1:7" x14ac:dyDescent="0.25">
      <c r="A191" s="102" t="s">
        <v>782</v>
      </c>
      <c r="B191" s="5" t="s">
        <v>170</v>
      </c>
      <c r="C191" s="115">
        <v>28077</v>
      </c>
      <c r="D191" s="115">
        <v>33806</v>
      </c>
      <c r="F191" s="123">
        <f t="shared" ref="F191:F205" si="5">IF($C$199=0,"",IF(C191="[for completion]","",C191/$C$199))</f>
        <v>0.25960204893022909</v>
      </c>
      <c r="G191" s="123">
        <f t="shared" ref="G191:G205" si="6">IF($D$199=0,"",IF(D191="[for completion]","",D191/$D$199))</f>
        <v>0.42656336748599405</v>
      </c>
    </row>
    <row r="192" spans="1:7" x14ac:dyDescent="0.25">
      <c r="A192" s="102" t="s">
        <v>783</v>
      </c>
      <c r="B192" s="68" t="s">
        <v>172</v>
      </c>
      <c r="C192" s="115">
        <v>16715</v>
      </c>
      <c r="D192" s="115">
        <v>11217</v>
      </c>
      <c r="F192" s="123">
        <f t="shared" si="5"/>
        <v>0.15454814431273925</v>
      </c>
      <c r="G192" s="123">
        <f t="shared" si="6"/>
        <v>0.14153586029374654</v>
      </c>
    </row>
    <row r="193" spans="1:7" x14ac:dyDescent="0.25">
      <c r="A193" s="102" t="s">
        <v>784</v>
      </c>
      <c r="B193" s="68" t="s">
        <v>173</v>
      </c>
      <c r="C193" s="115">
        <v>21860</v>
      </c>
      <c r="D193" s="115">
        <v>12712</v>
      </c>
      <c r="F193" s="123">
        <f t="shared" si="5"/>
        <v>0.20211920039943043</v>
      </c>
      <c r="G193" s="123">
        <f t="shared" si="6"/>
        <v>0.16039973754605563</v>
      </c>
    </row>
    <row r="194" spans="1:7" x14ac:dyDescent="0.25">
      <c r="A194" s="102" t="s">
        <v>785</v>
      </c>
      <c r="B194" s="68" t="s">
        <v>174</v>
      </c>
      <c r="C194" s="115">
        <v>23858</v>
      </c>
      <c r="D194" s="115">
        <v>11847</v>
      </c>
      <c r="F194" s="123">
        <f t="shared" si="5"/>
        <v>0.22059285833163822</v>
      </c>
      <c r="G194" s="123">
        <f t="shared" si="6"/>
        <v>0.14948518649371625</v>
      </c>
    </row>
    <row r="195" spans="1:7" x14ac:dyDescent="0.25">
      <c r="A195" s="102" t="s">
        <v>786</v>
      </c>
      <c r="B195" s="68" t="s">
        <v>175</v>
      </c>
      <c r="C195" s="115">
        <v>17644</v>
      </c>
      <c r="D195" s="115">
        <v>9670</v>
      </c>
      <c r="F195" s="123">
        <f t="shared" si="5"/>
        <v>0.16313774802596298</v>
      </c>
      <c r="G195" s="123">
        <f t="shared" si="6"/>
        <v>0.12201584818048757</v>
      </c>
    </row>
    <row r="196" spans="1:7" x14ac:dyDescent="0.25">
      <c r="A196" s="102" t="s">
        <v>787</v>
      </c>
      <c r="B196" s="68" t="s">
        <v>176</v>
      </c>
      <c r="C196" s="115">
        <v>0</v>
      </c>
      <c r="D196" s="115">
        <v>0</v>
      </c>
      <c r="F196" s="123">
        <f t="shared" si="5"/>
        <v>0</v>
      </c>
      <c r="G196" s="123">
        <f t="shared" si="6"/>
        <v>0</v>
      </c>
    </row>
    <row r="197" spans="1:7" x14ac:dyDescent="0.25">
      <c r="A197" s="102" t="s">
        <v>788</v>
      </c>
      <c r="B197" s="68" t="s">
        <v>177</v>
      </c>
      <c r="C197" s="115">
        <v>0</v>
      </c>
      <c r="D197" s="115">
        <v>0</v>
      </c>
      <c r="F197" s="123">
        <f t="shared" si="5"/>
        <v>0</v>
      </c>
      <c r="G197" s="123">
        <f t="shared" si="6"/>
        <v>0</v>
      </c>
    </row>
    <row r="198" spans="1:7" x14ac:dyDescent="0.25">
      <c r="A198" s="102" t="s">
        <v>789</v>
      </c>
      <c r="B198" s="68" t="s">
        <v>171</v>
      </c>
      <c r="C198" s="115">
        <v>0</v>
      </c>
      <c r="D198" s="115">
        <v>0</v>
      </c>
      <c r="F198" s="123">
        <f t="shared" si="5"/>
        <v>0</v>
      </c>
      <c r="G198" s="123">
        <f t="shared" si="6"/>
        <v>0</v>
      </c>
    </row>
    <row r="199" spans="1:7" s="53" customFormat="1" x14ac:dyDescent="0.25">
      <c r="A199" s="102" t="s">
        <v>790</v>
      </c>
      <c r="B199" s="56" t="s">
        <v>1</v>
      </c>
      <c r="C199" s="115">
        <f>SUM(C191:C198)</f>
        <v>108154</v>
      </c>
      <c r="D199" s="115">
        <f>SUM(D191:D198)</f>
        <v>79252</v>
      </c>
      <c r="E199" s="54"/>
      <c r="F199" s="123">
        <f>SUM(F191:F198)</f>
        <v>1</v>
      </c>
      <c r="G199" s="123">
        <f>SUM(G191:G198)</f>
        <v>1</v>
      </c>
    </row>
    <row r="200" spans="1:7" s="66" customFormat="1" hidden="1" outlineLevel="1" x14ac:dyDescent="0.25">
      <c r="A200" s="102" t="s">
        <v>791</v>
      </c>
      <c r="B200" s="82" t="s">
        <v>178</v>
      </c>
      <c r="C200" s="68"/>
      <c r="D200" s="68"/>
      <c r="E200" s="68"/>
      <c r="F200" s="61">
        <f t="shared" si="5"/>
        <v>0</v>
      </c>
      <c r="G200" s="61">
        <f t="shared" si="6"/>
        <v>0</v>
      </c>
    </row>
    <row r="201" spans="1:7" s="66" customFormat="1" hidden="1" outlineLevel="1" x14ac:dyDescent="0.25">
      <c r="A201" s="102" t="s">
        <v>792</v>
      </c>
      <c r="B201" s="82" t="s">
        <v>179</v>
      </c>
      <c r="C201" s="68"/>
      <c r="D201" s="68"/>
      <c r="E201" s="68"/>
      <c r="F201" s="61">
        <f t="shared" si="5"/>
        <v>0</v>
      </c>
      <c r="G201" s="61">
        <f t="shared" si="6"/>
        <v>0</v>
      </c>
    </row>
    <row r="202" spans="1:7" s="66" customFormat="1" hidden="1" outlineLevel="1" x14ac:dyDescent="0.25">
      <c r="A202" s="102" t="s">
        <v>793</v>
      </c>
      <c r="B202" s="82" t="s">
        <v>180</v>
      </c>
      <c r="C202" s="68"/>
      <c r="D202" s="68"/>
      <c r="E202" s="68"/>
      <c r="F202" s="61">
        <f t="shared" si="5"/>
        <v>0</v>
      </c>
      <c r="G202" s="61">
        <f t="shared" si="6"/>
        <v>0</v>
      </c>
    </row>
    <row r="203" spans="1:7" s="66" customFormat="1" hidden="1" outlineLevel="1" x14ac:dyDescent="0.25">
      <c r="A203" s="102" t="s">
        <v>794</v>
      </c>
      <c r="B203" s="82" t="s">
        <v>181</v>
      </c>
      <c r="C203" s="68"/>
      <c r="D203" s="68"/>
      <c r="E203" s="68"/>
      <c r="F203" s="61">
        <f t="shared" si="5"/>
        <v>0</v>
      </c>
      <c r="G203" s="61">
        <f t="shared" si="6"/>
        <v>0</v>
      </c>
    </row>
    <row r="204" spans="1:7" s="66" customFormat="1" hidden="1" outlineLevel="1" x14ac:dyDescent="0.25">
      <c r="A204" s="102" t="s">
        <v>795</v>
      </c>
      <c r="B204" s="82" t="s">
        <v>182</v>
      </c>
      <c r="C204" s="68"/>
      <c r="D204" s="68"/>
      <c r="E204" s="68"/>
      <c r="F204" s="61">
        <f t="shared" si="5"/>
        <v>0</v>
      </c>
      <c r="G204" s="61">
        <f t="shared" si="6"/>
        <v>0</v>
      </c>
    </row>
    <row r="205" spans="1:7" s="66" customFormat="1" hidden="1" outlineLevel="1" x14ac:dyDescent="0.25">
      <c r="A205" s="102" t="s">
        <v>796</v>
      </c>
      <c r="B205" s="82" t="s">
        <v>183</v>
      </c>
      <c r="C205" s="68"/>
      <c r="D205" s="68"/>
      <c r="E205" s="68"/>
      <c r="F205" s="61">
        <f t="shared" si="5"/>
        <v>0</v>
      </c>
      <c r="G205" s="61">
        <f t="shared" si="6"/>
        <v>0</v>
      </c>
    </row>
    <row r="206" spans="1:7" s="66" customFormat="1" hidden="1" outlineLevel="1" x14ac:dyDescent="0.25">
      <c r="A206" s="102" t="s">
        <v>797</v>
      </c>
      <c r="B206" s="82"/>
      <c r="C206" s="68"/>
      <c r="D206" s="68"/>
      <c r="E206" s="68"/>
      <c r="F206" s="61"/>
      <c r="G206" s="61"/>
    </row>
    <row r="207" spans="1:7" s="66" customFormat="1" hidden="1" outlineLevel="1" x14ac:dyDescent="0.25">
      <c r="A207" s="102" t="s">
        <v>798</v>
      </c>
      <c r="B207" s="82"/>
      <c r="C207" s="68"/>
      <c r="D207" s="68"/>
      <c r="E207" s="68"/>
      <c r="F207" s="61"/>
      <c r="G207" s="61"/>
    </row>
    <row r="208" spans="1:7" s="66" customFormat="1" hidden="1" outlineLevel="1" x14ac:dyDescent="0.25">
      <c r="A208" s="102" t="s">
        <v>799</v>
      </c>
      <c r="B208" s="82"/>
      <c r="C208" s="68"/>
      <c r="D208" s="68"/>
      <c r="E208" s="68"/>
      <c r="F208" s="61"/>
      <c r="G208" s="61"/>
    </row>
    <row r="209" spans="1:7" s="66" customFormat="1" ht="15" customHeight="1" collapsed="1" x14ac:dyDescent="0.25">
      <c r="A209" s="73"/>
      <c r="B209" s="75" t="s">
        <v>945</v>
      </c>
      <c r="C209" s="73" t="s">
        <v>153</v>
      </c>
      <c r="D209" s="73" t="s">
        <v>58</v>
      </c>
      <c r="E209" s="59"/>
      <c r="F209" s="73" t="s">
        <v>145</v>
      </c>
      <c r="G209" s="73" t="s">
        <v>151</v>
      </c>
    </row>
    <row r="210" spans="1:7" s="53" customFormat="1" x14ac:dyDescent="0.25">
      <c r="A210" s="102" t="s">
        <v>800</v>
      </c>
      <c r="B210" s="54" t="s">
        <v>138</v>
      </c>
      <c r="C210" s="119">
        <v>50.91</v>
      </c>
      <c r="D210" s="115">
        <v>79252</v>
      </c>
      <c r="E210" s="54"/>
      <c r="F210" s="54"/>
      <c r="G210" s="54"/>
    </row>
    <row r="211" spans="1:7" s="66" customFormat="1" x14ac:dyDescent="0.25">
      <c r="A211" s="68"/>
      <c r="B211" s="68"/>
      <c r="C211" s="68"/>
      <c r="D211" s="68"/>
      <c r="E211" s="68"/>
      <c r="F211" s="68"/>
      <c r="G211" s="68"/>
    </row>
    <row r="212" spans="1:7" s="53" customFormat="1" x14ac:dyDescent="0.25">
      <c r="A212" s="68"/>
      <c r="B212" s="98" t="s">
        <v>251</v>
      </c>
      <c r="C212" s="68"/>
      <c r="D212" s="68"/>
      <c r="E212" s="54"/>
      <c r="F212" s="123"/>
      <c r="G212" s="123"/>
    </row>
    <row r="213" spans="1:7" s="53" customFormat="1" x14ac:dyDescent="0.25">
      <c r="A213" s="102" t="s">
        <v>801</v>
      </c>
      <c r="B213" s="68" t="s">
        <v>170</v>
      </c>
      <c r="C213" s="115">
        <v>28933</v>
      </c>
      <c r="D213" s="115">
        <v>34571</v>
      </c>
      <c r="E213" s="54" t="s">
        <v>1050</v>
      </c>
      <c r="F213" s="123">
        <f>IF($C$221=0,"",IF(C213="[for completion]","",C213/$C$221))</f>
        <v>0.26751916266770226</v>
      </c>
      <c r="G213" s="123">
        <f>IF($D$221=0,"",IF(D213="[for completion]","",D213/$D$221))</f>
        <v>0.43621612072881444</v>
      </c>
    </row>
    <row r="214" spans="1:7" s="53" customFormat="1" x14ac:dyDescent="0.25">
      <c r="A214" s="102" t="s">
        <v>802</v>
      </c>
      <c r="B214" s="68" t="s">
        <v>172</v>
      </c>
      <c r="C214" s="115">
        <v>17301</v>
      </c>
      <c r="D214" s="115">
        <v>11502</v>
      </c>
      <c r="E214" s="54" t="s">
        <v>1050</v>
      </c>
      <c r="F214" s="123">
        <f t="shared" ref="F214:F220" si="7">IF($C$221=0,"",IF(C214="[for completion]","",C214/$C$221))</f>
        <v>0.15996782336134921</v>
      </c>
      <c r="G214" s="123">
        <f t="shared" ref="G214:G220" si="8">IF($D$221=0,"",IF(D214="[for completion]","",D214/$D$221))</f>
        <v>0.14513198405087568</v>
      </c>
    </row>
    <row r="215" spans="1:7" s="53" customFormat="1" x14ac:dyDescent="0.25">
      <c r="A215" s="102" t="s">
        <v>803</v>
      </c>
      <c r="B215" s="68" t="s">
        <v>173</v>
      </c>
      <c r="C215" s="115">
        <v>22677</v>
      </c>
      <c r="D215" s="115">
        <v>13056</v>
      </c>
      <c r="E215" s="54" t="s">
        <v>1050</v>
      </c>
      <c r="F215" s="123">
        <f t="shared" si="7"/>
        <v>0.20967518238051649</v>
      </c>
      <c r="G215" s="123">
        <f t="shared" si="8"/>
        <v>0.16474032201080099</v>
      </c>
    </row>
    <row r="216" spans="1:7" s="53" customFormat="1" x14ac:dyDescent="0.25">
      <c r="A216" s="102" t="s">
        <v>804</v>
      </c>
      <c r="B216" s="68" t="s">
        <v>174</v>
      </c>
      <c r="C216" s="115">
        <v>23724</v>
      </c>
      <c r="D216" s="115">
        <v>11654</v>
      </c>
      <c r="E216" s="54" t="s">
        <v>1050</v>
      </c>
      <c r="F216" s="123">
        <f t="shared" si="7"/>
        <v>0.21935591245735209</v>
      </c>
      <c r="G216" s="123">
        <f t="shared" si="8"/>
        <v>0.14704991672134457</v>
      </c>
    </row>
    <row r="217" spans="1:7" s="53" customFormat="1" x14ac:dyDescent="0.25">
      <c r="A217" s="102" t="s">
        <v>805</v>
      </c>
      <c r="B217" s="68" t="s">
        <v>175</v>
      </c>
      <c r="C217" s="115">
        <v>15518</v>
      </c>
      <c r="D217" s="115">
        <v>8469</v>
      </c>
      <c r="E217" s="54" t="s">
        <v>1050</v>
      </c>
      <c r="F217" s="123">
        <f t="shared" si="7"/>
        <v>0.14348191913307998</v>
      </c>
      <c r="G217" s="123">
        <f t="shared" si="8"/>
        <v>0.10686165648816434</v>
      </c>
    </row>
    <row r="218" spans="1:7" s="53" customFormat="1" x14ac:dyDescent="0.25">
      <c r="A218" s="102" t="s">
        <v>806</v>
      </c>
      <c r="B218" s="68" t="s">
        <v>176</v>
      </c>
      <c r="C218" s="115">
        <v>0</v>
      </c>
      <c r="D218" s="115">
        <v>0</v>
      </c>
      <c r="E218" s="54" t="s">
        <v>1050</v>
      </c>
      <c r="F218" s="123">
        <f t="shared" si="7"/>
        <v>0</v>
      </c>
      <c r="G218" s="123">
        <f t="shared" si="8"/>
        <v>0</v>
      </c>
    </row>
    <row r="219" spans="1:7" s="53" customFormat="1" x14ac:dyDescent="0.25">
      <c r="A219" s="102" t="s">
        <v>807</v>
      </c>
      <c r="B219" s="68" t="s">
        <v>177</v>
      </c>
      <c r="C219" s="115">
        <v>0</v>
      </c>
      <c r="D219" s="115">
        <v>0</v>
      </c>
      <c r="E219" s="54" t="s">
        <v>1050</v>
      </c>
      <c r="F219" s="123">
        <f t="shared" si="7"/>
        <v>0</v>
      </c>
      <c r="G219" s="123">
        <f t="shared" si="8"/>
        <v>0</v>
      </c>
    </row>
    <row r="220" spans="1:7" s="53" customFormat="1" x14ac:dyDescent="0.25">
      <c r="A220" s="102" t="s">
        <v>808</v>
      </c>
      <c r="B220" s="68" t="s">
        <v>171</v>
      </c>
      <c r="C220" s="115">
        <v>0</v>
      </c>
      <c r="D220" s="115">
        <v>0</v>
      </c>
      <c r="E220" s="54" t="s">
        <v>1050</v>
      </c>
      <c r="F220" s="123">
        <f t="shared" si="7"/>
        <v>0</v>
      </c>
      <c r="G220" s="123">
        <f t="shared" si="8"/>
        <v>0</v>
      </c>
    </row>
    <row r="221" spans="1:7" s="53" customFormat="1" x14ac:dyDescent="0.25">
      <c r="A221" s="102" t="s">
        <v>809</v>
      </c>
      <c r="B221" s="56" t="s">
        <v>1</v>
      </c>
      <c r="C221" s="115">
        <f>SUM(C213:C220)</f>
        <v>108153</v>
      </c>
      <c r="D221" s="115">
        <f>SUM(D213:D220)</f>
        <v>79252</v>
      </c>
      <c r="E221" s="54"/>
      <c r="F221" s="123">
        <f>SUM(F213:F220)</f>
        <v>1</v>
      </c>
      <c r="G221" s="123">
        <f>SUM(G213:G220)</f>
        <v>1</v>
      </c>
    </row>
    <row r="222" spans="1:7" s="66" customFormat="1" hidden="1" outlineLevel="1" x14ac:dyDescent="0.25">
      <c r="A222" s="102" t="s">
        <v>810</v>
      </c>
      <c r="B222" s="82" t="s">
        <v>178</v>
      </c>
      <c r="C222" s="68"/>
      <c r="D222" s="68"/>
      <c r="E222" s="68"/>
      <c r="F222" s="61">
        <f t="shared" ref="F222:F227" si="9">IF($C$221=0,"",IF(C222="[for completion]","",C222/$C$221))</f>
        <v>0</v>
      </c>
      <c r="G222" s="61">
        <f t="shared" ref="G222:G227" si="10">IF($D$221=0,"",IF(D222="[for completion]","",D222/$D$221))</f>
        <v>0</v>
      </c>
    </row>
    <row r="223" spans="1:7" s="66" customFormat="1" hidden="1" outlineLevel="1" x14ac:dyDescent="0.25">
      <c r="A223" s="102" t="s">
        <v>811</v>
      </c>
      <c r="B223" s="82" t="s">
        <v>179</v>
      </c>
      <c r="C223" s="68"/>
      <c r="D223" s="68"/>
      <c r="E223" s="68"/>
      <c r="F223" s="61">
        <f t="shared" si="9"/>
        <v>0</v>
      </c>
      <c r="G223" s="61">
        <f t="shared" si="10"/>
        <v>0</v>
      </c>
    </row>
    <row r="224" spans="1:7" s="66" customFormat="1" hidden="1" outlineLevel="1" x14ac:dyDescent="0.25">
      <c r="A224" s="102" t="s">
        <v>812</v>
      </c>
      <c r="B224" s="82" t="s">
        <v>180</v>
      </c>
      <c r="C224" s="68"/>
      <c r="D224" s="68"/>
      <c r="E224" s="68"/>
      <c r="F224" s="61">
        <f t="shared" si="9"/>
        <v>0</v>
      </c>
      <c r="G224" s="61">
        <f t="shared" si="10"/>
        <v>0</v>
      </c>
    </row>
    <row r="225" spans="1:7" s="66" customFormat="1" hidden="1" outlineLevel="1" x14ac:dyDescent="0.25">
      <c r="A225" s="102" t="s">
        <v>813</v>
      </c>
      <c r="B225" s="82" t="s">
        <v>181</v>
      </c>
      <c r="C225" s="68"/>
      <c r="D225" s="68"/>
      <c r="E225" s="68"/>
      <c r="F225" s="61">
        <f t="shared" si="9"/>
        <v>0</v>
      </c>
      <c r="G225" s="61">
        <f t="shared" si="10"/>
        <v>0</v>
      </c>
    </row>
    <row r="226" spans="1:7" s="66" customFormat="1" hidden="1" outlineLevel="1" x14ac:dyDescent="0.25">
      <c r="A226" s="102" t="s">
        <v>814</v>
      </c>
      <c r="B226" s="82" t="s">
        <v>182</v>
      </c>
      <c r="C226" s="68"/>
      <c r="D226" s="68"/>
      <c r="E226" s="68"/>
      <c r="F226" s="61">
        <f t="shared" si="9"/>
        <v>0</v>
      </c>
      <c r="G226" s="61">
        <f t="shared" si="10"/>
        <v>0</v>
      </c>
    </row>
    <row r="227" spans="1:7" s="66" customFormat="1" hidden="1" outlineLevel="1" x14ac:dyDescent="0.25">
      <c r="A227" s="102" t="s">
        <v>815</v>
      </c>
      <c r="B227" s="82" t="s">
        <v>183</v>
      </c>
      <c r="C227" s="68"/>
      <c r="D227" s="68"/>
      <c r="E227" s="68"/>
      <c r="F227" s="61">
        <f t="shared" si="9"/>
        <v>0</v>
      </c>
      <c r="G227" s="61">
        <f t="shared" si="10"/>
        <v>0</v>
      </c>
    </row>
    <row r="228" spans="1:7" s="66" customFormat="1" hidden="1" outlineLevel="1" x14ac:dyDescent="0.25">
      <c r="A228" s="102" t="s">
        <v>816</v>
      </c>
      <c r="B228" s="82"/>
      <c r="C228" s="68"/>
      <c r="D228" s="68"/>
      <c r="E228" s="68"/>
      <c r="F228" s="61"/>
      <c r="G228" s="61"/>
    </row>
    <row r="229" spans="1:7" s="66" customFormat="1" hidden="1" outlineLevel="1" x14ac:dyDescent="0.25">
      <c r="A229" s="102" t="s">
        <v>817</v>
      </c>
      <c r="B229" s="82"/>
      <c r="C229" s="68"/>
      <c r="D229" s="68"/>
      <c r="E229" s="68"/>
      <c r="F229" s="61"/>
      <c r="G229" s="61"/>
    </row>
    <row r="230" spans="1:7" s="66" customFormat="1" hidden="1" outlineLevel="1" x14ac:dyDescent="0.25">
      <c r="A230" s="102" t="s">
        <v>818</v>
      </c>
      <c r="B230" s="82"/>
      <c r="C230" s="68"/>
      <c r="D230" s="68"/>
      <c r="E230" s="68"/>
      <c r="F230" s="61"/>
      <c r="G230" s="61"/>
    </row>
    <row r="231" spans="1:7" ht="15" customHeight="1" collapsed="1" x14ac:dyDescent="0.25">
      <c r="A231" s="73"/>
      <c r="B231" s="75" t="s">
        <v>946</v>
      </c>
      <c r="C231" s="73" t="s">
        <v>145</v>
      </c>
      <c r="D231" s="40"/>
      <c r="E231" s="39"/>
      <c r="F231" s="40"/>
      <c r="G231" s="40"/>
    </row>
    <row r="232" spans="1:7" x14ac:dyDescent="0.25">
      <c r="A232" s="102" t="s">
        <v>819</v>
      </c>
      <c r="B232" s="5" t="s">
        <v>12</v>
      </c>
      <c r="C232" s="123">
        <v>0.97019999999999995</v>
      </c>
      <c r="D232" s="116"/>
      <c r="E232" s="14"/>
      <c r="F232" s="14"/>
      <c r="G232" s="14"/>
    </row>
    <row r="233" spans="1:7" x14ac:dyDescent="0.25">
      <c r="A233" s="102" t="s">
        <v>820</v>
      </c>
      <c r="B233" s="5" t="s">
        <v>141</v>
      </c>
      <c r="C233" s="123">
        <v>2.98E-2</v>
      </c>
      <c r="D233" s="116"/>
      <c r="E233" s="14"/>
      <c r="F233" s="14"/>
    </row>
    <row r="234" spans="1:7" x14ac:dyDescent="0.25">
      <c r="A234" s="102" t="s">
        <v>821</v>
      </c>
      <c r="B234" s="102" t="s">
        <v>994</v>
      </c>
      <c r="C234" s="123">
        <v>0</v>
      </c>
      <c r="D234" s="116"/>
      <c r="E234" s="14"/>
      <c r="F234" s="14"/>
    </row>
    <row r="235" spans="1:7" x14ac:dyDescent="0.25">
      <c r="A235" s="102" t="s">
        <v>822</v>
      </c>
      <c r="B235" s="5" t="s">
        <v>2</v>
      </c>
      <c r="C235" s="123">
        <v>0</v>
      </c>
      <c r="D235" s="116"/>
      <c r="E235" s="14"/>
      <c r="F235" s="14"/>
    </row>
    <row r="236" spans="1:7" s="66" customFormat="1" hidden="1" outlineLevel="1" x14ac:dyDescent="0.25">
      <c r="A236" s="102" t="s">
        <v>823</v>
      </c>
      <c r="B236" s="82" t="s">
        <v>158</v>
      </c>
      <c r="C236" s="68"/>
      <c r="D236" s="68"/>
      <c r="E236" s="72"/>
      <c r="F236" s="72"/>
      <c r="G236" s="67"/>
    </row>
    <row r="237" spans="1:7" s="66" customFormat="1" hidden="1" outlineLevel="1" x14ac:dyDescent="0.25">
      <c r="A237" s="102" t="s">
        <v>824</v>
      </c>
      <c r="B237" s="82" t="s">
        <v>159</v>
      </c>
      <c r="D237" s="68"/>
      <c r="E237" s="72"/>
      <c r="F237" s="72"/>
      <c r="G237" s="67"/>
    </row>
    <row r="238" spans="1:7" s="66" customFormat="1" hidden="1" outlineLevel="1" x14ac:dyDescent="0.25">
      <c r="A238" s="102" t="s">
        <v>825</v>
      </c>
      <c r="B238" s="82" t="s">
        <v>209</v>
      </c>
      <c r="C238" s="68"/>
      <c r="D238" s="68"/>
      <c r="E238" s="72"/>
      <c r="F238" s="72"/>
      <c r="G238" s="67"/>
    </row>
    <row r="239" spans="1:7" s="66" customFormat="1" hidden="1" outlineLevel="1" x14ac:dyDescent="0.25">
      <c r="A239" s="102" t="s">
        <v>826</v>
      </c>
      <c r="B239" s="82" t="s">
        <v>210</v>
      </c>
      <c r="C239" s="68"/>
      <c r="D239" s="68"/>
      <c r="E239" s="72"/>
      <c r="F239" s="72"/>
      <c r="G239" s="67"/>
    </row>
    <row r="240" spans="1:7" s="66" customFormat="1" hidden="1" outlineLevel="1" x14ac:dyDescent="0.25">
      <c r="A240" s="102" t="s">
        <v>827</v>
      </c>
      <c r="B240" s="82" t="s">
        <v>211</v>
      </c>
      <c r="C240" s="68"/>
      <c r="D240" s="68"/>
      <c r="E240" s="72"/>
      <c r="F240" s="72"/>
      <c r="G240" s="67"/>
    </row>
    <row r="241" spans="1:7" s="66" customFormat="1" hidden="1" outlineLevel="1" x14ac:dyDescent="0.25">
      <c r="A241" s="102" t="s">
        <v>828</v>
      </c>
      <c r="B241" s="82" t="s">
        <v>156</v>
      </c>
      <c r="C241" s="68"/>
      <c r="D241" s="68"/>
      <c r="E241" s="72"/>
      <c r="F241" s="72"/>
      <c r="G241" s="67"/>
    </row>
    <row r="242" spans="1:7" s="66" customFormat="1" hidden="1" outlineLevel="1" x14ac:dyDescent="0.25">
      <c r="A242" s="102" t="s">
        <v>829</v>
      </c>
      <c r="B242" s="82" t="s">
        <v>156</v>
      </c>
      <c r="C242" s="68"/>
      <c r="D242" s="68"/>
      <c r="E242" s="72"/>
      <c r="F242" s="72"/>
      <c r="G242" s="67"/>
    </row>
    <row r="243" spans="1:7" s="66" customFormat="1" hidden="1" outlineLevel="1" x14ac:dyDescent="0.25">
      <c r="A243" s="102" t="s">
        <v>830</v>
      </c>
      <c r="B243" s="82" t="s">
        <v>156</v>
      </c>
      <c r="C243" s="68"/>
      <c r="D243" s="68"/>
      <c r="E243" s="72"/>
      <c r="F243" s="72"/>
      <c r="G243" s="67"/>
    </row>
    <row r="244" spans="1:7" s="66" customFormat="1" hidden="1" outlineLevel="1" x14ac:dyDescent="0.25">
      <c r="A244" s="102" t="s">
        <v>831</v>
      </c>
      <c r="B244" s="82" t="s">
        <v>156</v>
      </c>
      <c r="C244" s="68"/>
      <c r="D244" s="68"/>
      <c r="E244" s="72"/>
      <c r="F244" s="72"/>
      <c r="G244" s="67"/>
    </row>
    <row r="245" spans="1:7" s="66" customFormat="1" hidden="1" outlineLevel="1" x14ac:dyDescent="0.25">
      <c r="A245" s="102" t="s">
        <v>832</v>
      </c>
      <c r="B245" s="82" t="s">
        <v>156</v>
      </c>
      <c r="C245" s="68"/>
      <c r="D245" s="68"/>
      <c r="E245" s="72"/>
      <c r="F245" s="72"/>
      <c r="G245" s="67"/>
    </row>
    <row r="246" spans="1:7" s="66" customFormat="1" hidden="1" outlineLevel="1" x14ac:dyDescent="0.25">
      <c r="A246" s="102" t="s">
        <v>833</v>
      </c>
      <c r="B246" s="82" t="s">
        <v>156</v>
      </c>
      <c r="C246" s="68"/>
      <c r="D246" s="68"/>
      <c r="E246" s="72"/>
      <c r="F246" s="72"/>
      <c r="G246" s="67"/>
    </row>
    <row r="247" spans="1:7" ht="15" customHeight="1" collapsed="1" x14ac:dyDescent="0.25">
      <c r="A247" s="73"/>
      <c r="B247" s="75" t="s">
        <v>947</v>
      </c>
      <c r="C247" s="73" t="s">
        <v>145</v>
      </c>
      <c r="D247" s="40"/>
      <c r="E247" s="39"/>
      <c r="F247" s="40"/>
      <c r="G247" s="41"/>
    </row>
    <row r="248" spans="1:7" x14ac:dyDescent="0.25">
      <c r="A248" s="102" t="s">
        <v>834</v>
      </c>
      <c r="B248" s="5" t="s">
        <v>36</v>
      </c>
      <c r="C248" s="123">
        <v>0.96020000000000005</v>
      </c>
      <c r="E248" s="3"/>
      <c r="F248" s="3"/>
    </row>
    <row r="249" spans="1:7" x14ac:dyDescent="0.25">
      <c r="A249" s="102" t="s">
        <v>835</v>
      </c>
      <c r="B249" s="5" t="s">
        <v>37</v>
      </c>
      <c r="C249" s="123">
        <v>0</v>
      </c>
      <c r="E249" s="3"/>
      <c r="F249" s="3"/>
    </row>
    <row r="250" spans="1:7" x14ac:dyDescent="0.25">
      <c r="A250" s="102" t="s">
        <v>836</v>
      </c>
      <c r="B250" s="5" t="s">
        <v>2</v>
      </c>
      <c r="C250" s="123">
        <v>0</v>
      </c>
      <c r="E250" s="3"/>
      <c r="F250" s="3"/>
    </row>
    <row r="251" spans="1:7" s="66" customFormat="1" hidden="1" outlineLevel="1" x14ac:dyDescent="0.25">
      <c r="A251" s="102" t="s">
        <v>837</v>
      </c>
      <c r="B251" s="68"/>
      <c r="C251" s="68"/>
      <c r="D251" s="68"/>
      <c r="E251" s="67"/>
      <c r="F251" s="67"/>
      <c r="G251" s="67"/>
    </row>
    <row r="252" spans="1:7" s="66" customFormat="1" hidden="1" outlineLevel="1" x14ac:dyDescent="0.25">
      <c r="A252" s="102" t="s">
        <v>838</v>
      </c>
      <c r="B252" s="68"/>
      <c r="C252" s="68"/>
      <c r="D252" s="68"/>
      <c r="E252" s="67"/>
      <c r="F252" s="67"/>
      <c r="G252" s="67"/>
    </row>
    <row r="253" spans="1:7" s="66" customFormat="1" hidden="1" outlineLevel="1" x14ac:dyDescent="0.25">
      <c r="A253" s="102" t="s">
        <v>839</v>
      </c>
      <c r="B253" s="68"/>
      <c r="C253" s="68"/>
      <c r="D253" s="68"/>
      <c r="E253" s="67"/>
      <c r="F253" s="67"/>
      <c r="G253" s="67"/>
    </row>
    <row r="254" spans="1:7" s="66" customFormat="1" hidden="1" outlineLevel="1" x14ac:dyDescent="0.25">
      <c r="A254" s="102" t="s">
        <v>840</v>
      </c>
      <c r="B254" s="68"/>
      <c r="C254" s="68"/>
      <c r="D254" s="68"/>
      <c r="E254" s="67"/>
      <c r="F254" s="67"/>
      <c r="G254" s="67"/>
    </row>
    <row r="255" spans="1:7" s="66" customFormat="1" hidden="1" outlineLevel="1" x14ac:dyDescent="0.25">
      <c r="A255" s="102" t="s">
        <v>841</v>
      </c>
      <c r="B255" s="68"/>
      <c r="C255" s="68"/>
      <c r="D255" s="68"/>
      <c r="E255" s="67"/>
      <c r="F255" s="67"/>
      <c r="G255" s="67"/>
    </row>
    <row r="256" spans="1:7" s="66" customFormat="1" hidden="1" outlineLevel="1" x14ac:dyDescent="0.25">
      <c r="A256" s="102" t="s">
        <v>842</v>
      </c>
      <c r="B256" s="68"/>
      <c r="C256" s="68"/>
      <c r="D256" s="68"/>
      <c r="E256" s="67"/>
      <c r="F256" s="67"/>
      <c r="G256" s="67"/>
    </row>
    <row r="257" spans="1:7" s="66" customFormat="1" ht="18.75" collapsed="1" x14ac:dyDescent="0.25">
      <c r="A257" s="43"/>
      <c r="B257" s="46" t="s">
        <v>232</v>
      </c>
      <c r="C257" s="43"/>
      <c r="D257" s="43"/>
      <c r="E257" s="43"/>
      <c r="F257" s="44"/>
      <c r="G257" s="44"/>
    </row>
    <row r="258" spans="1:7" s="66" customFormat="1" ht="15" customHeight="1" x14ac:dyDescent="0.25">
      <c r="A258" s="73"/>
      <c r="B258" s="75" t="s">
        <v>948</v>
      </c>
      <c r="C258" s="73" t="s">
        <v>153</v>
      </c>
      <c r="D258" s="73" t="s">
        <v>58</v>
      </c>
      <c r="E258" s="73"/>
      <c r="F258" s="73" t="s">
        <v>146</v>
      </c>
      <c r="G258" s="73" t="s">
        <v>151</v>
      </c>
    </row>
    <row r="259" spans="1:7" s="53" customFormat="1" x14ac:dyDescent="0.25">
      <c r="A259" s="102" t="s">
        <v>843</v>
      </c>
      <c r="B259" s="102" t="s">
        <v>90</v>
      </c>
      <c r="C259" s="102">
        <v>0</v>
      </c>
      <c r="D259" s="57"/>
      <c r="E259" s="57"/>
      <c r="F259" s="48"/>
      <c r="G259" s="48"/>
    </row>
    <row r="260" spans="1:7" s="53" customFormat="1" x14ac:dyDescent="0.25">
      <c r="A260" s="57"/>
      <c r="B260" s="102"/>
      <c r="C260" s="102"/>
      <c r="D260" s="57"/>
      <c r="E260" s="57"/>
      <c r="F260" s="48"/>
      <c r="G260" s="48"/>
    </row>
    <row r="261" spans="1:7" s="53" customFormat="1" x14ac:dyDescent="0.25">
      <c r="A261" s="68"/>
      <c r="B261" s="102" t="s">
        <v>154</v>
      </c>
      <c r="C261" s="102"/>
      <c r="D261" s="57"/>
      <c r="E261" s="57"/>
      <c r="F261" s="48"/>
      <c r="G261" s="48"/>
    </row>
    <row r="262" spans="1:7" s="53" customFormat="1" x14ac:dyDescent="0.25">
      <c r="A262" s="102" t="s">
        <v>844</v>
      </c>
      <c r="B262" s="69" t="s">
        <v>1021</v>
      </c>
      <c r="C262" s="54">
        <v>0</v>
      </c>
      <c r="D262" s="128">
        <v>0</v>
      </c>
      <c r="E262" s="57"/>
      <c r="F262" s="61" t="str">
        <f t="shared" ref="F262:F285" si="11">IF($C$286=0,"",IF(C262="[for completion]","",C262/$C$286))</f>
        <v/>
      </c>
      <c r="G262" s="61" t="str">
        <f t="shared" ref="G262:G285" si="12">IF($D$286=0,"",IF(D262="[for completion]","",D262/$D$286))</f>
        <v/>
      </c>
    </row>
    <row r="263" spans="1:7" s="53" customFormat="1" x14ac:dyDescent="0.25">
      <c r="A263" s="102" t="s">
        <v>845</v>
      </c>
      <c r="B263" s="69" t="s">
        <v>1022</v>
      </c>
      <c r="C263" s="128">
        <v>0</v>
      </c>
      <c r="D263" s="128">
        <v>0</v>
      </c>
      <c r="E263" s="57"/>
      <c r="F263" s="61" t="str">
        <f t="shared" si="11"/>
        <v/>
      </c>
      <c r="G263" s="61" t="str">
        <f t="shared" si="12"/>
        <v/>
      </c>
    </row>
    <row r="264" spans="1:7" s="53" customFormat="1" x14ac:dyDescent="0.25">
      <c r="A264" s="102" t="s">
        <v>846</v>
      </c>
      <c r="B264" s="69" t="s">
        <v>1023</v>
      </c>
      <c r="C264" s="128">
        <v>0</v>
      </c>
      <c r="D264" s="128">
        <v>0</v>
      </c>
      <c r="E264" s="57"/>
      <c r="F264" s="61" t="str">
        <f t="shared" si="11"/>
        <v/>
      </c>
      <c r="G264" s="61" t="str">
        <f t="shared" si="12"/>
        <v/>
      </c>
    </row>
    <row r="265" spans="1:7" s="53" customFormat="1" x14ac:dyDescent="0.25">
      <c r="A265" s="102" t="s">
        <v>847</v>
      </c>
      <c r="B265" s="69" t="s">
        <v>1024</v>
      </c>
      <c r="C265" s="128">
        <v>0</v>
      </c>
      <c r="D265" s="128">
        <v>0</v>
      </c>
      <c r="E265" s="57"/>
      <c r="F265" s="61" t="str">
        <f t="shared" si="11"/>
        <v/>
      </c>
      <c r="G265" s="61" t="str">
        <f t="shared" si="12"/>
        <v/>
      </c>
    </row>
    <row r="266" spans="1:7" s="53" customFormat="1" x14ac:dyDescent="0.25">
      <c r="A266" s="102" t="s">
        <v>848</v>
      </c>
      <c r="B266" s="69" t="s">
        <v>1025</v>
      </c>
      <c r="C266" s="128">
        <v>0</v>
      </c>
      <c r="D266" s="128">
        <v>0</v>
      </c>
      <c r="E266" s="57"/>
      <c r="F266" s="61" t="str">
        <f t="shared" si="11"/>
        <v/>
      </c>
      <c r="G266" s="61" t="str">
        <f t="shared" si="12"/>
        <v/>
      </c>
    </row>
    <row r="267" spans="1:7" s="53" customFormat="1" x14ac:dyDescent="0.25">
      <c r="A267" s="102" t="s">
        <v>849</v>
      </c>
      <c r="B267" s="69" t="s">
        <v>1026</v>
      </c>
      <c r="C267" s="128">
        <v>0</v>
      </c>
      <c r="D267" s="128">
        <v>0</v>
      </c>
      <c r="E267" s="57"/>
      <c r="F267" s="61" t="str">
        <f t="shared" si="11"/>
        <v/>
      </c>
      <c r="G267" s="61" t="str">
        <f t="shared" si="12"/>
        <v/>
      </c>
    </row>
    <row r="268" spans="1:7" s="53" customFormat="1" x14ac:dyDescent="0.25">
      <c r="A268" s="102" t="s">
        <v>850</v>
      </c>
      <c r="B268" s="69" t="s">
        <v>1027</v>
      </c>
      <c r="C268" s="128">
        <v>0</v>
      </c>
      <c r="D268" s="128">
        <v>0</v>
      </c>
      <c r="E268" s="57"/>
      <c r="F268" s="61" t="str">
        <f t="shared" si="11"/>
        <v/>
      </c>
      <c r="G268" s="61" t="str">
        <f t="shared" si="12"/>
        <v/>
      </c>
    </row>
    <row r="269" spans="1:7" s="53" customFormat="1" x14ac:dyDescent="0.25">
      <c r="A269" s="102" t="s">
        <v>851</v>
      </c>
      <c r="B269" s="69" t="s">
        <v>1028</v>
      </c>
      <c r="C269" s="128">
        <v>0</v>
      </c>
      <c r="D269" s="128">
        <v>0</v>
      </c>
      <c r="E269" s="57"/>
      <c r="F269" s="61" t="str">
        <f t="shared" si="11"/>
        <v/>
      </c>
      <c r="G269" s="61" t="str">
        <f t="shared" si="12"/>
        <v/>
      </c>
    </row>
    <row r="270" spans="1:7" s="53" customFormat="1" x14ac:dyDescent="0.25">
      <c r="A270" s="102" t="s">
        <v>852</v>
      </c>
      <c r="B270" s="69" t="s">
        <v>1029</v>
      </c>
      <c r="C270" s="128">
        <v>0</v>
      </c>
      <c r="D270" s="128">
        <v>0</v>
      </c>
      <c r="E270" s="57"/>
      <c r="F270" s="61" t="str">
        <f t="shared" si="11"/>
        <v/>
      </c>
      <c r="G270" s="61" t="str">
        <f t="shared" si="12"/>
        <v/>
      </c>
    </row>
    <row r="271" spans="1:7" s="53" customFormat="1" hidden="1" outlineLevel="2" x14ac:dyDescent="0.25">
      <c r="A271" s="102" t="s">
        <v>853</v>
      </c>
      <c r="B271" s="69" t="s">
        <v>88</v>
      </c>
      <c r="C271" s="54" t="s">
        <v>55</v>
      </c>
      <c r="D271" s="54" t="s">
        <v>55</v>
      </c>
      <c r="E271" s="55"/>
      <c r="F271" s="61" t="str">
        <f t="shared" si="11"/>
        <v/>
      </c>
      <c r="G271" s="61" t="str">
        <f t="shared" si="12"/>
        <v/>
      </c>
    </row>
    <row r="272" spans="1:7" s="53" customFormat="1" hidden="1" outlineLevel="2" x14ac:dyDescent="0.25">
      <c r="A272" s="102" t="s">
        <v>854</v>
      </c>
      <c r="B272" s="69" t="s">
        <v>88</v>
      </c>
      <c r="C272" s="54" t="s">
        <v>55</v>
      </c>
      <c r="D272" s="54" t="s">
        <v>55</v>
      </c>
      <c r="E272" s="55"/>
      <c r="F272" s="61" t="str">
        <f t="shared" si="11"/>
        <v/>
      </c>
      <c r="G272" s="61" t="str">
        <f t="shared" si="12"/>
        <v/>
      </c>
    </row>
    <row r="273" spans="1:7" s="53" customFormat="1" hidden="1" outlineLevel="2" x14ac:dyDescent="0.25">
      <c r="A273" s="102" t="s">
        <v>855</v>
      </c>
      <c r="B273" s="69" t="s">
        <v>88</v>
      </c>
      <c r="C273" s="54" t="s">
        <v>55</v>
      </c>
      <c r="D273" s="54" t="s">
        <v>55</v>
      </c>
      <c r="E273" s="55"/>
      <c r="F273" s="61" t="str">
        <f t="shared" si="11"/>
        <v/>
      </c>
      <c r="G273" s="61" t="str">
        <f t="shared" si="12"/>
        <v/>
      </c>
    </row>
    <row r="274" spans="1:7" s="53" customFormat="1" hidden="1" outlineLevel="2" x14ac:dyDescent="0.25">
      <c r="A274" s="102" t="s">
        <v>856</v>
      </c>
      <c r="B274" s="69" t="s">
        <v>88</v>
      </c>
      <c r="C274" s="54" t="s">
        <v>55</v>
      </c>
      <c r="D274" s="54" t="s">
        <v>55</v>
      </c>
      <c r="E274" s="55"/>
      <c r="F274" s="61" t="str">
        <f t="shared" si="11"/>
        <v/>
      </c>
      <c r="G274" s="61" t="str">
        <f t="shared" si="12"/>
        <v/>
      </c>
    </row>
    <row r="275" spans="1:7" s="53" customFormat="1" hidden="1" outlineLevel="2" x14ac:dyDescent="0.25">
      <c r="A275" s="102" t="s">
        <v>857</v>
      </c>
      <c r="B275" s="69" t="s">
        <v>88</v>
      </c>
      <c r="C275" s="54" t="s">
        <v>55</v>
      </c>
      <c r="D275" s="54" t="s">
        <v>55</v>
      </c>
      <c r="E275" s="55"/>
      <c r="F275" s="61" t="str">
        <f t="shared" si="11"/>
        <v/>
      </c>
      <c r="G275" s="61" t="str">
        <f t="shared" si="12"/>
        <v/>
      </c>
    </row>
    <row r="276" spans="1:7" s="53" customFormat="1" hidden="1" outlineLevel="2" x14ac:dyDescent="0.25">
      <c r="A276" s="102" t="s">
        <v>858</v>
      </c>
      <c r="B276" s="69" t="s">
        <v>88</v>
      </c>
      <c r="C276" s="54" t="s">
        <v>55</v>
      </c>
      <c r="D276" s="54" t="s">
        <v>55</v>
      </c>
      <c r="E276" s="55"/>
      <c r="F276" s="61" t="str">
        <f t="shared" si="11"/>
        <v/>
      </c>
      <c r="G276" s="61" t="str">
        <f t="shared" si="12"/>
        <v/>
      </c>
    </row>
    <row r="277" spans="1:7" s="53" customFormat="1" hidden="1" outlineLevel="2" x14ac:dyDescent="0.25">
      <c r="A277" s="102" t="s">
        <v>859</v>
      </c>
      <c r="B277" s="69" t="s">
        <v>88</v>
      </c>
      <c r="C277" s="54" t="s">
        <v>55</v>
      </c>
      <c r="D277" s="54" t="s">
        <v>55</v>
      </c>
      <c r="E277" s="54"/>
      <c r="F277" s="61" t="str">
        <f t="shared" si="11"/>
        <v/>
      </c>
      <c r="G277" s="61" t="str">
        <f t="shared" si="12"/>
        <v/>
      </c>
    </row>
    <row r="278" spans="1:7" s="53" customFormat="1" hidden="1" outlineLevel="2" x14ac:dyDescent="0.25">
      <c r="A278" s="102" t="s">
        <v>860</v>
      </c>
      <c r="B278" s="69" t="s">
        <v>88</v>
      </c>
      <c r="C278" s="54" t="s">
        <v>55</v>
      </c>
      <c r="D278" s="54" t="s">
        <v>55</v>
      </c>
      <c r="E278" s="58"/>
      <c r="F278" s="61" t="str">
        <f t="shared" si="11"/>
        <v/>
      </c>
      <c r="G278" s="61" t="str">
        <f t="shared" si="12"/>
        <v/>
      </c>
    </row>
    <row r="279" spans="1:7" s="53" customFormat="1" hidden="1" outlineLevel="2" x14ac:dyDescent="0.25">
      <c r="A279" s="102" t="s">
        <v>861</v>
      </c>
      <c r="B279" s="69" t="s">
        <v>88</v>
      </c>
      <c r="C279" s="54" t="s">
        <v>55</v>
      </c>
      <c r="D279" s="54" t="s">
        <v>55</v>
      </c>
      <c r="E279" s="58"/>
      <c r="F279" s="61" t="str">
        <f t="shared" si="11"/>
        <v/>
      </c>
      <c r="G279" s="61" t="str">
        <f t="shared" si="12"/>
        <v/>
      </c>
    </row>
    <row r="280" spans="1:7" s="53" customFormat="1" hidden="1" outlineLevel="2" x14ac:dyDescent="0.25">
      <c r="A280" s="102" t="s">
        <v>862</v>
      </c>
      <c r="B280" s="69" t="s">
        <v>88</v>
      </c>
      <c r="C280" s="54" t="s">
        <v>55</v>
      </c>
      <c r="D280" s="54" t="s">
        <v>55</v>
      </c>
      <c r="E280" s="58"/>
      <c r="F280" s="61" t="str">
        <f t="shared" si="11"/>
        <v/>
      </c>
      <c r="G280" s="61" t="str">
        <f t="shared" si="12"/>
        <v/>
      </c>
    </row>
    <row r="281" spans="1:7" s="53" customFormat="1" hidden="1" outlineLevel="2" x14ac:dyDescent="0.25">
      <c r="A281" s="102" t="s">
        <v>863</v>
      </c>
      <c r="B281" s="69" t="s">
        <v>88</v>
      </c>
      <c r="C281" s="54" t="s">
        <v>55</v>
      </c>
      <c r="D281" s="54" t="s">
        <v>55</v>
      </c>
      <c r="E281" s="58"/>
      <c r="F281" s="61" t="str">
        <f t="shared" si="11"/>
        <v/>
      </c>
      <c r="G281" s="61" t="str">
        <f t="shared" si="12"/>
        <v/>
      </c>
    </row>
    <row r="282" spans="1:7" s="53" customFormat="1" hidden="1" outlineLevel="2" x14ac:dyDescent="0.25">
      <c r="A282" s="102" t="s">
        <v>864</v>
      </c>
      <c r="B282" s="69" t="s">
        <v>88</v>
      </c>
      <c r="C282" s="54" t="s">
        <v>55</v>
      </c>
      <c r="D282" s="54" t="s">
        <v>55</v>
      </c>
      <c r="E282" s="58"/>
      <c r="F282" s="61" t="str">
        <f t="shared" si="11"/>
        <v/>
      </c>
      <c r="G282" s="61" t="str">
        <f t="shared" si="12"/>
        <v/>
      </c>
    </row>
    <row r="283" spans="1:7" s="53" customFormat="1" hidden="1" outlineLevel="2" x14ac:dyDescent="0.25">
      <c r="A283" s="102" t="s">
        <v>865</v>
      </c>
      <c r="B283" s="69" t="s">
        <v>88</v>
      </c>
      <c r="C283" s="54" t="s">
        <v>55</v>
      </c>
      <c r="D283" s="54" t="s">
        <v>55</v>
      </c>
      <c r="E283" s="58"/>
      <c r="F283" s="61" t="str">
        <f t="shared" si="11"/>
        <v/>
      </c>
      <c r="G283" s="61" t="str">
        <f t="shared" si="12"/>
        <v/>
      </c>
    </row>
    <row r="284" spans="1:7" s="53" customFormat="1" hidden="1" outlineLevel="2" x14ac:dyDescent="0.25">
      <c r="A284" s="102" t="s">
        <v>866</v>
      </c>
      <c r="B284" s="69" t="s">
        <v>88</v>
      </c>
      <c r="C284" s="54" t="s">
        <v>55</v>
      </c>
      <c r="D284" s="54" t="s">
        <v>55</v>
      </c>
      <c r="E284" s="58"/>
      <c r="F284" s="61" t="str">
        <f t="shared" si="11"/>
        <v/>
      </c>
      <c r="G284" s="61" t="str">
        <f t="shared" si="12"/>
        <v/>
      </c>
    </row>
    <row r="285" spans="1:7" s="53" customFormat="1" hidden="1" outlineLevel="2" x14ac:dyDescent="0.25">
      <c r="A285" s="102" t="s">
        <v>867</v>
      </c>
      <c r="B285" s="69" t="s">
        <v>88</v>
      </c>
      <c r="C285" s="54" t="s">
        <v>55</v>
      </c>
      <c r="D285" s="54" t="s">
        <v>55</v>
      </c>
      <c r="E285" s="58"/>
      <c r="F285" s="61" t="str">
        <f t="shared" si="11"/>
        <v/>
      </c>
      <c r="G285" s="61" t="str">
        <f t="shared" si="12"/>
        <v/>
      </c>
    </row>
    <row r="286" spans="1:7" s="53" customFormat="1" collapsed="1" x14ac:dyDescent="0.25">
      <c r="A286" s="102" t="s">
        <v>868</v>
      </c>
      <c r="B286" s="56" t="s">
        <v>1</v>
      </c>
      <c r="C286" s="55">
        <f>SUM(C262:C285)</f>
        <v>0</v>
      </c>
      <c r="D286" s="55">
        <f>SUM(D262:D285)</f>
        <v>0</v>
      </c>
      <c r="E286" s="58"/>
      <c r="F286" s="63">
        <f>SUM(F262:F285)</f>
        <v>0</v>
      </c>
      <c r="G286" s="63">
        <f>SUM(G262:G285)</f>
        <v>0</v>
      </c>
    </row>
    <row r="287" spans="1:7" s="66" customFormat="1" ht="15" customHeight="1" x14ac:dyDescent="0.25">
      <c r="A287" s="73"/>
      <c r="B287" s="75" t="s">
        <v>949</v>
      </c>
      <c r="C287" s="73" t="s">
        <v>153</v>
      </c>
      <c r="D287" s="73" t="s">
        <v>58</v>
      </c>
      <c r="E287" s="73"/>
      <c r="F287" s="73" t="s">
        <v>146</v>
      </c>
      <c r="G287" s="73" t="s">
        <v>151</v>
      </c>
    </row>
    <row r="288" spans="1:7" s="53" customFormat="1" x14ac:dyDescent="0.25">
      <c r="A288" s="102" t="s">
        <v>869</v>
      </c>
      <c r="B288" s="54" t="s">
        <v>138</v>
      </c>
      <c r="C288" s="128">
        <v>0</v>
      </c>
      <c r="D288" s="129"/>
      <c r="E288" s="54"/>
      <c r="F288" s="54"/>
      <c r="G288" s="54"/>
    </row>
    <row r="289" spans="1:7" s="53" customFormat="1" x14ac:dyDescent="0.25">
      <c r="A289" s="68"/>
      <c r="B289" s="54"/>
      <c r="C289" s="128"/>
      <c r="D289" s="129"/>
      <c r="E289" s="54"/>
      <c r="F289" s="54"/>
      <c r="G289" s="54"/>
    </row>
    <row r="290" spans="1:7" s="66" customFormat="1" x14ac:dyDescent="0.25">
      <c r="A290" s="68"/>
      <c r="B290" s="98" t="s">
        <v>251</v>
      </c>
      <c r="C290" s="128"/>
      <c r="D290" s="129"/>
      <c r="E290" s="68"/>
      <c r="F290" s="68"/>
      <c r="G290" s="68"/>
    </row>
    <row r="291" spans="1:7" s="66" customFormat="1" x14ac:dyDescent="0.25">
      <c r="A291" s="102" t="s">
        <v>870</v>
      </c>
      <c r="B291" s="68" t="s">
        <v>170</v>
      </c>
      <c r="C291" s="128">
        <v>0</v>
      </c>
      <c r="D291" s="128">
        <v>0</v>
      </c>
      <c r="E291" s="68"/>
      <c r="F291" s="61" t="str">
        <f>IF($C$299=0,"",IF(C291="[for completion]","",C291/$C$299))</f>
        <v/>
      </c>
      <c r="G291" s="61" t="str">
        <f>IF($D$299=0,"",IF(D291="[for completion]","",D291/$D$299))</f>
        <v/>
      </c>
    </row>
    <row r="292" spans="1:7" s="66" customFormat="1" x14ac:dyDescent="0.25">
      <c r="A292" s="102" t="s">
        <v>871</v>
      </c>
      <c r="B292" s="68" t="s">
        <v>172</v>
      </c>
      <c r="C292" s="128">
        <v>0</v>
      </c>
      <c r="D292" s="128">
        <v>0</v>
      </c>
      <c r="E292" s="68"/>
      <c r="F292" s="61" t="str">
        <f t="shared" ref="F292:F305" si="13">IF($C$299=0,"",IF(C292="[for completion]","",C292/$C$299))</f>
        <v/>
      </c>
      <c r="G292" s="61" t="str">
        <f t="shared" ref="G292:G305" si="14">IF($D$299=0,"",IF(D292="[for completion]","",D292/$D$299))</f>
        <v/>
      </c>
    </row>
    <row r="293" spans="1:7" s="66" customFormat="1" x14ac:dyDescent="0.25">
      <c r="A293" s="102" t="s">
        <v>872</v>
      </c>
      <c r="B293" s="68" t="s">
        <v>173</v>
      </c>
      <c r="C293" s="128">
        <v>0</v>
      </c>
      <c r="D293" s="128">
        <v>0</v>
      </c>
      <c r="E293" s="68"/>
      <c r="F293" s="61" t="str">
        <f t="shared" si="13"/>
        <v/>
      </c>
      <c r="G293" s="61" t="str">
        <f t="shared" si="14"/>
        <v/>
      </c>
    </row>
    <row r="294" spans="1:7" s="66" customFormat="1" x14ac:dyDescent="0.25">
      <c r="A294" s="102" t="s">
        <v>873</v>
      </c>
      <c r="B294" s="68" t="s">
        <v>174</v>
      </c>
      <c r="C294" s="128">
        <v>0</v>
      </c>
      <c r="D294" s="128">
        <v>0</v>
      </c>
      <c r="E294" s="68"/>
      <c r="F294" s="61" t="str">
        <f t="shared" si="13"/>
        <v/>
      </c>
      <c r="G294" s="61" t="str">
        <f t="shared" si="14"/>
        <v/>
      </c>
    </row>
    <row r="295" spans="1:7" s="66" customFormat="1" x14ac:dyDescent="0.25">
      <c r="A295" s="102" t="s">
        <v>874</v>
      </c>
      <c r="B295" s="68" t="s">
        <v>175</v>
      </c>
      <c r="C295" s="128">
        <v>0</v>
      </c>
      <c r="D295" s="128">
        <v>0</v>
      </c>
      <c r="E295" s="68"/>
      <c r="F295" s="61" t="str">
        <f t="shared" si="13"/>
        <v/>
      </c>
      <c r="G295" s="61" t="str">
        <f t="shared" si="14"/>
        <v/>
      </c>
    </row>
    <row r="296" spans="1:7" s="66" customFormat="1" x14ac:dyDescent="0.25">
      <c r="A296" s="102" t="s">
        <v>875</v>
      </c>
      <c r="B296" s="68" t="s">
        <v>176</v>
      </c>
      <c r="C296" s="128">
        <v>0</v>
      </c>
      <c r="D296" s="128">
        <v>0</v>
      </c>
      <c r="E296" s="68"/>
      <c r="F296" s="61" t="str">
        <f t="shared" si="13"/>
        <v/>
      </c>
      <c r="G296" s="61" t="str">
        <f t="shared" si="14"/>
        <v/>
      </c>
    </row>
    <row r="297" spans="1:7" s="66" customFormat="1" x14ac:dyDescent="0.25">
      <c r="A297" s="102" t="s">
        <v>876</v>
      </c>
      <c r="B297" s="68" t="s">
        <v>177</v>
      </c>
      <c r="C297" s="128">
        <v>0</v>
      </c>
      <c r="D297" s="128">
        <v>0</v>
      </c>
      <c r="E297" s="68"/>
      <c r="F297" s="61" t="str">
        <f t="shared" si="13"/>
        <v/>
      </c>
      <c r="G297" s="61" t="str">
        <f t="shared" si="14"/>
        <v/>
      </c>
    </row>
    <row r="298" spans="1:7" s="66" customFormat="1" x14ac:dyDescent="0.25">
      <c r="A298" s="102" t="s">
        <v>877</v>
      </c>
      <c r="B298" s="68" t="s">
        <v>171</v>
      </c>
      <c r="C298" s="128">
        <v>0</v>
      </c>
      <c r="D298" s="128">
        <v>0</v>
      </c>
      <c r="E298" s="68"/>
      <c r="F298" s="61" t="str">
        <f t="shared" si="13"/>
        <v/>
      </c>
      <c r="G298" s="61" t="str">
        <f t="shared" si="14"/>
        <v/>
      </c>
    </row>
    <row r="299" spans="1:7" s="66" customFormat="1" x14ac:dyDescent="0.25">
      <c r="A299" s="102" t="s">
        <v>878</v>
      </c>
      <c r="B299" s="71" t="s">
        <v>1</v>
      </c>
      <c r="C299" s="128">
        <v>0</v>
      </c>
      <c r="D299" s="128">
        <v>0</v>
      </c>
      <c r="E299" s="68"/>
      <c r="F299" s="72">
        <f>SUM(F291:F298)</f>
        <v>0</v>
      </c>
      <c r="G299" s="72">
        <f>SUM(G291:G298)</f>
        <v>0</v>
      </c>
    </row>
    <row r="300" spans="1:7" s="66" customFormat="1" hidden="1" outlineLevel="1" x14ac:dyDescent="0.25">
      <c r="A300" s="102" t="s">
        <v>879</v>
      </c>
      <c r="B300" s="82" t="s">
        <v>178</v>
      </c>
      <c r="C300" s="68"/>
      <c r="D300" s="68"/>
      <c r="E300" s="68"/>
      <c r="F300" s="61" t="str">
        <f t="shared" si="13"/>
        <v/>
      </c>
      <c r="G300" s="61" t="str">
        <f t="shared" si="14"/>
        <v/>
      </c>
    </row>
    <row r="301" spans="1:7" s="66" customFormat="1" hidden="1" outlineLevel="1" x14ac:dyDescent="0.25">
      <c r="A301" s="102" t="s">
        <v>880</v>
      </c>
      <c r="B301" s="82" t="s">
        <v>179</v>
      </c>
      <c r="C301" s="68"/>
      <c r="D301" s="68"/>
      <c r="E301" s="68"/>
      <c r="F301" s="61" t="str">
        <f t="shared" si="13"/>
        <v/>
      </c>
      <c r="G301" s="61" t="str">
        <f t="shared" si="14"/>
        <v/>
      </c>
    </row>
    <row r="302" spans="1:7" s="66" customFormat="1" hidden="1" outlineLevel="1" x14ac:dyDescent="0.25">
      <c r="A302" s="102" t="s">
        <v>881</v>
      </c>
      <c r="B302" s="82" t="s">
        <v>180</v>
      </c>
      <c r="C302" s="68"/>
      <c r="D302" s="68"/>
      <c r="E302" s="68"/>
      <c r="F302" s="61" t="str">
        <f t="shared" si="13"/>
        <v/>
      </c>
      <c r="G302" s="61" t="str">
        <f t="shared" si="14"/>
        <v/>
      </c>
    </row>
    <row r="303" spans="1:7" s="66" customFormat="1" hidden="1" outlineLevel="1" x14ac:dyDescent="0.25">
      <c r="A303" s="102" t="s">
        <v>882</v>
      </c>
      <c r="B303" s="82" t="s">
        <v>181</v>
      </c>
      <c r="C303" s="68"/>
      <c r="D303" s="68"/>
      <c r="E303" s="68"/>
      <c r="F303" s="61" t="str">
        <f t="shared" si="13"/>
        <v/>
      </c>
      <c r="G303" s="61" t="str">
        <f t="shared" si="14"/>
        <v/>
      </c>
    </row>
    <row r="304" spans="1:7" s="66" customFormat="1" hidden="1" outlineLevel="1" x14ac:dyDescent="0.25">
      <c r="A304" s="102" t="s">
        <v>883</v>
      </c>
      <c r="B304" s="82" t="s">
        <v>182</v>
      </c>
      <c r="C304" s="68"/>
      <c r="D304" s="68"/>
      <c r="E304" s="68"/>
      <c r="F304" s="61" t="str">
        <f t="shared" si="13"/>
        <v/>
      </c>
      <c r="G304" s="61" t="str">
        <f t="shared" si="14"/>
        <v/>
      </c>
    </row>
    <row r="305" spans="1:7" s="66" customFormat="1" hidden="1" outlineLevel="1" x14ac:dyDescent="0.25">
      <c r="A305" s="102" t="s">
        <v>884</v>
      </c>
      <c r="B305" s="82" t="s">
        <v>183</v>
      </c>
      <c r="C305" s="68"/>
      <c r="D305" s="68"/>
      <c r="E305" s="68"/>
      <c r="F305" s="61" t="str">
        <f t="shared" si="13"/>
        <v/>
      </c>
      <c r="G305" s="61" t="str">
        <f t="shared" si="14"/>
        <v/>
      </c>
    </row>
    <row r="306" spans="1:7" s="66" customFormat="1" hidden="1" outlineLevel="1" x14ac:dyDescent="0.25">
      <c r="A306" s="102" t="s">
        <v>885</v>
      </c>
      <c r="B306" s="82"/>
      <c r="C306" s="68"/>
      <c r="D306" s="68"/>
      <c r="E306" s="68"/>
      <c r="F306" s="61"/>
      <c r="G306" s="61"/>
    </row>
    <row r="307" spans="1:7" s="66" customFormat="1" hidden="1" outlineLevel="1" x14ac:dyDescent="0.25">
      <c r="A307" s="102" t="s">
        <v>886</v>
      </c>
      <c r="B307" s="82"/>
      <c r="C307" s="68"/>
      <c r="D307" s="68"/>
      <c r="E307" s="68"/>
      <c r="F307" s="61"/>
      <c r="G307" s="61"/>
    </row>
    <row r="308" spans="1:7" s="66" customFormat="1" hidden="1" outlineLevel="1" x14ac:dyDescent="0.25">
      <c r="A308" s="102" t="s">
        <v>887</v>
      </c>
      <c r="B308" s="82"/>
      <c r="C308" s="68"/>
      <c r="D308" s="68"/>
      <c r="E308" s="68"/>
      <c r="F308" s="72"/>
      <c r="G308" s="72"/>
    </row>
    <row r="309" spans="1:7" s="66" customFormat="1" ht="15" customHeight="1" collapsed="1" x14ac:dyDescent="0.25">
      <c r="A309" s="73"/>
      <c r="B309" s="75" t="s">
        <v>950</v>
      </c>
      <c r="C309" s="73" t="s">
        <v>153</v>
      </c>
      <c r="D309" s="73" t="s">
        <v>58</v>
      </c>
      <c r="E309" s="73"/>
      <c r="F309" s="73" t="s">
        <v>146</v>
      </c>
      <c r="G309" s="73" t="s">
        <v>151</v>
      </c>
    </row>
    <row r="310" spans="1:7" s="53" customFormat="1" x14ac:dyDescent="0.25">
      <c r="A310" s="102" t="s">
        <v>888</v>
      </c>
      <c r="B310" s="54" t="s">
        <v>138</v>
      </c>
      <c r="C310" s="128">
        <v>0</v>
      </c>
      <c r="D310" s="129"/>
      <c r="E310" s="54"/>
      <c r="F310" s="54"/>
      <c r="G310" s="54"/>
    </row>
    <row r="311" spans="1:7" s="53" customFormat="1" x14ac:dyDescent="0.25">
      <c r="A311" s="68"/>
      <c r="B311" s="54"/>
      <c r="C311" s="128"/>
      <c r="D311" s="129"/>
      <c r="E311" s="54"/>
      <c r="F311" s="54"/>
      <c r="G311" s="54"/>
    </row>
    <row r="312" spans="1:7" s="66" customFormat="1" x14ac:dyDescent="0.25">
      <c r="A312" s="68"/>
      <c r="B312" s="98" t="s">
        <v>251</v>
      </c>
      <c r="C312" s="128"/>
      <c r="D312" s="129"/>
      <c r="E312" s="68"/>
      <c r="F312" s="68"/>
      <c r="G312" s="68"/>
    </row>
    <row r="313" spans="1:7" s="66" customFormat="1" x14ac:dyDescent="0.25">
      <c r="A313" s="102" t="s">
        <v>889</v>
      </c>
      <c r="B313" s="68" t="s">
        <v>170</v>
      </c>
      <c r="C313" s="128">
        <v>0</v>
      </c>
      <c r="D313" s="128">
        <v>0</v>
      </c>
      <c r="E313" s="68"/>
      <c r="F313" s="61" t="str">
        <f>IF($C$321=0,"",IF(C313="[Mark as ND1 if not relevant]","",C313/$C$321))</f>
        <v/>
      </c>
      <c r="G313" s="61" t="str">
        <f>IF($D$321=0,"",IF(D313="[Mark as ND1 if not relevant]","",D313/$D$321))</f>
        <v/>
      </c>
    </row>
    <row r="314" spans="1:7" s="66" customFormat="1" x14ac:dyDescent="0.25">
      <c r="A314" s="102" t="s">
        <v>890</v>
      </c>
      <c r="B314" s="68" t="s">
        <v>172</v>
      </c>
      <c r="C314" s="128">
        <v>0</v>
      </c>
      <c r="D314" s="128">
        <v>0</v>
      </c>
      <c r="E314" s="68"/>
      <c r="F314" s="61" t="str">
        <f t="shared" ref="F314:F320" si="15">IF($C$321=0,"",IF(C314="[Mark as ND1 if not relevant]","",C314/$C$321))</f>
        <v/>
      </c>
      <c r="G314" s="61" t="str">
        <f t="shared" ref="G314:G320" si="16">IF($D$321=0,"",IF(D314="[Mark as ND1 if not relevant]","",D314/$D$321))</f>
        <v/>
      </c>
    </row>
    <row r="315" spans="1:7" s="66" customFormat="1" x14ac:dyDescent="0.25">
      <c r="A315" s="102" t="s">
        <v>891</v>
      </c>
      <c r="B315" s="68" t="s">
        <v>173</v>
      </c>
      <c r="C315" s="128">
        <v>0</v>
      </c>
      <c r="D315" s="128">
        <v>0</v>
      </c>
      <c r="E315" s="68"/>
      <c r="F315" s="61" t="str">
        <f t="shared" si="15"/>
        <v/>
      </c>
      <c r="G315" s="61" t="str">
        <f t="shared" si="16"/>
        <v/>
      </c>
    </row>
    <row r="316" spans="1:7" s="66" customFormat="1" x14ac:dyDescent="0.25">
      <c r="A316" s="102" t="s">
        <v>892</v>
      </c>
      <c r="B316" s="68" t="s">
        <v>174</v>
      </c>
      <c r="C316" s="128">
        <v>0</v>
      </c>
      <c r="D316" s="128">
        <v>0</v>
      </c>
      <c r="E316" s="68"/>
      <c r="F316" s="61" t="str">
        <f t="shared" si="15"/>
        <v/>
      </c>
      <c r="G316" s="61" t="str">
        <f t="shared" si="16"/>
        <v/>
      </c>
    </row>
    <row r="317" spans="1:7" s="66" customFormat="1" x14ac:dyDescent="0.25">
      <c r="A317" s="102" t="s">
        <v>893</v>
      </c>
      <c r="B317" s="68" t="s">
        <v>175</v>
      </c>
      <c r="C317" s="128">
        <v>0</v>
      </c>
      <c r="D317" s="128">
        <v>0</v>
      </c>
      <c r="E317" s="68"/>
      <c r="F317" s="61" t="str">
        <f t="shared" si="15"/>
        <v/>
      </c>
      <c r="G317" s="61" t="str">
        <f t="shared" si="16"/>
        <v/>
      </c>
    </row>
    <row r="318" spans="1:7" s="66" customFormat="1" x14ac:dyDescent="0.25">
      <c r="A318" s="102" t="s">
        <v>894</v>
      </c>
      <c r="B318" s="68" t="s">
        <v>176</v>
      </c>
      <c r="C318" s="128">
        <v>0</v>
      </c>
      <c r="D318" s="128">
        <v>0</v>
      </c>
      <c r="E318" s="68"/>
      <c r="F318" s="61" t="str">
        <f t="shared" si="15"/>
        <v/>
      </c>
      <c r="G318" s="61" t="str">
        <f t="shared" si="16"/>
        <v/>
      </c>
    </row>
    <row r="319" spans="1:7" s="66" customFormat="1" x14ac:dyDescent="0.25">
      <c r="A319" s="102" t="s">
        <v>895</v>
      </c>
      <c r="B319" s="68" t="s">
        <v>177</v>
      </c>
      <c r="C319" s="128">
        <v>0</v>
      </c>
      <c r="D319" s="128">
        <v>0</v>
      </c>
      <c r="E319" s="68"/>
      <c r="F319" s="61" t="str">
        <f t="shared" si="15"/>
        <v/>
      </c>
      <c r="G319" s="61" t="str">
        <f t="shared" si="16"/>
        <v/>
      </c>
    </row>
    <row r="320" spans="1:7" s="66" customFormat="1" x14ac:dyDescent="0.25">
      <c r="A320" s="102" t="s">
        <v>896</v>
      </c>
      <c r="B320" s="68" t="s">
        <v>171</v>
      </c>
      <c r="C320" s="128">
        <v>0</v>
      </c>
      <c r="D320" s="128">
        <v>0</v>
      </c>
      <c r="E320" s="68"/>
      <c r="F320" s="61" t="str">
        <f t="shared" si="15"/>
        <v/>
      </c>
      <c r="G320" s="61" t="str">
        <f t="shared" si="16"/>
        <v/>
      </c>
    </row>
    <row r="321" spans="1:7" s="66" customFormat="1" x14ac:dyDescent="0.25">
      <c r="A321" s="102" t="s">
        <v>897</v>
      </c>
      <c r="B321" s="71" t="s">
        <v>1</v>
      </c>
      <c r="C321" s="128">
        <v>0</v>
      </c>
      <c r="D321" s="128">
        <v>0</v>
      </c>
      <c r="E321" s="68"/>
      <c r="F321" s="72">
        <f>SUM(F313:F320)</f>
        <v>0</v>
      </c>
      <c r="G321" s="72">
        <f>SUM(G313:G320)</f>
        <v>0</v>
      </c>
    </row>
    <row r="322" spans="1:7" s="66" customFormat="1" hidden="1" outlineLevel="1" x14ac:dyDescent="0.25">
      <c r="A322" s="102" t="s">
        <v>898</v>
      </c>
      <c r="B322" s="82" t="s">
        <v>178</v>
      </c>
      <c r="C322" s="68"/>
      <c r="D322" s="68"/>
      <c r="E322" s="68"/>
      <c r="F322" s="61" t="str">
        <f t="shared" ref="F322:F327" si="17">IF($C$321=0,"",IF(C322="[for completion]","",C322/$C$321))</f>
        <v/>
      </c>
      <c r="G322" s="61" t="str">
        <f t="shared" ref="G322:G327" si="18">IF($D$321=0,"",IF(D322="[for completion]","",D322/$D$321))</f>
        <v/>
      </c>
    </row>
    <row r="323" spans="1:7" s="66" customFormat="1" hidden="1" outlineLevel="1" x14ac:dyDescent="0.25">
      <c r="A323" s="102" t="s">
        <v>899</v>
      </c>
      <c r="B323" s="82" t="s">
        <v>179</v>
      </c>
      <c r="C323" s="68"/>
      <c r="D323" s="68"/>
      <c r="E323" s="68"/>
      <c r="F323" s="61" t="str">
        <f t="shared" si="17"/>
        <v/>
      </c>
      <c r="G323" s="61" t="str">
        <f t="shared" si="18"/>
        <v/>
      </c>
    </row>
    <row r="324" spans="1:7" s="66" customFormat="1" hidden="1" outlineLevel="1" x14ac:dyDescent="0.25">
      <c r="A324" s="102" t="s">
        <v>900</v>
      </c>
      <c r="B324" s="82" t="s">
        <v>180</v>
      </c>
      <c r="C324" s="68"/>
      <c r="D324" s="68"/>
      <c r="E324" s="68"/>
      <c r="F324" s="61" t="str">
        <f t="shared" si="17"/>
        <v/>
      </c>
      <c r="G324" s="61" t="str">
        <f t="shared" si="18"/>
        <v/>
      </c>
    </row>
    <row r="325" spans="1:7" s="66" customFormat="1" hidden="1" outlineLevel="1" x14ac:dyDescent="0.25">
      <c r="A325" s="102" t="s">
        <v>901</v>
      </c>
      <c r="B325" s="82" t="s">
        <v>181</v>
      </c>
      <c r="C325" s="68"/>
      <c r="D325" s="68"/>
      <c r="E325" s="68"/>
      <c r="F325" s="61" t="str">
        <f t="shared" si="17"/>
        <v/>
      </c>
      <c r="G325" s="61" t="str">
        <f t="shared" si="18"/>
        <v/>
      </c>
    </row>
    <row r="326" spans="1:7" s="66" customFormat="1" hidden="1" outlineLevel="1" x14ac:dyDescent="0.25">
      <c r="A326" s="102" t="s">
        <v>902</v>
      </c>
      <c r="B326" s="82" t="s">
        <v>182</v>
      </c>
      <c r="C326" s="68"/>
      <c r="D326" s="68"/>
      <c r="E326" s="68"/>
      <c r="F326" s="61" t="str">
        <f t="shared" si="17"/>
        <v/>
      </c>
      <c r="G326" s="61" t="str">
        <f t="shared" si="18"/>
        <v/>
      </c>
    </row>
    <row r="327" spans="1:7" s="66" customFormat="1" hidden="1" outlineLevel="1" x14ac:dyDescent="0.25">
      <c r="A327" s="102" t="s">
        <v>903</v>
      </c>
      <c r="B327" s="82" t="s">
        <v>183</v>
      </c>
      <c r="C327" s="68"/>
      <c r="D327" s="68"/>
      <c r="E327" s="68"/>
      <c r="F327" s="61" t="str">
        <f t="shared" si="17"/>
        <v/>
      </c>
      <c r="G327" s="61" t="str">
        <f t="shared" si="18"/>
        <v/>
      </c>
    </row>
    <row r="328" spans="1:7" s="66" customFormat="1" hidden="1" outlineLevel="1" x14ac:dyDescent="0.25">
      <c r="A328" s="102" t="s">
        <v>904</v>
      </c>
      <c r="B328" s="82"/>
      <c r="C328" s="68"/>
      <c r="D328" s="68"/>
      <c r="E328" s="68"/>
      <c r="F328" s="61"/>
      <c r="G328" s="61"/>
    </row>
    <row r="329" spans="1:7" s="66" customFormat="1" hidden="1" outlineLevel="1" x14ac:dyDescent="0.25">
      <c r="A329" s="102" t="s">
        <v>905</v>
      </c>
      <c r="B329" s="82"/>
      <c r="C329" s="68"/>
      <c r="D329" s="68"/>
      <c r="E329" s="68"/>
      <c r="F329" s="61"/>
      <c r="G329" s="61"/>
    </row>
    <row r="330" spans="1:7" s="66" customFormat="1" hidden="1" outlineLevel="1" x14ac:dyDescent="0.25">
      <c r="A330" s="102" t="s">
        <v>906</v>
      </c>
      <c r="B330" s="82"/>
      <c r="C330" s="68"/>
      <c r="D330" s="68"/>
      <c r="E330" s="68"/>
      <c r="F330" s="61"/>
      <c r="G330" s="72"/>
    </row>
    <row r="331" spans="1:7" ht="15" customHeight="1" collapsed="1" x14ac:dyDescent="0.25">
      <c r="A331" s="73"/>
      <c r="B331" s="75" t="s">
        <v>951</v>
      </c>
      <c r="C331" s="73" t="s">
        <v>139</v>
      </c>
      <c r="D331" s="40"/>
      <c r="E331" s="40"/>
      <c r="F331" s="40"/>
      <c r="G331" s="41"/>
    </row>
    <row r="332" spans="1:7" x14ac:dyDescent="0.25">
      <c r="A332" s="102" t="s">
        <v>907</v>
      </c>
      <c r="B332" s="69" t="s">
        <v>29</v>
      </c>
      <c r="C332" s="128">
        <v>0</v>
      </c>
      <c r="G332" s="5"/>
    </row>
    <row r="333" spans="1:7" x14ac:dyDescent="0.25">
      <c r="A333" s="102" t="s">
        <v>908</v>
      </c>
      <c r="B333" s="69" t="s">
        <v>30</v>
      </c>
      <c r="C333" s="128">
        <v>0</v>
      </c>
      <c r="G333" s="5"/>
    </row>
    <row r="334" spans="1:7" x14ac:dyDescent="0.25">
      <c r="A334" s="102" t="s">
        <v>909</v>
      </c>
      <c r="B334" s="69" t="s">
        <v>140</v>
      </c>
      <c r="C334" s="128">
        <v>0</v>
      </c>
      <c r="G334" s="5"/>
    </row>
    <row r="335" spans="1:7" x14ac:dyDescent="0.25">
      <c r="A335" s="102" t="s">
        <v>910</v>
      </c>
      <c r="B335" s="55" t="s">
        <v>31</v>
      </c>
      <c r="C335" s="128">
        <v>0</v>
      </c>
      <c r="G335" s="5"/>
    </row>
    <row r="336" spans="1:7" x14ac:dyDescent="0.25">
      <c r="A336" s="102" t="s">
        <v>911</v>
      </c>
      <c r="B336" s="55" t="s">
        <v>76</v>
      </c>
      <c r="C336" s="128">
        <v>0</v>
      </c>
      <c r="G336" s="5"/>
    </row>
    <row r="337" spans="1:7" s="53" customFormat="1" x14ac:dyDescent="0.25">
      <c r="A337" s="102" t="s">
        <v>912</v>
      </c>
      <c r="B337" s="55" t="s">
        <v>129</v>
      </c>
      <c r="C337" s="128">
        <v>0</v>
      </c>
      <c r="D337" s="54"/>
      <c r="E337" s="54"/>
      <c r="F337" s="54"/>
      <c r="G337" s="54"/>
    </row>
    <row r="338" spans="1:7" s="66" customFormat="1" x14ac:dyDescent="0.25">
      <c r="A338" s="102" t="s">
        <v>913</v>
      </c>
      <c r="B338" s="69" t="s">
        <v>212</v>
      </c>
      <c r="C338" s="128">
        <v>0</v>
      </c>
      <c r="D338" s="68"/>
      <c r="E338" s="68"/>
      <c r="F338" s="68"/>
      <c r="G338" s="68"/>
    </row>
    <row r="339" spans="1:7" x14ac:dyDescent="0.25">
      <c r="A339" s="102" t="s">
        <v>914</v>
      </c>
      <c r="B339" s="55" t="s">
        <v>32</v>
      </c>
      <c r="C339" s="128">
        <v>0</v>
      </c>
      <c r="G339" s="5"/>
    </row>
    <row r="340" spans="1:7" x14ac:dyDescent="0.25">
      <c r="A340" s="102" t="s">
        <v>915</v>
      </c>
      <c r="B340" s="69" t="s">
        <v>213</v>
      </c>
      <c r="C340" s="68">
        <v>0</v>
      </c>
      <c r="G340" s="5"/>
    </row>
    <row r="341" spans="1:7" x14ac:dyDescent="0.25">
      <c r="A341" s="102" t="s">
        <v>916</v>
      </c>
      <c r="B341" s="55" t="s">
        <v>2</v>
      </c>
      <c r="C341" s="68">
        <v>0</v>
      </c>
      <c r="G341" s="5"/>
    </row>
    <row r="342" spans="1:7" s="66" customFormat="1" hidden="1" outlineLevel="1" x14ac:dyDescent="0.25">
      <c r="A342" s="102" t="s">
        <v>917</v>
      </c>
      <c r="B342" s="82" t="s">
        <v>161</v>
      </c>
      <c r="C342" s="68"/>
      <c r="D342" s="68"/>
      <c r="E342" s="68"/>
      <c r="F342" s="68"/>
      <c r="G342" s="68"/>
    </row>
    <row r="343" spans="1:7" s="66" customFormat="1" hidden="1" outlineLevel="1" x14ac:dyDescent="0.25">
      <c r="A343" s="102" t="s">
        <v>918</v>
      </c>
      <c r="B343" s="82" t="s">
        <v>156</v>
      </c>
      <c r="C343" s="68"/>
      <c r="D343" s="68"/>
      <c r="E343" s="68"/>
      <c r="F343" s="68"/>
      <c r="G343" s="68"/>
    </row>
    <row r="344" spans="1:7" s="66" customFormat="1" hidden="1" outlineLevel="1" x14ac:dyDescent="0.25">
      <c r="A344" s="102" t="s">
        <v>919</v>
      </c>
      <c r="B344" s="82" t="s">
        <v>156</v>
      </c>
      <c r="C344" s="68"/>
      <c r="D344" s="68"/>
      <c r="E344" s="68"/>
      <c r="F344" s="68"/>
      <c r="G344" s="68"/>
    </row>
    <row r="345" spans="1:7" s="66" customFormat="1" hidden="1" outlineLevel="1" x14ac:dyDescent="0.25">
      <c r="A345" s="102" t="s">
        <v>920</v>
      </c>
      <c r="B345" s="82" t="s">
        <v>156</v>
      </c>
      <c r="C345" s="68"/>
      <c r="D345" s="68"/>
      <c r="E345" s="68"/>
      <c r="F345" s="68"/>
      <c r="G345" s="68"/>
    </row>
    <row r="346" spans="1:7" s="66" customFormat="1" hidden="1" outlineLevel="1" x14ac:dyDescent="0.25">
      <c r="A346" s="102" t="s">
        <v>921</v>
      </c>
      <c r="B346" s="82" t="s">
        <v>156</v>
      </c>
      <c r="C346" s="68"/>
      <c r="D346" s="68"/>
      <c r="E346" s="68"/>
      <c r="F346" s="68"/>
      <c r="G346" s="68"/>
    </row>
    <row r="347" spans="1:7" s="66" customFormat="1" hidden="1" outlineLevel="1" x14ac:dyDescent="0.25">
      <c r="A347" s="102" t="s">
        <v>922</v>
      </c>
      <c r="B347" s="82" t="s">
        <v>156</v>
      </c>
      <c r="C347" s="68"/>
      <c r="D347" s="68"/>
      <c r="E347" s="68"/>
      <c r="F347" s="68"/>
      <c r="G347" s="68"/>
    </row>
    <row r="348" spans="1:7" s="66" customFormat="1" hidden="1" outlineLevel="1" x14ac:dyDescent="0.25">
      <c r="A348" s="102" t="s">
        <v>923</v>
      </c>
      <c r="B348" s="82" t="s">
        <v>156</v>
      </c>
      <c r="C348" s="68"/>
      <c r="D348" s="68"/>
      <c r="E348" s="68"/>
      <c r="F348" s="68"/>
      <c r="G348" s="68"/>
    </row>
    <row r="349" spans="1:7" s="66" customFormat="1" hidden="1" outlineLevel="1" x14ac:dyDescent="0.25">
      <c r="A349" s="102" t="s">
        <v>924</v>
      </c>
      <c r="B349" s="82" t="s">
        <v>156</v>
      </c>
      <c r="C349" s="68"/>
      <c r="D349" s="68"/>
      <c r="E349" s="68"/>
      <c r="F349" s="68"/>
      <c r="G349" s="68"/>
    </row>
    <row r="350" spans="1:7" s="66" customFormat="1" hidden="1" outlineLevel="1" x14ac:dyDescent="0.25">
      <c r="A350" s="102" t="s">
        <v>925</v>
      </c>
      <c r="B350" s="82" t="s">
        <v>156</v>
      </c>
      <c r="C350" s="68"/>
      <c r="D350" s="68"/>
      <c r="E350" s="68"/>
      <c r="F350" s="68"/>
      <c r="G350" s="68"/>
    </row>
    <row r="351" spans="1:7" s="66" customFormat="1" hidden="1" outlineLevel="1" x14ac:dyDescent="0.25">
      <c r="A351" s="102" t="s">
        <v>926</v>
      </c>
      <c r="B351" s="82" t="s">
        <v>156</v>
      </c>
      <c r="C351" s="68"/>
      <c r="D351" s="68"/>
      <c r="E351" s="68"/>
      <c r="F351" s="68"/>
      <c r="G351" s="68"/>
    </row>
    <row r="352" spans="1:7" s="66" customFormat="1" hidden="1" outlineLevel="1" x14ac:dyDescent="0.25">
      <c r="A352" s="102" t="s">
        <v>927</v>
      </c>
      <c r="B352" s="82" t="s">
        <v>156</v>
      </c>
      <c r="C352" s="68"/>
      <c r="D352" s="68"/>
      <c r="E352" s="68"/>
      <c r="F352" s="68"/>
      <c r="G352" s="68"/>
    </row>
    <row r="353" spans="1:3" hidden="1" outlineLevel="1" x14ac:dyDescent="0.25">
      <c r="A353" s="102" t="s">
        <v>928</v>
      </c>
      <c r="B353" s="82" t="s">
        <v>156</v>
      </c>
      <c r="C353" s="68"/>
    </row>
    <row r="354" spans="1:3" hidden="1" outlineLevel="1" x14ac:dyDescent="0.25">
      <c r="A354" s="102" t="s">
        <v>929</v>
      </c>
      <c r="B354" s="82" t="s">
        <v>156</v>
      </c>
    </row>
    <row r="355" spans="1:3" hidden="1" outlineLevel="1" x14ac:dyDescent="0.25">
      <c r="A355" s="102" t="s">
        <v>930</v>
      </c>
      <c r="B355" s="82" t="s">
        <v>156</v>
      </c>
    </row>
    <row r="356" spans="1:3" hidden="1" outlineLevel="1" x14ac:dyDescent="0.25">
      <c r="A356" s="102" t="s">
        <v>931</v>
      </c>
      <c r="B356" s="82" t="s">
        <v>156</v>
      </c>
    </row>
    <row r="357" spans="1:3" hidden="1" outlineLevel="1" x14ac:dyDescent="0.25">
      <c r="A357" s="102" t="s">
        <v>932</v>
      </c>
      <c r="B357" s="82" t="s">
        <v>156</v>
      </c>
    </row>
    <row r="358" spans="1:3" hidden="1" outlineLevel="1" x14ac:dyDescent="0.25">
      <c r="A358" s="102" t="s">
        <v>933</v>
      </c>
      <c r="B358" s="82" t="s">
        <v>156</v>
      </c>
    </row>
    <row r="359" spans="1:3" collapsed="1" x14ac:dyDescent="0.25"/>
  </sheetData>
  <sortState ref="B65:B73">
    <sortCondition ref="B65"/>
  </sortState>
  <hyperlinks>
    <hyperlink ref="B6" location="'B1. HTT Mortgage Assets'!B10" display="7. Mortgage Assets"/>
    <hyperlink ref="B7" location="'B1. HTT Mortgage Assets'!B166" display="7.A Residential Cover Pool"/>
    <hyperlink ref="B8" location="'B1. HTT Mortgage Assets'!B266" display="7.B Commercial Cover Pool"/>
    <hyperlink ref="B130" location="'2. Harmonised Glossary'!A9" display="Breakdown by Interest Rate"/>
    <hyperlink ref="B160" location="'2. Harmonised Glossary'!A14" display="Non-Performing Loans (NPLs)"/>
    <hyperlink ref="B11" location="'2. Harmonised Glossary'!A12" display="Property Type Information"/>
    <hyperlink ref="B187" location="'2. Harmonised Glossary'!A288" display="Loan to Value (LTV) Information - Un-indexed"/>
    <hyperlink ref="B209" location="'2. Harmonised Glossary'!A11" display="Loan to Value (LTV) Information - Indexed"/>
    <hyperlink ref="B287" location="'2. Harmonised Glossary'!A11" display="Loan to Value (LTV) Information - Un-indexed"/>
    <hyperlink ref="B309"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enableFormatConditionsCalculation="0">
    <tabColor rgb="FFE36E00"/>
  </sheetPr>
  <dimension ref="A1:M383"/>
  <sheetViews>
    <sheetView zoomScale="70" zoomScaleNormal="70" workbookViewId="0">
      <selection activeCell="C10" sqref="C10"/>
    </sheetView>
  </sheetViews>
  <sheetFormatPr defaultColWidth="11.42578125" defaultRowHeight="15" outlineLevelRow="1" x14ac:dyDescent="0.25"/>
  <cols>
    <col min="1" max="1" width="16.28515625" style="65" customWidth="1"/>
    <col min="2" max="2" width="89.85546875" style="5" bestFit="1" customWidth="1"/>
    <col min="3" max="3" width="134.7109375" style="16" customWidth="1"/>
    <col min="4" max="13" width="11.42578125" style="16"/>
  </cols>
  <sheetData>
    <row r="1" spans="1:13" ht="31.15" x14ac:dyDescent="0.3">
      <c r="A1" s="22" t="s">
        <v>260</v>
      </c>
      <c r="B1" s="22"/>
      <c r="C1" s="3"/>
    </row>
    <row r="2" spans="1:13" x14ac:dyDescent="0.25">
      <c r="B2" s="3"/>
      <c r="C2" s="3"/>
    </row>
    <row r="3" spans="1:13" ht="14.45" x14ac:dyDescent="0.3">
      <c r="A3" s="92" t="s">
        <v>65</v>
      </c>
      <c r="B3" s="47"/>
      <c r="C3" s="3"/>
    </row>
    <row r="4" spans="1:13" x14ac:dyDescent="0.25">
      <c r="C4" s="3"/>
    </row>
    <row r="5" spans="1:13" ht="37.5" x14ac:dyDescent="0.25">
      <c r="A5" s="21" t="s">
        <v>228</v>
      </c>
      <c r="B5" s="21" t="s">
        <v>981</v>
      </c>
      <c r="C5" s="20" t="s">
        <v>63</v>
      </c>
    </row>
    <row r="6" spans="1:13" x14ac:dyDescent="0.25">
      <c r="A6" s="87" t="s">
        <v>952</v>
      </c>
      <c r="B6" s="13" t="s">
        <v>246</v>
      </c>
      <c r="C6" s="102" t="s">
        <v>1040</v>
      </c>
    </row>
    <row r="7" spans="1:13" s="96" customFormat="1" ht="60" x14ac:dyDescent="0.25">
      <c r="A7" s="101" t="s">
        <v>953</v>
      </c>
      <c r="B7" s="57" t="s">
        <v>247</v>
      </c>
      <c r="C7" s="102" t="s">
        <v>1041</v>
      </c>
      <c r="D7" s="99"/>
      <c r="E7" s="99"/>
      <c r="F7" s="99"/>
      <c r="G7" s="99"/>
      <c r="H7" s="99"/>
      <c r="I7" s="99"/>
      <c r="J7" s="99"/>
      <c r="K7" s="99"/>
      <c r="L7" s="99"/>
      <c r="M7" s="99"/>
    </row>
    <row r="8" spans="1:13" s="96" customFormat="1" x14ac:dyDescent="0.25">
      <c r="A8" s="101" t="s">
        <v>954</v>
      </c>
      <c r="B8" s="57" t="s">
        <v>248</v>
      </c>
      <c r="C8" s="102" t="s">
        <v>1030</v>
      </c>
      <c r="D8" s="99"/>
      <c r="E8" s="99"/>
      <c r="F8" s="99"/>
      <c r="G8" s="99"/>
      <c r="H8" s="99"/>
      <c r="I8" s="99"/>
      <c r="J8" s="99"/>
      <c r="K8" s="99"/>
      <c r="L8" s="99"/>
      <c r="M8" s="99"/>
    </row>
    <row r="9" spans="1:13" ht="30" x14ac:dyDescent="0.25">
      <c r="A9" s="101" t="s">
        <v>955</v>
      </c>
      <c r="B9" s="13" t="s">
        <v>64</v>
      </c>
      <c r="C9" s="102" t="s">
        <v>1042</v>
      </c>
    </row>
    <row r="10" spans="1:13" ht="44.25" customHeight="1" x14ac:dyDescent="0.25">
      <c r="A10" s="101" t="s">
        <v>956</v>
      </c>
      <c r="B10" s="57" t="s">
        <v>256</v>
      </c>
      <c r="C10" s="102" t="s">
        <v>1048</v>
      </c>
    </row>
    <row r="11" spans="1:13" s="96" customFormat="1" ht="54.75" customHeight="1" x14ac:dyDescent="0.25">
      <c r="A11" s="101" t="s">
        <v>957</v>
      </c>
      <c r="B11" s="57" t="s">
        <v>257</v>
      </c>
      <c r="C11" s="102" t="s">
        <v>1049</v>
      </c>
      <c r="D11" s="99"/>
      <c r="E11" s="99"/>
      <c r="F11" s="99"/>
      <c r="G11" s="99"/>
      <c r="H11" s="99"/>
      <c r="I11" s="99"/>
      <c r="J11" s="99"/>
      <c r="K11" s="99"/>
      <c r="L11" s="99"/>
      <c r="M11" s="99"/>
    </row>
    <row r="12" spans="1:13" ht="45" x14ac:dyDescent="0.25">
      <c r="A12" s="101" t="s">
        <v>958</v>
      </c>
      <c r="B12" s="13" t="s">
        <v>250</v>
      </c>
      <c r="C12" s="102" t="s">
        <v>1043</v>
      </c>
    </row>
    <row r="13" spans="1:13" s="96" customFormat="1" ht="69" customHeight="1" x14ac:dyDescent="0.25">
      <c r="A13" s="101" t="s">
        <v>959</v>
      </c>
      <c r="B13" s="57" t="s">
        <v>267</v>
      </c>
      <c r="C13" s="102" t="s">
        <v>1031</v>
      </c>
      <c r="D13" s="99"/>
      <c r="E13" s="99"/>
      <c r="F13" s="99"/>
      <c r="G13" s="99"/>
      <c r="H13" s="99"/>
      <c r="I13" s="99"/>
      <c r="J13" s="99"/>
      <c r="K13" s="99"/>
      <c r="L13" s="99"/>
      <c r="M13" s="99"/>
    </row>
    <row r="14" spans="1:13" s="96" customFormat="1" ht="60" x14ac:dyDescent="0.25">
      <c r="A14" s="101" t="s">
        <v>960</v>
      </c>
      <c r="B14" s="57" t="s">
        <v>268</v>
      </c>
      <c r="C14" s="102" t="s">
        <v>1032</v>
      </c>
      <c r="D14" s="99"/>
      <c r="E14" s="99"/>
      <c r="F14" s="99"/>
      <c r="G14" s="99"/>
      <c r="H14" s="99"/>
      <c r="I14" s="99"/>
      <c r="J14" s="99"/>
      <c r="K14" s="99"/>
      <c r="L14" s="99"/>
      <c r="M14" s="99"/>
    </row>
    <row r="15" spans="1:13" s="96" customFormat="1" x14ac:dyDescent="0.25">
      <c r="A15" s="101" t="s">
        <v>961</v>
      </c>
      <c r="B15" s="57" t="s">
        <v>249</v>
      </c>
      <c r="C15" s="102" t="s">
        <v>1033</v>
      </c>
      <c r="D15" s="99"/>
      <c r="E15" s="99"/>
      <c r="F15" s="99"/>
      <c r="G15" s="99"/>
      <c r="H15" s="99"/>
      <c r="I15" s="99"/>
      <c r="J15" s="99"/>
      <c r="K15" s="99"/>
      <c r="L15" s="99"/>
      <c r="M15" s="99"/>
    </row>
    <row r="16" spans="1:13" ht="30" x14ac:dyDescent="0.25">
      <c r="A16" s="101" t="s">
        <v>962</v>
      </c>
      <c r="B16" s="15" t="s">
        <v>269</v>
      </c>
      <c r="C16" s="102"/>
    </row>
    <row r="17" spans="1:13" ht="30" customHeight="1" x14ac:dyDescent="0.25">
      <c r="A17" s="101" t="s">
        <v>963</v>
      </c>
      <c r="B17" s="15" t="s">
        <v>155</v>
      </c>
      <c r="C17" s="114" t="s">
        <v>1034</v>
      </c>
    </row>
    <row r="18" spans="1:13" x14ac:dyDescent="0.25">
      <c r="A18" s="101" t="s">
        <v>964</v>
      </c>
      <c r="B18" s="15" t="s">
        <v>152</v>
      </c>
      <c r="C18" s="102" t="s">
        <v>1059</v>
      </c>
    </row>
    <row r="19" spans="1:13" s="65" customFormat="1" hidden="1" outlineLevel="1" x14ac:dyDescent="0.25">
      <c r="A19" s="101" t="s">
        <v>965</v>
      </c>
      <c r="B19" s="15" t="s">
        <v>984</v>
      </c>
      <c r="C19" s="68"/>
      <c r="D19" s="16"/>
      <c r="E19" s="16"/>
      <c r="F19" s="16"/>
      <c r="G19" s="16"/>
      <c r="H19" s="16"/>
      <c r="I19" s="16"/>
      <c r="J19" s="16"/>
      <c r="K19" s="16"/>
      <c r="L19" s="16"/>
      <c r="M19" s="16"/>
    </row>
    <row r="20" spans="1:13" s="96" customFormat="1" hidden="1" outlineLevel="1" x14ac:dyDescent="0.25">
      <c r="A20" s="101" t="s">
        <v>966</v>
      </c>
      <c r="B20" s="100"/>
      <c r="C20" s="97"/>
      <c r="D20" s="99"/>
      <c r="E20" s="99"/>
      <c r="F20" s="99"/>
      <c r="G20" s="99"/>
      <c r="H20" s="99"/>
      <c r="I20" s="99"/>
      <c r="J20" s="99"/>
      <c r="K20" s="99"/>
      <c r="L20" s="99"/>
      <c r="M20" s="99"/>
    </row>
    <row r="21" spans="1:13" s="96" customFormat="1" hidden="1" outlineLevel="1" x14ac:dyDescent="0.25">
      <c r="A21" s="101" t="s">
        <v>967</v>
      </c>
      <c r="B21" s="100"/>
      <c r="C21" s="97"/>
      <c r="D21" s="99"/>
      <c r="E21" s="99"/>
      <c r="F21" s="99"/>
      <c r="G21" s="99"/>
      <c r="H21" s="99"/>
      <c r="I21" s="99"/>
      <c r="J21" s="99"/>
      <c r="K21" s="99"/>
      <c r="L21" s="99"/>
      <c r="M21" s="99"/>
    </row>
    <row r="22" spans="1:13" s="96" customFormat="1" hidden="1" outlineLevel="1" x14ac:dyDescent="0.25">
      <c r="A22" s="101" t="s">
        <v>968</v>
      </c>
      <c r="B22" s="100"/>
      <c r="C22" s="97"/>
      <c r="D22" s="99"/>
      <c r="E22" s="99"/>
      <c r="F22" s="99"/>
      <c r="G22" s="99"/>
      <c r="H22" s="99"/>
      <c r="I22" s="99"/>
      <c r="J22" s="99"/>
      <c r="K22" s="99"/>
      <c r="L22" s="99"/>
      <c r="M22" s="99"/>
    </row>
    <row r="23" spans="1:13" s="96" customFormat="1" hidden="1" outlineLevel="1" x14ac:dyDescent="0.25">
      <c r="A23" s="101" t="s">
        <v>969</v>
      </c>
      <c r="B23" s="100"/>
      <c r="C23" s="97"/>
      <c r="D23" s="99"/>
      <c r="E23" s="99"/>
      <c r="F23" s="99"/>
      <c r="G23" s="99"/>
      <c r="H23" s="99"/>
      <c r="I23" s="99"/>
      <c r="J23" s="99"/>
      <c r="K23" s="99"/>
      <c r="L23" s="99"/>
      <c r="M23" s="99"/>
    </row>
    <row r="24" spans="1:13" s="65" customFormat="1" ht="18.75" collapsed="1" x14ac:dyDescent="0.25">
      <c r="A24" s="21"/>
      <c r="B24" s="21" t="s">
        <v>982</v>
      </c>
      <c r="C24" s="20" t="s">
        <v>164</v>
      </c>
      <c r="D24" s="16"/>
      <c r="E24" s="16"/>
      <c r="F24" s="16"/>
      <c r="G24" s="16"/>
      <c r="H24" s="16"/>
      <c r="I24" s="16"/>
      <c r="J24" s="16"/>
      <c r="K24" s="16"/>
      <c r="L24" s="16"/>
      <c r="M24" s="16"/>
    </row>
    <row r="25" spans="1:13" s="65" customFormat="1" x14ac:dyDescent="0.25">
      <c r="A25" s="101" t="s">
        <v>970</v>
      </c>
      <c r="B25" s="15" t="s">
        <v>165</v>
      </c>
      <c r="C25" s="68" t="s">
        <v>187</v>
      </c>
      <c r="D25" s="16"/>
      <c r="E25" s="16"/>
      <c r="F25" s="16"/>
      <c r="G25" s="16"/>
      <c r="H25" s="16"/>
      <c r="I25" s="16"/>
      <c r="J25" s="16"/>
      <c r="K25" s="16"/>
      <c r="L25" s="16"/>
      <c r="M25" s="16"/>
    </row>
    <row r="26" spans="1:13" s="65" customFormat="1" x14ac:dyDescent="0.25">
      <c r="A26" s="101" t="s">
        <v>971</v>
      </c>
      <c r="B26" s="15" t="s">
        <v>166</v>
      </c>
      <c r="C26" s="68" t="s">
        <v>188</v>
      </c>
      <c r="D26" s="16"/>
      <c r="E26" s="16"/>
      <c r="F26" s="16"/>
      <c r="G26" s="16"/>
      <c r="H26" s="16"/>
      <c r="I26" s="16"/>
      <c r="J26" s="16"/>
      <c r="K26" s="16"/>
      <c r="L26" s="16"/>
      <c r="M26" s="16"/>
    </row>
    <row r="27" spans="1:13" s="65" customFormat="1" x14ac:dyDescent="0.25">
      <c r="A27" s="101" t="s">
        <v>972</v>
      </c>
      <c r="B27" s="15" t="s">
        <v>167</v>
      </c>
      <c r="C27" s="68" t="s">
        <v>189</v>
      </c>
      <c r="D27" s="16"/>
      <c r="E27" s="16"/>
      <c r="F27" s="16"/>
      <c r="G27" s="16"/>
      <c r="H27" s="16"/>
      <c r="I27" s="16"/>
      <c r="J27" s="16"/>
      <c r="K27" s="16"/>
      <c r="L27" s="16"/>
      <c r="M27" s="16"/>
    </row>
    <row r="28" spans="1:13" s="65" customFormat="1" hidden="1" outlineLevel="1" x14ac:dyDescent="0.25">
      <c r="A28" s="101" t="s">
        <v>970</v>
      </c>
      <c r="B28" s="69"/>
      <c r="C28" s="68"/>
      <c r="D28" s="16"/>
      <c r="E28" s="16"/>
      <c r="F28" s="16"/>
      <c r="G28" s="16"/>
      <c r="H28" s="16"/>
      <c r="I28" s="16"/>
      <c r="J28" s="16"/>
      <c r="K28" s="16"/>
      <c r="L28" s="16"/>
      <c r="M28" s="16"/>
    </row>
    <row r="29" spans="1:13" s="65" customFormat="1" hidden="1" outlineLevel="1" x14ac:dyDescent="0.25">
      <c r="A29" s="101" t="s">
        <v>973</v>
      </c>
      <c r="B29" s="69"/>
      <c r="C29" s="68"/>
      <c r="D29" s="16"/>
      <c r="E29" s="16"/>
      <c r="F29" s="16"/>
      <c r="G29" s="16"/>
      <c r="H29" s="16"/>
      <c r="I29" s="16"/>
      <c r="J29" s="16"/>
      <c r="K29" s="16"/>
      <c r="L29" s="16"/>
      <c r="M29" s="16"/>
    </row>
    <row r="30" spans="1:13" s="65" customFormat="1" hidden="1" outlineLevel="1" x14ac:dyDescent="0.25">
      <c r="A30" s="101" t="s">
        <v>974</v>
      </c>
      <c r="B30" s="15"/>
      <c r="C30" s="68"/>
      <c r="D30" s="16"/>
      <c r="E30" s="16"/>
      <c r="F30" s="16"/>
      <c r="G30" s="16"/>
      <c r="H30" s="16"/>
      <c r="I30" s="16"/>
      <c r="J30" s="16"/>
      <c r="K30" s="16"/>
      <c r="L30" s="16"/>
      <c r="M30" s="16"/>
    </row>
    <row r="31" spans="1:13" ht="18.75" collapsed="1" x14ac:dyDescent="0.25">
      <c r="A31" s="21"/>
      <c r="B31" s="21" t="s">
        <v>983</v>
      </c>
      <c r="C31" s="20" t="s">
        <v>63</v>
      </c>
    </row>
    <row r="32" spans="1:13" x14ac:dyDescent="0.25">
      <c r="A32" s="101" t="s">
        <v>975</v>
      </c>
      <c r="B32" s="13" t="s">
        <v>66</v>
      </c>
      <c r="C32" s="5"/>
    </row>
    <row r="33" spans="1:3" ht="75" x14ac:dyDescent="0.25">
      <c r="A33" s="101" t="s">
        <v>976</v>
      </c>
      <c r="B33" s="57" t="s">
        <v>1035</v>
      </c>
      <c r="C33" s="102" t="s">
        <v>1046</v>
      </c>
    </row>
    <row r="34" spans="1:3" ht="30" x14ac:dyDescent="0.25">
      <c r="A34" s="101" t="s">
        <v>977</v>
      </c>
      <c r="B34" s="57" t="s">
        <v>1036</v>
      </c>
      <c r="C34" s="102" t="s">
        <v>1038</v>
      </c>
    </row>
    <row r="35" spans="1:3" x14ac:dyDescent="0.25">
      <c r="A35" s="101" t="s">
        <v>978</v>
      </c>
      <c r="B35" s="57" t="s">
        <v>1037</v>
      </c>
      <c r="C35" s="102" t="s">
        <v>1039</v>
      </c>
    </row>
    <row r="36" spans="1:3" ht="30" x14ac:dyDescent="0.25">
      <c r="A36" s="101" t="s">
        <v>979</v>
      </c>
      <c r="B36" s="57" t="s">
        <v>1044</v>
      </c>
      <c r="C36" s="102" t="s">
        <v>1047</v>
      </c>
    </row>
    <row r="37" spans="1:3" x14ac:dyDescent="0.25">
      <c r="A37" s="101" t="s">
        <v>980</v>
      </c>
      <c r="B37" s="57" t="s">
        <v>1045</v>
      </c>
      <c r="C37" s="102" t="s">
        <v>1060</v>
      </c>
    </row>
    <row r="38" spans="1:3" x14ac:dyDescent="0.25">
      <c r="B38" s="7"/>
    </row>
    <row r="39" spans="1:3" x14ac:dyDescent="0.25">
      <c r="B39" s="7"/>
    </row>
    <row r="40" spans="1:3" x14ac:dyDescent="0.25">
      <c r="B40" s="7"/>
    </row>
    <row r="41" spans="1:3" x14ac:dyDescent="0.25">
      <c r="B41" s="7"/>
    </row>
    <row r="42" spans="1:3" x14ac:dyDescent="0.25">
      <c r="B42" s="7"/>
    </row>
    <row r="43" spans="1:3" x14ac:dyDescent="0.25">
      <c r="B43" s="7"/>
    </row>
    <row r="44" spans="1:3" x14ac:dyDescent="0.25">
      <c r="B44" s="7"/>
    </row>
    <row r="45" spans="1:3" x14ac:dyDescent="0.25">
      <c r="B45" s="7"/>
    </row>
    <row r="46" spans="1:3" x14ac:dyDescent="0.25">
      <c r="B46" s="7"/>
    </row>
    <row r="47" spans="1:3" x14ac:dyDescent="0.25">
      <c r="B47" s="7"/>
    </row>
    <row r="48" spans="1:3" x14ac:dyDescent="0.25">
      <c r="B48" s="7"/>
    </row>
    <row r="49" spans="2:2" x14ac:dyDescent="0.25">
      <c r="B49" s="7"/>
    </row>
    <row r="50" spans="2:2" x14ac:dyDescent="0.25">
      <c r="B50" s="7"/>
    </row>
    <row r="51" spans="2:2" x14ac:dyDescent="0.25">
      <c r="B51" s="7"/>
    </row>
    <row r="52" spans="2:2" x14ac:dyDescent="0.25">
      <c r="B52" s="7"/>
    </row>
    <row r="53" spans="2:2" x14ac:dyDescent="0.25">
      <c r="B53" s="7"/>
    </row>
    <row r="54" spans="2:2" x14ac:dyDescent="0.25">
      <c r="B54" s="7"/>
    </row>
    <row r="55" spans="2:2" x14ac:dyDescent="0.25">
      <c r="B55" s="7"/>
    </row>
    <row r="56" spans="2:2" x14ac:dyDescent="0.25">
      <c r="B56" s="7"/>
    </row>
    <row r="57" spans="2:2" x14ac:dyDescent="0.25">
      <c r="B57" s="7"/>
    </row>
    <row r="58" spans="2:2" x14ac:dyDescent="0.25">
      <c r="B58" s="7"/>
    </row>
    <row r="59" spans="2:2" x14ac:dyDescent="0.25">
      <c r="B59" s="7"/>
    </row>
    <row r="60" spans="2:2" x14ac:dyDescent="0.25">
      <c r="B60" s="7"/>
    </row>
    <row r="61" spans="2:2" x14ac:dyDescent="0.25">
      <c r="B61" s="7"/>
    </row>
    <row r="62" spans="2:2" x14ac:dyDescent="0.25">
      <c r="B62" s="7"/>
    </row>
    <row r="63" spans="2:2" x14ac:dyDescent="0.25">
      <c r="B63" s="7"/>
    </row>
    <row r="64" spans="2:2" x14ac:dyDescent="0.25">
      <c r="B64" s="7"/>
    </row>
    <row r="65" spans="2:2" x14ac:dyDescent="0.25">
      <c r="B65" s="7"/>
    </row>
    <row r="66" spans="2:2" x14ac:dyDescent="0.25">
      <c r="B66" s="7"/>
    </row>
    <row r="67" spans="2:2" x14ac:dyDescent="0.25">
      <c r="B67" s="7"/>
    </row>
    <row r="68" spans="2:2" x14ac:dyDescent="0.25">
      <c r="B68" s="7"/>
    </row>
    <row r="69" spans="2:2" x14ac:dyDescent="0.25">
      <c r="B69" s="7"/>
    </row>
    <row r="70" spans="2:2" x14ac:dyDescent="0.25">
      <c r="B70" s="7"/>
    </row>
    <row r="71" spans="2:2" x14ac:dyDescent="0.25">
      <c r="B71" s="7"/>
    </row>
    <row r="72" spans="2:2" x14ac:dyDescent="0.25">
      <c r="B72" s="7"/>
    </row>
    <row r="73" spans="2:2" x14ac:dyDescent="0.25">
      <c r="B73" s="7"/>
    </row>
    <row r="74" spans="2:2" x14ac:dyDescent="0.25">
      <c r="B74" s="7"/>
    </row>
    <row r="75" spans="2:2" x14ac:dyDescent="0.25">
      <c r="B75" s="7"/>
    </row>
    <row r="76" spans="2:2" x14ac:dyDescent="0.25">
      <c r="B76" s="7"/>
    </row>
    <row r="77" spans="2:2" x14ac:dyDescent="0.25">
      <c r="B77" s="7"/>
    </row>
    <row r="78" spans="2:2" x14ac:dyDescent="0.25">
      <c r="B78" s="7"/>
    </row>
    <row r="79" spans="2:2" x14ac:dyDescent="0.25">
      <c r="B79" s="7"/>
    </row>
    <row r="80" spans="2:2" x14ac:dyDescent="0.25">
      <c r="B80" s="7"/>
    </row>
    <row r="81" spans="2:2" x14ac:dyDescent="0.25">
      <c r="B81" s="7"/>
    </row>
    <row r="82" spans="2:2" x14ac:dyDescent="0.25">
      <c r="B82" s="7"/>
    </row>
    <row r="83" spans="2:2" x14ac:dyDescent="0.25">
      <c r="B83" s="3"/>
    </row>
    <row r="84" spans="2:2" x14ac:dyDescent="0.25">
      <c r="B84" s="3"/>
    </row>
    <row r="85" spans="2:2" x14ac:dyDescent="0.25">
      <c r="B85" s="3"/>
    </row>
    <row r="86" spans="2:2" x14ac:dyDescent="0.25">
      <c r="B86" s="3"/>
    </row>
    <row r="87" spans="2:2" x14ac:dyDescent="0.25">
      <c r="B87" s="3"/>
    </row>
    <row r="88" spans="2:2" x14ac:dyDescent="0.25">
      <c r="B88" s="3"/>
    </row>
    <row r="89" spans="2:2" x14ac:dyDescent="0.25">
      <c r="B89" s="3"/>
    </row>
    <row r="90" spans="2:2" x14ac:dyDescent="0.25">
      <c r="B90" s="3"/>
    </row>
    <row r="91" spans="2:2" x14ac:dyDescent="0.25">
      <c r="B91" s="3"/>
    </row>
    <row r="92" spans="2:2" x14ac:dyDescent="0.25">
      <c r="B92" s="3"/>
    </row>
    <row r="93" spans="2:2" x14ac:dyDescent="0.25">
      <c r="B93" s="7"/>
    </row>
    <row r="94" spans="2:2" x14ac:dyDescent="0.25">
      <c r="B94" s="7"/>
    </row>
    <row r="95" spans="2:2" x14ac:dyDescent="0.25">
      <c r="B95" s="7"/>
    </row>
    <row r="96" spans="2:2" x14ac:dyDescent="0.25">
      <c r="B96" s="7"/>
    </row>
    <row r="97" spans="2:2" x14ac:dyDescent="0.25">
      <c r="B97" s="7"/>
    </row>
    <row r="98" spans="2:2" x14ac:dyDescent="0.25">
      <c r="B98" s="7"/>
    </row>
    <row r="99" spans="2:2" x14ac:dyDescent="0.25">
      <c r="B99" s="7"/>
    </row>
    <row r="100" spans="2:2" x14ac:dyDescent="0.25">
      <c r="B100" s="7"/>
    </row>
    <row r="101" spans="2:2" x14ac:dyDescent="0.25">
      <c r="B101" s="9"/>
    </row>
    <row r="102" spans="2:2" x14ac:dyDescent="0.25">
      <c r="B102" s="7"/>
    </row>
    <row r="103" spans="2:2" x14ac:dyDescent="0.25">
      <c r="B103" s="7"/>
    </row>
    <row r="104" spans="2:2" x14ac:dyDescent="0.25">
      <c r="B104" s="7"/>
    </row>
    <row r="105" spans="2:2" x14ac:dyDescent="0.25">
      <c r="B105" s="7"/>
    </row>
    <row r="106" spans="2:2" x14ac:dyDescent="0.25">
      <c r="B106" s="7"/>
    </row>
    <row r="107" spans="2:2" x14ac:dyDescent="0.25">
      <c r="B107" s="7"/>
    </row>
    <row r="108" spans="2:2" x14ac:dyDescent="0.25">
      <c r="B108" s="7"/>
    </row>
    <row r="109" spans="2:2" x14ac:dyDescent="0.25">
      <c r="B109" s="7"/>
    </row>
    <row r="110" spans="2:2" x14ac:dyDescent="0.25">
      <c r="B110" s="7"/>
    </row>
    <row r="111" spans="2:2" x14ac:dyDescent="0.25">
      <c r="B111" s="7"/>
    </row>
    <row r="112" spans="2:2" x14ac:dyDescent="0.25">
      <c r="B112" s="7"/>
    </row>
    <row r="113" spans="2:2" x14ac:dyDescent="0.25">
      <c r="B113" s="7"/>
    </row>
    <row r="114" spans="2:2" x14ac:dyDescent="0.25">
      <c r="B114" s="7"/>
    </row>
    <row r="115" spans="2:2" x14ac:dyDescent="0.25">
      <c r="B115" s="7"/>
    </row>
    <row r="116" spans="2:2" x14ac:dyDescent="0.25">
      <c r="B116" s="7"/>
    </row>
    <row r="117" spans="2:2" x14ac:dyDescent="0.25">
      <c r="B117" s="7"/>
    </row>
    <row r="118" spans="2:2" x14ac:dyDescent="0.25">
      <c r="B118" s="7"/>
    </row>
    <row r="120" spans="2:2" x14ac:dyDescent="0.25">
      <c r="B120" s="7"/>
    </row>
    <row r="121" spans="2:2" x14ac:dyDescent="0.25">
      <c r="B121" s="7"/>
    </row>
    <row r="122" spans="2:2" x14ac:dyDescent="0.25">
      <c r="B122" s="7"/>
    </row>
    <row r="127" spans="2:2" x14ac:dyDescent="0.25">
      <c r="B127" s="4"/>
    </row>
    <row r="128" spans="2:2" x14ac:dyDescent="0.25">
      <c r="B128" s="6"/>
    </row>
    <row r="134" spans="2:2" x14ac:dyDescent="0.25">
      <c r="B134" s="15"/>
    </row>
    <row r="135" spans="2:2" x14ac:dyDescent="0.25">
      <c r="B135" s="7"/>
    </row>
    <row r="137" spans="2:2" x14ac:dyDescent="0.25">
      <c r="B137" s="7"/>
    </row>
    <row r="138" spans="2:2" x14ac:dyDescent="0.25">
      <c r="B138" s="7"/>
    </row>
    <row r="139" spans="2:2" x14ac:dyDescent="0.25">
      <c r="B139" s="7"/>
    </row>
    <row r="140" spans="2:2" x14ac:dyDescent="0.25">
      <c r="B140" s="7"/>
    </row>
    <row r="141" spans="2:2" x14ac:dyDescent="0.25">
      <c r="B141" s="7"/>
    </row>
    <row r="142" spans="2:2" x14ac:dyDescent="0.25">
      <c r="B142" s="7"/>
    </row>
    <row r="143" spans="2:2" x14ac:dyDescent="0.25">
      <c r="B143" s="7"/>
    </row>
    <row r="144" spans="2:2" x14ac:dyDescent="0.25">
      <c r="B144" s="7"/>
    </row>
    <row r="145" spans="2:2" x14ac:dyDescent="0.25">
      <c r="B145" s="7"/>
    </row>
    <row r="146" spans="2:2" x14ac:dyDescent="0.25">
      <c r="B146" s="7"/>
    </row>
    <row r="147" spans="2:2" x14ac:dyDescent="0.25">
      <c r="B147" s="7"/>
    </row>
    <row r="148" spans="2:2" x14ac:dyDescent="0.25">
      <c r="B148" s="7"/>
    </row>
    <row r="245" spans="2:2" x14ac:dyDescent="0.25">
      <c r="B245" s="13"/>
    </row>
    <row r="246" spans="2:2" x14ac:dyDescent="0.25">
      <c r="B246" s="7"/>
    </row>
    <row r="247" spans="2:2" x14ac:dyDescent="0.25">
      <c r="B247" s="7"/>
    </row>
    <row r="250" spans="2:2" x14ac:dyDescent="0.25">
      <c r="B250" s="7"/>
    </row>
    <row r="266" spans="2:2" x14ac:dyDescent="0.25">
      <c r="B266" s="13"/>
    </row>
    <row r="296" spans="2:2" x14ac:dyDescent="0.25">
      <c r="B296" s="4"/>
    </row>
    <row r="297" spans="2:2" x14ac:dyDescent="0.25">
      <c r="B297" s="7"/>
    </row>
    <row r="299" spans="2:2" x14ac:dyDescent="0.25">
      <c r="B299" s="7"/>
    </row>
    <row r="300" spans="2:2" x14ac:dyDescent="0.25">
      <c r="B300" s="7"/>
    </row>
    <row r="301" spans="2:2" x14ac:dyDescent="0.25">
      <c r="B301" s="7"/>
    </row>
    <row r="302" spans="2:2" x14ac:dyDescent="0.25">
      <c r="B302" s="7"/>
    </row>
    <row r="303" spans="2:2" x14ac:dyDescent="0.25">
      <c r="B303" s="7"/>
    </row>
    <row r="304" spans="2:2" x14ac:dyDescent="0.25">
      <c r="B304" s="7"/>
    </row>
    <row r="305" spans="2:2" x14ac:dyDescent="0.25">
      <c r="B305" s="7"/>
    </row>
    <row r="306" spans="2:2" x14ac:dyDescent="0.25">
      <c r="B306" s="7"/>
    </row>
    <row r="307" spans="2:2" x14ac:dyDescent="0.25">
      <c r="B307" s="7"/>
    </row>
    <row r="308" spans="2:2" x14ac:dyDescent="0.25">
      <c r="B308" s="7"/>
    </row>
    <row r="309" spans="2:2" x14ac:dyDescent="0.25">
      <c r="B309" s="7"/>
    </row>
    <row r="310" spans="2:2" x14ac:dyDescent="0.25">
      <c r="B310" s="7"/>
    </row>
    <row r="322" spans="2:2" x14ac:dyDescent="0.25">
      <c r="B322" s="7"/>
    </row>
    <row r="323" spans="2:2" x14ac:dyDescent="0.25">
      <c r="B323" s="7"/>
    </row>
    <row r="324" spans="2:2" x14ac:dyDescent="0.25">
      <c r="B324" s="7"/>
    </row>
    <row r="325" spans="2:2" x14ac:dyDescent="0.25">
      <c r="B325" s="7"/>
    </row>
    <row r="326" spans="2:2" x14ac:dyDescent="0.25">
      <c r="B326" s="7"/>
    </row>
    <row r="327" spans="2:2" x14ac:dyDescent="0.25">
      <c r="B327" s="7"/>
    </row>
    <row r="328" spans="2:2" x14ac:dyDescent="0.25">
      <c r="B328" s="7"/>
    </row>
    <row r="329" spans="2:2" x14ac:dyDescent="0.25">
      <c r="B329" s="7"/>
    </row>
    <row r="330" spans="2:2" x14ac:dyDescent="0.25">
      <c r="B330" s="7"/>
    </row>
    <row r="332" spans="2:2" x14ac:dyDescent="0.25">
      <c r="B332" s="7"/>
    </row>
    <row r="333" spans="2:2" x14ac:dyDescent="0.25">
      <c r="B333" s="7"/>
    </row>
    <row r="334" spans="2:2" x14ac:dyDescent="0.25">
      <c r="B334" s="7"/>
    </row>
    <row r="335" spans="2:2" x14ac:dyDescent="0.25">
      <c r="B335" s="7"/>
    </row>
    <row r="336" spans="2:2" x14ac:dyDescent="0.25">
      <c r="B336" s="7"/>
    </row>
    <row r="338" spans="2:2" x14ac:dyDescent="0.25">
      <c r="B338" s="7"/>
    </row>
    <row r="341" spans="2:2" x14ac:dyDescent="0.25">
      <c r="B341" s="7"/>
    </row>
    <row r="344" spans="2:2" x14ac:dyDescent="0.25">
      <c r="B344" s="7"/>
    </row>
    <row r="345" spans="2:2" x14ac:dyDescent="0.25">
      <c r="B345" s="7"/>
    </row>
    <row r="346" spans="2:2" x14ac:dyDescent="0.25">
      <c r="B346" s="7"/>
    </row>
    <row r="347" spans="2:2" x14ac:dyDescent="0.25">
      <c r="B347" s="7"/>
    </row>
    <row r="348" spans="2:2" x14ac:dyDescent="0.25">
      <c r="B348" s="7"/>
    </row>
    <row r="349" spans="2:2" x14ac:dyDescent="0.25">
      <c r="B349" s="7"/>
    </row>
    <row r="350" spans="2:2" x14ac:dyDescent="0.25">
      <c r="B350" s="7"/>
    </row>
    <row r="351" spans="2:2" x14ac:dyDescent="0.25">
      <c r="B351" s="7"/>
    </row>
    <row r="352" spans="2:2" x14ac:dyDescent="0.25">
      <c r="B352" s="7"/>
    </row>
    <row r="353" spans="2:2" x14ac:dyDescent="0.25">
      <c r="B353" s="7"/>
    </row>
    <row r="354" spans="2:2" x14ac:dyDescent="0.25">
      <c r="B354" s="7"/>
    </row>
    <row r="355" spans="2:2" x14ac:dyDescent="0.25">
      <c r="B355" s="7"/>
    </row>
    <row r="356" spans="2:2" x14ac:dyDescent="0.25">
      <c r="B356" s="7"/>
    </row>
    <row r="357" spans="2:2" x14ac:dyDescent="0.25">
      <c r="B357" s="7"/>
    </row>
    <row r="358" spans="2:2" x14ac:dyDescent="0.25">
      <c r="B358" s="7"/>
    </row>
    <row r="359" spans="2:2" x14ac:dyDescent="0.25">
      <c r="B359" s="7"/>
    </row>
    <row r="360" spans="2:2" x14ac:dyDescent="0.25">
      <c r="B360" s="7"/>
    </row>
    <row r="361" spans="2:2" x14ac:dyDescent="0.25">
      <c r="B361" s="7"/>
    </row>
    <row r="362" spans="2:2" x14ac:dyDescent="0.25">
      <c r="B362" s="7"/>
    </row>
    <row r="366" spans="2:2" x14ac:dyDescent="0.25">
      <c r="B366" s="4"/>
    </row>
    <row r="383" spans="2:2" x14ac:dyDescent="0.25">
      <c r="B383" s="17"/>
    </row>
  </sheetData>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spe:Receivers xmlns:spe="http://schemas.microsoft.com/sharepoint/event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Basic Document" ma:contentTypeID="0x0101008CA0303931DA4548864745CBCC1039B600E8AE937E7C75B64DBCC1FC493E1D919900FA388D534E094B46AA2981576C9C3476" ma:contentTypeVersion="24" ma:contentTypeDescription="" ma:contentTypeScope="" ma:versionID="718378fb4972036d2a8c3b4bd89c91d4">
  <xsd:schema xmlns:xsd="http://www.w3.org/2001/XMLSchema" xmlns:xs="http://www.w3.org/2001/XMLSchema" xmlns:p="http://schemas.microsoft.com/office/2006/metadata/properties" xmlns:ns2="77f2df2d-0db9-4565-bc7a-00e15bf7859a" targetNamespace="http://schemas.microsoft.com/office/2006/metadata/properties" ma:root="true" ma:fieldsID="39f6fa3bdd8403a1e837ae996c9ae16f" ns2:_="">
    <xsd:import namespace="77f2df2d-0db9-4565-bc7a-00e15bf7859a"/>
    <xsd:element name="properties">
      <xsd:complexType>
        <xsd:sequence>
          <xsd:element name="documentManagement">
            <xsd:complexType>
              <xsd:all>
                <xsd:element ref="ns2:SecurityClassification" minOccurs="0"/>
                <xsd:element ref="ns2:fb9bf264b45b4d5f93f9199f8f12ff8d" minOccurs="0"/>
                <xsd:element ref="ns2:TaxCatchAll" minOccurs="0"/>
                <xsd:element ref="ns2:TaxCatchAllLabel" minOccurs="0"/>
                <xsd:element ref="ns2:_dlc_DocId" minOccurs="0"/>
                <xsd:element ref="ns2:_dlc_DocIdUrl" minOccurs="0"/>
                <xsd:element ref="ns2:_dlc_DocIdPersistId" minOccurs="0"/>
                <xsd:element ref="ns2:TaxKeywordTaxHTFiel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7f2df2d-0db9-4565-bc7a-00e15bf7859a" elementFormDefault="qualified">
    <xsd:import namespace="http://schemas.microsoft.com/office/2006/documentManagement/types"/>
    <xsd:import namespace="http://schemas.microsoft.com/office/infopath/2007/PartnerControls"/>
    <xsd:element name="SecurityClassification" ma:index="4" nillable="true" ma:displayName="Security classification" ma:default="" ma:format="Dropdown" ma:internalName="SecurityClassification">
      <xsd:simpleType>
        <xsd:restriction base="dms:Choice">
          <xsd:enumeration value="Strictly confidential"/>
          <xsd:enumeration value="Confidential"/>
          <xsd:enumeration value="Internal"/>
          <xsd:enumeration value="Public"/>
        </xsd:restriction>
      </xsd:simpleType>
    </xsd:element>
    <xsd:element name="fb9bf264b45b4d5f93f9199f8f12ff8d" ma:index="8" nillable="true" ma:taxonomy="true" ma:internalName="fb9bf264b45b4d5f93f9199f8f12ff8d" ma:taxonomyFieldName="DNBInformationCategory" ma:displayName="Information Category" ma:default="218;#Uklassifisert|53c3641f-e188-458b-ac4a-39fb9eb82013" ma:fieldId="{fb9bf264-b45b-4d5f-93f9-199f8f12ff8d}" ma:sspId="a79cd504-268f-47c3-8f79-0a7497beeec4" ma:termSetId="4dd16f0a-6625-4f81-a26d-17d7c416c41c" ma:anchorId="00000000-0000-0000-0000-000000000000" ma:open="false" ma:isKeyword="false">
      <xsd:complexType>
        <xsd:sequence>
          <xsd:element ref="pc:Terms" minOccurs="0" maxOccurs="1"/>
        </xsd:sequence>
      </xsd:complexType>
    </xsd:element>
    <xsd:element name="TaxCatchAll" ma:index="9" nillable="true" ma:displayName="Taxonomy Catch All Column" ma:description="" ma:hidden="true" ma:list="{da13b2b6-0b92-4365-8761-5041ab967be7}" ma:internalName="TaxCatchAll" ma:showField="CatchAllData" ma:web="abf376c5-91da-42fb-9cb5-b782596e51af">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description="" ma:hidden="true" ma:list="{da13b2b6-0b92-4365-8761-5041ab967be7}" ma:internalName="TaxCatchAllLabel" ma:readOnly="true" ma:showField="CatchAllDataLabel" ma:web="abf376c5-91da-42fb-9cb5-b782596e51af">
      <xsd:complexType>
        <xsd:complexContent>
          <xsd:extension base="dms:MultiChoiceLookup">
            <xsd:sequence>
              <xsd:element name="Value" type="dms:Lookup" maxOccurs="unbounded" minOccurs="0" nillable="true"/>
            </xsd:sequence>
          </xsd:extension>
        </xsd:complexContent>
      </xsd:complexType>
    </xsd:element>
    <xsd:element name="_dlc_DocId" ma:index="12" nillable="true" ma:displayName="Document ID Value" ma:description="The value of the document ID assigned to this item." ma:internalName="_dlc_DocId" ma:readOnly="true">
      <xsd:simpleType>
        <xsd:restriction base="dms:Text"/>
      </xsd:simpleType>
    </xsd:element>
    <xsd:element name="_dlc_DocIdUrl" ma:index="13"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4" nillable="true" ma:displayName="Persist ID" ma:description="Keep ID on add." ma:hidden="true" ma:internalName="_dlc_DocIdPersistId" ma:readOnly="true">
      <xsd:simpleType>
        <xsd:restriction base="dms:Boolean"/>
      </xsd:simpleType>
    </xsd:element>
    <xsd:element name="TaxKeywordTaxHTField" ma:index="16" nillable="true" ma:taxonomy="true" ma:internalName="TaxKeywordTaxHTField" ma:taxonomyFieldName="TaxKeyword" ma:displayName="Enterprise Keywords" ma:fieldId="{23f27201-bee3-471e-b2e7-b64fd8b7ca38}" ma:taxonomyMulti="true" ma:sspId="a79cd504-268f-47c3-8f79-0a7497beeec4" ma:termSetId="00000000-0000-0000-0000-000000000000" ma:anchorId="00000000-0000-0000-0000-000000000000" ma:open="true" ma:isKeyword="tru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7"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SecurityClassification xmlns="77f2df2d-0db9-4565-bc7a-00e15bf7859a" xsi:nil="true"/>
    <TaxKeywordTaxHTField xmlns="77f2df2d-0db9-4565-bc7a-00e15bf7859a">
      <Terms xmlns="http://schemas.microsoft.com/office/infopath/2007/PartnerControls"/>
    </TaxKeywordTaxHTField>
    <TaxCatchAll xmlns="77f2df2d-0db9-4565-bc7a-00e15bf7859a">
      <Value>218</Value>
    </TaxCatchAll>
    <fb9bf264b45b4d5f93f9199f8f12ff8d xmlns="77f2df2d-0db9-4565-bc7a-00e15bf7859a">
      <Terms xmlns="http://schemas.microsoft.com/office/infopath/2007/PartnerControls">
        <TermInfo xmlns="http://schemas.microsoft.com/office/infopath/2007/PartnerControls">
          <TermName xmlns="http://schemas.microsoft.com/office/infopath/2007/PartnerControls">Uklassifisert</TermName>
          <TermId xmlns="http://schemas.microsoft.com/office/infopath/2007/PartnerControls">53c3641f-e188-458b-ac4a-39fb9eb82013</TermId>
        </TermInfo>
      </Terms>
    </fb9bf264b45b4d5f93f9199f8f12ff8d>
  </documentManagement>
</p:properties>
</file>

<file path=customXml/item5.xml><?xml version="1.0" encoding="utf-8"?>
<?mso-contentType ?>
<SharedContentType xmlns="Microsoft.SharePoint.Taxonomy.ContentTypeSync" SourceId="a79cd504-268f-47c3-8f79-0a7497beeec4" ContentTypeId="0x0101008CA0303931DA4548864745CBCC1039B600E8AE937E7C75B64DBCC1FC493E1D9199" PreviousValue="false"/>
</file>

<file path=customXml/itemProps1.xml><?xml version="1.0" encoding="utf-8"?>
<ds:datastoreItem xmlns:ds="http://schemas.openxmlformats.org/officeDocument/2006/customXml" ds:itemID="{4FA9EE75-62C9-4F19-84BE-CF5C8C07C727}">
  <ds:schemaRefs>
    <ds:schemaRef ds:uri="http://schemas.microsoft.com/sharepoint/events"/>
  </ds:schemaRefs>
</ds:datastoreItem>
</file>

<file path=customXml/itemProps2.xml><?xml version="1.0" encoding="utf-8"?>
<ds:datastoreItem xmlns:ds="http://schemas.openxmlformats.org/officeDocument/2006/customXml" ds:itemID="{E058D202-4145-4830-A295-6F627648309F}">
  <ds:schemaRefs>
    <ds:schemaRef ds:uri="http://schemas.microsoft.com/sharepoint/v3/contenttype/forms"/>
  </ds:schemaRefs>
</ds:datastoreItem>
</file>

<file path=customXml/itemProps3.xml><?xml version="1.0" encoding="utf-8"?>
<ds:datastoreItem xmlns:ds="http://schemas.openxmlformats.org/officeDocument/2006/customXml" ds:itemID="{B62F8602-74DD-481C-AE78-91E39F494A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7f2df2d-0db9-4565-bc7a-00e15bf7859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DDF9A52F-E8CF-4478-924D-AF448C7B95DD}">
  <ds:schemaRefs>
    <ds:schemaRef ds:uri="http://schemas.microsoft.com/office/2006/documentManagement/types"/>
    <ds:schemaRef ds:uri="77f2df2d-0db9-4565-bc7a-00e15bf7859a"/>
    <ds:schemaRef ds:uri="http://purl.org/dc/elements/1.1/"/>
    <ds:schemaRef ds:uri="http://www.w3.org/XML/1998/namespace"/>
    <ds:schemaRef ds:uri="http://schemas.openxmlformats.org/package/2006/metadata/core-properties"/>
    <ds:schemaRef ds:uri="http://schemas.microsoft.com/office/2006/metadata/properties"/>
    <ds:schemaRef ds:uri="http://schemas.microsoft.com/office/infopath/2007/PartnerControls"/>
    <ds:schemaRef ds:uri="http://purl.org/dc/dcmitype/"/>
    <ds:schemaRef ds:uri="http://purl.org/dc/terms/"/>
  </ds:schemaRefs>
</ds:datastoreItem>
</file>

<file path=customXml/itemProps5.xml><?xml version="1.0" encoding="utf-8"?>
<ds:datastoreItem xmlns:ds="http://schemas.openxmlformats.org/officeDocument/2006/customXml" ds:itemID="{814140FE-AB91-4D66-92AC-4F18A13E311A}">
  <ds:schemaRefs>
    <ds:schemaRef ds:uri="Microsoft.SharePoint.Taxonomy.ContentTypeSyn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Introduction</vt:lpstr>
      <vt:lpstr>A. HTT General</vt:lpstr>
      <vt:lpstr>B1. HTT Mortgage Assets</vt:lpstr>
      <vt:lpstr>C. HTT Harmonised Glossary</vt:lpstr>
      <vt:lpstr>'A. HTT General'!Print_Area</vt:lpstr>
      <vt:lpstr>'B1. HTT Mortgage Assets'!Print_Area</vt:lpstr>
      <vt:lpstr>'C. HTT Harmonised Glossary'!Print_Area</vt:lpstr>
      <vt:lpstr>Introduction!Print_Area</vt:lpstr>
    </vt:vector>
  </TitlesOfParts>
  <Company>CREDIT FONCIER</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IVASENKO ANASTASIA [CFF]</dc:creator>
  <cp:lastModifiedBy>Malgerud, Axel</cp:lastModifiedBy>
  <cp:lastPrinted>2016-07-08T13:23:36Z</cp:lastPrinted>
  <dcterms:created xsi:type="dcterms:W3CDTF">2015-01-27T16:00:44Z</dcterms:created>
  <dcterms:modified xsi:type="dcterms:W3CDTF">2016-11-01T14:28:35Z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0x0101008CA0303931DA4548864745CBCC1039B600E8AE937E7C75B64DBCC1FC493E1D919900FA388D534E094B46AA2981576C9C3476</vt:lpwstr>
  </property>
  <property fmtid="{D5CDD505-2E9C-101B-9397-08002B2CF9AE}" pid="3" name="DNBInformationCategory">
    <vt:lpwstr>218;#Uklassifisert|53c3641f-e188-458b-ac4a-39fb9eb82013</vt:lpwstr>
  </property>
  <property fmtid="{D5CDD505-2E9C-101B-9397-08002B2CF9AE}" pid="4" name="TaxKeyword">
    <vt:lpwstr/>
  </property>
</Properties>
</file>