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enne_projektmappe" defaultThemeVersion="124226"/>
  <bookViews>
    <workbookView xWindow="-30" yWindow="0" windowWidth="21255" windowHeight="11760" tabRatio="975"/>
  </bookViews>
  <sheets>
    <sheet name="Frontpage" sheetId="10" r:id="rId1"/>
    <sheet name="Contents" sheetId="13" r:id="rId2"/>
    <sheet name="Table A - General Issuer Detail" sheetId="6" r:id="rId3"/>
    <sheet name="G1-G4 - Cover pool inform." sheetId="7" r:id="rId4"/>
    <sheet name="Table 1-3 - Lending" sheetId="1" r:id="rId5"/>
    <sheet name="Table 4 - LTV" sheetId="2" r:id="rId6"/>
    <sheet name="Table 5 - Lending by region" sheetId="15" r:id="rId7"/>
    <sheet name="Table 6-8 - Lending by loantype" sheetId="16" r:id="rId8"/>
    <sheet name="Table 9-12 - Lending" sheetId="5" r:id="rId9"/>
    <sheet name="X1 Key Concepts" sheetId="9" r:id="rId10"/>
    <sheet name="X2 Key Concepts" sheetId="19" r:id="rId11"/>
    <sheet name="X3 - General explanation" sheetId="14" r:id="rId12"/>
  </sheets>
  <definedNames>
    <definedName name="_xlnm.Print_Area" localSheetId="1">Contents!$A$1:$F$67</definedName>
    <definedName name="_xlnm.Print_Area" localSheetId="0">Frontpage!$A$1:$F$37</definedName>
    <definedName name="_xlnm.Print_Area" localSheetId="3">'G1-G4 - Cover pool inform.'!$A$1:$L$132</definedName>
    <definedName name="_xlnm.Print_Area" localSheetId="5">'Table 4 - LTV'!$A$1:$O$90</definedName>
    <definedName name="_xlnm.Print_Area" localSheetId="8">'Table 9-12 - Lending'!$A$1:$U$83</definedName>
    <definedName name="_xlnm.Print_Area" localSheetId="9">'X1 Key Concepts'!$A$1:$D$46</definedName>
  </definedNames>
  <calcPr calcId="145621"/>
</workbook>
</file>

<file path=xl/calcChain.xml><?xml version="1.0" encoding="utf-8"?>
<calcChain xmlns="http://schemas.openxmlformats.org/spreadsheetml/2006/main">
  <c r="M72" i="5" l="1"/>
  <c r="F80" i="7" l="1"/>
  <c r="F81" i="7"/>
  <c r="F82" i="7"/>
  <c r="F79" i="7"/>
  <c r="D83" i="7"/>
  <c r="E83" i="7"/>
  <c r="C83" i="7"/>
  <c r="D75" i="7"/>
  <c r="E75" i="7"/>
  <c r="F75" i="7"/>
  <c r="G75" i="7"/>
  <c r="H75" i="7"/>
  <c r="I75" i="7"/>
  <c r="K75" i="7"/>
  <c r="C75" i="7"/>
  <c r="D67" i="7"/>
  <c r="E67" i="7"/>
  <c r="F67" i="7"/>
  <c r="G67" i="7"/>
  <c r="H67" i="7"/>
  <c r="I67" i="7"/>
  <c r="K67" i="7"/>
  <c r="C67" i="7"/>
  <c r="F83" i="7" l="1"/>
  <c r="D40" i="16"/>
  <c r="J40" i="16"/>
  <c r="D56" i="16"/>
  <c r="E56" i="16"/>
  <c r="F56" i="16"/>
  <c r="F60" i="16" s="1"/>
  <c r="G56" i="16"/>
  <c r="H56" i="16"/>
  <c r="I56" i="16"/>
  <c r="J56" i="16"/>
  <c r="J60" i="16" s="1"/>
  <c r="K56" i="16"/>
  <c r="L56" i="16"/>
  <c r="C56" i="16"/>
  <c r="D51" i="16"/>
  <c r="D60" i="16" s="1"/>
  <c r="E51" i="16"/>
  <c r="F51" i="16"/>
  <c r="G51" i="16"/>
  <c r="G60" i="16" s="1"/>
  <c r="H51" i="16"/>
  <c r="H60" i="16" s="1"/>
  <c r="I51" i="16"/>
  <c r="J51" i="16"/>
  <c r="K51" i="16"/>
  <c r="K60" i="16" s="1"/>
  <c r="L51" i="16"/>
  <c r="L60" i="16" s="1"/>
  <c r="C51" i="16"/>
  <c r="D31" i="16"/>
  <c r="E31" i="16"/>
  <c r="F31" i="16"/>
  <c r="G31" i="16"/>
  <c r="H31" i="16"/>
  <c r="I31" i="16"/>
  <c r="J31" i="16"/>
  <c r="K31" i="16"/>
  <c r="L31" i="16"/>
  <c r="D36" i="16"/>
  <c r="E36" i="16"/>
  <c r="F36" i="16"/>
  <c r="F40" i="16" s="1"/>
  <c r="G36" i="16"/>
  <c r="G40" i="16" s="1"/>
  <c r="H36" i="16"/>
  <c r="H40" i="16" s="1"/>
  <c r="I36" i="16"/>
  <c r="J36" i="16"/>
  <c r="K36" i="16"/>
  <c r="K40" i="16" s="1"/>
  <c r="L36" i="16"/>
  <c r="L40" i="16" s="1"/>
  <c r="C36" i="16"/>
  <c r="C31" i="16"/>
  <c r="D16" i="16"/>
  <c r="E16" i="16"/>
  <c r="F16" i="16"/>
  <c r="G16" i="16"/>
  <c r="H16" i="16"/>
  <c r="I16" i="16"/>
  <c r="J16" i="16"/>
  <c r="K16" i="16"/>
  <c r="L16" i="16"/>
  <c r="C16" i="16"/>
  <c r="D11" i="16"/>
  <c r="E11" i="16"/>
  <c r="E20" i="16" s="1"/>
  <c r="F11" i="16"/>
  <c r="F20" i="16" s="1"/>
  <c r="G11" i="16"/>
  <c r="G20" i="16" s="1"/>
  <c r="H11" i="16"/>
  <c r="I11" i="16"/>
  <c r="I20" i="16" s="1"/>
  <c r="J11" i="16"/>
  <c r="J20" i="16" s="1"/>
  <c r="K11" i="16"/>
  <c r="K20" i="16" s="1"/>
  <c r="L11" i="16"/>
  <c r="C11" i="16"/>
  <c r="C20" i="16" s="1"/>
  <c r="C60" i="16" l="1"/>
  <c r="I60" i="16"/>
  <c r="E60" i="16"/>
  <c r="C40" i="16"/>
  <c r="I40" i="16"/>
  <c r="E40" i="16"/>
  <c r="L20" i="16"/>
  <c r="H20" i="16"/>
  <c r="D20" i="16"/>
  <c r="D29" i="5"/>
  <c r="E29" i="5"/>
  <c r="F29" i="5"/>
  <c r="G29" i="5"/>
  <c r="H29" i="5"/>
  <c r="I29" i="5"/>
  <c r="J29" i="5"/>
  <c r="K29" i="5"/>
  <c r="L29" i="5"/>
  <c r="C29" i="5"/>
  <c r="M24" i="5"/>
  <c r="M25" i="5"/>
  <c r="M26" i="5"/>
  <c r="M27" i="5"/>
  <c r="M28" i="5"/>
  <c r="M23" i="5"/>
  <c r="M29" i="5" s="1"/>
  <c r="D14" i="5"/>
  <c r="E14" i="5"/>
  <c r="F14" i="5"/>
  <c r="G14" i="5"/>
  <c r="H14" i="5"/>
  <c r="I14" i="5"/>
  <c r="J14" i="5"/>
  <c r="K14" i="5"/>
  <c r="L14" i="5"/>
  <c r="C14" i="5"/>
  <c r="M10" i="5"/>
  <c r="M11" i="5"/>
  <c r="M12" i="5"/>
  <c r="M14" i="5" s="1"/>
  <c r="M13" i="5"/>
  <c r="M9" i="5"/>
  <c r="M50" i="16"/>
  <c r="M51" i="16"/>
  <c r="M52" i="16"/>
  <c r="M53" i="16"/>
  <c r="M54" i="16"/>
  <c r="M55" i="16"/>
  <c r="M56" i="16"/>
  <c r="M57" i="16"/>
  <c r="M58" i="16"/>
  <c r="M59" i="16"/>
  <c r="M49" i="16"/>
  <c r="M30" i="16"/>
  <c r="M31" i="16"/>
  <c r="M32" i="16"/>
  <c r="M33" i="16"/>
  <c r="M34" i="16"/>
  <c r="M35" i="16"/>
  <c r="M36" i="16"/>
  <c r="M37" i="16"/>
  <c r="M38" i="16"/>
  <c r="M39" i="16"/>
  <c r="M29" i="16"/>
  <c r="M10" i="16"/>
  <c r="M11" i="16"/>
  <c r="M12" i="16"/>
  <c r="M13" i="16"/>
  <c r="M14" i="16"/>
  <c r="M15" i="16"/>
  <c r="M16" i="16"/>
  <c r="M17" i="16"/>
  <c r="M18" i="16"/>
  <c r="M19" i="16"/>
  <c r="M9" i="16"/>
  <c r="D22" i="15"/>
  <c r="E22" i="15"/>
  <c r="F22" i="15"/>
  <c r="G22" i="15"/>
  <c r="H22" i="15"/>
  <c r="C22" i="15"/>
  <c r="I12" i="15"/>
  <c r="I22" i="15" s="1"/>
  <c r="I13" i="15"/>
  <c r="I14" i="15"/>
  <c r="I15" i="15"/>
  <c r="I16" i="15"/>
  <c r="I17" i="15"/>
  <c r="I18" i="15"/>
  <c r="I19" i="15"/>
  <c r="I20" i="15"/>
  <c r="I11" i="15"/>
  <c r="I26" i="1"/>
  <c r="E27" i="1" s="1"/>
  <c r="M18" i="1"/>
  <c r="M11" i="1"/>
  <c r="D12" i="1" s="1"/>
  <c r="M60" i="16" l="1"/>
  <c r="M40" i="16"/>
  <c r="M20" i="16"/>
  <c r="H27" i="1"/>
  <c r="G27" i="1"/>
  <c r="C27" i="1"/>
  <c r="F27" i="1"/>
  <c r="D27" i="1"/>
  <c r="I27" i="1"/>
  <c r="D19" i="1"/>
  <c r="H19" i="1"/>
  <c r="L19" i="1"/>
  <c r="C19" i="1"/>
  <c r="K19" i="1"/>
  <c r="E19" i="1"/>
  <c r="I19" i="1"/>
  <c r="M19" i="1"/>
  <c r="J19" i="1"/>
  <c r="G19" i="1"/>
  <c r="F19" i="1"/>
  <c r="G12" i="1"/>
  <c r="C12" i="1"/>
  <c r="F12" i="1"/>
  <c r="M12" i="1"/>
  <c r="I12" i="1"/>
  <c r="E12" i="1"/>
  <c r="K12" i="1"/>
  <c r="J12" i="1"/>
  <c r="L12" i="1"/>
  <c r="H12" i="1"/>
</calcChain>
</file>

<file path=xl/sharedStrings.xml><?xml version="1.0" encoding="utf-8"?>
<sst xmlns="http://schemas.openxmlformats.org/spreadsheetml/2006/main" count="895" uniqueCount="437">
  <si>
    <t>Number of loans by property category</t>
  </si>
  <si>
    <t>Owner-occupied homes</t>
  </si>
  <si>
    <t>Holiday houses</t>
  </si>
  <si>
    <t>Subsidised Housing</t>
  </si>
  <si>
    <t>Cooperative Housing</t>
  </si>
  <si>
    <t>Private rental</t>
  </si>
  <si>
    <t>Manufacturing and Manual Industries</t>
  </si>
  <si>
    <t>Office and Business</t>
  </si>
  <si>
    <t>Social and cultural purposes</t>
  </si>
  <si>
    <t>Other</t>
  </si>
  <si>
    <t>Total</t>
  </si>
  <si>
    <t>DKK 0 - 2m</t>
  </si>
  <si>
    <t>DKK 2 - 5m</t>
  </si>
  <si>
    <t>DKK 5 - 20m</t>
  </si>
  <si>
    <t>DKK 20 - 50m</t>
  </si>
  <si>
    <t>DKK 50 - 100m</t>
  </si>
  <si>
    <t>&gt; DKK 100m</t>
  </si>
  <si>
    <t>0 - 19,9</t>
  </si>
  <si>
    <t>20 - 39,9</t>
  </si>
  <si>
    <t>40 - 59,9</t>
  </si>
  <si>
    <t>60 - 69,9</t>
  </si>
  <si>
    <t>70 - 79,9</t>
  </si>
  <si>
    <t>80 - 84,9</t>
  </si>
  <si>
    <t>85 - 89,9</t>
  </si>
  <si>
    <t>90 - 94,9</t>
  </si>
  <si>
    <t>95 - 100</t>
  </si>
  <si>
    <t>&gt; 100</t>
  </si>
  <si>
    <t>Per cent</t>
  </si>
  <si>
    <t>Agricultutal properties</t>
  </si>
  <si>
    <t>Properties for social and cultural purposes</t>
  </si>
  <si>
    <t>Greater Copenhagen area (Region Hovedstaden)</t>
  </si>
  <si>
    <t>Northern Jutland (Region Nordjylland)</t>
  </si>
  <si>
    <t>Eastern Jutland (Region Midtjylland)</t>
  </si>
  <si>
    <t>Southern Jutland &amp; Funen (Region Syddanmark)</t>
  </si>
  <si>
    <t>Index Loans</t>
  </si>
  <si>
    <t>Fixed-rate loans</t>
  </si>
  <si>
    <t>Money market based loans</t>
  </si>
  <si>
    <t>Non Capped floaters</t>
  </si>
  <si>
    <t>Capped floaters</t>
  </si>
  <si>
    <t>*Interest-only loans at time of compilation. Interest-only is typically limited to a maximum of 10 years</t>
  </si>
  <si>
    <t>&lt; 12 months</t>
  </si>
  <si>
    <t>≥ 24 - ≤ 36 months</t>
  </si>
  <si>
    <t>≥ 36 - ≤ 60 months</t>
  </si>
  <si>
    <t>≥ 60 months</t>
  </si>
  <si>
    <t>&lt; 1 Years</t>
  </si>
  <si>
    <t>≥ 3 - ≤ 5 Years</t>
  </si>
  <si>
    <t>≥ 5 - ≤ 10 Years</t>
  </si>
  <si>
    <t>≥ 20 Years</t>
  </si>
  <si>
    <t>≥ 10 - ≤ 20 Years</t>
  </si>
  <si>
    <t>90 day NPL</t>
  </si>
  <si>
    <t>Agriculture</t>
  </si>
  <si>
    <t xml:space="preserve">Key information regarding issuers' balance sheet </t>
  </si>
  <si>
    <t>(DKKbn – except Tier 1 and Solvency ratio)</t>
  </si>
  <si>
    <t>Total Balance Sheet Assets</t>
  </si>
  <si>
    <t>of which: Used/registered for covered bond collateral pool</t>
  </si>
  <si>
    <t>Tier 1 Ratio (%)</t>
  </si>
  <si>
    <t>Solvency Ratio (%)</t>
  </si>
  <si>
    <t>Outstanding Senior Unsecured Liabilities</t>
  </si>
  <si>
    <t>Customer loans (mortgage) (DKKbn)</t>
  </si>
  <si>
    <t xml:space="preserve">Composition by </t>
  </si>
  <si>
    <t>Maturity</t>
  </si>
  <si>
    <t>Currency</t>
  </si>
  <si>
    <t>customer type</t>
  </si>
  <si>
    <t>eligibility as covered bond collateral</t>
  </si>
  <si>
    <t>DKKbn / Percentage of nominal outstanding CBs</t>
  </si>
  <si>
    <t>Overcollateralisation</t>
  </si>
  <si>
    <t>Overcollateralisation ratio</t>
  </si>
  <si>
    <t>Nominal value of outstanding CBs</t>
  </si>
  <si>
    <t>– hereof  amount maturing 0-1 day</t>
  </si>
  <si>
    <t>Tier 2 capital</t>
  </si>
  <si>
    <t>Core tier 1 capital</t>
  </si>
  <si>
    <t>Maturity of issued CBs</t>
  </si>
  <si>
    <t>0-1 day</t>
  </si>
  <si>
    <t>5-10 years</t>
  </si>
  <si>
    <t>10-20 years</t>
  </si>
  <si>
    <t>&gt;  20 years</t>
  </si>
  <si>
    <t>Amortisation profile of issued CBs</t>
  </si>
  <si>
    <t>Serial</t>
  </si>
  <si>
    <t>Interest rate profile of issued CBs</t>
  </si>
  <si>
    <t>Capped floating rate</t>
  </si>
  <si>
    <t>Currency denomination profile of issued CBs</t>
  </si>
  <si>
    <t>DKK</t>
  </si>
  <si>
    <t>EUR</t>
  </si>
  <si>
    <t>SEK</t>
  </si>
  <si>
    <t>CHF</t>
  </si>
  <si>
    <t>NOK</t>
  </si>
  <si>
    <t>UCITS compliant</t>
  </si>
  <si>
    <t>CRD compliant</t>
  </si>
  <si>
    <t>Eligible for central bank repo</t>
  </si>
  <si>
    <t>Rating</t>
  </si>
  <si>
    <t>Moody’s</t>
  </si>
  <si>
    <t>S&amp;P</t>
  </si>
  <si>
    <t>Fitch</t>
  </si>
  <si>
    <t>Issue adherence</t>
  </si>
  <si>
    <t>General balance principle</t>
  </si>
  <si>
    <t>Specific balance principle</t>
  </si>
  <si>
    <t>1) Cf. the Danish Executive Order on bond issuance, balance principle and risk management</t>
  </si>
  <si>
    <t>Yes</t>
  </si>
  <si>
    <t>No</t>
  </si>
  <si>
    <t>One-to-one balance between terms of granted loans and bonds issued, i.e. daily tap issuance?</t>
  </si>
  <si>
    <t>Pass-through cash flow from borrowers to investors?</t>
  </si>
  <si>
    <t>Asset substitution in cover pool allowed?</t>
  </si>
  <si>
    <t>Table G2 – Outstanding CBs</t>
  </si>
  <si>
    <t>Table G4 – Additional characteristics of ALM business model for issued CBs</t>
  </si>
  <si>
    <r>
      <t>Table G1.1 – General cover pool information</t>
    </r>
    <r>
      <rPr>
        <b/>
        <sz val="12"/>
        <color theme="1"/>
        <rFont val="Calibri"/>
        <family val="2"/>
        <scheme val="minor"/>
      </rPr>
      <t xml:space="preserve"> </t>
    </r>
  </si>
  <si>
    <r>
      <t>Table G3 – Legal ALM (balance principle) adherence</t>
    </r>
    <r>
      <rPr>
        <b/>
        <vertAlign val="superscript"/>
        <sz val="12"/>
        <color theme="1"/>
        <rFont val="Calibri"/>
        <family val="2"/>
        <scheme val="minor"/>
      </rPr>
      <t>1</t>
    </r>
  </si>
  <si>
    <t>-       0 &lt;= 1 year</t>
  </si>
  <si>
    <t>-       &lt; 1 &lt;= 5 years</t>
  </si>
  <si>
    <t>-       over 5 years</t>
  </si>
  <si>
    <t>-       DKK</t>
  </si>
  <si>
    <t>-       EUR</t>
  </si>
  <si>
    <t>-       USD</t>
  </si>
  <si>
    <t>-       Other</t>
  </si>
  <si>
    <t>-        Commercial (office and business, industry, agriculture, manufacture, social and cultural, ships)</t>
  </si>
  <si>
    <t>-       Subsidised</t>
  </si>
  <si>
    <t>Property categories are defined according to Danish FSA's AS-reporting form</t>
  </si>
  <si>
    <t>Lending by property category, DKKbn</t>
  </si>
  <si>
    <t>Lending, by loan size, DKKbn</t>
  </si>
  <si>
    <t>Lending, by-loan to-value (LTV), current property value, DKKbn</t>
  </si>
  <si>
    <t>Lending by region, DKKbn</t>
  </si>
  <si>
    <t>Lending by loan type - IO Loans, DKKbn</t>
  </si>
  <si>
    <t>Lending by loan type - Repayment Loans / Amortizing Loans, DKKbn</t>
  </si>
  <si>
    <t>Lending by loan type - All loans, DKKbn</t>
  </si>
  <si>
    <r>
      <t>Lending by Seasoning, DKKbn</t>
    </r>
    <r>
      <rPr>
        <i/>
        <sz val="8"/>
        <color theme="1"/>
        <rFont val="Calibri"/>
        <family val="2"/>
        <scheme val="minor"/>
      </rPr>
      <t xml:space="preserve"> (Seasoning defined by duration of customer relationship)</t>
    </r>
  </si>
  <si>
    <t>Lending by remaining maturity, DKKbn</t>
  </si>
  <si>
    <t>Total Customer Loans(fair value)</t>
  </si>
  <si>
    <t>Outstanding Covered Bonds (fair value)</t>
  </si>
  <si>
    <t xml:space="preserve">Guarantees (e.g. provided by states, municipals, banks) </t>
  </si>
  <si>
    <t>Net loan losses (Net loan losses and net loan loss provisions)</t>
  </si>
  <si>
    <t>Value of acquired properties / ships (temporary possessions, end quarter)</t>
  </si>
  <si>
    <t>Total customer loans (market value)</t>
  </si>
  <si>
    <t>-        Residential (owner-occ., private rental, corporate housing, holiday houses)</t>
  </si>
  <si>
    <t>Non-performing loans (See definition in table X1)</t>
  </si>
  <si>
    <t>Loan loss provisions (sum of total individual and group wise loss provisions, end of quarter)</t>
  </si>
  <si>
    <t>Nominal cover pool (total value)</t>
  </si>
  <si>
    <t>Transmission or liquidation proceeds to CB holders (for redemption of CBs maturing 0-1 day)</t>
  </si>
  <si>
    <t>Mandatory (percentage of risk weigted assets,general, by law)</t>
  </si>
  <si>
    <t>Additional tier 1 capital (e.g. hybrid core capital)</t>
  </si>
  <si>
    <t>Fair value of outstanding CBs (marked value)</t>
  </si>
  <si>
    <t>Fixed rate (Fixed rate constant for more than 1 year)</t>
  </si>
  <si>
    <t>Floating rate ( Floating rate constant for less than 1 year)</t>
  </si>
  <si>
    <t>≥  12 - ≤ 24 months</t>
  </si>
  <si>
    <t>≥  1 - ≤ 3 Years</t>
  </si>
  <si>
    <t>Note: * A few older traditional danish mortgage bonds are not CRD compliant</t>
  </si>
  <si>
    <t>Note: 90-days arrear as of Q1 2013 (See definition in table X1)</t>
  </si>
  <si>
    <t>Table X1</t>
  </si>
  <si>
    <t>Key Concepts Explanation</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</si>
  <si>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</si>
  <si>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</si>
  <si>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</si>
  <si>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</si>
  <si>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The Danish FSA sets guidelines for the grouping of property in categories. Property type is determined by its primary use. </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</si>
  <si>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</si>
  <si>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</si>
  <si>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</si>
  <si>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</si>
  <si>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</si>
  <si>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</si>
  <si>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</si>
  <si>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</si>
  <si>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</si>
  <si>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</si>
  <si>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</si>
  <si>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</si>
  <si>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</si>
  <si>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</si>
  <si>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</si>
  <si>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</si>
  <si>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</si>
  <si>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</si>
  <si>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A loan is categorised as non-performing when a borrower neglects a payment failing to pay instalments and / or interests.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</si>
  <si>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</si>
  <si>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</si>
  <si>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</si>
  <si>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</si>
  <si>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</si>
  <si>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</si>
  <si>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</si>
  <si>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</si>
  <si>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</si>
  <si>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</si>
  <si>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</si>
  <si>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</si>
  <si>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</si>
  <si>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 xml:space="preserve">Loan-to-Value (LTV) </t>
  </si>
  <si>
    <t>Legal framework for valuation and LTV-calculation follow the rules of the Danish FSA - Bekendtgørelse nr. 687 af 20. juni 2007</t>
  </si>
  <si>
    <t>Describe the method on which your LTV calculation is based</t>
  </si>
  <si>
    <t>Frequency of collateral valuation for the purpose of calculating the LTV</t>
  </si>
  <si>
    <t>To Frontpage</t>
  </si>
  <si>
    <t>Avg. LTV</t>
  </si>
  <si>
    <t>In %</t>
  </si>
  <si>
    <t>1 year</t>
  </si>
  <si>
    <t>1 day – &lt; 1 year</t>
  </si>
  <si>
    <t>Proceeds from senior secured debt</t>
  </si>
  <si>
    <t>Proceeds from senior unsecured debt</t>
  </si>
  <si>
    <t>80-89.9 per cent LTV</t>
  </si>
  <si>
    <t>90-100 per cent LTV</t>
  </si>
  <si>
    <t>&gt;100 per cent LTV</t>
  </si>
  <si>
    <t>Realised losses (DKKm)</t>
  </si>
  <si>
    <t>Total realised losses</t>
  </si>
  <si>
    <t>Realised losses (%)</t>
  </si>
  <si>
    <t>Total realised losses, %</t>
  </si>
  <si>
    <t>Lending, by-loan to-value (LTV), current property value, DKKbn ("Sidste krone")</t>
  </si>
  <si>
    <t>90 day Non-performing loans by property type, as percentage of lending, by continous LTV bracket, %</t>
  </si>
  <si>
    <t>Procent af gennemsnitlig restgæld</t>
  </si>
  <si>
    <t>Lending, by-loan to-value (LTV), current property value, PER CENT ("Sidste krone")</t>
  </si>
  <si>
    <t>As of</t>
  </si>
  <si>
    <t>A</t>
  </si>
  <si>
    <t>ECBC Label Template : Contents</t>
  </si>
  <si>
    <t>General Issuer Detail</t>
  </si>
  <si>
    <t>G1.1</t>
  </si>
  <si>
    <t>Cover Pool Information</t>
  </si>
  <si>
    <t>G2</t>
  </si>
  <si>
    <t>Outstanding CBs</t>
  </si>
  <si>
    <t xml:space="preserve">General cover pool information </t>
  </si>
  <si>
    <t>G3</t>
  </si>
  <si>
    <t>G4</t>
  </si>
  <si>
    <t>Legal ALM (balance principle) adherence</t>
  </si>
  <si>
    <t>Additional characteristics of ALM business model for issued CBs</t>
  </si>
  <si>
    <t>Lending, by-loan to-value (LTV), current property value, Per cent</t>
  </si>
  <si>
    <t>Lending, by-loan to-value (LTV), current property value, Per cent ("Sidste krone")</t>
  </si>
  <si>
    <t>Lending by Seasoning, DKKbn (Seasoning defined by duration of customer relationship)</t>
  </si>
  <si>
    <t>90 day Non-performing loans by property type, as percentage of instalments payments, %</t>
  </si>
  <si>
    <t>90 day Non-performing loans by property type, as percentage of lending, %</t>
  </si>
  <si>
    <t>Key Concepts</t>
  </si>
  <si>
    <t>Table X3</t>
  </si>
  <si>
    <t>General explanation</t>
  </si>
  <si>
    <t>Table A</t>
  </si>
  <si>
    <t>Senior Secured Bonds</t>
  </si>
  <si>
    <t>Table G1.1</t>
  </si>
  <si>
    <t>Senior secured debt</t>
  </si>
  <si>
    <t>Senior unsecured debt</t>
  </si>
  <si>
    <t>Table G3</t>
  </si>
  <si>
    <t>Table G4</t>
  </si>
  <si>
    <t>Table M1-M5</t>
  </si>
  <si>
    <t>Table M6-M8</t>
  </si>
  <si>
    <t>Table M9-10</t>
  </si>
  <si>
    <t>Seasoning</t>
  </si>
  <si>
    <t>X3</t>
  </si>
  <si>
    <t>Table X2</t>
  </si>
  <si>
    <t xml:space="preserve">Key Concepts Explanation </t>
  </si>
  <si>
    <t xml:space="preserve">Issuer specific </t>
  </si>
  <si>
    <t>(N/A for some issuers)</t>
  </si>
  <si>
    <t>Guaranteed loans (if part of the cover pool)</t>
  </si>
  <si>
    <t>How are the loans guaranteed?</t>
  </si>
  <si>
    <t>Please provide details of guarantors</t>
  </si>
  <si>
    <t>Any other loan types, which not comply with the above mentioned.</t>
  </si>
  <si>
    <t>No, (due to Danish legislation) asset substitution is not allowed/possible.</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</si>
  <si>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</si>
  <si>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</si>
  <si>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</si>
  <si>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</si>
  <si>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</si>
  <si>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</si>
  <si>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</si>
  <si>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</si>
  <si>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USD</t>
  </si>
  <si>
    <t>Total balance sheet assets as reported in the interim or annual reports of the issuer,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</si>
  <si>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</si>
  <si>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</si>
  <si>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</si>
  <si>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</si>
  <si>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</si>
  <si>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</si>
  <si>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</si>
  <si>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</si>
  <si>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Maturity distribution of all mortgage credit loans</t>
  </si>
  <si>
    <t>Please see definition of Non-performing loans in table X1</t>
  </si>
  <si>
    <t>Sum of nominal value of covered bonds + Senior secured debt + capital. Capital is:  Additional tier 1 capital (e.g. hybrid core capital) and Core tier 1 capital</t>
  </si>
  <si>
    <t>Total value of cover pool - nominal value of covered bonds</t>
  </si>
  <si>
    <t>Hybrid Tier 1 capital (perpetual debt instruments).</t>
  </si>
  <si>
    <t>Equity capital and retained earnings.</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</si>
  <si>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</si>
  <si>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</si>
  <si>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</si>
  <si>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</si>
  <si>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</si>
  <si>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</si>
  <si>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</si>
  <si>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</si>
  <si>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</si>
  <si>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</si>
  <si>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</si>
  <si>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</si>
  <si>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Adjustable Rate Mortgages</t>
  </si>
  <si>
    <t>Specialised finance institutes</t>
  </si>
  <si>
    <t>Table M1/B1</t>
  </si>
  <si>
    <t>Table M2/B2</t>
  </si>
  <si>
    <t>Table M3/B3</t>
  </si>
  <si>
    <t>Table M4a/B4a</t>
  </si>
  <si>
    <t>Table M4b/B4b</t>
  </si>
  <si>
    <t>Table M4c/B4c</t>
  </si>
  <si>
    <t>Table M4d/B4d</t>
  </si>
  <si>
    <t>Table M9/B9</t>
  </si>
  <si>
    <t>Table M10/B10</t>
  </si>
  <si>
    <t>Table M11/B11</t>
  </si>
  <si>
    <t>Table M11a/B11a</t>
  </si>
  <si>
    <t>Table M11b/B11b</t>
  </si>
  <si>
    <t>Table M12/B12</t>
  </si>
  <si>
    <t>Table M12a/B12a</t>
  </si>
  <si>
    <t>M1/B1</t>
  </si>
  <si>
    <t>M2/B2</t>
  </si>
  <si>
    <t>M3/B3</t>
  </si>
  <si>
    <t>M4a/B4a</t>
  </si>
  <si>
    <t>M4b/B4b</t>
  </si>
  <si>
    <t>M4c/B4c</t>
  </si>
  <si>
    <t>M4d/B4d</t>
  </si>
  <si>
    <t>M5/B5</t>
  </si>
  <si>
    <t>M6/B6</t>
  </si>
  <si>
    <t>M7/B7</t>
  </si>
  <si>
    <t>M8/B8</t>
  </si>
  <si>
    <t>M9/B9</t>
  </si>
  <si>
    <t>M10/B10</t>
  </si>
  <si>
    <t>M11/B11</t>
  </si>
  <si>
    <t>M11a/B11a</t>
  </si>
  <si>
    <t>M11b/B11b</t>
  </si>
  <si>
    <t>M12/B12</t>
  </si>
  <si>
    <t>M12a/B12a</t>
  </si>
  <si>
    <t>Total nominal value of senior secured debt</t>
  </si>
  <si>
    <t>Subordinated debt</t>
  </si>
  <si>
    <t>All mortgage credit loans funded by the issue of covered mortgage bonds or mortgage bonds measured at market value</t>
  </si>
  <si>
    <t>All mortgage credit loans funded by the issue of covered mortgage bonds or mortgage bonds  measured at fair value</t>
  </si>
  <si>
    <t>Fixed-rate to maturity</t>
  </si>
  <si>
    <t>Outside Denmark</t>
  </si>
  <si>
    <t>- rate fixed &gt; 3 and ≤ 5 years</t>
  </si>
  <si>
    <t>- rate fixed &gt; 5 years</t>
  </si>
  <si>
    <t>Seasoning defined by duration of customer relationship, calculated from the first disbursement of a mortgage loan.</t>
  </si>
  <si>
    <t>Fixed-rate shorter period than maturity (ARM's etc.)</t>
  </si>
  <si>
    <t>&lt; 60per cent LTV</t>
  </si>
  <si>
    <t>60-69.9 per cent LTV</t>
  </si>
  <si>
    <t>70-79.9 per cent LTV</t>
  </si>
  <si>
    <t>Issuers senior unsecured liabilities targeted to finance OC- and LTV-ratio requirements in cover pool</t>
  </si>
  <si>
    <t>To Contents</t>
  </si>
  <si>
    <t xml:space="preserve">Table A.    General Issuer Detail </t>
  </si>
  <si>
    <t>Table M6/B6</t>
  </si>
  <si>
    <t>Table M7/B7</t>
  </si>
  <si>
    <t>Table M8/B8</t>
  </si>
  <si>
    <t>Core tier 1 capital invested in gilt-edged securities</t>
  </si>
  <si>
    <t>Total  capital coverage (rating compliant capital)</t>
  </si>
  <si>
    <t>Loan loss provisions (cover pool level - shown i Table A on issuer level) - Optional</t>
  </si>
  <si>
    <t>Table M5/B5 - Total</t>
  </si>
  <si>
    <t>Bullet</t>
  </si>
  <si>
    <t>Annuity</t>
  </si>
  <si>
    <t>Liquidity due to be paid out next day in connection with refinancing</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</si>
  <si>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</si>
  <si>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</si>
  <si>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</si>
  <si>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</si>
  <si>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Lending, by-loan to-value (LTV), current property value, per cent</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</si>
  <si>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</si>
  <si>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</si>
  <si>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90 day Non-performing loans by property type, as percentage of total payments, %</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</si>
  <si>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</si>
  <si>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</si>
  <si>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</si>
  <si>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</si>
  <si>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</si>
  <si>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</si>
  <si>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</si>
  <si>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</si>
  <si>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</si>
  <si>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</si>
  <si>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</si>
  <si>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</si>
  <si>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</si>
  <si>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</si>
  <si>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</si>
  <si>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</si>
  <si>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</si>
  <si>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</si>
  <si>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</si>
  <si>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</si>
  <si>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</si>
  <si>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</si>
  <si>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</si>
  <si>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X2</t>
  </si>
  <si>
    <t>X1</t>
  </si>
  <si>
    <t>Further information</t>
  </si>
  <si>
    <t>Link or information</t>
  </si>
  <si>
    <t>http://www.realkreditraadet.dk/Default.aspx?ID=2926</t>
  </si>
  <si>
    <t>In 2014  the Danish covered bond legislation was changes in order to address refinancing risk. Please find information på following link</t>
  </si>
  <si>
    <t>The issuer can elaborate on the applied balance priciple.</t>
  </si>
  <si>
    <t>E.g. describe if stricter pratice is applied than required by law</t>
  </si>
  <si>
    <t>Rating/maturity</t>
  </si>
  <si>
    <t>AAA</t>
  </si>
  <si>
    <t>AA+</t>
  </si>
  <si>
    <t>AA</t>
  </si>
  <si>
    <t xml:space="preserve">AA- </t>
  </si>
  <si>
    <t>A+</t>
  </si>
  <si>
    <t xml:space="preserve">A </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</si>
  <si>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</si>
  <si>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</si>
  <si>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</si>
  <si>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</si>
  <si>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</si>
  <si>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</si>
  <si>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</si>
  <si>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Rating/type of cover asset</t>
  </si>
  <si>
    <t>Exposures to/guaranteed by govenments etc. in EU</t>
  </si>
  <si>
    <t>Exposures to/guaranteed by govenments etc. third countries</t>
  </si>
  <si>
    <t>Exposure to credit institute credit quality step 1</t>
  </si>
  <si>
    <t>Exposure to credit institute credit quality step 2</t>
  </si>
  <si>
    <t>Maturity structure/Type of cover asset</t>
  </si>
  <si>
    <t>Other assets, total (distributed pro rata after total assets in credit institution and cover pool)</t>
  </si>
  <si>
    <t xml:space="preserve">Table G2.1a - Assets other than the loan portfolio in the cover pool  </t>
  </si>
  <si>
    <t xml:space="preserve">Table G2.1b - Assets other than the loan portfolio in the cover pool  </t>
  </si>
  <si>
    <t xml:space="preserve">Table G2.1c - Assets other than the loan portfolio in the cover pool  </t>
  </si>
  <si>
    <t xml:space="preserve">Table G2.1d - Assets other than the loan portfolio in the cover pool  </t>
  </si>
  <si>
    <t>Table G2.1f - Other Derivatives  (subordinated)</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</si>
  <si>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</si>
  <si>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</si>
  <si>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</si>
  <si>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G2.1a-f</t>
  </si>
  <si>
    <t>Table G2.1a-f – Cover assets and maturity structure</t>
  </si>
  <si>
    <t>Cover assets and maturity structure</t>
  </si>
  <si>
    <t>Match funded (without interest and/or currency risk)</t>
  </si>
  <si>
    <t>Completely hedged with derivatives</t>
  </si>
  <si>
    <t>Un-hedged interest rate risk</t>
  </si>
  <si>
    <t>Un-hedged currency risk</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</si>
  <si>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</si>
  <si>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</si>
  <si>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r>
      <t>-</t>
    </r>
    <r>
      <rPr>
        <sz val="7"/>
        <color theme="1"/>
        <rFont val="Times New Roman"/>
        <family val="1"/>
      </rPr>
      <t xml:space="preserve">          </t>
    </r>
    <r>
      <rPr>
        <sz val="11"/>
        <color theme="1"/>
        <rFont val="Calibri"/>
        <family val="2"/>
        <scheme val="minor"/>
      </rPr>
      <t>Of which  EUR</t>
    </r>
  </si>
  <si>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</si>
  <si>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</si>
  <si>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t>G2.2</t>
  </si>
  <si>
    <t>Interest and currency risk</t>
  </si>
  <si>
    <t>X</t>
  </si>
  <si>
    <t>All individual and group wise loan loss provisions as stated in the issuer´s interim and annual accounts</t>
  </si>
  <si>
    <t>Remaining Zealand (Region Sjælland)</t>
  </si>
  <si>
    <t>30 June 2015</t>
  </si>
  <si>
    <t>Q2 2015</t>
  </si>
  <si>
    <t>Q1 2015</t>
  </si>
  <si>
    <t>Q4 2014</t>
  </si>
  <si>
    <t>Q3 2014</t>
  </si>
  <si>
    <t>20,1 bn.DKK.</t>
  </si>
  <si>
    <t>Aaa</t>
  </si>
  <si>
    <t>Note: All figures in tables G2.1 a-f are in DKKbn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</si>
</sst>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 #,##0_ ;_ * \-#,##0_ ;_ * &quot;-&quot;??_ ;_ @_ "/>
    <numFmt numFmtId="165" formatCode="_ * #,##0.0_ ;_ * \-#,##0.0_ ;_ * &quot;-&quot;??_ ;_ @_ "/>
    <numFmt numFmtId="166" formatCode="0.0"/>
    <numFmt numFmtId="167" formatCode="0.0%"/>
    <numFmt numFmtId="168" formatCode="dd/mmm/yyyy"/>
  </numFmts>
  <fonts count="5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12"/>
      <color theme="1"/>
      <name val="Calibri"/>
      <family val="2"/>
      <scheme val="minor"/>
    </font>
    <font>
      <sz val="8"/>
      <color theme="1"/>
      <name val="Calibri"/>
      <family val="2"/>
      <scheme val="minor"/>
    </font>
    <font>
      <i/>
      <sz val="8"/>
      <color theme="1"/>
      <name val="Calibri"/>
      <family val="2"/>
      <scheme val="minor"/>
    </font>
    <font>
      <b/>
      <sz val="12"/>
      <color rgb="FF000000"/>
      <name val="Calibri"/>
      <family val="2"/>
      <scheme val="minor"/>
    </font>
    <font>
      <b/>
      <sz val="11"/>
      <color rgb="FF000000"/>
      <name val="Calibri"/>
      <family val="2"/>
      <scheme val="minor"/>
    </font>
    <font>
      <sz val="11"/>
      <color rgb="FF000000"/>
      <name val="Calibri"/>
      <family val="2"/>
      <scheme val="minor"/>
    </font>
    <font>
      <i/>
      <sz val="11"/>
      <color rgb="FF000000"/>
      <name val="Calibri"/>
      <family val="2"/>
      <scheme val="minor"/>
    </font>
    <font>
      <sz val="12"/>
      <color theme="1"/>
      <name val="Calibri"/>
      <family val="2"/>
      <scheme val="minor"/>
    </font>
    <font>
      <b/>
      <vertAlign val="superscript"/>
      <sz val="12"/>
      <color theme="1"/>
      <name val="Calibri"/>
      <family val="2"/>
      <scheme val="minor"/>
    </font>
    <font>
      <b/>
      <sz val="9"/>
      <color rgb="FF000000"/>
      <name val="Arial"/>
      <family val="2"/>
    </font>
    <font>
      <b/>
      <sz val="14"/>
      <color theme="0" tint="-0.499984740745262"/>
      <name val="Arial"/>
      <family val="2"/>
    </font>
    <font>
      <b/>
      <sz val="11"/>
      <color rgb="FF000000"/>
      <name val="Arial"/>
      <family val="2"/>
    </font>
    <font>
      <b/>
      <i/>
      <sz val="11"/>
      <color rgb="FF000000"/>
      <name val="Arial"/>
      <family val="2"/>
    </font>
    <font>
      <b/>
      <i/>
      <sz val="11"/>
      <name val="Arial"/>
      <family val="2"/>
    </font>
    <font>
      <i/>
      <sz val="10"/>
      <color theme="1"/>
      <name val="Calibri"/>
      <family val="2"/>
      <scheme val="minor"/>
    </font>
    <font>
      <b/>
      <i/>
      <sz val="11"/>
      <color theme="1"/>
      <name val="Calibri"/>
      <family val="2"/>
      <scheme val="minor"/>
    </font>
    <font>
      <b/>
      <sz val="12"/>
      <color theme="0" tint="-0.499984740745262"/>
      <name val="Arial"/>
      <family val="2"/>
    </font>
    <font>
      <u/>
      <sz val="9.35"/>
      <color theme="10"/>
      <name val="Calibri"/>
      <family val="2"/>
    </font>
    <font>
      <sz val="10"/>
      <name val="Arial"/>
      <family val="2"/>
    </font>
    <font>
      <sz val="8"/>
      <name val="Arial"/>
      <family val="2"/>
    </font>
    <font>
      <sz val="8"/>
      <color rgb="FF000000"/>
      <name val="Arial"/>
      <family val="2"/>
    </font>
    <font>
      <sz val="7"/>
      <color theme="1"/>
      <name val="Times New Roman"/>
      <family val="1"/>
    </font>
    <font>
      <sz val="11"/>
      <color theme="1"/>
      <name val="Arial"/>
      <family val="2"/>
    </font>
    <font>
      <u/>
      <sz val="11"/>
      <color theme="1"/>
      <name val="Calibri"/>
      <family val="2"/>
      <scheme val="minor"/>
    </font>
    <font>
      <sz val="12"/>
      <color theme="1"/>
      <name val="Times New Roman"/>
      <family val="1"/>
    </font>
    <font>
      <sz val="11"/>
      <color rgb="FFFF0000"/>
      <name val="Calibri"/>
      <family val="2"/>
      <scheme val="minor"/>
    </font>
    <font>
      <i/>
      <sz val="11"/>
      <color rgb="FFFF0000"/>
      <name val="Calibri"/>
      <family val="2"/>
      <scheme val="minor"/>
    </font>
    <font>
      <b/>
      <i/>
      <sz val="11"/>
      <color rgb="FFFF0000"/>
      <name val="Calibri"/>
      <family val="2"/>
      <scheme val="minor"/>
    </font>
    <font>
      <b/>
      <sz val="8"/>
      <name val="Arial"/>
      <family val="2"/>
    </font>
    <font>
      <b/>
      <sz val="28"/>
      <color theme="1"/>
      <name val="Arial"/>
      <family val="2"/>
    </font>
    <font>
      <b/>
      <sz val="10"/>
      <color theme="1"/>
      <name val="Arial"/>
      <family val="2"/>
    </font>
    <font>
      <b/>
      <sz val="16"/>
      <color theme="0" tint="-0.499984740745262"/>
      <name val="Arial"/>
      <family val="2"/>
    </font>
    <font>
      <b/>
      <sz val="20"/>
      <color theme="1" tint="0.499984740745262"/>
      <name val="Arial"/>
      <family val="2"/>
    </font>
    <font>
      <b/>
      <sz val="11"/>
      <color theme="1"/>
      <name val="Arial"/>
      <family val="2"/>
    </font>
    <font>
      <sz val="12"/>
      <color theme="1"/>
      <name val="Arial"/>
      <family val="2"/>
    </font>
    <font>
      <b/>
      <sz val="12"/>
      <color theme="1"/>
      <name val="Arial"/>
      <family val="2"/>
    </font>
    <font>
      <u/>
      <sz val="12"/>
      <color theme="10"/>
      <name val="Arial"/>
      <family val="2"/>
    </font>
    <font>
      <b/>
      <sz val="10"/>
      <color rgb="FF000000"/>
      <name val="Arial"/>
      <family val="2"/>
    </font>
    <font>
      <b/>
      <i/>
      <sz val="10"/>
      <color rgb="FF000000"/>
      <name val="Arial"/>
      <family val="2"/>
    </font>
    <font>
      <sz val="11"/>
      <color theme="1"/>
      <name val="Calibri"/>
      <family val="2"/>
    </font>
    <font>
      <b/>
      <sz val="12"/>
      <color rgb="FF000000"/>
      <name val="Calibri"/>
      <family val="2"/>
    </font>
    <font>
      <b/>
      <sz val="11"/>
      <color rgb="FF000000"/>
      <name val="Calibri"/>
      <family val="2"/>
    </font>
    <font>
      <sz val="11"/>
      <color rgb="FF000000"/>
      <name val="Calibri"/>
      <family val="2"/>
    </font>
    <font>
      <b/>
      <u/>
      <sz val="9.35"/>
      <color rgb="FF0000FF"/>
      <name val="Calibri"/>
      <family val="2"/>
    </font>
    <font>
      <b/>
      <u/>
      <sz val="12"/>
      <color theme="1"/>
      <name val="Arial"/>
      <family val="2"/>
    </font>
    <font>
      <sz val="11"/>
      <name val="Calibri"/>
      <family val="2"/>
      <scheme val="minor"/>
    </font>
    <font>
      <sz val="11"/>
      <name val="Calibri"/>
      <family val="2"/>
    </font>
    <font>
      <i/>
      <sz val="11"/>
      <name val="Calibri"/>
      <family val="2"/>
      <scheme val="minor"/>
    </font>
    <font>
      <b/>
      <sz val="12"/>
      <name val="Calibri"/>
      <family val="2"/>
      <scheme val="minor"/>
    </font>
    <font>
      <b/>
      <i/>
      <sz val="11"/>
      <name val="Calibri"/>
      <family val="2"/>
      <scheme val="minor"/>
    </font>
    <font>
      <b/>
      <sz val="11"/>
      <name val="Calibri"/>
      <family val="2"/>
      <scheme val="minor"/>
    </font>
    <font>
      <u/>
      <sz val="11"/>
      <color theme="10"/>
      <name val="Calibri"/>
      <family val="2"/>
    </font>
    <font>
      <u/>
      <sz val="1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40">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21" fillId="0" borderId="0" applyNumberFormat="0" applyFill="0" applyBorder="0" applyAlignment="0" applyProtection="0">
      <alignment vertical="top"/>
      <protection locked="0"/>
    </xf>
    <xf numFmtId="0" fontId="22" fillId="0" borderId="0"/>
    <xf numFmtId="0" fontId="23" fillId="0" borderId="0"/>
    <xf numFmtId="0" fontId="23" fillId="0" borderId="0"/>
  </cellStyleXfs>
  <cellXfs count="365">
    <xf numFmtId="0" fontId="0" fillId="0" borderId="0" xfId="0"/>
    <xf numFmtId="0" fontId="0" fillId="2" borderId="1" xfId="0" applyFill="1" applyBorder="1"/>
    <xf numFmtId="0" fontId="9" fillId="2" borderId="0" xfId="0" applyFont="1" applyFill="1" applyBorder="1" applyAlignment="1">
      <alignment vertical="center" wrapText="1"/>
    </xf>
    <xf numFmtId="0" fontId="0" fillId="3" borderId="0" xfId="0" applyFont="1" applyFill="1"/>
    <xf numFmtId="0" fontId="10" fillId="3" borderId="0" xfId="0" applyFont="1" applyFill="1" applyBorder="1" applyAlignment="1">
      <alignment horizontal="justify" vertical="center" wrapText="1"/>
    </xf>
    <xf numFmtId="0" fontId="8" fillId="3" borderId="0" xfId="0" applyFont="1" applyFill="1" applyBorder="1" applyAlignment="1">
      <alignment vertical="center"/>
    </xf>
    <xf numFmtId="0" fontId="0" fillId="3" borderId="0" xfId="0" applyFont="1" applyFill="1" applyBorder="1"/>
    <xf numFmtId="0" fontId="14" fillId="3" borderId="0" xfId="0" applyFont="1" applyFill="1" applyBorder="1" applyAlignment="1">
      <alignment horizontal="justify" vertical="center" wrapText="1"/>
    </xf>
    <xf numFmtId="0" fontId="7" fillId="3" borderId="0" xfId="0" applyFont="1" applyFill="1" applyBorder="1" applyAlignment="1"/>
    <xf numFmtId="0" fontId="10" fillId="2" borderId="0" xfId="0" applyFont="1" applyFill="1" applyBorder="1" applyAlignment="1">
      <alignment vertical="center"/>
    </xf>
    <xf numFmtId="0" fontId="9" fillId="3" borderId="0" xfId="0" applyFont="1" applyFill="1" applyBorder="1" applyAlignment="1">
      <alignment vertical="center" wrapText="1"/>
    </xf>
    <xf numFmtId="0" fontId="0" fillId="3" borderId="0" xfId="0" applyFont="1" applyFill="1" applyBorder="1" applyAlignment="1">
      <alignment vertical="center" wrapText="1"/>
    </xf>
    <xf numFmtId="0" fontId="9" fillId="3" borderId="1" xfId="0" applyFont="1" applyFill="1" applyBorder="1" applyAlignment="1">
      <alignment vertical="center" wrapText="1"/>
    </xf>
    <xf numFmtId="0" fontId="9" fillId="3" borderId="1" xfId="0" applyFont="1" applyFill="1" applyBorder="1" applyAlignment="1">
      <alignment horizontal="left" vertical="center" wrapText="1" indent="3"/>
    </xf>
    <xf numFmtId="0" fontId="9" fillId="3" borderId="3" xfId="0" applyFont="1" applyFill="1" applyBorder="1" applyAlignment="1">
      <alignment vertical="center" wrapText="1"/>
    </xf>
    <xf numFmtId="0" fontId="9" fillId="3" borderId="2" xfId="0" applyFont="1" applyFill="1" applyBorder="1" applyAlignment="1">
      <alignment vertical="center" wrapText="1"/>
    </xf>
    <xf numFmtId="0" fontId="0" fillId="3" borderId="2" xfId="0" applyFont="1" applyFill="1" applyBorder="1" applyAlignment="1">
      <alignment vertical="center" wrapText="1"/>
    </xf>
    <xf numFmtId="0" fontId="9" fillId="3" borderId="0" xfId="0" applyFont="1" applyFill="1" applyBorder="1" applyAlignment="1">
      <alignment horizontal="justify" vertical="center" wrapText="1"/>
    </xf>
    <xf numFmtId="0" fontId="9" fillId="3" borderId="0" xfId="0" applyFont="1" applyFill="1" applyBorder="1" applyAlignment="1">
      <alignment horizontal="left" vertical="center" wrapText="1" indent="6"/>
    </xf>
    <xf numFmtId="0" fontId="8" fillId="2" borderId="0" xfId="0" applyFont="1" applyFill="1" applyBorder="1" applyAlignment="1">
      <alignment horizontal="justify" vertical="center" wrapText="1"/>
    </xf>
    <xf numFmtId="0" fontId="16" fillId="2" borderId="0" xfId="0" applyFont="1" applyFill="1" applyBorder="1" applyAlignment="1">
      <alignment horizontal="justify" vertical="center" wrapText="1"/>
    </xf>
    <xf numFmtId="165" fontId="0" fillId="3" borderId="0" xfId="1" applyNumberFormat="1" applyFont="1" applyFill="1" applyBorder="1" applyAlignment="1">
      <alignment vertical="top" wrapText="1"/>
    </xf>
    <xf numFmtId="165" fontId="0" fillId="3" borderId="0" xfId="1" applyNumberFormat="1" applyFont="1" applyFill="1" applyBorder="1" applyAlignment="1">
      <alignment horizontal="center" vertical="top" wrapText="1"/>
    </xf>
    <xf numFmtId="165" fontId="0" fillId="3" borderId="1" xfId="1" applyNumberFormat="1" applyFont="1" applyFill="1" applyBorder="1" applyAlignment="1">
      <alignment vertical="top" wrapText="1"/>
    </xf>
    <xf numFmtId="164" fontId="9" fillId="3" borderId="1" xfId="0" applyNumberFormat="1" applyFont="1" applyFill="1" applyBorder="1" applyAlignment="1">
      <alignment vertical="center" wrapText="1"/>
    </xf>
    <xf numFmtId="164" fontId="0" fillId="3" borderId="0" xfId="1" applyNumberFormat="1" applyFont="1" applyFill="1" applyBorder="1" applyAlignment="1">
      <alignment horizontal="right" vertical="top" wrapText="1"/>
    </xf>
    <xf numFmtId="0" fontId="2" fillId="3" borderId="0" xfId="0" applyFont="1" applyFill="1" applyBorder="1" applyAlignment="1">
      <alignment vertical="center"/>
    </xf>
    <xf numFmtId="0" fontId="0" fillId="3" borderId="2" xfId="0" applyFont="1" applyFill="1" applyBorder="1"/>
    <xf numFmtId="0" fontId="9" fillId="3" borderId="0" xfId="0" applyFont="1" applyFill="1" applyBorder="1" applyAlignment="1">
      <alignment vertical="center"/>
    </xf>
    <xf numFmtId="0" fontId="0" fillId="3" borderId="0" xfId="0" applyFont="1" applyFill="1" applyBorder="1" applyAlignment="1">
      <alignment vertical="center"/>
    </xf>
    <xf numFmtId="0" fontId="15" fillId="2" borderId="0" xfId="0" applyFont="1" applyFill="1" applyBorder="1" applyAlignment="1">
      <alignment horizontal="center" vertical="center" wrapText="1"/>
    </xf>
    <xf numFmtId="0" fontId="16" fillId="2" borderId="0" xfId="0" applyFont="1" applyFill="1" applyBorder="1" applyAlignment="1">
      <alignment horizontal="left" vertical="center" wrapText="1"/>
    </xf>
    <xf numFmtId="0" fontId="0" fillId="3" borderId="1" xfId="0" applyFont="1" applyFill="1" applyBorder="1"/>
    <xf numFmtId="0" fontId="9" fillId="3" borderId="1" xfId="0" applyFont="1" applyFill="1" applyBorder="1" applyAlignment="1">
      <alignment vertical="center"/>
    </xf>
    <xf numFmtId="0" fontId="0" fillId="3" borderId="1" xfId="0" applyFont="1" applyFill="1" applyBorder="1" applyAlignment="1">
      <alignment vertical="center"/>
    </xf>
    <xf numFmtId="164" fontId="0" fillId="3" borderId="0" xfId="1" applyNumberFormat="1" applyFont="1" applyFill="1" applyBorder="1" applyAlignment="1">
      <alignment vertical="center"/>
    </xf>
    <xf numFmtId="165" fontId="0" fillId="3" borderId="0" xfId="1" applyNumberFormat="1" applyFont="1" applyFill="1" applyBorder="1" applyAlignment="1">
      <alignment vertical="center"/>
    </xf>
    <xf numFmtId="0" fontId="11" fillId="3" borderId="0" xfId="0" applyFont="1" applyFill="1" applyBorder="1" applyAlignment="1">
      <alignment vertical="center"/>
    </xf>
    <xf numFmtId="0" fontId="9" fillId="3" borderId="0" xfId="0" applyFont="1" applyFill="1" applyBorder="1" applyAlignment="1">
      <alignment horizontal="right" vertical="center"/>
    </xf>
    <xf numFmtId="0" fontId="9" fillId="3" borderId="0" xfId="0" applyFont="1" applyFill="1" applyBorder="1" applyAlignment="1">
      <alignment horizontal="right" vertical="center" wrapText="1"/>
    </xf>
    <xf numFmtId="0" fontId="18" fillId="3" borderId="0" xfId="0" applyFont="1" applyFill="1" applyBorder="1"/>
    <xf numFmtId="0" fontId="18" fillId="3" borderId="0" xfId="0" applyFont="1" applyFill="1" applyBorder="1" applyAlignment="1">
      <alignment vertical="center"/>
    </xf>
    <xf numFmtId="0" fontId="14" fillId="2" borderId="0" xfId="0" applyFont="1" applyFill="1" applyBorder="1" applyAlignment="1">
      <alignment horizontal="justify" vertical="center" wrapText="1"/>
    </xf>
    <xf numFmtId="0" fontId="14" fillId="3" borderId="0" xfId="0" applyFont="1" applyFill="1" applyBorder="1" applyAlignment="1">
      <alignment horizontal="left" vertical="center"/>
    </xf>
    <xf numFmtId="0" fontId="16" fillId="3" borderId="0" xfId="0" applyFont="1" applyFill="1" applyBorder="1" applyAlignment="1">
      <alignment horizontal="justify" vertical="center" wrapText="1"/>
    </xf>
    <xf numFmtId="0" fontId="17" fillId="3" borderId="0" xfId="0" applyFont="1" applyFill="1" applyBorder="1" applyAlignment="1">
      <alignment vertical="center"/>
    </xf>
    <xf numFmtId="0" fontId="4" fillId="3" borderId="0" xfId="0" applyFont="1" applyFill="1" applyBorder="1"/>
    <xf numFmtId="0" fontId="0" fillId="3" borderId="0" xfId="0" applyFill="1" applyBorder="1"/>
    <xf numFmtId="0" fontId="0" fillId="3" borderId="0" xfId="0" applyFill="1"/>
    <xf numFmtId="0" fontId="3" fillId="3" borderId="0" xfId="0" applyFont="1" applyFill="1" applyAlignment="1">
      <alignment horizontal="right"/>
    </xf>
    <xf numFmtId="14" fontId="3" fillId="3" borderId="0" xfId="0" applyNumberFormat="1" applyFont="1" applyFill="1" applyAlignment="1">
      <alignment horizontal="left"/>
    </xf>
    <xf numFmtId="0" fontId="3" fillId="3" borderId="0" xfId="0" applyFont="1" applyFill="1"/>
    <xf numFmtId="0" fontId="0" fillId="3" borderId="1" xfId="0" applyFill="1" applyBorder="1"/>
    <xf numFmtId="0" fontId="0" fillId="3" borderId="1" xfId="0" applyFill="1" applyBorder="1" applyAlignment="1">
      <alignment wrapText="1"/>
    </xf>
    <xf numFmtId="0" fontId="2" fillId="3" borderId="1" xfId="0" applyFont="1" applyFill="1" applyBorder="1" applyAlignment="1">
      <alignment wrapText="1"/>
    </xf>
    <xf numFmtId="0" fontId="0" fillId="3" borderId="2" xfId="0" applyFill="1" applyBorder="1"/>
    <xf numFmtId="164" fontId="0" fillId="3" borderId="2" xfId="1" applyNumberFormat="1" applyFont="1" applyFill="1" applyBorder="1"/>
    <xf numFmtId="164" fontId="2" fillId="3" borderId="2" xfId="1" applyNumberFormat="1" applyFont="1" applyFill="1" applyBorder="1"/>
    <xf numFmtId="165" fontId="0" fillId="3" borderId="2" xfId="1" applyNumberFormat="1" applyFont="1" applyFill="1" applyBorder="1"/>
    <xf numFmtId="165" fontId="2" fillId="3" borderId="2" xfId="1" applyNumberFormat="1" applyFont="1" applyFill="1" applyBorder="1"/>
    <xf numFmtId="0" fontId="19" fillId="2" borderId="1" xfId="0" applyFont="1" applyFill="1" applyBorder="1"/>
    <xf numFmtId="0" fontId="0" fillId="2" borderId="0" xfId="0" applyFill="1" applyBorder="1"/>
    <xf numFmtId="0" fontId="0" fillId="3" borderId="0" xfId="0" applyFill="1" applyAlignment="1">
      <alignment wrapText="1"/>
    </xf>
    <xf numFmtId="43" fontId="0" fillId="3" borderId="0" xfId="1" applyFont="1" applyFill="1"/>
    <xf numFmtId="0" fontId="15" fillId="2" borderId="0" xfId="0" applyFont="1" applyFill="1" applyBorder="1" applyAlignment="1">
      <alignment horizontal="right" vertical="center" wrapText="1"/>
    </xf>
    <xf numFmtId="0" fontId="19" fillId="2" borderId="0" xfId="0" applyFont="1" applyFill="1" applyBorder="1" applyAlignment="1">
      <alignment horizontal="right"/>
    </xf>
    <xf numFmtId="165" fontId="0" fillId="3" borderId="0" xfId="1" applyNumberFormat="1" applyFont="1" applyFill="1"/>
    <xf numFmtId="0" fontId="0" fillId="3" borderId="0" xfId="0" applyFill="1" applyAlignment="1">
      <alignment horizontal="center"/>
    </xf>
    <xf numFmtId="0" fontId="0" fillId="3" borderId="1" xfId="0" applyFill="1" applyBorder="1" applyAlignment="1">
      <alignment horizontal="right" wrapText="1"/>
    </xf>
    <xf numFmtId="0" fontId="19" fillId="2" borderId="0" xfId="0" applyFont="1" applyFill="1" applyAlignment="1">
      <alignment horizontal="left"/>
    </xf>
    <xf numFmtId="0" fontId="2" fillId="2" borderId="0" xfId="0" applyFont="1" applyFill="1"/>
    <xf numFmtId="0" fontId="2" fillId="3" borderId="2" xfId="0" applyFont="1" applyFill="1" applyBorder="1"/>
    <xf numFmtId="43" fontId="2" fillId="3" borderId="2" xfId="1" applyFont="1" applyFill="1" applyBorder="1"/>
    <xf numFmtId="0" fontId="5" fillId="3" borderId="0" xfId="0" applyFont="1" applyFill="1"/>
    <xf numFmtId="43" fontId="1" fillId="3" borderId="2" xfId="1" applyFont="1" applyFill="1" applyBorder="1"/>
    <xf numFmtId="0" fontId="13" fillId="3" borderId="0" xfId="0" applyFont="1" applyFill="1"/>
    <xf numFmtId="165" fontId="0" fillId="3" borderId="0" xfId="0" applyNumberFormat="1" applyFill="1"/>
    <xf numFmtId="0" fontId="20" fillId="3" borderId="0" xfId="0" applyFont="1" applyFill="1" applyBorder="1" applyAlignment="1">
      <alignment horizontal="justify" vertical="center" wrapText="1"/>
    </xf>
    <xf numFmtId="166" fontId="9" fillId="3" borderId="2" xfId="0" applyNumberFormat="1" applyFont="1" applyFill="1" applyBorder="1" applyAlignment="1">
      <alignment vertical="center" wrapText="1"/>
    </xf>
    <xf numFmtId="166" fontId="9" fillId="3" borderId="0" xfId="0" applyNumberFormat="1" applyFont="1" applyFill="1" applyBorder="1" applyAlignment="1">
      <alignment vertical="center" wrapText="1"/>
    </xf>
    <xf numFmtId="166" fontId="9" fillId="3" borderId="1" xfId="0" applyNumberFormat="1" applyFont="1" applyFill="1" applyBorder="1" applyAlignment="1">
      <alignment vertical="center" wrapText="1"/>
    </xf>
    <xf numFmtId="167" fontId="9" fillId="3" borderId="3" xfId="2" applyNumberFormat="1" applyFont="1" applyFill="1" applyBorder="1" applyAlignment="1">
      <alignment vertical="center" wrapText="1"/>
    </xf>
    <xf numFmtId="167" fontId="0" fillId="3" borderId="0" xfId="2" applyNumberFormat="1" applyFont="1" applyFill="1" applyBorder="1" applyAlignment="1">
      <alignment vertical="top" wrapText="1"/>
    </xf>
    <xf numFmtId="43" fontId="9" fillId="3" borderId="1" xfId="0" applyNumberFormat="1" applyFont="1" applyFill="1" applyBorder="1" applyAlignment="1">
      <alignment vertical="center" wrapText="1"/>
    </xf>
    <xf numFmtId="166" fontId="9" fillId="3" borderId="0" xfId="0" applyNumberFormat="1" applyFont="1" applyFill="1" applyBorder="1" applyAlignment="1">
      <alignment vertical="center"/>
    </xf>
    <xf numFmtId="166" fontId="0" fillId="3" borderId="0" xfId="0" applyNumberFormat="1" applyFont="1" applyFill="1" applyBorder="1" applyAlignment="1">
      <alignment vertical="center"/>
    </xf>
    <xf numFmtId="166" fontId="0" fillId="3" borderId="0" xfId="0" applyNumberFormat="1" applyFont="1" applyFill="1" applyBorder="1" applyAlignment="1">
      <alignment vertical="center" wrapText="1"/>
    </xf>
    <xf numFmtId="167" fontId="0" fillId="3" borderId="1" xfId="2" applyNumberFormat="1" applyFont="1" applyFill="1" applyBorder="1" applyAlignment="1">
      <alignment vertical="center"/>
    </xf>
    <xf numFmtId="167" fontId="0" fillId="3" borderId="1" xfId="2" applyNumberFormat="1" applyFont="1" applyFill="1" applyBorder="1" applyAlignment="1">
      <alignment vertical="center" wrapText="1"/>
    </xf>
    <xf numFmtId="43" fontId="9" fillId="3" borderId="0" xfId="0" applyNumberFormat="1" applyFont="1" applyFill="1" applyBorder="1" applyAlignment="1">
      <alignment vertical="center" wrapText="1"/>
    </xf>
    <xf numFmtId="167" fontId="0" fillId="3" borderId="0" xfId="2" applyNumberFormat="1" applyFont="1" applyFill="1" applyBorder="1" applyAlignment="1">
      <alignment vertical="center"/>
    </xf>
    <xf numFmtId="166" fontId="0" fillId="3" borderId="0" xfId="0" applyNumberFormat="1" applyFont="1" applyFill="1"/>
    <xf numFmtId="166" fontId="0" fillId="3" borderId="0" xfId="0" applyNumberFormat="1" applyFont="1" applyFill="1" applyBorder="1" applyAlignment="1">
      <alignment vertical="top" wrapText="1"/>
    </xf>
    <xf numFmtId="9" fontId="9" fillId="3" borderId="0" xfId="0" applyNumberFormat="1" applyFont="1" applyFill="1" applyBorder="1" applyAlignment="1">
      <alignment horizontal="right" vertical="center"/>
    </xf>
    <xf numFmtId="43" fontId="0" fillId="3" borderId="0" xfId="0" applyNumberFormat="1" applyFont="1" applyFill="1" applyAlignment="1">
      <alignment horizontal="right"/>
    </xf>
    <xf numFmtId="0" fontId="5" fillId="3" borderId="0" xfId="0" applyFont="1" applyFill="1" applyBorder="1"/>
    <xf numFmtId="0" fontId="4" fillId="2" borderId="0" xfId="0" applyFont="1" applyFill="1" applyBorder="1"/>
    <xf numFmtId="0" fontId="15" fillId="2" borderId="0" xfId="0" applyFont="1" applyFill="1" applyBorder="1" applyAlignment="1">
      <alignment horizontal="left" vertical="center" wrapText="1" indent="1"/>
    </xf>
    <xf numFmtId="0" fontId="15" fillId="2" borderId="0" xfId="0" applyFont="1" applyFill="1" applyBorder="1" applyAlignment="1">
      <alignment vertical="center" wrapText="1"/>
    </xf>
    <xf numFmtId="0" fontId="24" fillId="2" borderId="0" xfId="0" applyFont="1" applyFill="1" applyBorder="1" applyAlignment="1">
      <alignment horizontal="justify" vertical="center" wrapText="1"/>
    </xf>
    <xf numFmtId="0" fontId="15" fillId="3" borderId="0" xfId="0" applyFont="1" applyFill="1" applyBorder="1" applyAlignment="1">
      <alignment horizontal="left" vertical="center" wrapText="1" indent="1"/>
    </xf>
    <xf numFmtId="0" fontId="15" fillId="3" borderId="0" xfId="0" applyFont="1" applyFill="1" applyBorder="1" applyAlignment="1">
      <alignment vertical="center" wrapText="1"/>
    </xf>
    <xf numFmtId="0" fontId="24" fillId="3" borderId="0" xfId="0" applyFont="1" applyFill="1" applyBorder="1" applyAlignment="1">
      <alignment horizontal="justify" vertical="center" wrapText="1"/>
    </xf>
    <xf numFmtId="0" fontId="0" fillId="3" borderId="2" xfId="0" applyFill="1" applyBorder="1" applyAlignment="1">
      <alignment horizontal="right" wrapText="1"/>
    </xf>
    <xf numFmtId="0" fontId="9" fillId="3" borderId="0" xfId="0" applyFont="1" applyFill="1" applyBorder="1" applyAlignment="1">
      <alignment horizontal="left" vertical="center" wrapText="1" indent="5"/>
    </xf>
    <xf numFmtId="0" fontId="0" fillId="3" borderId="0" xfId="0" applyFont="1" applyFill="1" applyBorder="1" applyAlignment="1">
      <alignment vertical="top" wrapText="1"/>
    </xf>
    <xf numFmtId="0" fontId="8" fillId="3" borderId="2" xfId="0" applyFont="1" applyFill="1" applyBorder="1" applyAlignment="1">
      <alignment vertical="center" wrapText="1"/>
    </xf>
    <xf numFmtId="0" fontId="28" fillId="3" borderId="0" xfId="0" applyFont="1" applyFill="1" applyBorder="1" applyAlignment="1">
      <alignment vertical="center"/>
    </xf>
    <xf numFmtId="0" fontId="26" fillId="3" borderId="0" xfId="0" applyFont="1" applyFill="1" applyBorder="1" applyAlignment="1">
      <alignment horizontal="left" vertical="top" wrapText="1"/>
    </xf>
    <xf numFmtId="0" fontId="14" fillId="3" borderId="0" xfId="0" applyFont="1" applyFill="1" applyBorder="1" applyAlignment="1">
      <alignment horizontal="left" vertical="center"/>
    </xf>
    <xf numFmtId="0" fontId="29" fillId="3" borderId="0" xfId="0" applyFont="1" applyFill="1" applyBorder="1"/>
    <xf numFmtId="0" fontId="29" fillId="3" borderId="1" xfId="0" applyFont="1" applyFill="1" applyBorder="1"/>
    <xf numFmtId="0" fontId="14" fillId="3" borderId="0" xfId="0" applyFont="1" applyFill="1" applyBorder="1" applyAlignment="1">
      <alignment horizontal="justify" vertical="center"/>
    </xf>
    <xf numFmtId="0" fontId="32" fillId="4" borderId="0" xfId="6" applyFont="1" applyFill="1" applyBorder="1"/>
    <xf numFmtId="168" fontId="23" fillId="4" borderId="0" xfId="6" applyNumberFormat="1" applyFont="1" applyFill="1" applyBorder="1" applyAlignment="1">
      <alignment horizontal="center"/>
    </xf>
    <xf numFmtId="0" fontId="33" fillId="3" borderId="0" xfId="0" applyFont="1" applyFill="1" applyBorder="1" applyAlignment="1">
      <alignment horizontal="center" vertical="center" wrapText="1"/>
    </xf>
    <xf numFmtId="0" fontId="34" fillId="3" borderId="0" xfId="0" applyFont="1" applyFill="1" applyBorder="1" applyAlignment="1">
      <alignment horizontal="left" vertical="top"/>
    </xf>
    <xf numFmtId="0" fontId="35" fillId="3" borderId="0" xfId="0" applyFont="1" applyFill="1" applyBorder="1" applyAlignment="1">
      <alignment horizontal="center" vertical="center"/>
    </xf>
    <xf numFmtId="0" fontId="2" fillId="3" borderId="0" xfId="0" applyFont="1" applyFill="1"/>
    <xf numFmtId="0" fontId="26" fillId="3" borderId="0" xfId="0" applyFont="1" applyFill="1" applyAlignment="1">
      <alignment horizontal="right"/>
    </xf>
    <xf numFmtId="0" fontId="26" fillId="3" borderId="0" xfId="0" applyFont="1" applyFill="1"/>
    <xf numFmtId="15" fontId="37" fillId="3" borderId="0" xfId="0" quotePrefix="1" applyNumberFormat="1" applyFont="1" applyFill="1"/>
    <xf numFmtId="0" fontId="38" fillId="3" borderId="0" xfId="0" applyFont="1" applyFill="1"/>
    <xf numFmtId="0" fontId="39" fillId="3" borderId="0" xfId="0" applyFont="1" applyFill="1"/>
    <xf numFmtId="0" fontId="39" fillId="3" borderId="0" xfId="0" applyFont="1" applyFill="1" applyBorder="1"/>
    <xf numFmtId="0" fontId="38" fillId="3" borderId="0" xfId="0" applyFont="1" applyFill="1" applyBorder="1"/>
    <xf numFmtId="0" fontId="39" fillId="3" borderId="0" xfId="0" applyFont="1" applyFill="1" applyBorder="1" applyAlignment="1">
      <alignment horizontal="left"/>
    </xf>
    <xf numFmtId="0" fontId="39" fillId="3" borderId="0" xfId="0" applyFont="1" applyFill="1" applyBorder="1" applyAlignment="1"/>
    <xf numFmtId="0" fontId="21" fillId="3" borderId="0" xfId="3" applyFill="1" applyAlignment="1" applyProtection="1">
      <alignment horizontal="right"/>
    </xf>
    <xf numFmtId="0" fontId="40" fillId="3" borderId="0" xfId="3" applyFont="1" applyFill="1" applyBorder="1" applyAlignment="1" applyProtection="1"/>
    <xf numFmtId="0" fontId="43" fillId="5" borderId="0" xfId="0" applyFont="1" applyFill="1" applyBorder="1"/>
    <xf numFmtId="0" fontId="44" fillId="5" borderId="0" xfId="0" applyFont="1" applyFill="1" applyBorder="1"/>
    <xf numFmtId="0" fontId="45" fillId="6" borderId="4" xfId="0" applyFont="1" applyFill="1" applyBorder="1" applyAlignment="1">
      <alignment horizontal="left" vertical="center" wrapText="1" indent="1"/>
    </xf>
    <xf numFmtId="0" fontId="45" fillId="6" borderId="7" xfId="0" applyFont="1" applyFill="1" applyBorder="1" applyAlignment="1">
      <alignment horizontal="left" vertical="center" wrapText="1" indent="1"/>
    </xf>
    <xf numFmtId="0" fontId="46" fillId="5" borderId="10" xfId="0" applyFont="1" applyFill="1" applyBorder="1" applyAlignment="1">
      <alignment vertical="center" wrapText="1"/>
    </xf>
    <xf numFmtId="0" fontId="46" fillId="5" borderId="13" xfId="0" applyFont="1" applyFill="1" applyBorder="1" applyAlignment="1">
      <alignment vertical="center" wrapText="1"/>
    </xf>
    <xf numFmtId="0" fontId="43" fillId="5" borderId="13" xfId="0" applyFont="1" applyFill="1" applyBorder="1" applyAlignment="1">
      <alignment vertical="center" wrapText="1"/>
    </xf>
    <xf numFmtId="0" fontId="46" fillId="5" borderId="13" xfId="0" applyFont="1" applyFill="1" applyBorder="1" applyAlignment="1">
      <alignment horizontal="justify" vertical="center" wrapText="1"/>
    </xf>
    <xf numFmtId="0" fontId="46" fillId="5" borderId="18" xfId="0" applyFont="1" applyFill="1" applyBorder="1" applyAlignment="1">
      <alignment vertical="center" wrapText="1"/>
    </xf>
    <xf numFmtId="0" fontId="43" fillId="5" borderId="0" xfId="0" applyFont="1" applyFill="1" applyBorder="1" applyAlignment="1">
      <alignment vertical="top" wrapText="1"/>
    </xf>
    <xf numFmtId="0" fontId="46" fillId="5" borderId="0" xfId="0" applyFont="1" applyFill="1" applyBorder="1" applyAlignment="1">
      <alignment horizontal="left" vertical="top" wrapText="1" indent="5"/>
    </xf>
    <xf numFmtId="0" fontId="46" fillId="5" borderId="0" xfId="0" applyFont="1" applyFill="1" applyBorder="1" applyAlignment="1">
      <alignment horizontal="left" vertical="top" wrapText="1"/>
    </xf>
    <xf numFmtId="0" fontId="46" fillId="5" borderId="10" xfId="0" applyFont="1" applyFill="1" applyBorder="1" applyAlignment="1">
      <alignment vertical="center"/>
    </xf>
    <xf numFmtId="0" fontId="46" fillId="5" borderId="13" xfId="0" applyFont="1" applyFill="1" applyBorder="1" applyAlignment="1">
      <alignment vertical="center"/>
    </xf>
    <xf numFmtId="0" fontId="46" fillId="5" borderId="18" xfId="0" applyFont="1" applyFill="1" applyBorder="1" applyAlignment="1">
      <alignment vertical="center"/>
    </xf>
    <xf numFmtId="0" fontId="46" fillId="5" borderId="0" xfId="0" applyFont="1" applyFill="1" applyBorder="1" applyAlignment="1">
      <alignment horizontal="justify" vertical="center" wrapText="1"/>
    </xf>
    <xf numFmtId="0" fontId="43" fillId="5" borderId="0" xfId="0" applyFont="1" applyFill="1" applyBorder="1" applyAlignment="1">
      <alignment vertical="center" wrapText="1"/>
    </xf>
    <xf numFmtId="0" fontId="46" fillId="5" borderId="0" xfId="0" applyFont="1" applyFill="1" applyBorder="1" applyAlignment="1">
      <alignment vertical="center" wrapText="1"/>
    </xf>
    <xf numFmtId="0" fontId="43" fillId="5" borderId="10" xfId="0" applyFont="1" applyFill="1" applyBorder="1" applyAlignment="1">
      <alignment vertical="center"/>
    </xf>
    <xf numFmtId="0" fontId="43" fillId="5" borderId="18" xfId="0" applyFont="1" applyFill="1" applyBorder="1" applyAlignment="1">
      <alignment vertical="center"/>
    </xf>
    <xf numFmtId="0" fontId="46" fillId="5" borderId="0" xfId="0" applyFont="1" applyFill="1" applyBorder="1" applyAlignment="1">
      <alignment vertical="center"/>
    </xf>
    <xf numFmtId="0" fontId="43" fillId="5" borderId="10" xfId="0" applyFont="1" applyFill="1" applyBorder="1" applyAlignment="1">
      <alignment vertical="center" wrapText="1"/>
    </xf>
    <xf numFmtId="0" fontId="43" fillId="5" borderId="13" xfId="0" applyFont="1" applyFill="1" applyBorder="1" applyAlignment="1">
      <alignment vertical="center"/>
    </xf>
    <xf numFmtId="0" fontId="43" fillId="5" borderId="0" xfId="0" applyFont="1" applyFill="1" applyBorder="1" applyAlignment="1">
      <alignment vertical="center"/>
    </xf>
    <xf numFmtId="0" fontId="46" fillId="5" borderId="0" xfId="0" applyFont="1" applyFill="1" applyBorder="1" applyAlignment="1">
      <alignment horizontal="left" vertical="center" wrapText="1" indent="5"/>
    </xf>
    <xf numFmtId="0" fontId="43" fillId="5" borderId="30" xfId="0" applyFont="1" applyFill="1" applyBorder="1" applyAlignment="1">
      <alignment vertical="center" wrapText="1"/>
    </xf>
    <xf numFmtId="0" fontId="43" fillId="5" borderId="33" xfId="0" applyFont="1" applyFill="1" applyBorder="1" applyAlignment="1">
      <alignment vertical="center"/>
    </xf>
    <xf numFmtId="0" fontId="43" fillId="5" borderId="18" xfId="0" applyFont="1" applyFill="1" applyBorder="1"/>
    <xf numFmtId="0" fontId="45" fillId="6" borderId="26" xfId="0" applyFont="1" applyFill="1" applyBorder="1" applyAlignment="1">
      <alignment horizontal="left" vertical="center" wrapText="1" indent="1"/>
    </xf>
    <xf numFmtId="0" fontId="45" fillId="6" borderId="26" xfId="0" applyFont="1" applyFill="1" applyBorder="1" applyAlignment="1">
      <alignment vertical="center" wrapText="1"/>
    </xf>
    <xf numFmtId="0" fontId="46" fillId="6" borderId="27" xfId="0" applyFont="1" applyFill="1" applyBorder="1" applyAlignment="1">
      <alignment horizontal="justify" vertical="center" wrapText="1"/>
    </xf>
    <xf numFmtId="0" fontId="45" fillId="6" borderId="0" xfId="0" applyFont="1" applyFill="1" applyBorder="1" applyAlignment="1">
      <alignment vertical="center" wrapText="1"/>
    </xf>
    <xf numFmtId="0" fontId="46" fillId="6" borderId="9" xfId="0" applyFont="1" applyFill="1" applyBorder="1" applyAlignment="1">
      <alignment horizontal="justify" vertical="center" wrapText="1"/>
    </xf>
    <xf numFmtId="0" fontId="43" fillId="5" borderId="10" xfId="0" applyFont="1" applyFill="1" applyBorder="1"/>
    <xf numFmtId="0" fontId="43" fillId="5" borderId="13" xfId="0" applyFont="1" applyFill="1" applyBorder="1"/>
    <xf numFmtId="0" fontId="43" fillId="5" borderId="28" xfId="0" applyFont="1" applyFill="1" applyBorder="1" applyAlignment="1">
      <alignment vertical="center"/>
    </xf>
    <xf numFmtId="0" fontId="47" fillId="5" borderId="0" xfId="3" applyFont="1" applyFill="1" applyBorder="1" applyAlignment="1" applyProtection="1">
      <alignment horizontal="right"/>
    </xf>
    <xf numFmtId="0" fontId="21" fillId="3" borderId="0" xfId="3" quotePrefix="1" applyFill="1" applyBorder="1" applyAlignment="1" applyProtection="1"/>
    <xf numFmtId="0" fontId="48" fillId="3" borderId="0" xfId="0" applyFont="1" applyFill="1" applyBorder="1" applyAlignment="1">
      <alignment horizontal="left"/>
    </xf>
    <xf numFmtId="0" fontId="19" fillId="2" borderId="0" xfId="0" applyFont="1" applyFill="1" applyBorder="1" applyAlignment="1">
      <alignment horizontal="left"/>
    </xf>
    <xf numFmtId="0" fontId="0" fillId="2" borderId="0" xfId="0" applyFill="1" applyBorder="1" applyAlignment="1">
      <alignment horizontal="left"/>
    </xf>
    <xf numFmtId="0" fontId="49" fillId="3" borderId="0" xfId="0" applyFont="1" applyFill="1"/>
    <xf numFmtId="0" fontId="49" fillId="3" borderId="0" xfId="0" applyFont="1" applyFill="1" applyBorder="1" applyAlignment="1">
      <alignment vertical="center"/>
    </xf>
    <xf numFmtId="0" fontId="49" fillId="3" borderId="0" xfId="0" applyFont="1" applyFill="1" applyBorder="1"/>
    <xf numFmtId="0" fontId="49" fillId="3" borderId="0" xfId="0" applyFont="1" applyFill="1" applyBorder="1" applyAlignment="1">
      <alignment horizontal="left" vertical="center" indent="1"/>
    </xf>
    <xf numFmtId="0" fontId="49" fillId="3" borderId="1" xfId="0" applyFont="1" applyFill="1" applyBorder="1" applyAlignment="1">
      <alignment horizontal="left" vertical="center"/>
    </xf>
    <xf numFmtId="0" fontId="49" fillId="3" borderId="1" xfId="0" applyFont="1" applyFill="1" applyBorder="1"/>
    <xf numFmtId="0" fontId="49" fillId="3" borderId="1" xfId="0" applyFont="1" applyFill="1" applyBorder="1" applyAlignment="1">
      <alignment wrapText="1"/>
    </xf>
    <xf numFmtId="0" fontId="49" fillId="3" borderId="2" xfId="0" applyFont="1" applyFill="1" applyBorder="1"/>
    <xf numFmtId="164" fontId="49" fillId="3" borderId="2" xfId="1" applyNumberFormat="1" applyFont="1" applyFill="1" applyBorder="1"/>
    <xf numFmtId="0" fontId="51" fillId="3" borderId="2" xfId="0" applyFont="1" applyFill="1" applyBorder="1"/>
    <xf numFmtId="9" fontId="51" fillId="3" borderId="2" xfId="2" applyFont="1" applyFill="1" applyBorder="1"/>
    <xf numFmtId="0" fontId="52" fillId="3" borderId="0" xfId="0" applyFont="1" applyFill="1" applyBorder="1"/>
    <xf numFmtId="0" fontId="53" fillId="2" borderId="1" xfId="0" applyFont="1" applyFill="1" applyBorder="1"/>
    <xf numFmtId="0" fontId="49" fillId="2" borderId="1" xfId="0" applyFont="1" applyFill="1" applyBorder="1"/>
    <xf numFmtId="165" fontId="49" fillId="3" borderId="2" xfId="1" applyNumberFormat="1" applyFont="1" applyFill="1" applyBorder="1"/>
    <xf numFmtId="0" fontId="53" fillId="3" borderId="0" xfId="0" applyFont="1" applyFill="1" applyBorder="1"/>
    <xf numFmtId="165" fontId="49" fillId="3" borderId="0" xfId="1" applyNumberFormat="1" applyFont="1" applyFill="1" applyAlignment="1">
      <alignment horizontal="center"/>
    </xf>
    <xf numFmtId="0" fontId="49" fillId="3" borderId="0" xfId="0" applyFont="1" applyFill="1" applyAlignment="1">
      <alignment horizontal="center"/>
    </xf>
    <xf numFmtId="165" fontId="54" fillId="3" borderId="2" xfId="1" applyNumberFormat="1" applyFont="1" applyFill="1" applyBorder="1" applyAlignment="1">
      <alignment horizontal="center"/>
    </xf>
    <xf numFmtId="167" fontId="49" fillId="3" borderId="0" xfId="2" applyNumberFormat="1" applyFont="1" applyFill="1" applyAlignment="1">
      <alignment horizontal="right"/>
    </xf>
    <xf numFmtId="165" fontId="49" fillId="3" borderId="0" xfId="1" applyNumberFormat="1" applyFont="1" applyFill="1" applyAlignment="1">
      <alignment horizontal="right"/>
    </xf>
    <xf numFmtId="167" fontId="54" fillId="3" borderId="2" xfId="2" applyNumberFormat="1" applyFont="1" applyFill="1" applyBorder="1" applyAlignment="1">
      <alignment horizontal="right"/>
    </xf>
    <xf numFmtId="0" fontId="53" fillId="2" borderId="0" xfId="0" applyFont="1" applyFill="1" applyBorder="1" applyAlignment="1">
      <alignment horizontal="left"/>
    </xf>
    <xf numFmtId="0" fontId="53" fillId="2" borderId="0" xfId="0" applyFont="1" applyFill="1" applyBorder="1" applyAlignment="1">
      <alignment horizontal="right"/>
    </xf>
    <xf numFmtId="0" fontId="49" fillId="2" borderId="0" xfId="0" applyFont="1" applyFill="1" applyBorder="1"/>
    <xf numFmtId="0" fontId="49" fillId="3" borderId="1" xfId="0" applyFont="1" applyFill="1" applyBorder="1" applyAlignment="1">
      <alignment horizontal="right" wrapText="1"/>
    </xf>
    <xf numFmtId="0" fontId="49" fillId="3" borderId="0" xfId="0" applyFont="1" applyFill="1" applyAlignment="1">
      <alignment wrapText="1"/>
    </xf>
    <xf numFmtId="0" fontId="4" fillId="0" borderId="0" xfId="0" applyFont="1" applyFill="1" applyBorder="1"/>
    <xf numFmtId="0" fontId="53" fillId="2" borderId="0" xfId="0" applyFont="1" applyFill="1" applyAlignment="1">
      <alignment horizontal="left"/>
    </xf>
    <xf numFmtId="0" fontId="54" fillId="3" borderId="0" xfId="0" applyFont="1" applyFill="1"/>
    <xf numFmtId="0" fontId="49" fillId="3" borderId="0" xfId="0" quotePrefix="1" applyFont="1" applyFill="1" applyBorder="1" applyAlignment="1">
      <alignment vertical="center"/>
    </xf>
    <xf numFmtId="0" fontId="49" fillId="3" borderId="0" xfId="0" quotePrefix="1" applyFont="1" applyFill="1"/>
    <xf numFmtId="43" fontId="49" fillId="3" borderId="2" xfId="1" applyFont="1" applyFill="1" applyBorder="1" applyAlignment="1">
      <alignment horizontal="right"/>
    </xf>
    <xf numFmtId="43" fontId="54" fillId="3" borderId="2" xfId="1" applyFont="1" applyFill="1" applyBorder="1" applyAlignment="1">
      <alignment horizontal="right"/>
    </xf>
    <xf numFmtId="0" fontId="9" fillId="3" borderId="0" xfId="0" applyFont="1" applyFill="1" applyBorder="1" applyAlignment="1">
      <alignment horizontal="justify" vertical="center" wrapText="1"/>
    </xf>
    <xf numFmtId="0" fontId="9" fillId="3" borderId="0" xfId="0" applyFont="1" applyFill="1" applyBorder="1" applyAlignment="1">
      <alignment vertical="center" wrapText="1"/>
    </xf>
    <xf numFmtId="0" fontId="0" fillId="3" borderId="0" xfId="0" applyFont="1" applyFill="1" applyBorder="1" applyAlignment="1">
      <alignment horizontal="left" vertical="top"/>
    </xf>
    <xf numFmtId="0" fontId="0" fillId="0" borderId="0" xfId="0" applyFont="1" applyBorder="1" applyAlignment="1">
      <alignment horizontal="center"/>
    </xf>
    <xf numFmtId="0" fontId="0" fillId="0" borderId="0" xfId="0" applyFont="1" applyBorder="1"/>
    <xf numFmtId="0" fontId="4" fillId="2" borderId="0" xfId="0" applyFont="1" applyFill="1" applyBorder="1" applyAlignment="1"/>
    <xf numFmtId="0" fontId="0" fillId="2" borderId="0" xfId="0" applyFill="1" applyBorder="1" applyAlignment="1"/>
    <xf numFmtId="0" fontId="41" fillId="2" borderId="0" xfId="0" applyFont="1" applyFill="1" applyBorder="1" applyAlignment="1">
      <alignment horizontal="left" vertical="center"/>
    </xf>
    <xf numFmtId="0" fontId="42" fillId="2" borderId="0" xfId="0" applyFont="1" applyFill="1" applyBorder="1" applyAlignment="1">
      <alignment horizontal="center" vertical="center"/>
    </xf>
    <xf numFmtId="0" fontId="41" fillId="2" borderId="0" xfId="0" applyFont="1" applyFill="1" applyBorder="1" applyAlignment="1">
      <alignment vertical="center"/>
    </xf>
    <xf numFmtId="0" fontId="0" fillId="2" borderId="0" xfId="0" applyFill="1"/>
    <xf numFmtId="0" fontId="9" fillId="3" borderId="1" xfId="0" applyFont="1" applyFill="1" applyBorder="1" applyAlignment="1">
      <alignment horizontal="justify" vertical="center" wrapText="1"/>
    </xf>
    <xf numFmtId="0" fontId="46" fillId="5" borderId="11" xfId="0" applyFont="1" applyFill="1" applyBorder="1" applyAlignment="1">
      <alignment vertical="center" wrapText="1"/>
    </xf>
    <xf numFmtId="0" fontId="46" fillId="5" borderId="23" xfId="0" applyFont="1" applyFill="1" applyBorder="1" applyAlignment="1">
      <alignment vertical="center" wrapText="1"/>
    </xf>
    <xf numFmtId="0" fontId="45" fillId="6" borderId="5" xfId="0" applyFont="1" applyFill="1" applyBorder="1" applyAlignment="1">
      <alignment vertical="center" wrapText="1"/>
    </xf>
    <xf numFmtId="0" fontId="45" fillId="6" borderId="24" xfId="0" applyFont="1" applyFill="1" applyBorder="1" applyAlignment="1">
      <alignment vertical="center" wrapText="1"/>
    </xf>
    <xf numFmtId="0" fontId="45" fillId="6" borderId="37" xfId="0" applyFont="1" applyFill="1" applyBorder="1" applyAlignment="1">
      <alignment vertical="center" wrapText="1"/>
    </xf>
    <xf numFmtId="0" fontId="46" fillId="5" borderId="22" xfId="0" applyFont="1" applyFill="1" applyBorder="1" applyAlignment="1">
      <alignment vertical="center" wrapText="1"/>
    </xf>
    <xf numFmtId="0" fontId="46" fillId="5" borderId="20" xfId="0" applyFont="1" applyFill="1" applyBorder="1" applyAlignment="1">
      <alignment vertical="center" wrapText="1"/>
    </xf>
    <xf numFmtId="0" fontId="46" fillId="6" borderId="38" xfId="0" applyFont="1" applyFill="1" applyBorder="1" applyAlignment="1">
      <alignment vertical="center" wrapText="1"/>
    </xf>
    <xf numFmtId="0" fontId="0" fillId="3" borderId="0" xfId="0" applyFont="1" applyFill="1" applyBorder="1" applyAlignment="1">
      <alignment horizontal="center" vertical="center"/>
    </xf>
    <xf numFmtId="0" fontId="49" fillId="0" borderId="14" xfId="0" applyFont="1" applyBorder="1"/>
    <xf numFmtId="0" fontId="0" fillId="0" borderId="0" xfId="0" applyFont="1" applyFill="1"/>
    <xf numFmtId="0" fontId="46" fillId="5" borderId="26" xfId="0" applyFont="1" applyFill="1" applyBorder="1" applyAlignment="1">
      <alignment vertical="top" wrapText="1"/>
    </xf>
    <xf numFmtId="0" fontId="55" fillId="3" borderId="29" xfId="3" applyFont="1" applyFill="1" applyBorder="1" applyAlignment="1" applyProtection="1"/>
    <xf numFmtId="0" fontId="43" fillId="5" borderId="27" xfId="0" applyFont="1" applyFill="1" applyBorder="1"/>
    <xf numFmtId="0" fontId="49" fillId="0" borderId="0" xfId="0" applyFont="1" applyBorder="1"/>
    <xf numFmtId="0" fontId="0" fillId="0" borderId="14" xfId="0" applyFont="1" applyBorder="1"/>
    <xf numFmtId="0" fontId="0" fillId="0" borderId="14" xfId="0" applyFont="1" applyBorder="1" applyAlignment="1">
      <alignment horizontal="center"/>
    </xf>
    <xf numFmtId="0" fontId="16" fillId="2" borderId="0" xfId="0" applyFont="1" applyFill="1" applyBorder="1" applyAlignment="1">
      <alignment vertical="center" wrapText="1"/>
    </xf>
    <xf numFmtId="0" fontId="16" fillId="3" borderId="0" xfId="0" applyFont="1" applyFill="1" applyBorder="1" applyAlignment="1">
      <alignment vertical="center" wrapText="1"/>
    </xf>
    <xf numFmtId="0" fontId="54" fillId="3" borderId="0" xfId="0" applyFont="1" applyFill="1" applyBorder="1"/>
    <xf numFmtId="0" fontId="49" fillId="3" borderId="0" xfId="0" applyFont="1" applyFill="1" applyBorder="1" applyAlignment="1">
      <alignment horizontal="right" wrapText="1"/>
    </xf>
    <xf numFmtId="0" fontId="49" fillId="3" borderId="0" xfId="0" applyFont="1" applyFill="1" applyBorder="1" applyAlignment="1">
      <alignment horizontal="center"/>
    </xf>
    <xf numFmtId="165" fontId="54" fillId="3" borderId="0" xfId="1" applyNumberFormat="1" applyFont="1" applyFill="1" applyBorder="1" applyAlignment="1">
      <alignment horizontal="center"/>
    </xf>
    <xf numFmtId="0" fontId="9" fillId="3" borderId="0" xfId="0" applyFont="1" applyFill="1" applyBorder="1" applyAlignment="1">
      <alignment horizontal="justify" vertical="center" wrapText="1"/>
    </xf>
    <xf numFmtId="43" fontId="49" fillId="3" borderId="0" xfId="1" applyFont="1" applyFill="1" applyBorder="1"/>
    <xf numFmtId="0" fontId="2" fillId="3" borderId="14" xfId="0" applyFont="1" applyFill="1" applyBorder="1"/>
    <xf numFmtId="0" fontId="0" fillId="3" borderId="14" xfId="0" applyFill="1" applyBorder="1"/>
    <xf numFmtId="43" fontId="0" fillId="3" borderId="14" xfId="1" applyFont="1" applyFill="1" applyBorder="1"/>
    <xf numFmtId="0" fontId="49" fillId="3" borderId="14" xfId="0" applyFont="1" applyFill="1" applyBorder="1"/>
    <xf numFmtId="43" fontId="0" fillId="3" borderId="0" xfId="1" applyFont="1" applyFill="1" applyBorder="1"/>
    <xf numFmtId="0" fontId="0" fillId="3" borderId="0" xfId="0" applyFill="1" applyBorder="1" applyAlignment="1">
      <alignment horizontal="left"/>
    </xf>
    <xf numFmtId="43" fontId="49" fillId="3" borderId="0" xfId="1" applyFont="1" applyFill="1"/>
    <xf numFmtId="0" fontId="0" fillId="3" borderId="8" xfId="0" applyFill="1" applyBorder="1"/>
    <xf numFmtId="0" fontId="0" fillId="3" borderId="9" xfId="0" applyFill="1" applyBorder="1"/>
    <xf numFmtId="0" fontId="0" fillId="3" borderId="8" xfId="0" applyFont="1" applyFill="1" applyBorder="1"/>
    <xf numFmtId="0" fontId="0" fillId="3" borderId="0" xfId="0" applyFont="1" applyFill="1" applyBorder="1" applyAlignment="1">
      <alignment horizontal="center"/>
    </xf>
    <xf numFmtId="3" fontId="0" fillId="3" borderId="0" xfId="0" applyNumberFormat="1" applyFont="1" applyFill="1" applyBorder="1" applyAlignment="1">
      <alignment horizontal="center"/>
    </xf>
    <xf numFmtId="0" fontId="27" fillId="3" borderId="8" xfId="0" applyFont="1" applyFill="1" applyBorder="1"/>
    <xf numFmtId="0" fontId="27" fillId="3" borderId="0" xfId="0" applyFont="1" applyFill="1" applyBorder="1" applyAlignment="1">
      <alignment wrapText="1"/>
    </xf>
    <xf numFmtId="0" fontId="0" fillId="3" borderId="24" xfId="0" applyFill="1" applyBorder="1" applyAlignment="1">
      <alignment horizontal="center"/>
    </xf>
    <xf numFmtId="0" fontId="0" fillId="3" borderId="34" xfId="0" applyFill="1" applyBorder="1" applyAlignment="1">
      <alignment horizontal="center"/>
    </xf>
    <xf numFmtId="3" fontId="0" fillId="3" borderId="8" xfId="0" applyNumberFormat="1" applyFill="1" applyBorder="1" applyAlignment="1">
      <alignment horizontal="center"/>
    </xf>
    <xf numFmtId="3" fontId="0" fillId="3" borderId="0" xfId="0" applyNumberFormat="1" applyFill="1" applyBorder="1" applyAlignment="1">
      <alignment horizontal="center"/>
    </xf>
    <xf numFmtId="0" fontId="0" fillId="3" borderId="0" xfId="0" applyFill="1" applyBorder="1" applyAlignment="1">
      <alignment horizontal="center"/>
    </xf>
    <xf numFmtId="0" fontId="27" fillId="3" borderId="0" xfId="0" applyFont="1" applyFill="1" applyBorder="1"/>
    <xf numFmtId="0" fontId="0" fillId="3" borderId="8" xfId="0" applyFill="1" applyBorder="1" applyAlignment="1">
      <alignment horizontal="center"/>
    </xf>
    <xf numFmtId="164" fontId="0" fillId="3" borderId="0" xfId="1" applyNumberFormat="1" applyFont="1" applyFill="1" applyBorder="1" applyAlignment="1">
      <alignment horizontal="center"/>
    </xf>
    <xf numFmtId="0" fontId="0" fillId="3" borderId="34" xfId="0" applyFill="1" applyBorder="1"/>
    <xf numFmtId="0" fontId="0" fillId="3" borderId="24" xfId="0" applyFill="1" applyBorder="1"/>
    <xf numFmtId="0" fontId="0" fillId="3" borderId="25" xfId="0" applyFill="1" applyBorder="1"/>
    <xf numFmtId="0" fontId="43" fillId="7" borderId="0" xfId="0" applyFont="1" applyFill="1" applyBorder="1"/>
    <xf numFmtId="0" fontId="51" fillId="3" borderId="0" xfId="0" applyFont="1" applyFill="1" applyBorder="1"/>
    <xf numFmtId="9" fontId="51" fillId="3" borderId="0" xfId="2" applyFont="1" applyFill="1" applyBorder="1"/>
    <xf numFmtId="9" fontId="30" fillId="3" borderId="0" xfId="2" applyFont="1" applyFill="1" applyBorder="1"/>
    <xf numFmtId="9" fontId="31" fillId="3" borderId="0" xfId="2" applyFont="1" applyFill="1" applyBorder="1"/>
    <xf numFmtId="0" fontId="49" fillId="3" borderId="0" xfId="0" applyFont="1" applyFill="1" applyBorder="1" applyAlignment="1">
      <alignment vertical="center" wrapText="1"/>
    </xf>
    <xf numFmtId="165" fontId="49" fillId="3" borderId="0" xfId="1" applyNumberFormat="1" applyFont="1" applyFill="1" applyBorder="1" applyAlignment="1">
      <alignment vertical="center"/>
    </xf>
    <xf numFmtId="165" fontId="49" fillId="0" borderId="0" xfId="1" applyNumberFormat="1" applyFont="1" applyFill="1" applyBorder="1" applyAlignment="1">
      <alignment vertical="center"/>
    </xf>
    <xf numFmtId="165" fontId="49" fillId="3" borderId="0" xfId="1" applyNumberFormat="1" applyFont="1" applyFill="1" applyBorder="1"/>
    <xf numFmtId="165" fontId="49" fillId="3" borderId="0" xfId="1" applyNumberFormat="1" applyFont="1" applyFill="1" applyBorder="1" applyAlignment="1">
      <alignment horizontal="right"/>
    </xf>
    <xf numFmtId="167" fontId="49" fillId="3" borderId="0" xfId="2" applyNumberFormat="1" applyFont="1" applyFill="1" applyBorder="1" applyAlignment="1">
      <alignment vertical="center"/>
    </xf>
    <xf numFmtId="167" fontId="49" fillId="3" borderId="0" xfId="1" applyNumberFormat="1" applyFont="1" applyFill="1" applyBorder="1" applyAlignment="1">
      <alignment vertical="center"/>
    </xf>
    <xf numFmtId="167" fontId="49" fillId="3" borderId="0" xfId="0" applyNumberFormat="1" applyFont="1" applyFill="1" applyAlignment="1">
      <alignment horizontal="center"/>
    </xf>
    <xf numFmtId="167" fontId="54" fillId="3" borderId="2" xfId="1" applyNumberFormat="1" applyFont="1" applyFill="1" applyBorder="1" applyAlignment="1">
      <alignment horizontal="center"/>
    </xf>
    <xf numFmtId="43" fontId="49" fillId="3" borderId="0" xfId="0" applyNumberFormat="1" applyFont="1" applyFill="1" applyAlignment="1">
      <alignment horizontal="right"/>
    </xf>
    <xf numFmtId="43" fontId="49" fillId="3" borderId="1" xfId="0" applyNumberFormat="1" applyFont="1" applyFill="1" applyBorder="1" applyAlignment="1">
      <alignment horizontal="right"/>
    </xf>
    <xf numFmtId="43" fontId="54" fillId="3" borderId="0" xfId="0" applyNumberFormat="1" applyFont="1" applyFill="1" applyAlignment="1">
      <alignment horizontal="right"/>
    </xf>
    <xf numFmtId="43" fontId="54" fillId="3" borderId="1" xfId="0" applyNumberFormat="1" applyFont="1" applyFill="1" applyBorder="1" applyAlignment="1">
      <alignment horizontal="right"/>
    </xf>
    <xf numFmtId="166" fontId="9" fillId="3" borderId="0" xfId="0" applyNumberFormat="1" applyFont="1" applyFill="1" applyBorder="1" applyAlignment="1">
      <alignment horizontal="right" vertical="center" wrapText="1"/>
    </xf>
    <xf numFmtId="166" fontId="9" fillId="3" borderId="0" xfId="0" applyNumberFormat="1" applyFont="1" applyFill="1" applyBorder="1" applyAlignment="1">
      <alignment horizontal="right" vertical="center"/>
    </xf>
    <xf numFmtId="166" fontId="49" fillId="3" borderId="0" xfId="0" applyNumberFormat="1" applyFont="1" applyFill="1" applyBorder="1" applyAlignment="1">
      <alignment horizontal="right" vertical="center"/>
    </xf>
    <xf numFmtId="1" fontId="49" fillId="3" borderId="0" xfId="0" applyNumberFormat="1" applyFont="1" applyFill="1" applyBorder="1" applyAlignment="1">
      <alignment horizontal="right" vertical="center"/>
    </xf>
    <xf numFmtId="1" fontId="49" fillId="3" borderId="1" xfId="0" applyNumberFormat="1" applyFont="1" applyFill="1" applyBorder="1" applyAlignment="1">
      <alignment horizontal="right" vertical="center"/>
    </xf>
    <xf numFmtId="164" fontId="49" fillId="3" borderId="2" xfId="1" applyNumberFormat="1" applyFont="1" applyFill="1" applyBorder="1" applyAlignment="1">
      <alignment horizontal="right"/>
    </xf>
    <xf numFmtId="164" fontId="49" fillId="3" borderId="2" xfId="1" quotePrefix="1" applyNumberFormat="1" applyFont="1" applyFill="1" applyBorder="1" applyAlignment="1">
      <alignment horizontal="right"/>
    </xf>
    <xf numFmtId="164" fontId="54" fillId="3" borderId="2" xfId="1" applyNumberFormat="1" applyFont="1" applyFill="1" applyBorder="1" applyAlignment="1">
      <alignment horizontal="right"/>
    </xf>
    <xf numFmtId="10" fontId="49" fillId="3" borderId="2" xfId="2" applyNumberFormat="1" applyFont="1" applyFill="1" applyBorder="1" applyAlignment="1">
      <alignment horizontal="right"/>
    </xf>
    <xf numFmtId="43" fontId="49" fillId="3" borderId="14" xfId="1" quotePrefix="1" applyFont="1" applyFill="1" applyBorder="1" applyAlignment="1">
      <alignment horizontal="right"/>
    </xf>
    <xf numFmtId="165" fontId="49" fillId="3" borderId="14" xfId="1" quotePrefix="1" applyNumberFormat="1" applyFont="1" applyFill="1" applyBorder="1" applyAlignment="1">
      <alignment horizontal="right"/>
    </xf>
    <xf numFmtId="9" fontId="0" fillId="0" borderId="14" xfId="2" applyFont="1" applyFill="1" applyBorder="1" applyAlignment="1">
      <alignment horizontal="center"/>
    </xf>
    <xf numFmtId="165" fontId="0" fillId="0" borderId="14" xfId="1" applyNumberFormat="1" applyFont="1" applyFill="1" applyBorder="1"/>
    <xf numFmtId="168" fontId="23" fillId="4" borderId="0" xfId="6" applyNumberFormat="1" applyFont="1" applyFill="1" applyBorder="1" applyAlignment="1">
      <alignment horizontal="center"/>
    </xf>
    <xf numFmtId="0" fontId="36" fillId="3" borderId="0" xfId="0" applyFont="1" applyFill="1" applyBorder="1" applyAlignment="1">
      <alignment horizontal="left" wrapText="1"/>
    </xf>
    <xf numFmtId="0" fontId="14" fillId="3" borderId="0" xfId="0" applyFont="1" applyFill="1" applyBorder="1" applyAlignment="1">
      <alignment horizontal="center" vertical="center" wrapText="1"/>
    </xf>
    <xf numFmtId="0" fontId="0" fillId="3" borderId="0" xfId="0" applyFont="1" applyFill="1" applyBorder="1" applyAlignment="1">
      <alignment horizontal="center" vertical="center"/>
    </xf>
    <xf numFmtId="0" fontId="0" fillId="3" borderId="1" xfId="0" applyFont="1" applyFill="1" applyBorder="1" applyAlignment="1">
      <alignment horizontal="center" vertical="center"/>
    </xf>
    <xf numFmtId="0" fontId="2" fillId="3" borderId="0" xfId="0" applyFont="1" applyFill="1" applyBorder="1" applyAlignment="1">
      <alignment vertical="center"/>
    </xf>
    <xf numFmtId="0" fontId="16" fillId="2" borderId="0" xfId="0" applyFont="1" applyFill="1" applyBorder="1" applyAlignment="1">
      <alignment horizontal="center" vertical="center" wrapText="1"/>
    </xf>
    <xf numFmtId="0" fontId="14" fillId="3" borderId="0" xfId="0" applyFont="1" applyFill="1" applyBorder="1" applyAlignment="1">
      <alignment horizontal="left" vertical="center" wrapText="1"/>
    </xf>
    <xf numFmtId="0" fontId="0" fillId="3" borderId="16" xfId="0" applyFill="1" applyBorder="1" applyAlignment="1">
      <alignment horizontal="left"/>
    </xf>
    <xf numFmtId="0" fontId="0" fillId="3" borderId="2" xfId="0" applyFill="1" applyBorder="1" applyAlignment="1">
      <alignment horizontal="left"/>
    </xf>
    <xf numFmtId="0" fontId="0" fillId="3" borderId="39" xfId="0" applyFill="1" applyBorder="1" applyAlignment="1">
      <alignment horizontal="left"/>
    </xf>
    <xf numFmtId="0" fontId="15" fillId="3" borderId="0" xfId="0" applyFont="1" applyFill="1" applyBorder="1" applyAlignment="1">
      <alignment horizontal="center" vertical="center" wrapText="1"/>
    </xf>
    <xf numFmtId="0" fontId="14" fillId="3" borderId="0" xfId="0" applyFont="1" applyFill="1" applyBorder="1" applyAlignment="1">
      <alignment horizontal="left" vertical="center"/>
    </xf>
    <xf numFmtId="0" fontId="3" fillId="3" borderId="1" xfId="0" applyFont="1" applyFill="1" applyBorder="1" applyAlignment="1">
      <alignment horizontal="center"/>
    </xf>
    <xf numFmtId="0" fontId="51" fillId="3" borderId="1" xfId="0" applyFont="1" applyFill="1" applyBorder="1" applyAlignment="1">
      <alignment horizontal="center"/>
    </xf>
    <xf numFmtId="0" fontId="9" fillId="3" borderId="0" xfId="0" applyFont="1" applyFill="1" applyBorder="1" applyAlignment="1">
      <alignment horizontal="justify" vertical="center" wrapText="1"/>
    </xf>
    <xf numFmtId="0" fontId="9" fillId="3" borderId="0" xfId="0" applyFont="1" applyFill="1" applyBorder="1" applyAlignment="1">
      <alignment vertical="center" wrapText="1"/>
    </xf>
    <xf numFmtId="0" fontId="27" fillId="3" borderId="0" xfId="0" applyFont="1" applyFill="1" applyBorder="1" applyAlignment="1">
      <alignment horizontal="center" wrapText="1"/>
    </xf>
    <xf numFmtId="0" fontId="21" fillId="3" borderId="2" xfId="3" applyFill="1" applyBorder="1" applyAlignment="1" applyProtection="1">
      <alignment horizontal="left" vertical="center" wrapText="1"/>
    </xf>
    <xf numFmtId="0" fontId="41" fillId="2" borderId="0" xfId="0" applyFont="1" applyFill="1" applyBorder="1" applyAlignment="1">
      <alignment horizontal="center" vertical="center" wrapText="1"/>
    </xf>
    <xf numFmtId="0" fontId="42" fillId="2" borderId="0" xfId="0" applyFont="1" applyFill="1" applyBorder="1" applyAlignment="1">
      <alignment horizontal="center" vertical="center"/>
    </xf>
    <xf numFmtId="0" fontId="0" fillId="0" borderId="3" xfId="0" applyBorder="1" applyAlignment="1">
      <alignment horizontal="center"/>
    </xf>
    <xf numFmtId="0" fontId="0" fillId="0" borderId="0" xfId="0" applyAlignment="1">
      <alignment horizontal="center"/>
    </xf>
    <xf numFmtId="0" fontId="0" fillId="0" borderId="1" xfId="0" applyBorder="1" applyAlignment="1">
      <alignment horizontal="center"/>
    </xf>
    <xf numFmtId="0" fontId="0" fillId="3" borderId="35" xfId="0" applyFill="1" applyBorder="1" applyAlignment="1">
      <alignment horizontal="left" vertical="top" wrapText="1"/>
    </xf>
    <xf numFmtId="0" fontId="0" fillId="3" borderId="3" xfId="0" applyFill="1" applyBorder="1" applyAlignment="1">
      <alignment horizontal="left" vertical="top" wrapText="1"/>
    </xf>
    <xf numFmtId="0" fontId="0" fillId="3" borderId="36" xfId="0" applyFill="1" applyBorder="1" applyAlignment="1">
      <alignment horizontal="left" vertical="top" wrapText="1"/>
    </xf>
    <xf numFmtId="0" fontId="45" fillId="6" borderId="26" xfId="0" applyFont="1" applyFill="1" applyBorder="1" applyAlignment="1">
      <alignment horizontal="left" vertical="center" wrapText="1"/>
    </xf>
    <xf numFmtId="0" fontId="45" fillId="6" borderId="27" xfId="0" applyFont="1" applyFill="1" applyBorder="1" applyAlignment="1">
      <alignment horizontal="left" vertical="center" wrapText="1"/>
    </xf>
    <xf numFmtId="0" fontId="46" fillId="5" borderId="19" xfId="0" applyFont="1" applyFill="1" applyBorder="1" applyAlignment="1">
      <alignment horizontal="left" vertical="center" wrapText="1"/>
    </xf>
    <xf numFmtId="0" fontId="46" fillId="5" borderId="20" xfId="0" applyFont="1" applyFill="1" applyBorder="1" applyAlignment="1">
      <alignment horizontal="left" vertical="center" wrapText="1"/>
    </xf>
    <xf numFmtId="0" fontId="45" fillId="6" borderId="5" xfId="0" applyFont="1" applyFill="1" applyBorder="1" applyAlignment="1">
      <alignment horizontal="left" vertical="center" wrapText="1"/>
    </xf>
    <xf numFmtId="0" fontId="45" fillId="6" borderId="6" xfId="0" applyFont="1" applyFill="1" applyBorder="1" applyAlignment="1">
      <alignment horizontal="left" vertical="center" wrapText="1"/>
    </xf>
    <xf numFmtId="0" fontId="45" fillId="6" borderId="8" xfId="0" applyFont="1" applyFill="1" applyBorder="1" applyAlignment="1">
      <alignment horizontal="left" vertical="center" wrapText="1"/>
    </xf>
    <xf numFmtId="0" fontId="45" fillId="6" borderId="9" xfId="0" applyFont="1" applyFill="1" applyBorder="1" applyAlignment="1">
      <alignment horizontal="left" vertical="center" wrapText="1"/>
    </xf>
    <xf numFmtId="0" fontId="46" fillId="5" borderId="29" xfId="0" applyFont="1" applyFill="1" applyBorder="1" applyAlignment="1">
      <alignment horizontal="left" vertical="center" wrapText="1"/>
    </xf>
    <xf numFmtId="0" fontId="46" fillId="5" borderId="27" xfId="0" applyFont="1" applyFill="1" applyBorder="1" applyAlignment="1">
      <alignment horizontal="left" vertical="center" wrapText="1"/>
    </xf>
    <xf numFmtId="0" fontId="46" fillId="5" borderId="16" xfId="0" applyFont="1" applyFill="1" applyBorder="1" applyAlignment="1">
      <alignment horizontal="left" vertical="center" wrapText="1"/>
    </xf>
    <xf numFmtId="0" fontId="46" fillId="5" borderId="17" xfId="0" applyFont="1" applyFill="1" applyBorder="1" applyAlignment="1">
      <alignment horizontal="left" vertical="center" wrapText="1"/>
    </xf>
    <xf numFmtId="0" fontId="46" fillId="5" borderId="14" xfId="0" applyFont="1" applyFill="1" applyBorder="1" applyAlignment="1">
      <alignment horizontal="left" vertical="center" wrapText="1"/>
    </xf>
    <xf numFmtId="0" fontId="46" fillId="5" borderId="15" xfId="0" applyFont="1" applyFill="1" applyBorder="1" applyAlignment="1">
      <alignment horizontal="left" vertical="center" wrapText="1"/>
    </xf>
    <xf numFmtId="0" fontId="46" fillId="5" borderId="21" xfId="0" applyFont="1" applyFill="1" applyBorder="1" applyAlignment="1">
      <alignment horizontal="left" vertical="center" wrapText="1"/>
    </xf>
    <xf numFmtId="0" fontId="46" fillId="5" borderId="22" xfId="0" applyFont="1" applyFill="1" applyBorder="1" applyAlignment="1">
      <alignment horizontal="left" vertical="center" wrapText="1"/>
    </xf>
    <xf numFmtId="0" fontId="45" fillId="6" borderId="24" xfId="0" applyFont="1" applyFill="1" applyBorder="1" applyAlignment="1">
      <alignment horizontal="left" vertical="center" wrapText="1"/>
    </xf>
    <xf numFmtId="0" fontId="45" fillId="6" borderId="25" xfId="0" applyFont="1" applyFill="1" applyBorder="1" applyAlignment="1">
      <alignment horizontal="left" vertical="center" wrapText="1"/>
    </xf>
    <xf numFmtId="0" fontId="46" fillId="5" borderId="31" xfId="0" applyFont="1" applyFill="1" applyBorder="1" applyAlignment="1">
      <alignment horizontal="left" vertical="center" wrapText="1"/>
    </xf>
    <xf numFmtId="0" fontId="46" fillId="5" borderId="32" xfId="0" applyFont="1" applyFill="1" applyBorder="1" applyAlignment="1">
      <alignment horizontal="left" vertical="center" wrapText="1"/>
    </xf>
    <xf numFmtId="0" fontId="46" fillId="7" borderId="19" xfId="0" applyFont="1" applyFill="1" applyBorder="1" applyAlignment="1">
      <alignment horizontal="left" vertical="top"/>
    </xf>
    <xf numFmtId="0" fontId="46" fillId="7" borderId="20" xfId="0" applyFont="1" applyFill="1" applyBorder="1" applyAlignment="1">
      <alignment horizontal="left" vertical="top"/>
    </xf>
    <xf numFmtId="0" fontId="45" fillId="6" borderId="5" xfId="0" applyFont="1" applyFill="1" applyBorder="1" applyAlignment="1">
      <alignment horizontal="left" vertical="top" wrapText="1"/>
    </xf>
    <xf numFmtId="0" fontId="45" fillId="6" borderId="6" xfId="0" applyFont="1" applyFill="1" applyBorder="1" applyAlignment="1">
      <alignment horizontal="left" vertical="top" wrapText="1"/>
    </xf>
    <xf numFmtId="0" fontId="45" fillId="6" borderId="8" xfId="0" applyFont="1" applyFill="1" applyBorder="1" applyAlignment="1">
      <alignment horizontal="left" vertical="top" wrapText="1"/>
    </xf>
    <xf numFmtId="0" fontId="45" fillId="6" borderId="9" xfId="0" applyFont="1" applyFill="1" applyBorder="1" applyAlignment="1">
      <alignment horizontal="left" vertical="top" wrapText="1"/>
    </xf>
    <xf numFmtId="0" fontId="46" fillId="7" borderId="11" xfId="0" applyFont="1" applyFill="1" applyBorder="1" applyAlignment="1">
      <alignment horizontal="left" vertical="top" wrapText="1"/>
    </xf>
    <xf numFmtId="0" fontId="46" fillId="7" borderId="12" xfId="0" applyFont="1" applyFill="1" applyBorder="1" applyAlignment="1">
      <alignment horizontal="left" vertical="top" wrapText="1"/>
    </xf>
    <xf numFmtId="0" fontId="46" fillId="7" borderId="14" xfId="0" applyFont="1" applyFill="1" applyBorder="1" applyAlignment="1">
      <alignment horizontal="left" vertical="top" wrapText="1"/>
    </xf>
    <xf numFmtId="0" fontId="46" fillId="7" borderId="15" xfId="0" applyFont="1" applyFill="1" applyBorder="1" applyAlignment="1">
      <alignment horizontal="left" vertical="top" wrapText="1"/>
    </xf>
    <xf numFmtId="0" fontId="46" fillId="7" borderId="16" xfId="0" applyFont="1" applyFill="1" applyBorder="1" applyAlignment="1">
      <alignment horizontal="left" vertical="top" wrapText="1"/>
    </xf>
    <xf numFmtId="0" fontId="46" fillId="7" borderId="17" xfId="0" applyFont="1" applyFill="1" applyBorder="1" applyAlignment="1">
      <alignment horizontal="left" vertical="top" wrapText="1"/>
    </xf>
    <xf numFmtId="0" fontId="46" fillId="7" borderId="14" xfId="0" applyFont="1" applyFill="1" applyBorder="1" applyAlignment="1">
      <alignment horizontal="left" vertical="top"/>
    </xf>
    <xf numFmtId="0" fontId="46" fillId="7" borderId="15" xfId="0" applyFont="1" applyFill="1" applyBorder="1" applyAlignment="1">
      <alignment horizontal="left" vertical="top"/>
    </xf>
    <xf numFmtId="0" fontId="46" fillId="7" borderId="19" xfId="0" applyFont="1" applyFill="1" applyBorder="1" applyAlignment="1">
      <alignment horizontal="left" vertical="top" wrapText="1"/>
    </xf>
    <xf numFmtId="0" fontId="46" fillId="7" borderId="20" xfId="0" applyFont="1" applyFill="1" applyBorder="1" applyAlignment="1">
      <alignment horizontal="left" vertical="top" wrapText="1"/>
    </xf>
    <xf numFmtId="0" fontId="46" fillId="7" borderId="11" xfId="0" applyFont="1" applyFill="1" applyBorder="1" applyAlignment="1">
      <alignment horizontal="left" vertical="top"/>
    </xf>
    <xf numFmtId="0" fontId="46" fillId="7" borderId="12" xfId="0" applyFont="1" applyFill="1" applyBorder="1" applyAlignment="1">
      <alignment horizontal="left" vertical="top"/>
    </xf>
    <xf numFmtId="0" fontId="46" fillId="7" borderId="16" xfId="0" applyFont="1" applyFill="1" applyBorder="1" applyAlignment="1">
      <alignment horizontal="left" vertical="top"/>
    </xf>
    <xf numFmtId="0" fontId="46" fillId="7" borderId="17" xfId="0" applyFont="1" applyFill="1" applyBorder="1" applyAlignment="1">
      <alignment horizontal="left" vertical="top"/>
    </xf>
  </cellXfs>
  <cellStyles count="7">
    <cellStyle name="Comma" xfId="1" builtinId="3"/>
    <cellStyle name="Hyperlink" xfId="3" builtinId="8"/>
    <cellStyle name="Normal" xfId="0" builtinId="0"/>
    <cellStyle name="Normal 2" xfId="4"/>
    <cellStyle name="Normal 7" xfId="5"/>
    <cellStyle name="Normal_porteføljerapport skabelon v4.3 - q1-2010 26apr2010" xfId="6"/>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4" name="TextBox 33"/>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2015</a:t>
          </a:r>
        </a:p>
      </xdr:txBody>
    </xdr:sp>
    <xdr:clientData/>
  </xdr:twoCellAnchor>
  <xdr:twoCellAnchor>
    <xdr:from>
      <xdr:col>1</xdr:col>
      <xdr:colOff>22411</xdr:colOff>
      <xdr:row>20</xdr:row>
      <xdr:rowOff>76200</xdr:rowOff>
    </xdr:from>
    <xdr:to>
      <xdr:col>2</xdr:col>
      <xdr:colOff>3664323</xdr:colOff>
      <xdr:row>31</xdr:row>
      <xdr:rowOff>9526</xdr:rowOff>
    </xdr:to>
    <xdr:sp macro="" textlink="">
      <xdr:nvSpPr>
        <xdr:cNvPr id="5" name="Tekstboks 4"/>
        <xdr:cNvSpPr txBox="1"/>
      </xdr:nvSpPr>
      <xdr:spPr>
        <a:xfrm>
          <a:off x="251011" y="9972675"/>
          <a:ext cx="4889687" cy="2028826"/>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1</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19 August 2015</a:t>
          </a:r>
          <a:endParaRPr lang="en-GB" sz="1100" b="0">
            <a:solidFill>
              <a:schemeClr val="dk1"/>
            </a:solidFill>
            <a:latin typeface="+mn-lt"/>
            <a:ea typeface="+mn-ea"/>
            <a:cs typeface="+mn-cs"/>
          </a:endParaRP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a:t>
          </a:r>
          <a:r>
            <a:rPr lang="en-GB" sz="1100" b="0" baseline="0">
              <a:solidFill>
                <a:schemeClr val="dk1"/>
              </a:solidFill>
              <a:latin typeface="+mn-lt"/>
              <a:ea typeface="+mn-ea"/>
              <a:cs typeface="+mn-cs"/>
            </a:rPr>
            <a:t>[30-06-2015]</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2644588</xdr:colOff>
      <xdr:row>0</xdr:row>
      <xdr:rowOff>0</xdr:rowOff>
    </xdr:from>
    <xdr:to>
      <xdr:col>3</xdr:col>
      <xdr:colOff>5330730</xdr:colOff>
      <xdr:row>4</xdr:row>
      <xdr:rowOff>161602</xdr:rowOff>
    </xdr:to>
    <xdr:pic>
      <xdr:nvPicPr>
        <xdr:cNvPr id="4"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36823" y="0"/>
          <a:ext cx="2686142" cy="92360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2644590</xdr:colOff>
      <xdr:row>0</xdr:row>
      <xdr:rowOff>0</xdr:rowOff>
    </xdr:from>
    <xdr:to>
      <xdr:col>3</xdr:col>
      <xdr:colOff>5330732</xdr:colOff>
      <xdr:row>4</xdr:row>
      <xdr:rowOff>161602</xdr:rowOff>
    </xdr:to>
    <xdr:pic>
      <xdr:nvPicPr>
        <xdr:cNvPr id="34" name="Billede 3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36825" y="0"/>
          <a:ext cx="2686142" cy="9236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4" name="Tekstboks 3"/>
        <xdr:cNvSpPr txBox="1"/>
      </xdr:nvSpPr>
      <xdr:spPr>
        <a:xfrm>
          <a:off x="134472" y="11217086"/>
          <a:ext cx="9995646" cy="3608295"/>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33618</xdr:colOff>
      <xdr:row>2</xdr:row>
      <xdr:rowOff>78441</xdr:rowOff>
    </xdr:from>
    <xdr:to>
      <xdr:col>5</xdr:col>
      <xdr:colOff>1150936</xdr:colOff>
      <xdr:row>7</xdr:row>
      <xdr:rowOff>60749</xdr:rowOff>
    </xdr:to>
    <xdr:pic>
      <xdr:nvPicPr>
        <xdr:cNvPr id="6" name="Billed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39853" y="392206"/>
          <a:ext cx="2686142" cy="9236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470647</xdr:colOff>
      <xdr:row>0</xdr:row>
      <xdr:rowOff>0</xdr:rowOff>
    </xdr:from>
    <xdr:to>
      <xdr:col>5</xdr:col>
      <xdr:colOff>1050083</xdr:colOff>
      <xdr:row>3</xdr:row>
      <xdr:rowOff>452955</xdr:rowOff>
    </xdr:to>
    <xdr:pic>
      <xdr:nvPicPr>
        <xdr:cNvPr id="4"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08912" y="0"/>
          <a:ext cx="2686142" cy="92360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156882</xdr:colOff>
      <xdr:row>0</xdr:row>
      <xdr:rowOff>44824</xdr:rowOff>
    </xdr:from>
    <xdr:to>
      <xdr:col>8</xdr:col>
      <xdr:colOff>332906</xdr:colOff>
      <xdr:row>3</xdr:row>
      <xdr:rowOff>430544</xdr:rowOff>
    </xdr:to>
    <xdr:pic>
      <xdr:nvPicPr>
        <xdr:cNvPr id="4"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48382" y="44824"/>
          <a:ext cx="2686142" cy="92360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448235</xdr:colOff>
      <xdr:row>0</xdr:row>
      <xdr:rowOff>0</xdr:rowOff>
    </xdr:from>
    <xdr:to>
      <xdr:col>12</xdr:col>
      <xdr:colOff>1027671</xdr:colOff>
      <xdr:row>4</xdr:row>
      <xdr:rowOff>127984</xdr:rowOff>
    </xdr:to>
    <xdr:pic>
      <xdr:nvPicPr>
        <xdr:cNvPr id="4"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4294" y="0"/>
          <a:ext cx="2686142" cy="92360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235323</xdr:colOff>
      <xdr:row>0</xdr:row>
      <xdr:rowOff>0</xdr:rowOff>
    </xdr:from>
    <xdr:to>
      <xdr:col>13</xdr:col>
      <xdr:colOff>590642</xdr:colOff>
      <xdr:row>4</xdr:row>
      <xdr:rowOff>161602</xdr:rowOff>
    </xdr:to>
    <xdr:pic>
      <xdr:nvPicPr>
        <xdr:cNvPr id="4"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37794" y="0"/>
          <a:ext cx="2686142" cy="92360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851647</xdr:colOff>
      <xdr:row>0</xdr:row>
      <xdr:rowOff>0</xdr:rowOff>
    </xdr:from>
    <xdr:to>
      <xdr:col>8</xdr:col>
      <xdr:colOff>1711231</xdr:colOff>
      <xdr:row>4</xdr:row>
      <xdr:rowOff>161602</xdr:rowOff>
    </xdr:to>
    <xdr:pic>
      <xdr:nvPicPr>
        <xdr:cNvPr id="4"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15265" y="0"/>
          <a:ext cx="2686142" cy="92360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851647</xdr:colOff>
      <xdr:row>0</xdr:row>
      <xdr:rowOff>0</xdr:rowOff>
    </xdr:from>
    <xdr:to>
      <xdr:col>12</xdr:col>
      <xdr:colOff>1184554</xdr:colOff>
      <xdr:row>4</xdr:row>
      <xdr:rowOff>161602</xdr:rowOff>
    </xdr:to>
    <xdr:pic>
      <xdr:nvPicPr>
        <xdr:cNvPr id="4"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26471" y="0"/>
          <a:ext cx="2686142" cy="92360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907678</xdr:colOff>
      <xdr:row>0</xdr:row>
      <xdr:rowOff>0</xdr:rowOff>
    </xdr:from>
    <xdr:to>
      <xdr:col>12</xdr:col>
      <xdr:colOff>1240584</xdr:colOff>
      <xdr:row>4</xdr:row>
      <xdr:rowOff>161602</xdr:rowOff>
    </xdr:to>
    <xdr:pic>
      <xdr:nvPicPr>
        <xdr:cNvPr id="4"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15266" y="0"/>
          <a:ext cx="2686142" cy="9236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2.bin"/><Relationship Id="rId1" Type="http://schemas.openxmlformats.org/officeDocument/2006/relationships/hyperlink" Target="http://www.realkreditraadet.dk/Default.aspx?ID=292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pageSetUpPr fitToPage="1"/>
  </sheetPr>
  <dimension ref="B1:D37"/>
  <sheetViews>
    <sheetView tabSelected="1" topLeftCell="A13" zoomScale="70" zoomScaleNormal="70" zoomScaleSheetLayoutView="90" workbookViewId="0">
      <selection activeCell="C38" sqref="C38"/>
    </sheetView>
  </sheetViews>
  <sheetFormatPr defaultColWidth="15.85546875" defaultRowHeight="15" x14ac:dyDescent="0.25"/>
  <cols>
    <col min="1" max="1" width="3.42578125" style="3" customWidth="1"/>
    <col min="2" max="2" width="18.7109375" style="3" customWidth="1"/>
    <col min="3" max="3" width="95.5703125" style="3" customWidth="1"/>
    <col min="4" max="4" width="15.140625" style="3" customWidth="1"/>
    <col min="5" max="5" width="2.85546875" style="3" customWidth="1"/>
    <col min="6" max="6" width="1.85546875" style="3" customWidth="1"/>
    <col min="7" max="256" width="15.85546875" style="3"/>
    <col min="257" max="257" width="3.42578125" style="3" customWidth="1"/>
    <col min="258" max="258" width="18.7109375" style="3" customWidth="1"/>
    <col min="259" max="259" width="95.5703125" style="3" customWidth="1"/>
    <col min="260" max="260" width="15.140625" style="3" customWidth="1"/>
    <col min="261" max="261" width="2.85546875" style="3" customWidth="1"/>
    <col min="262" max="262" width="1.85546875" style="3" customWidth="1"/>
    <col min="263" max="512" width="15.85546875" style="3"/>
    <col min="513" max="513" width="3.42578125" style="3" customWidth="1"/>
    <col min="514" max="514" width="18.7109375" style="3" customWidth="1"/>
    <col min="515" max="515" width="95.5703125" style="3" customWidth="1"/>
    <col min="516" max="516" width="15.140625" style="3" customWidth="1"/>
    <col min="517" max="517" width="2.85546875" style="3" customWidth="1"/>
    <col min="518" max="518" width="1.85546875" style="3" customWidth="1"/>
    <col min="519" max="768" width="15.85546875" style="3"/>
    <col min="769" max="769" width="3.42578125" style="3" customWidth="1"/>
    <col min="770" max="770" width="18.7109375" style="3" customWidth="1"/>
    <col min="771" max="771" width="95.5703125" style="3" customWidth="1"/>
    <col min="772" max="772" width="15.140625" style="3" customWidth="1"/>
    <col min="773" max="773" width="2.85546875" style="3" customWidth="1"/>
    <col min="774" max="774" width="1.85546875" style="3" customWidth="1"/>
    <col min="775" max="1024" width="15.85546875" style="3"/>
    <col min="1025" max="1025" width="3.42578125" style="3" customWidth="1"/>
    <col min="1026" max="1026" width="18.7109375" style="3" customWidth="1"/>
    <col min="1027" max="1027" width="95.5703125" style="3" customWidth="1"/>
    <col min="1028" max="1028" width="15.140625" style="3" customWidth="1"/>
    <col min="1029" max="1029" width="2.85546875" style="3" customWidth="1"/>
    <col min="1030" max="1030" width="1.85546875" style="3" customWidth="1"/>
    <col min="1031" max="1280" width="15.85546875" style="3"/>
    <col min="1281" max="1281" width="3.42578125" style="3" customWidth="1"/>
    <col min="1282" max="1282" width="18.7109375" style="3" customWidth="1"/>
    <col min="1283" max="1283" width="95.5703125" style="3" customWidth="1"/>
    <col min="1284" max="1284" width="15.140625" style="3" customWidth="1"/>
    <col min="1285" max="1285" width="2.85546875" style="3" customWidth="1"/>
    <col min="1286" max="1286" width="1.85546875" style="3" customWidth="1"/>
    <col min="1287" max="1536" width="15.85546875" style="3"/>
    <col min="1537" max="1537" width="3.42578125" style="3" customWidth="1"/>
    <col min="1538" max="1538" width="18.7109375" style="3" customWidth="1"/>
    <col min="1539" max="1539" width="95.5703125" style="3" customWidth="1"/>
    <col min="1540" max="1540" width="15.140625" style="3" customWidth="1"/>
    <col min="1541" max="1541" width="2.85546875" style="3" customWidth="1"/>
    <col min="1542" max="1542" width="1.85546875" style="3" customWidth="1"/>
    <col min="1543" max="1792" width="15.85546875" style="3"/>
    <col min="1793" max="1793" width="3.42578125" style="3" customWidth="1"/>
    <col min="1794" max="1794" width="18.7109375" style="3" customWidth="1"/>
    <col min="1795" max="1795" width="95.5703125" style="3" customWidth="1"/>
    <col min="1796" max="1796" width="15.140625" style="3" customWidth="1"/>
    <col min="1797" max="1797" width="2.85546875" style="3" customWidth="1"/>
    <col min="1798" max="1798" width="1.85546875" style="3" customWidth="1"/>
    <col min="1799" max="2048" width="15.85546875" style="3"/>
    <col min="2049" max="2049" width="3.42578125" style="3" customWidth="1"/>
    <col min="2050" max="2050" width="18.7109375" style="3" customWidth="1"/>
    <col min="2051" max="2051" width="95.5703125" style="3" customWidth="1"/>
    <col min="2052" max="2052" width="15.140625" style="3" customWidth="1"/>
    <col min="2053" max="2053" width="2.85546875" style="3" customWidth="1"/>
    <col min="2054" max="2054" width="1.85546875" style="3" customWidth="1"/>
    <col min="2055" max="2304" width="15.85546875" style="3"/>
    <col min="2305" max="2305" width="3.42578125" style="3" customWidth="1"/>
    <col min="2306" max="2306" width="18.7109375" style="3" customWidth="1"/>
    <col min="2307" max="2307" width="95.5703125" style="3" customWidth="1"/>
    <col min="2308" max="2308" width="15.140625" style="3" customWidth="1"/>
    <col min="2309" max="2309" width="2.85546875" style="3" customWidth="1"/>
    <col min="2310" max="2310" width="1.85546875" style="3" customWidth="1"/>
    <col min="2311" max="2560" width="15.85546875" style="3"/>
    <col min="2561" max="2561" width="3.42578125" style="3" customWidth="1"/>
    <col min="2562" max="2562" width="18.7109375" style="3" customWidth="1"/>
    <col min="2563" max="2563" width="95.5703125" style="3" customWidth="1"/>
    <col min="2564" max="2564" width="15.140625" style="3" customWidth="1"/>
    <col min="2565" max="2565" width="2.85546875" style="3" customWidth="1"/>
    <col min="2566" max="2566" width="1.85546875" style="3" customWidth="1"/>
    <col min="2567" max="2816" width="15.85546875" style="3"/>
    <col min="2817" max="2817" width="3.42578125" style="3" customWidth="1"/>
    <col min="2818" max="2818" width="18.7109375" style="3" customWidth="1"/>
    <col min="2819" max="2819" width="95.5703125" style="3" customWidth="1"/>
    <col min="2820" max="2820" width="15.140625" style="3" customWidth="1"/>
    <col min="2821" max="2821" width="2.85546875" style="3" customWidth="1"/>
    <col min="2822" max="2822" width="1.85546875" style="3" customWidth="1"/>
    <col min="2823" max="3072" width="15.85546875" style="3"/>
    <col min="3073" max="3073" width="3.42578125" style="3" customWidth="1"/>
    <col min="3074" max="3074" width="18.7109375" style="3" customWidth="1"/>
    <col min="3075" max="3075" width="95.5703125" style="3" customWidth="1"/>
    <col min="3076" max="3076" width="15.140625" style="3" customWidth="1"/>
    <col min="3077" max="3077" width="2.85546875" style="3" customWidth="1"/>
    <col min="3078" max="3078" width="1.85546875" style="3" customWidth="1"/>
    <col min="3079" max="3328" width="15.85546875" style="3"/>
    <col min="3329" max="3329" width="3.42578125" style="3" customWidth="1"/>
    <col min="3330" max="3330" width="18.7109375" style="3" customWidth="1"/>
    <col min="3331" max="3331" width="95.5703125" style="3" customWidth="1"/>
    <col min="3332" max="3332" width="15.140625" style="3" customWidth="1"/>
    <col min="3333" max="3333" width="2.85546875" style="3" customWidth="1"/>
    <col min="3334" max="3334" width="1.85546875" style="3" customWidth="1"/>
    <col min="3335" max="3584" width="15.85546875" style="3"/>
    <col min="3585" max="3585" width="3.42578125" style="3" customWidth="1"/>
    <col min="3586" max="3586" width="18.7109375" style="3" customWidth="1"/>
    <col min="3587" max="3587" width="95.5703125" style="3" customWidth="1"/>
    <col min="3588" max="3588" width="15.140625" style="3" customWidth="1"/>
    <col min="3589" max="3589" width="2.85546875" style="3" customWidth="1"/>
    <col min="3590" max="3590" width="1.85546875" style="3" customWidth="1"/>
    <col min="3591" max="3840" width="15.85546875" style="3"/>
    <col min="3841" max="3841" width="3.42578125" style="3" customWidth="1"/>
    <col min="3842" max="3842" width="18.7109375" style="3" customWidth="1"/>
    <col min="3843" max="3843" width="95.5703125" style="3" customWidth="1"/>
    <col min="3844" max="3844" width="15.140625" style="3" customWidth="1"/>
    <col min="3845" max="3845" width="2.85546875" style="3" customWidth="1"/>
    <col min="3846" max="3846" width="1.85546875" style="3" customWidth="1"/>
    <col min="3847" max="4096" width="15.85546875" style="3"/>
    <col min="4097" max="4097" width="3.42578125" style="3" customWidth="1"/>
    <col min="4098" max="4098" width="18.7109375" style="3" customWidth="1"/>
    <col min="4099" max="4099" width="95.5703125" style="3" customWidth="1"/>
    <col min="4100" max="4100" width="15.140625" style="3" customWidth="1"/>
    <col min="4101" max="4101" width="2.85546875" style="3" customWidth="1"/>
    <col min="4102" max="4102" width="1.85546875" style="3" customWidth="1"/>
    <col min="4103" max="4352" width="15.85546875" style="3"/>
    <col min="4353" max="4353" width="3.42578125" style="3" customWidth="1"/>
    <col min="4354" max="4354" width="18.7109375" style="3" customWidth="1"/>
    <col min="4355" max="4355" width="95.5703125" style="3" customWidth="1"/>
    <col min="4356" max="4356" width="15.140625" style="3" customWidth="1"/>
    <col min="4357" max="4357" width="2.85546875" style="3" customWidth="1"/>
    <col min="4358" max="4358" width="1.85546875" style="3" customWidth="1"/>
    <col min="4359" max="4608" width="15.85546875" style="3"/>
    <col min="4609" max="4609" width="3.42578125" style="3" customWidth="1"/>
    <col min="4610" max="4610" width="18.7109375" style="3" customWidth="1"/>
    <col min="4611" max="4611" width="95.5703125" style="3" customWidth="1"/>
    <col min="4612" max="4612" width="15.140625" style="3" customWidth="1"/>
    <col min="4613" max="4613" width="2.85546875" style="3" customWidth="1"/>
    <col min="4614" max="4614" width="1.85546875" style="3" customWidth="1"/>
    <col min="4615" max="4864" width="15.85546875" style="3"/>
    <col min="4865" max="4865" width="3.42578125" style="3" customWidth="1"/>
    <col min="4866" max="4866" width="18.7109375" style="3" customWidth="1"/>
    <col min="4867" max="4867" width="95.5703125" style="3" customWidth="1"/>
    <col min="4868" max="4868" width="15.140625" style="3" customWidth="1"/>
    <col min="4869" max="4869" width="2.85546875" style="3" customWidth="1"/>
    <col min="4870" max="4870" width="1.85546875" style="3" customWidth="1"/>
    <col min="4871" max="5120" width="15.85546875" style="3"/>
    <col min="5121" max="5121" width="3.42578125" style="3" customWidth="1"/>
    <col min="5122" max="5122" width="18.7109375" style="3" customWidth="1"/>
    <col min="5123" max="5123" width="95.5703125" style="3" customWidth="1"/>
    <col min="5124" max="5124" width="15.140625" style="3" customWidth="1"/>
    <col min="5125" max="5125" width="2.85546875" style="3" customWidth="1"/>
    <col min="5126" max="5126" width="1.85546875" style="3" customWidth="1"/>
    <col min="5127" max="5376" width="15.85546875" style="3"/>
    <col min="5377" max="5377" width="3.42578125" style="3" customWidth="1"/>
    <col min="5378" max="5378" width="18.7109375" style="3" customWidth="1"/>
    <col min="5379" max="5379" width="95.5703125" style="3" customWidth="1"/>
    <col min="5380" max="5380" width="15.140625" style="3" customWidth="1"/>
    <col min="5381" max="5381" width="2.85546875" style="3" customWidth="1"/>
    <col min="5382" max="5382" width="1.85546875" style="3" customWidth="1"/>
    <col min="5383" max="5632" width="15.85546875" style="3"/>
    <col min="5633" max="5633" width="3.42578125" style="3" customWidth="1"/>
    <col min="5634" max="5634" width="18.7109375" style="3" customWidth="1"/>
    <col min="5635" max="5635" width="95.5703125" style="3" customWidth="1"/>
    <col min="5636" max="5636" width="15.140625" style="3" customWidth="1"/>
    <col min="5637" max="5637" width="2.85546875" style="3" customWidth="1"/>
    <col min="5638" max="5638" width="1.85546875" style="3" customWidth="1"/>
    <col min="5639" max="5888" width="15.85546875" style="3"/>
    <col min="5889" max="5889" width="3.42578125" style="3" customWidth="1"/>
    <col min="5890" max="5890" width="18.7109375" style="3" customWidth="1"/>
    <col min="5891" max="5891" width="95.5703125" style="3" customWidth="1"/>
    <col min="5892" max="5892" width="15.140625" style="3" customWidth="1"/>
    <col min="5893" max="5893" width="2.85546875" style="3" customWidth="1"/>
    <col min="5894" max="5894" width="1.85546875" style="3" customWidth="1"/>
    <col min="5895" max="6144" width="15.85546875" style="3"/>
    <col min="6145" max="6145" width="3.42578125" style="3" customWidth="1"/>
    <col min="6146" max="6146" width="18.7109375" style="3" customWidth="1"/>
    <col min="6147" max="6147" width="95.5703125" style="3" customWidth="1"/>
    <col min="6148" max="6148" width="15.140625" style="3" customWidth="1"/>
    <col min="6149" max="6149" width="2.85546875" style="3" customWidth="1"/>
    <col min="6150" max="6150" width="1.85546875" style="3" customWidth="1"/>
    <col min="6151" max="6400" width="15.85546875" style="3"/>
    <col min="6401" max="6401" width="3.42578125" style="3" customWidth="1"/>
    <col min="6402" max="6402" width="18.7109375" style="3" customWidth="1"/>
    <col min="6403" max="6403" width="95.5703125" style="3" customWidth="1"/>
    <col min="6404" max="6404" width="15.140625" style="3" customWidth="1"/>
    <col min="6405" max="6405" width="2.85546875" style="3" customWidth="1"/>
    <col min="6406" max="6406" width="1.85546875" style="3" customWidth="1"/>
    <col min="6407" max="6656" width="15.85546875" style="3"/>
    <col min="6657" max="6657" width="3.42578125" style="3" customWidth="1"/>
    <col min="6658" max="6658" width="18.7109375" style="3" customWidth="1"/>
    <col min="6659" max="6659" width="95.5703125" style="3" customWidth="1"/>
    <col min="6660" max="6660" width="15.140625" style="3" customWidth="1"/>
    <col min="6661" max="6661" width="2.85546875" style="3" customWidth="1"/>
    <col min="6662" max="6662" width="1.85546875" style="3" customWidth="1"/>
    <col min="6663" max="6912" width="15.85546875" style="3"/>
    <col min="6913" max="6913" width="3.42578125" style="3" customWidth="1"/>
    <col min="6914" max="6914" width="18.7109375" style="3" customWidth="1"/>
    <col min="6915" max="6915" width="95.5703125" style="3" customWidth="1"/>
    <col min="6916" max="6916" width="15.140625" style="3" customWidth="1"/>
    <col min="6917" max="6917" width="2.85546875" style="3" customWidth="1"/>
    <col min="6918" max="6918" width="1.85546875" style="3" customWidth="1"/>
    <col min="6919" max="7168" width="15.85546875" style="3"/>
    <col min="7169" max="7169" width="3.42578125" style="3" customWidth="1"/>
    <col min="7170" max="7170" width="18.7109375" style="3" customWidth="1"/>
    <col min="7171" max="7171" width="95.5703125" style="3" customWidth="1"/>
    <col min="7172" max="7172" width="15.140625" style="3" customWidth="1"/>
    <col min="7173" max="7173" width="2.85546875" style="3" customWidth="1"/>
    <col min="7174" max="7174" width="1.85546875" style="3" customWidth="1"/>
    <col min="7175" max="7424" width="15.85546875" style="3"/>
    <col min="7425" max="7425" width="3.42578125" style="3" customWidth="1"/>
    <col min="7426" max="7426" width="18.7109375" style="3" customWidth="1"/>
    <col min="7427" max="7427" width="95.5703125" style="3" customWidth="1"/>
    <col min="7428" max="7428" width="15.140625" style="3" customWidth="1"/>
    <col min="7429" max="7429" width="2.85546875" style="3" customWidth="1"/>
    <col min="7430" max="7430" width="1.85546875" style="3" customWidth="1"/>
    <col min="7431" max="7680" width="15.85546875" style="3"/>
    <col min="7681" max="7681" width="3.42578125" style="3" customWidth="1"/>
    <col min="7682" max="7682" width="18.7109375" style="3" customWidth="1"/>
    <col min="7683" max="7683" width="95.5703125" style="3" customWidth="1"/>
    <col min="7684" max="7684" width="15.140625" style="3" customWidth="1"/>
    <col min="7685" max="7685" width="2.85546875" style="3" customWidth="1"/>
    <col min="7686" max="7686" width="1.85546875" style="3" customWidth="1"/>
    <col min="7687" max="7936" width="15.85546875" style="3"/>
    <col min="7937" max="7937" width="3.42578125" style="3" customWidth="1"/>
    <col min="7938" max="7938" width="18.7109375" style="3" customWidth="1"/>
    <col min="7939" max="7939" width="95.5703125" style="3" customWidth="1"/>
    <col min="7940" max="7940" width="15.140625" style="3" customWidth="1"/>
    <col min="7941" max="7941" width="2.85546875" style="3" customWidth="1"/>
    <col min="7942" max="7942" width="1.85546875" style="3" customWidth="1"/>
    <col min="7943" max="8192" width="15.85546875" style="3"/>
    <col min="8193" max="8193" width="3.42578125" style="3" customWidth="1"/>
    <col min="8194" max="8194" width="18.7109375" style="3" customWidth="1"/>
    <col min="8195" max="8195" width="95.5703125" style="3" customWidth="1"/>
    <col min="8196" max="8196" width="15.140625" style="3" customWidth="1"/>
    <col min="8197" max="8197" width="2.85546875" style="3" customWidth="1"/>
    <col min="8198" max="8198" width="1.85546875" style="3" customWidth="1"/>
    <col min="8199" max="8448" width="15.85546875" style="3"/>
    <col min="8449" max="8449" width="3.42578125" style="3" customWidth="1"/>
    <col min="8450" max="8450" width="18.7109375" style="3" customWidth="1"/>
    <col min="8451" max="8451" width="95.5703125" style="3" customWidth="1"/>
    <col min="8452" max="8452" width="15.140625" style="3" customWidth="1"/>
    <col min="8453" max="8453" width="2.85546875" style="3" customWidth="1"/>
    <col min="8454" max="8454" width="1.85546875" style="3" customWidth="1"/>
    <col min="8455" max="8704" width="15.85546875" style="3"/>
    <col min="8705" max="8705" width="3.42578125" style="3" customWidth="1"/>
    <col min="8706" max="8706" width="18.7109375" style="3" customWidth="1"/>
    <col min="8707" max="8707" width="95.5703125" style="3" customWidth="1"/>
    <col min="8708" max="8708" width="15.140625" style="3" customWidth="1"/>
    <col min="8709" max="8709" width="2.85546875" style="3" customWidth="1"/>
    <col min="8710" max="8710" width="1.85546875" style="3" customWidth="1"/>
    <col min="8711" max="8960" width="15.85546875" style="3"/>
    <col min="8961" max="8961" width="3.42578125" style="3" customWidth="1"/>
    <col min="8962" max="8962" width="18.7109375" style="3" customWidth="1"/>
    <col min="8963" max="8963" width="95.5703125" style="3" customWidth="1"/>
    <col min="8964" max="8964" width="15.140625" style="3" customWidth="1"/>
    <col min="8965" max="8965" width="2.85546875" style="3" customWidth="1"/>
    <col min="8966" max="8966" width="1.85546875" style="3" customWidth="1"/>
    <col min="8967" max="9216" width="15.85546875" style="3"/>
    <col min="9217" max="9217" width="3.42578125" style="3" customWidth="1"/>
    <col min="9218" max="9218" width="18.7109375" style="3" customWidth="1"/>
    <col min="9219" max="9219" width="95.5703125" style="3" customWidth="1"/>
    <col min="9220" max="9220" width="15.140625" style="3" customWidth="1"/>
    <col min="9221" max="9221" width="2.85546875" style="3" customWidth="1"/>
    <col min="9222" max="9222" width="1.85546875" style="3" customWidth="1"/>
    <col min="9223" max="9472" width="15.85546875" style="3"/>
    <col min="9473" max="9473" width="3.42578125" style="3" customWidth="1"/>
    <col min="9474" max="9474" width="18.7109375" style="3" customWidth="1"/>
    <col min="9475" max="9475" width="95.5703125" style="3" customWidth="1"/>
    <col min="9476" max="9476" width="15.140625" style="3" customWidth="1"/>
    <col min="9477" max="9477" width="2.85546875" style="3" customWidth="1"/>
    <col min="9478" max="9478" width="1.85546875" style="3" customWidth="1"/>
    <col min="9479" max="9728" width="15.85546875" style="3"/>
    <col min="9729" max="9729" width="3.42578125" style="3" customWidth="1"/>
    <col min="9730" max="9730" width="18.7109375" style="3" customWidth="1"/>
    <col min="9731" max="9731" width="95.5703125" style="3" customWidth="1"/>
    <col min="9732" max="9732" width="15.140625" style="3" customWidth="1"/>
    <col min="9733" max="9733" width="2.85546875" style="3" customWidth="1"/>
    <col min="9734" max="9734" width="1.85546875" style="3" customWidth="1"/>
    <col min="9735" max="9984" width="15.85546875" style="3"/>
    <col min="9985" max="9985" width="3.42578125" style="3" customWidth="1"/>
    <col min="9986" max="9986" width="18.7109375" style="3" customWidth="1"/>
    <col min="9987" max="9987" width="95.5703125" style="3" customWidth="1"/>
    <col min="9988" max="9988" width="15.140625" style="3" customWidth="1"/>
    <col min="9989" max="9989" width="2.85546875" style="3" customWidth="1"/>
    <col min="9990" max="9990" width="1.85546875" style="3" customWidth="1"/>
    <col min="9991" max="10240" width="15.85546875" style="3"/>
    <col min="10241" max="10241" width="3.42578125" style="3" customWidth="1"/>
    <col min="10242" max="10242" width="18.7109375" style="3" customWidth="1"/>
    <col min="10243" max="10243" width="95.5703125" style="3" customWidth="1"/>
    <col min="10244" max="10244" width="15.140625" style="3" customWidth="1"/>
    <col min="10245" max="10245" width="2.85546875" style="3" customWidth="1"/>
    <col min="10246" max="10246" width="1.85546875" style="3" customWidth="1"/>
    <col min="10247" max="10496" width="15.85546875" style="3"/>
    <col min="10497" max="10497" width="3.42578125" style="3" customWidth="1"/>
    <col min="10498" max="10498" width="18.7109375" style="3" customWidth="1"/>
    <col min="10499" max="10499" width="95.5703125" style="3" customWidth="1"/>
    <col min="10500" max="10500" width="15.140625" style="3" customWidth="1"/>
    <col min="10501" max="10501" width="2.85546875" style="3" customWidth="1"/>
    <col min="10502" max="10502" width="1.85546875" style="3" customWidth="1"/>
    <col min="10503" max="10752" width="15.85546875" style="3"/>
    <col min="10753" max="10753" width="3.42578125" style="3" customWidth="1"/>
    <col min="10754" max="10754" width="18.7109375" style="3" customWidth="1"/>
    <col min="10755" max="10755" width="95.5703125" style="3" customWidth="1"/>
    <col min="10756" max="10756" width="15.140625" style="3" customWidth="1"/>
    <col min="10757" max="10757" width="2.85546875" style="3" customWidth="1"/>
    <col min="10758" max="10758" width="1.85546875" style="3" customWidth="1"/>
    <col min="10759" max="11008" width="15.85546875" style="3"/>
    <col min="11009" max="11009" width="3.42578125" style="3" customWidth="1"/>
    <col min="11010" max="11010" width="18.7109375" style="3" customWidth="1"/>
    <col min="11011" max="11011" width="95.5703125" style="3" customWidth="1"/>
    <col min="11012" max="11012" width="15.140625" style="3" customWidth="1"/>
    <col min="11013" max="11013" width="2.85546875" style="3" customWidth="1"/>
    <col min="11014" max="11014" width="1.85546875" style="3" customWidth="1"/>
    <col min="11015" max="11264" width="15.85546875" style="3"/>
    <col min="11265" max="11265" width="3.42578125" style="3" customWidth="1"/>
    <col min="11266" max="11266" width="18.7109375" style="3" customWidth="1"/>
    <col min="11267" max="11267" width="95.5703125" style="3" customWidth="1"/>
    <col min="11268" max="11268" width="15.140625" style="3" customWidth="1"/>
    <col min="11269" max="11269" width="2.85546875" style="3" customWidth="1"/>
    <col min="11270" max="11270" width="1.85546875" style="3" customWidth="1"/>
    <col min="11271" max="11520" width="15.85546875" style="3"/>
    <col min="11521" max="11521" width="3.42578125" style="3" customWidth="1"/>
    <col min="11522" max="11522" width="18.7109375" style="3" customWidth="1"/>
    <col min="11523" max="11523" width="95.5703125" style="3" customWidth="1"/>
    <col min="11524" max="11524" width="15.140625" style="3" customWidth="1"/>
    <col min="11525" max="11525" width="2.85546875" style="3" customWidth="1"/>
    <col min="11526" max="11526" width="1.85546875" style="3" customWidth="1"/>
    <col min="11527" max="11776" width="15.85546875" style="3"/>
    <col min="11777" max="11777" width="3.42578125" style="3" customWidth="1"/>
    <col min="11778" max="11778" width="18.7109375" style="3" customWidth="1"/>
    <col min="11779" max="11779" width="95.5703125" style="3" customWidth="1"/>
    <col min="11780" max="11780" width="15.140625" style="3" customWidth="1"/>
    <col min="11781" max="11781" width="2.85546875" style="3" customWidth="1"/>
    <col min="11782" max="11782" width="1.85546875" style="3" customWidth="1"/>
    <col min="11783" max="12032" width="15.85546875" style="3"/>
    <col min="12033" max="12033" width="3.42578125" style="3" customWidth="1"/>
    <col min="12034" max="12034" width="18.7109375" style="3" customWidth="1"/>
    <col min="12035" max="12035" width="95.5703125" style="3" customWidth="1"/>
    <col min="12036" max="12036" width="15.140625" style="3" customWidth="1"/>
    <col min="12037" max="12037" width="2.85546875" style="3" customWidth="1"/>
    <col min="12038" max="12038" width="1.85546875" style="3" customWidth="1"/>
    <col min="12039" max="12288" width="15.85546875" style="3"/>
    <col min="12289" max="12289" width="3.42578125" style="3" customWidth="1"/>
    <col min="12290" max="12290" width="18.7109375" style="3" customWidth="1"/>
    <col min="12291" max="12291" width="95.5703125" style="3" customWidth="1"/>
    <col min="12292" max="12292" width="15.140625" style="3" customWidth="1"/>
    <col min="12293" max="12293" width="2.85546875" style="3" customWidth="1"/>
    <col min="12294" max="12294" width="1.85546875" style="3" customWidth="1"/>
    <col min="12295" max="12544" width="15.85546875" style="3"/>
    <col min="12545" max="12545" width="3.42578125" style="3" customWidth="1"/>
    <col min="12546" max="12546" width="18.7109375" style="3" customWidth="1"/>
    <col min="12547" max="12547" width="95.5703125" style="3" customWidth="1"/>
    <col min="12548" max="12548" width="15.140625" style="3" customWidth="1"/>
    <col min="12549" max="12549" width="2.85546875" style="3" customWidth="1"/>
    <col min="12550" max="12550" width="1.85546875" style="3" customWidth="1"/>
    <col min="12551" max="12800" width="15.85546875" style="3"/>
    <col min="12801" max="12801" width="3.42578125" style="3" customWidth="1"/>
    <col min="12802" max="12802" width="18.7109375" style="3" customWidth="1"/>
    <col min="12803" max="12803" width="95.5703125" style="3" customWidth="1"/>
    <col min="12804" max="12804" width="15.140625" style="3" customWidth="1"/>
    <col min="12805" max="12805" width="2.85546875" style="3" customWidth="1"/>
    <col min="12806" max="12806" width="1.85546875" style="3" customWidth="1"/>
    <col min="12807" max="13056" width="15.85546875" style="3"/>
    <col min="13057" max="13057" width="3.42578125" style="3" customWidth="1"/>
    <col min="13058" max="13058" width="18.7109375" style="3" customWidth="1"/>
    <col min="13059" max="13059" width="95.5703125" style="3" customWidth="1"/>
    <col min="13060" max="13060" width="15.140625" style="3" customWidth="1"/>
    <col min="13061" max="13061" width="2.85546875" style="3" customWidth="1"/>
    <col min="13062" max="13062" width="1.85546875" style="3" customWidth="1"/>
    <col min="13063" max="13312" width="15.85546875" style="3"/>
    <col min="13313" max="13313" width="3.42578125" style="3" customWidth="1"/>
    <col min="13314" max="13314" width="18.7109375" style="3" customWidth="1"/>
    <col min="13315" max="13315" width="95.5703125" style="3" customWidth="1"/>
    <col min="13316" max="13316" width="15.140625" style="3" customWidth="1"/>
    <col min="13317" max="13317" width="2.85546875" style="3" customWidth="1"/>
    <col min="13318" max="13318" width="1.85546875" style="3" customWidth="1"/>
    <col min="13319" max="13568" width="15.85546875" style="3"/>
    <col min="13569" max="13569" width="3.42578125" style="3" customWidth="1"/>
    <col min="13570" max="13570" width="18.7109375" style="3" customWidth="1"/>
    <col min="13571" max="13571" width="95.5703125" style="3" customWidth="1"/>
    <col min="13572" max="13572" width="15.140625" style="3" customWidth="1"/>
    <col min="13573" max="13573" width="2.85546875" style="3" customWidth="1"/>
    <col min="13574" max="13574" width="1.85546875" style="3" customWidth="1"/>
    <col min="13575" max="13824" width="15.85546875" style="3"/>
    <col min="13825" max="13825" width="3.42578125" style="3" customWidth="1"/>
    <col min="13826" max="13826" width="18.7109375" style="3" customWidth="1"/>
    <col min="13827" max="13827" width="95.5703125" style="3" customWidth="1"/>
    <col min="13828" max="13828" width="15.140625" style="3" customWidth="1"/>
    <col min="13829" max="13829" width="2.85546875" style="3" customWidth="1"/>
    <col min="13830" max="13830" width="1.85546875" style="3" customWidth="1"/>
    <col min="13831" max="14080" width="15.85546875" style="3"/>
    <col min="14081" max="14081" width="3.42578125" style="3" customWidth="1"/>
    <col min="14082" max="14082" width="18.7109375" style="3" customWidth="1"/>
    <col min="14083" max="14083" width="95.5703125" style="3" customWidth="1"/>
    <col min="14084" max="14084" width="15.140625" style="3" customWidth="1"/>
    <col min="14085" max="14085" width="2.85546875" style="3" customWidth="1"/>
    <col min="14086" max="14086" width="1.85546875" style="3" customWidth="1"/>
    <col min="14087" max="14336" width="15.85546875" style="3"/>
    <col min="14337" max="14337" width="3.42578125" style="3" customWidth="1"/>
    <col min="14338" max="14338" width="18.7109375" style="3" customWidth="1"/>
    <col min="14339" max="14339" width="95.5703125" style="3" customWidth="1"/>
    <col min="14340" max="14340" width="15.140625" style="3" customWidth="1"/>
    <col min="14341" max="14341" width="2.85546875" style="3" customWidth="1"/>
    <col min="14342" max="14342" width="1.85546875" style="3" customWidth="1"/>
    <col min="14343" max="14592" width="15.85546875" style="3"/>
    <col min="14593" max="14593" width="3.42578125" style="3" customWidth="1"/>
    <col min="14594" max="14594" width="18.7109375" style="3" customWidth="1"/>
    <col min="14595" max="14595" width="95.5703125" style="3" customWidth="1"/>
    <col min="14596" max="14596" width="15.140625" style="3" customWidth="1"/>
    <col min="14597" max="14597" width="2.85546875" style="3" customWidth="1"/>
    <col min="14598" max="14598" width="1.85546875" style="3" customWidth="1"/>
    <col min="14599" max="14848" width="15.85546875" style="3"/>
    <col min="14849" max="14849" width="3.42578125" style="3" customWidth="1"/>
    <col min="14850" max="14850" width="18.7109375" style="3" customWidth="1"/>
    <col min="14851" max="14851" width="95.5703125" style="3" customWidth="1"/>
    <col min="14852" max="14852" width="15.140625" style="3" customWidth="1"/>
    <col min="14853" max="14853" width="2.85546875" style="3" customWidth="1"/>
    <col min="14854" max="14854" width="1.85546875" style="3" customWidth="1"/>
    <col min="14855" max="15104" width="15.85546875" style="3"/>
    <col min="15105" max="15105" width="3.42578125" style="3" customWidth="1"/>
    <col min="15106" max="15106" width="18.7109375" style="3" customWidth="1"/>
    <col min="15107" max="15107" width="95.5703125" style="3" customWidth="1"/>
    <col min="15108" max="15108" width="15.140625" style="3" customWidth="1"/>
    <col min="15109" max="15109" width="2.85546875" style="3" customWidth="1"/>
    <col min="15110" max="15110" width="1.85546875" style="3" customWidth="1"/>
    <col min="15111" max="15360" width="15.85546875" style="3"/>
    <col min="15361" max="15361" width="3.42578125" style="3" customWidth="1"/>
    <col min="15362" max="15362" width="18.7109375" style="3" customWidth="1"/>
    <col min="15363" max="15363" width="95.5703125" style="3" customWidth="1"/>
    <col min="15364" max="15364" width="15.140625" style="3" customWidth="1"/>
    <col min="15365" max="15365" width="2.85546875" style="3" customWidth="1"/>
    <col min="15366" max="15366" width="1.85546875" style="3" customWidth="1"/>
    <col min="15367" max="15616" width="15.85546875" style="3"/>
    <col min="15617" max="15617" width="3.42578125" style="3" customWidth="1"/>
    <col min="15618" max="15618" width="18.7109375" style="3" customWidth="1"/>
    <col min="15619" max="15619" width="95.5703125" style="3" customWidth="1"/>
    <col min="15620" max="15620" width="15.140625" style="3" customWidth="1"/>
    <col min="15621" max="15621" width="2.85546875" style="3" customWidth="1"/>
    <col min="15622" max="15622" width="1.85546875" style="3" customWidth="1"/>
    <col min="15623" max="15872" width="15.85546875" style="3"/>
    <col min="15873" max="15873" width="3.42578125" style="3" customWidth="1"/>
    <col min="15874" max="15874" width="18.7109375" style="3" customWidth="1"/>
    <col min="15875" max="15875" width="95.5703125" style="3" customWidth="1"/>
    <col min="15876" max="15876" width="15.140625" style="3" customWidth="1"/>
    <col min="15877" max="15877" width="2.85546875" style="3" customWidth="1"/>
    <col min="15878" max="15878" width="1.85546875" style="3" customWidth="1"/>
    <col min="15879" max="16128" width="15.85546875" style="3"/>
    <col min="16129" max="16129" width="3.42578125" style="3" customWidth="1"/>
    <col min="16130" max="16130" width="18.7109375" style="3" customWidth="1"/>
    <col min="16131" max="16131" width="95.5703125" style="3" customWidth="1"/>
    <col min="16132" max="16132" width="15.140625" style="3" customWidth="1"/>
    <col min="16133" max="16133" width="2.85546875" style="3" customWidth="1"/>
    <col min="16134" max="16134" width="1.85546875" style="3" customWidth="1"/>
    <col min="16135" max="16384" width="15.85546875" style="3"/>
  </cols>
  <sheetData>
    <row r="1" spans="2:4" ht="12" customHeight="1" x14ac:dyDescent="0.25"/>
    <row r="2" spans="2:4" ht="12" customHeight="1" x14ac:dyDescent="0.25"/>
    <row r="3" spans="2:4" ht="12" customHeight="1" x14ac:dyDescent="0.25"/>
    <row r="4" spans="2:4" ht="15.75" customHeight="1" x14ac:dyDescent="0.25">
      <c r="B4" s="109"/>
      <c r="C4" s="112"/>
    </row>
    <row r="5" spans="2:4" ht="191.25" customHeight="1" x14ac:dyDescent="0.25">
      <c r="B5" s="113"/>
      <c r="C5" s="298"/>
      <c r="D5" s="298"/>
    </row>
    <row r="6" spans="2:4" ht="191.25" customHeight="1" x14ac:dyDescent="0.25">
      <c r="B6" s="113"/>
      <c r="C6" s="114"/>
      <c r="D6" s="114"/>
    </row>
    <row r="7" spans="2:4" ht="124.5" customHeight="1" x14ac:dyDescent="0.25">
      <c r="C7" s="115"/>
    </row>
    <row r="8" spans="2:4" ht="27.75" customHeight="1" x14ac:dyDescent="0.25">
      <c r="B8" s="116"/>
      <c r="C8" s="117"/>
    </row>
    <row r="9" spans="2:4" ht="27.75" customHeight="1" x14ac:dyDescent="0.25">
      <c r="C9" s="117"/>
    </row>
    <row r="37" ht="2.25" customHeight="1" x14ac:dyDescent="0.25"/>
  </sheetData>
  <mergeCells count="1">
    <mergeCell ref="C5:D5"/>
  </mergeCells>
  <pageMargins left="0.19685039370078741" right="0" top="0.78740157480314965" bottom="0.19685039370078741" header="0" footer="0"/>
  <pageSetup paperSize="9" scale="7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0">
    <pageSetUpPr fitToPage="1"/>
  </sheetPr>
  <dimension ref="B7:D61"/>
  <sheetViews>
    <sheetView zoomScale="85" zoomScaleNormal="85" workbookViewId="0">
      <selection activeCell="C29" sqref="C29"/>
    </sheetView>
  </sheetViews>
  <sheetFormatPr defaultRowHeight="15" x14ac:dyDescent="0.25"/>
  <cols>
    <col min="1" max="1" width="4.7109375" style="47" customWidth="1"/>
    <col min="2" max="2" width="71.140625" style="47" customWidth="1"/>
    <col min="3" max="3" width="68.140625" style="47" customWidth="1"/>
    <col min="4" max="4" width="80.28515625" style="47" customWidth="1"/>
    <col min="5" max="16384" width="9.140625" style="47"/>
  </cols>
  <sheetData>
    <row r="7" spans="2:4" ht="15.75" x14ac:dyDescent="0.25">
      <c r="B7" s="96" t="s">
        <v>145</v>
      </c>
      <c r="C7" s="61"/>
      <c r="D7" s="61"/>
    </row>
    <row r="8" spans="2:4" x14ac:dyDescent="0.25">
      <c r="B8" s="97" t="s">
        <v>146</v>
      </c>
      <c r="C8" s="98" t="s">
        <v>147</v>
      </c>
      <c r="D8" s="99" t="s">
        <v>148</v>
      </c>
    </row>
    <row r="9" spans="2:4" x14ac:dyDescent="0.25">
      <c r="B9" s="100"/>
      <c r="C9" s="101"/>
      <c r="D9" s="102"/>
    </row>
    <row r="10" spans="2:4" x14ac:dyDescent="0.25">
      <c r="B10" s="71" t="s">
        <v>149</v>
      </c>
      <c r="C10" s="103"/>
      <c r="D10" s="103"/>
    </row>
    <row r="11" spans="2:4" ht="30" x14ac:dyDescent="0.25">
      <c r="B11" s="10" t="s">
        <v>150</v>
      </c>
      <c r="C11" s="10" t="s">
        <v>151</v>
      </c>
      <c r="D11" s="314"/>
    </row>
    <row r="12" spans="2:4" x14ac:dyDescent="0.25">
      <c r="B12" s="28"/>
      <c r="C12" s="10"/>
      <c r="D12" s="314"/>
    </row>
    <row r="13" spans="2:4" ht="45" x14ac:dyDescent="0.25">
      <c r="B13" s="28"/>
      <c r="C13" s="10" t="s">
        <v>152</v>
      </c>
      <c r="D13" s="314"/>
    </row>
    <row r="14" spans="2:4" ht="30" x14ac:dyDescent="0.25">
      <c r="B14" s="17" t="s">
        <v>153</v>
      </c>
      <c r="C14" s="10" t="s">
        <v>154</v>
      </c>
      <c r="D14" s="314"/>
    </row>
    <row r="15" spans="2:4" x14ac:dyDescent="0.25">
      <c r="B15" s="17"/>
      <c r="C15" s="104" t="s">
        <v>155</v>
      </c>
      <c r="D15" s="314"/>
    </row>
    <row r="16" spans="2:4" ht="30" x14ac:dyDescent="0.25">
      <c r="B16" s="17" t="s">
        <v>156</v>
      </c>
      <c r="C16" s="104" t="s">
        <v>157</v>
      </c>
      <c r="D16" s="314"/>
    </row>
    <row r="17" spans="2:4" x14ac:dyDescent="0.25">
      <c r="B17" s="105"/>
      <c r="C17" s="104" t="s">
        <v>158</v>
      </c>
      <c r="D17" s="314"/>
    </row>
    <row r="18" spans="2:4" x14ac:dyDescent="0.25">
      <c r="B18" s="105"/>
      <c r="C18" s="104" t="s">
        <v>159</v>
      </c>
      <c r="D18" s="314"/>
    </row>
    <row r="19" spans="2:4" x14ac:dyDescent="0.25">
      <c r="B19" s="105"/>
      <c r="C19" s="104" t="s">
        <v>160</v>
      </c>
      <c r="D19" s="314"/>
    </row>
    <row r="20" spans="2:4" x14ac:dyDescent="0.25">
      <c r="B20" s="105"/>
      <c r="C20" s="104" t="s">
        <v>161</v>
      </c>
      <c r="D20" s="314"/>
    </row>
    <row r="21" spans="2:4" x14ac:dyDescent="0.25">
      <c r="B21" s="105"/>
      <c r="C21" s="104" t="s">
        <v>162</v>
      </c>
      <c r="D21" s="314"/>
    </row>
    <row r="22" spans="2:4" ht="29.25" x14ac:dyDescent="0.25">
      <c r="B22" s="105"/>
      <c r="C22" s="104" t="s">
        <v>163</v>
      </c>
      <c r="D22" s="314"/>
    </row>
    <row r="23" spans="2:4" x14ac:dyDescent="0.25">
      <c r="B23" s="105"/>
      <c r="C23" s="104" t="s">
        <v>164</v>
      </c>
      <c r="D23" s="314"/>
    </row>
    <row r="24" spans="2:4" x14ac:dyDescent="0.25">
      <c r="B24" s="105"/>
      <c r="C24" s="104" t="s">
        <v>165</v>
      </c>
      <c r="D24" s="314"/>
    </row>
    <row r="25" spans="2:4" x14ac:dyDescent="0.25">
      <c r="B25" s="105"/>
      <c r="C25" s="104" t="s">
        <v>166</v>
      </c>
      <c r="D25" s="314"/>
    </row>
    <row r="26" spans="2:4" x14ac:dyDescent="0.25">
      <c r="B26" s="105"/>
      <c r="C26" s="104" t="s">
        <v>167</v>
      </c>
      <c r="D26" s="314"/>
    </row>
    <row r="27" spans="2:4" x14ac:dyDescent="0.25">
      <c r="B27" s="105"/>
      <c r="C27" s="104"/>
      <c r="D27" s="10"/>
    </row>
    <row r="28" spans="2:4" x14ac:dyDescent="0.25">
      <c r="B28" s="71" t="s">
        <v>168</v>
      </c>
      <c r="C28" s="55"/>
      <c r="D28" s="55"/>
    </row>
    <row r="29" spans="2:4" ht="30" x14ac:dyDescent="0.25">
      <c r="B29" s="313" t="s">
        <v>169</v>
      </c>
      <c r="C29" s="10" t="s">
        <v>170</v>
      </c>
      <c r="D29" s="314"/>
    </row>
    <row r="30" spans="2:4" x14ac:dyDescent="0.25">
      <c r="B30" s="313"/>
      <c r="C30" s="10"/>
      <c r="D30" s="314"/>
    </row>
    <row r="31" spans="2:4" ht="30" x14ac:dyDescent="0.25">
      <c r="B31" s="313"/>
      <c r="C31" s="10" t="s">
        <v>171</v>
      </c>
      <c r="D31" s="314"/>
    </row>
    <row r="32" spans="2:4" x14ac:dyDescent="0.25">
      <c r="B32" s="313"/>
      <c r="C32" s="11"/>
      <c r="D32" s="314"/>
    </row>
    <row r="33" spans="2:4" x14ac:dyDescent="0.25">
      <c r="B33" s="313"/>
      <c r="C33" s="11" t="s">
        <v>172</v>
      </c>
      <c r="D33" s="314"/>
    </row>
    <row r="34" spans="2:4" ht="30" x14ac:dyDescent="0.25">
      <c r="B34" s="313" t="s">
        <v>173</v>
      </c>
      <c r="C34" s="10" t="s">
        <v>174</v>
      </c>
      <c r="D34" s="314"/>
    </row>
    <row r="35" spans="2:4" x14ac:dyDescent="0.25">
      <c r="B35" s="313"/>
      <c r="C35" s="10"/>
      <c r="D35" s="314"/>
    </row>
    <row r="36" spans="2:4" x14ac:dyDescent="0.25">
      <c r="B36" s="313"/>
      <c r="C36" s="11" t="s">
        <v>175</v>
      </c>
      <c r="D36" s="314"/>
    </row>
    <row r="37" spans="2:4" ht="30" x14ac:dyDescent="0.25">
      <c r="B37" s="313" t="s">
        <v>176</v>
      </c>
      <c r="C37" s="10" t="s">
        <v>177</v>
      </c>
      <c r="D37" s="314"/>
    </row>
    <row r="38" spans="2:4" x14ac:dyDescent="0.25">
      <c r="B38" s="313"/>
      <c r="C38" s="10"/>
      <c r="D38" s="314"/>
    </row>
    <row r="39" spans="2:4" x14ac:dyDescent="0.25">
      <c r="B39" s="313"/>
      <c r="C39" s="11" t="s">
        <v>178</v>
      </c>
      <c r="D39" s="314"/>
    </row>
    <row r="40" spans="2:4" ht="30" x14ac:dyDescent="0.25">
      <c r="B40" s="313" t="s">
        <v>179</v>
      </c>
      <c r="C40" s="10" t="s">
        <v>180</v>
      </c>
      <c r="D40" s="314"/>
    </row>
    <row r="41" spans="2:4" x14ac:dyDescent="0.25">
      <c r="B41" s="313"/>
      <c r="C41" s="10"/>
      <c r="D41" s="314"/>
    </row>
    <row r="42" spans="2:4" ht="30" x14ac:dyDescent="0.25">
      <c r="B42" s="313"/>
      <c r="C42" s="11" t="s">
        <v>181</v>
      </c>
      <c r="D42" s="314"/>
    </row>
    <row r="43" spans="2:4" ht="45" x14ac:dyDescent="0.25">
      <c r="B43" s="216" t="s">
        <v>182</v>
      </c>
      <c r="C43" s="12" t="s">
        <v>183</v>
      </c>
      <c r="D43" s="12"/>
    </row>
    <row r="44" spans="2:4" x14ac:dyDescent="0.25">
      <c r="B44" s="6"/>
      <c r="C44" s="6"/>
      <c r="D44" s="6"/>
    </row>
    <row r="45" spans="2:4" x14ac:dyDescent="0.25">
      <c r="D45" s="128" t="s">
        <v>332</v>
      </c>
    </row>
    <row r="56" spans="2:4" ht="15" customHeight="1" x14ac:dyDescent="0.25"/>
    <row r="57" spans="2:4" ht="222.75" customHeight="1" x14ac:dyDescent="0.25"/>
    <row r="58" spans="2:4" ht="203.25" customHeight="1" x14ac:dyDescent="0.25">
      <c r="B58" s="17"/>
      <c r="C58" s="207"/>
      <c r="D58" s="207"/>
    </row>
    <row r="59" spans="2:4" ht="15.75" x14ac:dyDescent="0.25">
      <c r="B59" s="107"/>
      <c r="C59" s="108"/>
      <c r="D59" s="108"/>
    </row>
    <row r="61" spans="2:4" x14ac:dyDescent="0.25">
      <c r="D61" s="128"/>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hyperlinks>
  <pageMargins left="0.7" right="0.7" top="0.75" bottom="0.75" header="0.3" footer="0.3"/>
  <pageSetup paperSize="9" scale="56"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1">
    <pageSetUpPr fitToPage="1"/>
  </sheetPr>
  <dimension ref="A1:U59"/>
  <sheetViews>
    <sheetView zoomScale="85" zoomScaleNormal="85" workbookViewId="0"/>
  </sheetViews>
  <sheetFormatPr defaultRowHeight="15" x14ac:dyDescent="0.25"/>
  <cols>
    <col min="2" max="2" width="40.28515625" bestFit="1" customWidth="1"/>
  </cols>
  <sheetData>
    <row r="1" spans="1:21" x14ac:dyDescent="0.25">
      <c r="A1" s="48"/>
      <c r="B1" s="48"/>
      <c r="C1" s="48"/>
      <c r="D1" s="48"/>
      <c r="E1" s="48"/>
      <c r="F1" s="48"/>
      <c r="G1" s="48"/>
      <c r="H1" s="48"/>
      <c r="I1" s="48"/>
      <c r="J1" s="48"/>
      <c r="K1" s="48"/>
      <c r="L1" s="48"/>
      <c r="M1" s="48"/>
      <c r="N1" s="48"/>
      <c r="O1" s="48"/>
      <c r="P1" s="48"/>
      <c r="Q1" s="48"/>
      <c r="R1" s="48"/>
      <c r="S1" s="48"/>
      <c r="T1" s="48"/>
      <c r="U1" s="48"/>
    </row>
    <row r="2" spans="1:21" x14ac:dyDescent="0.25">
      <c r="A2" s="48"/>
      <c r="B2" s="171"/>
      <c r="C2" s="48"/>
      <c r="D2" s="48"/>
      <c r="E2" s="48"/>
      <c r="F2" s="48"/>
      <c r="G2" s="48"/>
      <c r="H2" s="48"/>
      <c r="I2" s="48"/>
      <c r="J2" s="48"/>
      <c r="K2" s="48"/>
      <c r="L2" s="48"/>
      <c r="M2" s="48"/>
      <c r="N2" s="48"/>
      <c r="O2" s="48"/>
      <c r="P2" s="48"/>
      <c r="Q2" s="48"/>
      <c r="R2" s="48"/>
      <c r="S2" s="48"/>
      <c r="T2" s="48"/>
      <c r="U2" s="48"/>
    </row>
    <row r="3" spans="1:21" ht="15.75" customHeight="1" x14ac:dyDescent="0.25">
      <c r="A3" s="48"/>
      <c r="B3" s="210" t="s">
        <v>239</v>
      </c>
      <c r="C3" s="211"/>
      <c r="D3" s="211"/>
      <c r="E3" s="215"/>
      <c r="F3" s="215"/>
      <c r="G3" s="215"/>
      <c r="H3" s="215"/>
      <c r="I3" s="215"/>
      <c r="J3" s="215"/>
      <c r="K3" s="215"/>
      <c r="L3" s="215"/>
      <c r="M3" s="215"/>
      <c r="N3" s="215"/>
      <c r="O3" s="215"/>
    </row>
    <row r="4" spans="1:21" ht="15" customHeight="1" x14ac:dyDescent="0.25">
      <c r="A4" s="48"/>
      <c r="B4" s="214" t="s">
        <v>240</v>
      </c>
      <c r="C4" s="317" t="s">
        <v>241</v>
      </c>
      <c r="D4" s="317"/>
      <c r="E4" s="317"/>
      <c r="F4" s="317"/>
      <c r="G4" s="317"/>
      <c r="H4" s="317"/>
      <c r="I4" s="317"/>
      <c r="J4" s="317"/>
      <c r="K4" s="317"/>
      <c r="L4" s="317"/>
      <c r="M4" s="317"/>
      <c r="N4" s="317"/>
      <c r="O4" s="317"/>
    </row>
    <row r="5" spans="1:21" ht="15" customHeight="1" x14ac:dyDescent="0.25">
      <c r="A5" s="48"/>
      <c r="B5" s="214"/>
      <c r="C5" s="318" t="s">
        <v>242</v>
      </c>
      <c r="D5" s="318"/>
      <c r="E5" s="318"/>
      <c r="F5" s="318"/>
      <c r="G5" s="318"/>
      <c r="H5" s="318"/>
      <c r="I5" s="318"/>
      <c r="J5" s="318"/>
      <c r="K5" s="318"/>
      <c r="L5" s="318"/>
      <c r="M5" s="318"/>
      <c r="N5" s="318"/>
      <c r="O5" s="318"/>
    </row>
    <row r="6" spans="1:21" ht="15" customHeight="1" x14ac:dyDescent="0.25">
      <c r="A6" s="48"/>
      <c r="B6" s="212"/>
      <c r="C6" s="213"/>
      <c r="D6" s="213"/>
      <c r="E6" s="215"/>
      <c r="F6" s="215"/>
      <c r="G6" s="215"/>
      <c r="H6" s="215"/>
      <c r="I6" s="215"/>
      <c r="J6" s="215"/>
      <c r="K6" s="215"/>
      <c r="L6" s="215"/>
      <c r="M6" s="215"/>
      <c r="N6" s="215"/>
      <c r="O6" s="215"/>
    </row>
    <row r="7" spans="1:21" ht="15" customHeight="1" x14ac:dyDescent="0.25">
      <c r="A7" s="48"/>
      <c r="B7" s="106" t="s">
        <v>243</v>
      </c>
      <c r="C7" s="55"/>
      <c r="D7" s="55"/>
      <c r="E7" s="55"/>
      <c r="F7" s="55"/>
      <c r="G7" s="55"/>
      <c r="H7" s="55"/>
      <c r="I7" s="55"/>
      <c r="J7" s="55"/>
      <c r="K7" s="55"/>
      <c r="L7" s="55"/>
      <c r="M7" s="55"/>
      <c r="N7" s="55"/>
      <c r="O7" s="55"/>
    </row>
    <row r="8" spans="1:21" ht="15" customHeight="1" x14ac:dyDescent="0.25">
      <c r="A8" s="48"/>
      <c r="B8" s="206" t="s">
        <v>244</v>
      </c>
      <c r="C8" s="319"/>
      <c r="D8" s="319"/>
      <c r="E8" s="319"/>
      <c r="F8" s="319"/>
      <c r="G8" s="319"/>
      <c r="H8" s="319"/>
      <c r="I8" s="319"/>
      <c r="J8" s="319"/>
      <c r="K8" s="319"/>
      <c r="L8" s="319"/>
      <c r="M8" s="319"/>
      <c r="N8" s="319"/>
      <c r="O8" s="319"/>
    </row>
    <row r="9" spans="1:21" ht="15" customHeight="1" x14ac:dyDescent="0.25">
      <c r="A9" s="48"/>
      <c r="B9" s="205" t="s">
        <v>245</v>
      </c>
      <c r="C9" s="320"/>
      <c r="D9" s="320"/>
      <c r="E9" s="320"/>
      <c r="F9" s="320"/>
      <c r="G9" s="320"/>
      <c r="H9" s="320"/>
      <c r="I9" s="320"/>
      <c r="J9" s="320"/>
      <c r="K9" s="320"/>
      <c r="L9" s="320"/>
      <c r="M9" s="320"/>
      <c r="N9" s="320"/>
      <c r="O9" s="320"/>
    </row>
    <row r="10" spans="1:21" x14ac:dyDescent="0.25">
      <c r="A10" s="48"/>
      <c r="B10" s="205"/>
      <c r="C10" s="321"/>
      <c r="D10" s="321"/>
      <c r="E10" s="321"/>
      <c r="F10" s="321"/>
      <c r="G10" s="321"/>
      <c r="H10" s="321"/>
      <c r="I10" s="321"/>
      <c r="J10" s="321"/>
      <c r="K10" s="321"/>
      <c r="L10" s="321"/>
      <c r="M10" s="321"/>
      <c r="N10" s="321"/>
      <c r="O10" s="321"/>
    </row>
    <row r="11" spans="1:21" ht="15.75" customHeight="1" x14ac:dyDescent="0.25">
      <c r="A11" s="48"/>
      <c r="B11" s="106" t="s">
        <v>184</v>
      </c>
      <c r="C11" s="316" t="s">
        <v>185</v>
      </c>
      <c r="D11" s="316"/>
      <c r="E11" s="316"/>
      <c r="F11" s="316"/>
      <c r="G11" s="316"/>
      <c r="H11" s="316"/>
      <c r="I11" s="316"/>
      <c r="J11" s="316"/>
      <c r="K11" s="316"/>
      <c r="L11" s="316"/>
      <c r="M11" s="316"/>
      <c r="N11" s="316"/>
      <c r="O11" s="316"/>
    </row>
    <row r="12" spans="1:21" ht="226.5" customHeight="1" x14ac:dyDescent="0.25">
      <c r="A12" s="48"/>
      <c r="B12" s="240" t="s">
        <v>186</v>
      </c>
      <c r="C12" s="322" t="s">
        <v>374</v>
      </c>
      <c r="D12" s="323"/>
      <c r="E12" s="323"/>
      <c r="F12" s="323"/>
      <c r="G12" s="323"/>
      <c r="H12" s="323"/>
      <c r="I12" s="323"/>
      <c r="J12" s="323"/>
      <c r="K12" s="323"/>
      <c r="L12" s="323"/>
      <c r="M12" s="323"/>
      <c r="N12" s="323"/>
      <c r="O12" s="324"/>
    </row>
    <row r="13" spans="1:21" x14ac:dyDescent="0.25">
      <c r="A13" s="48"/>
      <c r="B13" s="48"/>
      <c r="C13" s="249"/>
      <c r="D13" s="47"/>
      <c r="E13" s="47"/>
      <c r="F13" s="47"/>
      <c r="G13" s="47"/>
      <c r="H13" s="47"/>
      <c r="I13" s="47"/>
      <c r="J13" s="47"/>
      <c r="K13" s="47"/>
      <c r="L13" s="47"/>
      <c r="M13" s="47"/>
      <c r="N13" s="47"/>
      <c r="O13" s="250"/>
    </row>
    <row r="14" spans="1:21" x14ac:dyDescent="0.25">
      <c r="A14" s="48"/>
      <c r="B14" s="48"/>
      <c r="C14" s="249"/>
      <c r="D14" s="47"/>
      <c r="E14" s="47"/>
      <c r="F14" s="47"/>
      <c r="G14" s="47"/>
      <c r="H14" s="47"/>
      <c r="I14" s="47"/>
      <c r="J14" s="47"/>
      <c r="K14" s="47"/>
      <c r="L14" s="47"/>
      <c r="M14" s="47"/>
      <c r="N14" s="47"/>
      <c r="O14" s="250"/>
    </row>
    <row r="15" spans="1:21" ht="30" x14ac:dyDescent="0.25">
      <c r="A15" s="48"/>
      <c r="B15" s="240" t="s">
        <v>187</v>
      </c>
      <c r="C15" s="249" t="s">
        <v>352</v>
      </c>
      <c r="D15" s="47"/>
      <c r="E15" s="47"/>
      <c r="F15" s="47"/>
      <c r="G15" s="47"/>
      <c r="H15" s="47"/>
      <c r="I15" s="47"/>
      <c r="J15" s="47"/>
      <c r="K15" s="47"/>
      <c r="L15" s="47"/>
      <c r="M15" s="47"/>
      <c r="N15" s="47"/>
      <c r="O15" s="250"/>
    </row>
    <row r="16" spans="1:21" x14ac:dyDescent="0.25">
      <c r="A16" s="48"/>
      <c r="B16" s="48"/>
      <c r="C16" s="251"/>
      <c r="D16" s="47"/>
      <c r="E16" s="252"/>
      <c r="F16" s="253"/>
      <c r="G16" s="47"/>
      <c r="H16" s="47"/>
      <c r="I16" s="47"/>
      <c r="J16" s="47"/>
      <c r="K16" s="47"/>
      <c r="L16" s="47"/>
      <c r="M16" s="47"/>
      <c r="N16" s="47"/>
      <c r="O16" s="250"/>
    </row>
    <row r="17" spans="1:15" x14ac:dyDescent="0.25">
      <c r="A17" s="48"/>
      <c r="B17" s="48"/>
      <c r="C17" s="254" t="s">
        <v>353</v>
      </c>
      <c r="D17" s="47"/>
      <c r="E17" s="252"/>
      <c r="F17" s="253"/>
      <c r="G17" s="47"/>
      <c r="H17" s="47"/>
      <c r="I17" s="47"/>
      <c r="J17" s="47"/>
      <c r="K17" s="47"/>
      <c r="L17" s="47"/>
      <c r="M17" s="47"/>
      <c r="N17" s="47"/>
      <c r="O17" s="250"/>
    </row>
    <row r="18" spans="1:15" x14ac:dyDescent="0.25">
      <c r="A18" s="48"/>
      <c r="B18" s="48"/>
      <c r="C18" s="249" t="s">
        <v>354</v>
      </c>
      <c r="D18" s="47"/>
      <c r="E18" s="252"/>
      <c r="F18" s="253"/>
      <c r="G18" s="47"/>
      <c r="H18" s="47"/>
      <c r="I18" s="47"/>
      <c r="J18" s="47"/>
      <c r="K18" s="47"/>
      <c r="L18" s="47"/>
      <c r="M18" s="47"/>
      <c r="N18" s="47"/>
      <c r="O18" s="250"/>
    </row>
    <row r="19" spans="1:15" x14ac:dyDescent="0.25">
      <c r="A19" s="48"/>
      <c r="B19" s="48"/>
      <c r="C19" s="251"/>
      <c r="D19" s="47"/>
      <c r="E19" s="252"/>
      <c r="F19" s="253"/>
      <c r="G19" s="47"/>
      <c r="H19" s="47"/>
      <c r="I19" s="47"/>
      <c r="J19" s="47"/>
      <c r="K19" s="47"/>
      <c r="L19" s="47"/>
      <c r="M19" s="47"/>
      <c r="N19" s="47"/>
      <c r="O19" s="250"/>
    </row>
    <row r="20" spans="1:15" x14ac:dyDescent="0.25">
      <c r="A20" s="48"/>
      <c r="B20" s="48"/>
      <c r="C20" s="249"/>
      <c r="D20" s="315" t="s">
        <v>355</v>
      </c>
      <c r="E20" s="315"/>
      <c r="F20" s="315"/>
      <c r="G20" s="315"/>
      <c r="H20" s="315"/>
      <c r="I20" s="315"/>
      <c r="J20" s="315"/>
      <c r="K20" s="315"/>
      <c r="L20" s="255"/>
      <c r="M20" s="47"/>
      <c r="N20" s="47"/>
      <c r="O20" s="250"/>
    </row>
    <row r="21" spans="1:15" x14ac:dyDescent="0.25">
      <c r="A21" s="48"/>
      <c r="B21" s="48"/>
      <c r="C21" s="249"/>
      <c r="D21" s="47"/>
      <c r="E21" s="47"/>
      <c r="F21" s="47"/>
      <c r="G21" s="47"/>
      <c r="H21" s="47"/>
      <c r="I21" s="47"/>
      <c r="J21" s="47"/>
      <c r="K21" s="47"/>
      <c r="L21" s="47"/>
      <c r="M21" s="47"/>
      <c r="N21" s="47"/>
      <c r="O21" s="250"/>
    </row>
    <row r="22" spans="1:15" ht="15.75" thickBot="1" x14ac:dyDescent="0.3">
      <c r="A22" s="48"/>
      <c r="B22" s="48"/>
      <c r="C22" s="256" t="s">
        <v>356</v>
      </c>
      <c r="D22" s="257" t="s">
        <v>357</v>
      </c>
      <c r="E22" s="257" t="s">
        <v>358</v>
      </c>
      <c r="F22" s="257" t="s">
        <v>359</v>
      </c>
      <c r="G22" s="257" t="s">
        <v>360</v>
      </c>
      <c r="H22" s="257" t="s">
        <v>361</v>
      </c>
      <c r="I22" s="257" t="s">
        <v>362</v>
      </c>
      <c r="J22" s="257" t="s">
        <v>363</v>
      </c>
      <c r="K22" s="257" t="s">
        <v>364</v>
      </c>
      <c r="L22" s="257" t="s">
        <v>365</v>
      </c>
      <c r="M22" s="47"/>
      <c r="N22" s="47"/>
      <c r="O22" s="250"/>
    </row>
    <row r="23" spans="1:15" x14ac:dyDescent="0.25">
      <c r="A23" s="48"/>
      <c r="B23" s="48"/>
      <c r="C23" s="258">
        <v>266666.66666666669</v>
      </c>
      <c r="D23" s="259">
        <v>266666.66666666669</v>
      </c>
      <c r="E23" s="259">
        <v>266666.66666666669</v>
      </c>
      <c r="F23" s="259">
        <v>133333.33333333334</v>
      </c>
      <c r="G23" s="259">
        <v>66666.666666666672</v>
      </c>
      <c r="H23" s="260" t="s">
        <v>366</v>
      </c>
      <c r="I23" s="260" t="s">
        <v>366</v>
      </c>
      <c r="J23" s="260" t="s">
        <v>366</v>
      </c>
      <c r="K23" s="260" t="s">
        <v>366</v>
      </c>
      <c r="L23" s="260" t="s">
        <v>366</v>
      </c>
      <c r="M23" s="47"/>
      <c r="N23" s="47"/>
      <c r="O23" s="250"/>
    </row>
    <row r="24" spans="1:15" x14ac:dyDescent="0.25">
      <c r="A24" s="48"/>
      <c r="B24" s="48"/>
      <c r="C24" s="258"/>
      <c r="D24" s="259"/>
      <c r="E24" s="259"/>
      <c r="F24" s="259"/>
      <c r="G24" s="259"/>
      <c r="H24" s="260"/>
      <c r="I24" s="260"/>
      <c r="J24" s="260"/>
      <c r="K24" s="260"/>
      <c r="L24" s="260"/>
      <c r="M24" s="47"/>
      <c r="N24" s="47"/>
      <c r="O24" s="250"/>
    </row>
    <row r="25" spans="1:15" x14ac:dyDescent="0.25">
      <c r="A25" s="48"/>
      <c r="B25" s="48"/>
      <c r="C25" s="258"/>
      <c r="D25" s="259"/>
      <c r="E25" s="259"/>
      <c r="F25" s="259"/>
      <c r="G25" s="259"/>
      <c r="H25" s="260"/>
      <c r="I25" s="260"/>
      <c r="J25" s="260"/>
      <c r="K25" s="260"/>
      <c r="L25" s="260"/>
      <c r="M25" s="47"/>
      <c r="N25" s="47"/>
      <c r="O25" s="250"/>
    </row>
    <row r="26" spans="1:15" x14ac:dyDescent="0.25">
      <c r="A26" s="48"/>
      <c r="B26" s="48"/>
      <c r="C26" s="258"/>
      <c r="D26" s="259"/>
      <c r="E26" s="259"/>
      <c r="F26" s="259"/>
      <c r="G26" s="259"/>
      <c r="H26" s="260"/>
      <c r="I26" s="260"/>
      <c r="J26" s="260"/>
      <c r="K26" s="260"/>
      <c r="L26" s="260"/>
      <c r="M26" s="47"/>
      <c r="N26" s="47"/>
      <c r="O26" s="250"/>
    </row>
    <row r="27" spans="1:15" x14ac:dyDescent="0.25">
      <c r="A27" s="48"/>
      <c r="B27" s="48"/>
      <c r="C27" s="249" t="s">
        <v>367</v>
      </c>
      <c r="D27" s="259"/>
      <c r="E27" s="259"/>
      <c r="F27" s="259"/>
      <c r="G27" s="259"/>
      <c r="H27" s="260"/>
      <c r="I27" s="260"/>
      <c r="J27" s="260"/>
      <c r="K27" s="260"/>
      <c r="L27" s="260"/>
      <c r="M27" s="47"/>
      <c r="N27" s="47"/>
      <c r="O27" s="250"/>
    </row>
    <row r="28" spans="1:15" x14ac:dyDescent="0.25">
      <c r="A28" s="48"/>
      <c r="B28" s="48"/>
      <c r="C28" s="249"/>
      <c r="D28" s="259"/>
      <c r="E28" s="259"/>
      <c r="F28" s="259"/>
      <c r="G28" s="259"/>
      <c r="H28" s="260"/>
      <c r="I28" s="260"/>
      <c r="J28" s="260"/>
      <c r="K28" s="260"/>
      <c r="L28" s="260"/>
      <c r="M28" s="47"/>
      <c r="N28" s="47"/>
      <c r="O28" s="250"/>
    </row>
    <row r="29" spans="1:15" x14ac:dyDescent="0.25">
      <c r="A29" s="48"/>
      <c r="B29" s="48"/>
      <c r="C29" s="254" t="s">
        <v>353</v>
      </c>
      <c r="D29" s="47"/>
      <c r="E29" s="47"/>
      <c r="F29" s="47"/>
      <c r="G29" s="47"/>
      <c r="H29" s="47"/>
      <c r="I29" s="47"/>
      <c r="J29" s="47"/>
      <c r="K29" s="47"/>
      <c r="L29" s="47"/>
      <c r="M29" s="47"/>
      <c r="N29" s="47"/>
      <c r="O29" s="250"/>
    </row>
    <row r="30" spans="1:15" x14ac:dyDescent="0.25">
      <c r="A30" s="48"/>
      <c r="B30" s="48"/>
      <c r="C30" s="249" t="s">
        <v>368</v>
      </c>
      <c r="D30" s="47"/>
      <c r="E30" s="47"/>
      <c r="F30" s="47"/>
      <c r="G30" s="47"/>
      <c r="H30" s="47"/>
      <c r="I30" s="47"/>
      <c r="J30" s="47"/>
      <c r="K30" s="47"/>
      <c r="L30" s="47"/>
      <c r="M30" s="47"/>
      <c r="N30" s="47"/>
      <c r="O30" s="250"/>
    </row>
    <row r="31" spans="1:15" x14ac:dyDescent="0.25">
      <c r="A31" s="48"/>
      <c r="B31" s="48"/>
      <c r="C31" s="249" t="s">
        <v>369</v>
      </c>
      <c r="D31" s="261"/>
      <c r="E31" s="261"/>
      <c r="F31" s="261"/>
      <c r="G31" s="261"/>
      <c r="H31" s="261"/>
      <c r="I31" s="261"/>
      <c r="J31" s="261"/>
      <c r="K31" s="261"/>
      <c r="L31" s="261"/>
      <c r="M31" s="47"/>
      <c r="N31" s="47"/>
      <c r="O31" s="250"/>
    </row>
    <row r="32" spans="1:15" x14ac:dyDescent="0.25">
      <c r="A32" s="48"/>
      <c r="B32" s="48"/>
      <c r="C32" s="254"/>
      <c r="D32" s="261"/>
      <c r="E32" s="261"/>
      <c r="F32" s="261"/>
      <c r="G32" s="261"/>
      <c r="H32" s="261"/>
      <c r="I32" s="261"/>
      <c r="J32" s="261"/>
      <c r="K32" s="261"/>
      <c r="L32" s="261"/>
      <c r="M32" s="47"/>
      <c r="N32" s="47"/>
      <c r="O32" s="250"/>
    </row>
    <row r="33" spans="1:15" x14ac:dyDescent="0.25">
      <c r="A33" s="48"/>
      <c r="B33" s="48"/>
      <c r="C33" s="249"/>
      <c r="D33" s="315" t="s">
        <v>355</v>
      </c>
      <c r="E33" s="315"/>
      <c r="F33" s="315"/>
      <c r="G33" s="315"/>
      <c r="H33" s="315"/>
      <c r="I33" s="315"/>
      <c r="J33" s="315"/>
      <c r="K33" s="315"/>
      <c r="L33" s="255"/>
      <c r="M33" s="47"/>
      <c r="N33" s="47"/>
      <c r="O33" s="250"/>
    </row>
    <row r="34" spans="1:15" x14ac:dyDescent="0.25">
      <c r="A34" s="48"/>
      <c r="B34" s="48"/>
      <c r="C34" s="249"/>
      <c r="D34" s="47"/>
      <c r="E34" s="47"/>
      <c r="F34" s="47"/>
      <c r="G34" s="47"/>
      <c r="H34" s="47"/>
      <c r="I34" s="47"/>
      <c r="J34" s="47"/>
      <c r="K34" s="47"/>
      <c r="L34" s="47"/>
      <c r="M34" s="47"/>
      <c r="N34" s="47"/>
      <c r="O34" s="250"/>
    </row>
    <row r="35" spans="1:15" ht="15.75" thickBot="1" x14ac:dyDescent="0.3">
      <c r="A35" s="48"/>
      <c r="B35" s="48"/>
      <c r="C35" s="256" t="s">
        <v>356</v>
      </c>
      <c r="D35" s="257" t="s">
        <v>357</v>
      </c>
      <c r="E35" s="257" t="s">
        <v>358</v>
      </c>
      <c r="F35" s="257" t="s">
        <v>359</v>
      </c>
      <c r="G35" s="257" t="s">
        <v>360</v>
      </c>
      <c r="H35" s="257" t="s">
        <v>361</v>
      </c>
      <c r="I35" s="257" t="s">
        <v>362</v>
      </c>
      <c r="J35" s="257" t="s">
        <v>363</v>
      </c>
      <c r="K35" s="257" t="s">
        <v>364</v>
      </c>
      <c r="L35" s="257" t="s">
        <v>365</v>
      </c>
      <c r="M35" s="47"/>
      <c r="N35" s="47"/>
      <c r="O35" s="250"/>
    </row>
    <row r="36" spans="1:15" x14ac:dyDescent="0.25">
      <c r="A36" s="48"/>
      <c r="B36" s="48"/>
      <c r="C36" s="262" t="s">
        <v>366</v>
      </c>
      <c r="D36" s="260" t="s">
        <v>366</v>
      </c>
      <c r="E36" s="263">
        <v>571428.57142857148</v>
      </c>
      <c r="F36" s="263">
        <v>285714.28571428574</v>
      </c>
      <c r="G36" s="263">
        <v>142857.14285714287</v>
      </c>
      <c r="H36" s="260" t="s">
        <v>366</v>
      </c>
      <c r="I36" s="260" t="s">
        <v>366</v>
      </c>
      <c r="J36" s="260" t="s">
        <v>366</v>
      </c>
      <c r="K36" s="260" t="s">
        <v>366</v>
      </c>
      <c r="L36" s="260" t="s">
        <v>366</v>
      </c>
      <c r="M36" s="47"/>
      <c r="N36" s="47"/>
      <c r="O36" s="250"/>
    </row>
    <row r="37" spans="1:15" x14ac:dyDescent="0.25">
      <c r="A37" s="48"/>
      <c r="B37" s="48"/>
      <c r="C37" s="249"/>
      <c r="D37" s="47"/>
      <c r="E37" s="47"/>
      <c r="F37" s="47"/>
      <c r="G37" s="47"/>
      <c r="H37" s="47"/>
      <c r="I37" s="47"/>
      <c r="J37" s="47"/>
      <c r="K37" s="47"/>
      <c r="L37" s="47"/>
      <c r="M37" s="47"/>
      <c r="N37" s="47"/>
      <c r="O37" s="250"/>
    </row>
    <row r="38" spans="1:15" x14ac:dyDescent="0.25">
      <c r="A38" s="48"/>
      <c r="B38" s="48"/>
      <c r="C38" s="249"/>
      <c r="D38" s="47"/>
      <c r="E38" s="47"/>
      <c r="F38" s="47"/>
      <c r="G38" s="47"/>
      <c r="H38" s="47"/>
      <c r="I38" s="47"/>
      <c r="J38" s="47"/>
      <c r="K38" s="47"/>
      <c r="L38" s="47"/>
      <c r="M38" s="47"/>
      <c r="N38" s="47"/>
      <c r="O38" s="250"/>
    </row>
    <row r="39" spans="1:15" x14ac:dyDescent="0.25">
      <c r="A39" s="48"/>
      <c r="B39" s="48"/>
      <c r="C39" s="249" t="s">
        <v>370</v>
      </c>
      <c r="D39" s="47"/>
      <c r="E39" s="47"/>
      <c r="F39" s="47"/>
      <c r="G39" s="47"/>
      <c r="H39" s="47"/>
      <c r="I39" s="47"/>
      <c r="J39" s="47"/>
      <c r="K39" s="47"/>
      <c r="L39" s="47"/>
      <c r="M39" s="47"/>
      <c r="N39" s="47"/>
      <c r="O39" s="250"/>
    </row>
    <row r="40" spans="1:15" x14ac:dyDescent="0.25">
      <c r="A40" s="48"/>
      <c r="B40" s="48"/>
      <c r="C40" s="249"/>
      <c r="D40" s="47"/>
      <c r="E40" s="47"/>
      <c r="F40" s="47"/>
      <c r="G40" s="47"/>
      <c r="H40" s="47"/>
      <c r="I40" s="47"/>
      <c r="J40" s="47"/>
      <c r="K40" s="47"/>
      <c r="L40" s="47"/>
      <c r="M40" s="47"/>
      <c r="N40" s="47"/>
      <c r="O40" s="250"/>
    </row>
    <row r="41" spans="1:15" x14ac:dyDescent="0.25">
      <c r="A41" s="48"/>
      <c r="B41" s="48"/>
      <c r="C41" s="254" t="s">
        <v>353</v>
      </c>
      <c r="D41" s="47"/>
      <c r="E41" s="47"/>
      <c r="F41" s="47"/>
      <c r="G41" s="47"/>
      <c r="H41" s="47"/>
      <c r="I41" s="47"/>
      <c r="J41" s="47"/>
      <c r="K41" s="47"/>
      <c r="L41" s="47"/>
      <c r="M41" s="47"/>
      <c r="N41" s="47"/>
      <c r="O41" s="250"/>
    </row>
    <row r="42" spans="1:15" x14ac:dyDescent="0.25">
      <c r="A42" s="48"/>
      <c r="B42" s="48"/>
      <c r="C42" s="249" t="s">
        <v>371</v>
      </c>
      <c r="D42" s="47"/>
      <c r="E42" s="47"/>
      <c r="F42" s="47"/>
      <c r="G42" s="47"/>
      <c r="H42" s="47"/>
      <c r="I42" s="47"/>
      <c r="J42" s="47"/>
      <c r="K42" s="47"/>
      <c r="L42" s="47"/>
      <c r="M42" s="47"/>
      <c r="N42" s="47"/>
      <c r="O42" s="250"/>
    </row>
    <row r="43" spans="1:15" x14ac:dyDescent="0.25">
      <c r="A43" s="48"/>
      <c r="B43" s="48"/>
      <c r="C43" s="249" t="s">
        <v>372</v>
      </c>
      <c r="D43" s="261"/>
      <c r="E43" s="261"/>
      <c r="F43" s="261"/>
      <c r="G43" s="261"/>
      <c r="H43" s="261"/>
      <c r="I43" s="261"/>
      <c r="J43" s="261"/>
      <c r="K43" s="261"/>
      <c r="L43" s="261"/>
      <c r="M43" s="47"/>
      <c r="N43" s="47"/>
      <c r="O43" s="250"/>
    </row>
    <row r="44" spans="1:15" x14ac:dyDescent="0.25">
      <c r="A44" s="48"/>
      <c r="B44" s="48"/>
      <c r="C44" s="249"/>
      <c r="D44" s="261"/>
      <c r="E44" s="261"/>
      <c r="F44" s="261"/>
      <c r="G44" s="261"/>
      <c r="H44" s="261"/>
      <c r="I44" s="261"/>
      <c r="J44" s="261"/>
      <c r="K44" s="261"/>
      <c r="L44" s="261"/>
      <c r="M44" s="47"/>
      <c r="N44" s="47"/>
      <c r="O44" s="250"/>
    </row>
    <row r="45" spans="1:15" x14ac:dyDescent="0.25">
      <c r="A45" s="48"/>
      <c r="B45" s="48"/>
      <c r="C45" s="251"/>
      <c r="D45" s="6"/>
      <c r="E45" s="252"/>
      <c r="F45" s="252"/>
      <c r="G45" s="261"/>
      <c r="H45" s="261"/>
      <c r="I45" s="261"/>
      <c r="J45" s="261"/>
      <c r="K45" s="261"/>
      <c r="L45" s="261"/>
      <c r="M45" s="47"/>
      <c r="N45" s="47"/>
      <c r="O45" s="250"/>
    </row>
    <row r="46" spans="1:15" x14ac:dyDescent="0.25">
      <c r="A46" s="48"/>
      <c r="B46" s="48"/>
      <c r="C46" s="254"/>
      <c r="D46" s="261"/>
      <c r="E46" s="261"/>
      <c r="F46" s="261"/>
      <c r="G46" s="261"/>
      <c r="H46" s="261"/>
      <c r="I46" s="261"/>
      <c r="J46" s="261"/>
      <c r="K46" s="261"/>
      <c r="L46" s="261"/>
      <c r="M46" s="47"/>
      <c r="N46" s="47"/>
      <c r="O46" s="250"/>
    </row>
    <row r="47" spans="1:15" x14ac:dyDescent="0.25">
      <c r="A47" s="48"/>
      <c r="B47" s="48"/>
      <c r="C47" s="249"/>
      <c r="D47" s="315" t="s">
        <v>373</v>
      </c>
      <c r="E47" s="315"/>
      <c r="F47" s="315"/>
      <c r="G47" s="315"/>
      <c r="H47" s="315"/>
      <c r="I47" s="315"/>
      <c r="J47" s="315"/>
      <c r="K47" s="315"/>
      <c r="L47" s="255"/>
      <c r="M47" s="47"/>
      <c r="N47" s="47"/>
      <c r="O47" s="250"/>
    </row>
    <row r="48" spans="1:15" x14ac:dyDescent="0.25">
      <c r="A48" s="48"/>
      <c r="B48" s="48"/>
      <c r="C48" s="249"/>
      <c r="D48" s="47"/>
      <c r="E48" s="47"/>
      <c r="F48" s="47"/>
      <c r="G48" s="47"/>
      <c r="H48" s="47"/>
      <c r="I48" s="47"/>
      <c r="J48" s="47"/>
      <c r="K48" s="47"/>
      <c r="L48" s="47"/>
      <c r="M48" s="47"/>
      <c r="N48" s="47"/>
      <c r="O48" s="250"/>
    </row>
    <row r="49" spans="1:15" ht="15.75" thickBot="1" x14ac:dyDescent="0.3">
      <c r="A49" s="48"/>
      <c r="B49" s="48"/>
      <c r="C49" s="256" t="s">
        <v>356</v>
      </c>
      <c r="D49" s="257" t="s">
        <v>357</v>
      </c>
      <c r="E49" s="257" t="s">
        <v>358</v>
      </c>
      <c r="F49" s="257" t="s">
        <v>359</v>
      </c>
      <c r="G49" s="257" t="s">
        <v>360</v>
      </c>
      <c r="H49" s="257" t="s">
        <v>361</v>
      </c>
      <c r="I49" s="257" t="s">
        <v>362</v>
      </c>
      <c r="J49" s="257" t="s">
        <v>363</v>
      </c>
      <c r="K49" s="257" t="s">
        <v>364</v>
      </c>
      <c r="L49" s="257" t="s">
        <v>365</v>
      </c>
      <c r="M49" s="47"/>
      <c r="N49" s="47"/>
      <c r="O49" s="250"/>
    </row>
    <row r="50" spans="1:15" x14ac:dyDescent="0.25">
      <c r="A50" s="48"/>
      <c r="B50" s="48"/>
      <c r="C50" s="262" t="s">
        <v>366</v>
      </c>
      <c r="D50" s="260" t="s">
        <v>366</v>
      </c>
      <c r="E50" s="260" t="s">
        <v>366</v>
      </c>
      <c r="F50" s="260" t="s">
        <v>366</v>
      </c>
      <c r="G50" s="253">
        <v>1000000</v>
      </c>
      <c r="H50" s="260" t="s">
        <v>366</v>
      </c>
      <c r="I50" s="260" t="s">
        <v>366</v>
      </c>
      <c r="J50" s="260" t="s">
        <v>366</v>
      </c>
      <c r="K50" s="260" t="s">
        <v>366</v>
      </c>
      <c r="L50" s="260" t="s">
        <v>366</v>
      </c>
      <c r="M50" s="47"/>
      <c r="N50" s="47"/>
      <c r="O50" s="250"/>
    </row>
    <row r="51" spans="1:15" x14ac:dyDescent="0.25">
      <c r="A51" s="48"/>
      <c r="B51" s="48"/>
      <c r="C51" s="249"/>
      <c r="D51" s="47"/>
      <c r="E51" s="47"/>
      <c r="F51" s="47"/>
      <c r="G51" s="47"/>
      <c r="H51" s="47"/>
      <c r="I51" s="47"/>
      <c r="J51" s="47"/>
      <c r="K51" s="47"/>
      <c r="L51" s="47"/>
      <c r="M51" s="47"/>
      <c r="N51" s="47"/>
      <c r="O51" s="250"/>
    </row>
    <row r="52" spans="1:15" ht="15.75" thickBot="1" x14ac:dyDescent="0.3">
      <c r="A52" s="48"/>
      <c r="B52" s="264"/>
      <c r="C52" s="265"/>
      <c r="D52" s="264"/>
      <c r="E52" s="264"/>
      <c r="F52" s="264"/>
      <c r="G52" s="264"/>
      <c r="H52" s="264"/>
      <c r="I52" s="264"/>
      <c r="J52" s="264"/>
      <c r="K52" s="264"/>
      <c r="L52" s="264"/>
      <c r="M52" s="264"/>
      <c r="N52" s="264"/>
      <c r="O52" s="266"/>
    </row>
    <row r="53" spans="1:15" x14ac:dyDescent="0.25">
      <c r="A53" s="48"/>
      <c r="B53" s="48"/>
      <c r="C53" s="48"/>
      <c r="D53" s="48"/>
      <c r="E53" s="48"/>
      <c r="F53" s="48"/>
      <c r="G53" s="48"/>
      <c r="H53" s="48"/>
      <c r="I53" s="48"/>
      <c r="J53" s="48"/>
      <c r="K53" s="48"/>
      <c r="L53" s="48"/>
      <c r="M53" s="48"/>
      <c r="N53" s="48"/>
      <c r="O53" s="48"/>
    </row>
    <row r="54" spans="1:15" x14ac:dyDescent="0.25">
      <c r="A54" s="48"/>
      <c r="B54" s="48"/>
      <c r="C54" s="48"/>
      <c r="D54" s="48"/>
      <c r="E54" s="48"/>
      <c r="F54" s="48"/>
      <c r="G54" s="48"/>
      <c r="H54" s="48"/>
      <c r="I54" s="48"/>
      <c r="J54" s="48"/>
      <c r="K54" s="48"/>
      <c r="L54" s="48"/>
      <c r="M54" s="48"/>
      <c r="N54" s="48"/>
      <c r="O54" s="48"/>
    </row>
    <row r="55" spans="1:15" x14ac:dyDescent="0.25">
      <c r="A55" s="48"/>
      <c r="B55" s="48"/>
      <c r="C55" s="48"/>
      <c r="D55" s="48"/>
      <c r="E55" s="48"/>
      <c r="F55" s="48"/>
      <c r="G55" s="48"/>
      <c r="H55" s="48"/>
      <c r="I55" s="48"/>
      <c r="J55" s="48"/>
      <c r="K55" s="48"/>
      <c r="L55" s="48"/>
      <c r="M55" s="48"/>
      <c r="N55" s="48"/>
      <c r="O55" s="128" t="s">
        <v>332</v>
      </c>
    </row>
    <row r="56" spans="1:15" x14ac:dyDescent="0.25">
      <c r="A56" s="48"/>
      <c r="B56" s="48"/>
      <c r="C56" s="48"/>
      <c r="D56" s="48"/>
      <c r="E56" s="48"/>
      <c r="F56" s="48"/>
      <c r="G56" s="48"/>
      <c r="H56" s="48"/>
      <c r="I56" s="48"/>
      <c r="J56" s="48"/>
      <c r="K56" s="48"/>
      <c r="L56" s="48"/>
      <c r="M56" s="48"/>
      <c r="N56" s="48"/>
      <c r="O56" s="48"/>
    </row>
    <row r="57" spans="1:15" x14ac:dyDescent="0.25">
      <c r="A57" s="48"/>
      <c r="B57" s="48"/>
      <c r="C57" s="48"/>
      <c r="D57" s="48"/>
      <c r="E57" s="48"/>
      <c r="F57" s="48"/>
      <c r="G57" s="48"/>
      <c r="H57" s="48"/>
      <c r="I57" s="48"/>
      <c r="J57" s="48"/>
      <c r="K57" s="48"/>
      <c r="L57" s="48"/>
      <c r="M57" s="48"/>
      <c r="N57" s="48"/>
      <c r="O57" s="48"/>
    </row>
    <row r="58" spans="1:15" x14ac:dyDescent="0.25">
      <c r="A58" s="48"/>
      <c r="B58" s="48"/>
      <c r="C58" s="48"/>
      <c r="D58" s="48"/>
      <c r="E58" s="48"/>
      <c r="F58" s="48"/>
      <c r="G58" s="48"/>
      <c r="H58" s="48"/>
      <c r="I58" s="48"/>
      <c r="J58" s="48"/>
      <c r="K58" s="48"/>
      <c r="L58" s="48"/>
      <c r="M58" s="48"/>
      <c r="N58" s="48"/>
      <c r="O58" s="48"/>
    </row>
    <row r="59" spans="1:15" x14ac:dyDescent="0.25">
      <c r="A59" s="48"/>
      <c r="B59" s="48"/>
      <c r="C59" s="48"/>
      <c r="D59" s="48"/>
      <c r="E59" s="48"/>
      <c r="F59" s="48"/>
      <c r="G59" s="48"/>
      <c r="H59" s="48"/>
      <c r="I59" s="48"/>
      <c r="J59" s="48"/>
      <c r="K59" s="48"/>
      <c r="L59" s="48"/>
      <c r="M59" s="48"/>
      <c r="N59" s="48"/>
      <c r="O59" s="48"/>
    </row>
  </sheetData>
  <mergeCells count="8">
    <mergeCell ref="D20:K20"/>
    <mergeCell ref="D33:K33"/>
    <mergeCell ref="D47:K47"/>
    <mergeCell ref="C11:O11"/>
    <mergeCell ref="C4:O4"/>
    <mergeCell ref="C5:O5"/>
    <mergeCell ref="C8:O10"/>
    <mergeCell ref="C12:O12"/>
  </mergeCells>
  <hyperlinks>
    <hyperlink ref="C11:D11" r:id="rId1" display="Legal framework for valuation and LTV-calculation follow the rules of the Danish FSA - Bekendtgørelse nr. 687 af 20. juni 2007"/>
    <hyperlink ref="O55" location="Contents!A1" display="To Frontpage"/>
  </hyperlinks>
  <pageMargins left="0.7" right="0.7" top="0.75" bottom="0.75" header="0.3" footer="0.3"/>
  <pageSetup paperSize="9" scale="39" fitToHeight="0"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2">
    <pageSetUpPr fitToPage="1"/>
  </sheetPr>
  <dimension ref="A1:D75"/>
  <sheetViews>
    <sheetView zoomScale="85" zoomScaleNormal="85" workbookViewId="0"/>
  </sheetViews>
  <sheetFormatPr defaultRowHeight="15" x14ac:dyDescent="0.25"/>
  <cols>
    <col min="1" max="1" width="4.7109375" style="48" customWidth="1"/>
    <col min="2" max="2" width="71.140625" style="48" customWidth="1"/>
    <col min="3" max="3" width="68.140625" style="48" customWidth="1"/>
    <col min="4" max="4" width="80.28515625" style="48" customWidth="1"/>
    <col min="5" max="16384" width="9.140625" style="48"/>
  </cols>
  <sheetData>
    <row r="1" spans="2:4" s="130" customFormat="1" x14ac:dyDescent="0.25"/>
    <row r="2" spans="2:4" s="130" customFormat="1" x14ac:dyDescent="0.25"/>
    <row r="3" spans="2:4" s="130" customFormat="1" x14ac:dyDescent="0.25"/>
    <row r="4" spans="2:4" s="130" customFormat="1" x14ac:dyDescent="0.25"/>
    <row r="5" spans="2:4" s="130" customFormat="1" x14ac:dyDescent="0.25"/>
    <row r="6" spans="2:4" s="130" customFormat="1" ht="16.5" thickBot="1" x14ac:dyDescent="0.3">
      <c r="B6" s="131" t="s">
        <v>225</v>
      </c>
    </row>
    <row r="7" spans="2:4" s="130" customFormat="1" ht="15.75" thickBot="1" x14ac:dyDescent="0.3">
      <c r="B7" s="132" t="s">
        <v>226</v>
      </c>
      <c r="C7" s="329" t="s">
        <v>147</v>
      </c>
      <c r="D7" s="330"/>
    </row>
    <row r="8" spans="2:4" s="130" customFormat="1" ht="15.75" thickBot="1" x14ac:dyDescent="0.3">
      <c r="B8" s="133" t="s">
        <v>227</v>
      </c>
      <c r="C8" s="331"/>
      <c r="D8" s="332"/>
    </row>
    <row r="9" spans="2:4" s="130" customFormat="1" x14ac:dyDescent="0.25">
      <c r="B9" s="134" t="s">
        <v>53</v>
      </c>
      <c r="C9" s="361" t="s">
        <v>257</v>
      </c>
      <c r="D9" s="362"/>
    </row>
    <row r="10" spans="2:4" s="130" customFormat="1" x14ac:dyDescent="0.25">
      <c r="B10" s="135" t="s">
        <v>125</v>
      </c>
      <c r="C10" s="357" t="s">
        <v>321</v>
      </c>
      <c r="D10" s="358"/>
    </row>
    <row r="11" spans="2:4" s="130" customFormat="1" x14ac:dyDescent="0.25">
      <c r="B11" s="135" t="s">
        <v>55</v>
      </c>
      <c r="C11" s="357" t="s">
        <v>258</v>
      </c>
      <c r="D11" s="358"/>
    </row>
    <row r="12" spans="2:4" s="130" customFormat="1" x14ac:dyDescent="0.25">
      <c r="B12" s="135" t="s">
        <v>56</v>
      </c>
      <c r="C12" s="357" t="s">
        <v>259</v>
      </c>
      <c r="D12" s="358"/>
    </row>
    <row r="13" spans="2:4" s="130" customFormat="1" x14ac:dyDescent="0.25">
      <c r="B13" s="135" t="s">
        <v>126</v>
      </c>
      <c r="C13" s="357" t="s">
        <v>260</v>
      </c>
      <c r="D13" s="358"/>
    </row>
    <row r="14" spans="2:4" s="130" customFormat="1" x14ac:dyDescent="0.25">
      <c r="B14" s="135" t="s">
        <v>57</v>
      </c>
      <c r="C14" s="357" t="s">
        <v>261</v>
      </c>
      <c r="D14" s="358"/>
    </row>
    <row r="15" spans="2:4" s="130" customFormat="1" x14ac:dyDescent="0.25">
      <c r="B15" s="135" t="s">
        <v>228</v>
      </c>
      <c r="C15" s="363" t="s">
        <v>262</v>
      </c>
      <c r="D15" s="364"/>
    </row>
    <row r="16" spans="2:4" s="130" customFormat="1" x14ac:dyDescent="0.25">
      <c r="B16" s="135" t="s">
        <v>127</v>
      </c>
      <c r="C16" s="357" t="s">
        <v>263</v>
      </c>
      <c r="D16" s="358"/>
    </row>
    <row r="17" spans="2:4" s="130" customFormat="1" x14ac:dyDescent="0.25">
      <c r="B17" s="136" t="s">
        <v>128</v>
      </c>
      <c r="C17" s="357" t="s">
        <v>264</v>
      </c>
      <c r="D17" s="358"/>
    </row>
    <row r="18" spans="2:4" s="130" customFormat="1" ht="30" customHeight="1" x14ac:dyDescent="0.25">
      <c r="B18" s="135" t="s">
        <v>129</v>
      </c>
      <c r="C18" s="355" t="s">
        <v>265</v>
      </c>
      <c r="D18" s="356"/>
    </row>
    <row r="19" spans="2:4" s="130" customFormat="1" x14ac:dyDescent="0.25">
      <c r="B19" s="137" t="s">
        <v>130</v>
      </c>
      <c r="C19" s="357" t="s">
        <v>320</v>
      </c>
      <c r="D19" s="358"/>
    </row>
    <row r="20" spans="2:4" s="130" customFormat="1" x14ac:dyDescent="0.25">
      <c r="B20" s="135" t="s">
        <v>60</v>
      </c>
      <c r="C20" s="357" t="s">
        <v>266</v>
      </c>
      <c r="D20" s="358"/>
    </row>
    <row r="21" spans="2:4" s="130" customFormat="1" x14ac:dyDescent="0.25">
      <c r="B21" s="135" t="s">
        <v>132</v>
      </c>
      <c r="C21" s="357" t="s">
        <v>267</v>
      </c>
      <c r="D21" s="358"/>
    </row>
    <row r="22" spans="2:4" s="130" customFormat="1" ht="30.75" thickBot="1" x14ac:dyDescent="0.3">
      <c r="B22" s="138" t="s">
        <v>133</v>
      </c>
      <c r="C22" s="345" t="s">
        <v>427</v>
      </c>
      <c r="D22" s="346"/>
    </row>
    <row r="23" spans="2:4" s="130" customFormat="1" ht="15.75" thickBot="1" x14ac:dyDescent="0.3">
      <c r="B23" s="139"/>
      <c r="C23" s="140"/>
      <c r="D23" s="141"/>
    </row>
    <row r="24" spans="2:4" s="130" customFormat="1" ht="15.75" thickBot="1" x14ac:dyDescent="0.3">
      <c r="B24" s="132" t="s">
        <v>226</v>
      </c>
      <c r="C24" s="347" t="s">
        <v>147</v>
      </c>
      <c r="D24" s="348"/>
    </row>
    <row r="25" spans="2:4" s="130" customFormat="1" ht="15.75" thickBot="1" x14ac:dyDescent="0.3">
      <c r="B25" s="133" t="s">
        <v>229</v>
      </c>
      <c r="C25" s="349"/>
      <c r="D25" s="350"/>
    </row>
    <row r="26" spans="2:4" s="130" customFormat="1" x14ac:dyDescent="0.25">
      <c r="B26" s="142" t="s">
        <v>134</v>
      </c>
      <c r="C26" s="351" t="s">
        <v>268</v>
      </c>
      <c r="D26" s="352"/>
    </row>
    <row r="27" spans="2:4" s="130" customFormat="1" ht="36" customHeight="1" x14ac:dyDescent="0.25">
      <c r="B27" s="135" t="s">
        <v>135</v>
      </c>
      <c r="C27" s="353" t="s">
        <v>343</v>
      </c>
      <c r="D27" s="354"/>
    </row>
    <row r="28" spans="2:4" s="130" customFormat="1" x14ac:dyDescent="0.25">
      <c r="B28" s="143" t="s">
        <v>65</v>
      </c>
      <c r="C28" s="353" t="s">
        <v>269</v>
      </c>
      <c r="D28" s="354"/>
    </row>
    <row r="29" spans="2:4" s="130" customFormat="1" x14ac:dyDescent="0.25">
      <c r="B29" s="143" t="s">
        <v>230</v>
      </c>
      <c r="C29" s="355" t="s">
        <v>318</v>
      </c>
      <c r="D29" s="356"/>
    </row>
    <row r="30" spans="2:4" s="130" customFormat="1" x14ac:dyDescent="0.25">
      <c r="B30" s="143" t="s">
        <v>231</v>
      </c>
      <c r="C30" s="357" t="s">
        <v>331</v>
      </c>
      <c r="D30" s="358"/>
    </row>
    <row r="31" spans="2:4" s="130" customFormat="1" x14ac:dyDescent="0.25">
      <c r="B31" s="143" t="s">
        <v>69</v>
      </c>
      <c r="C31" s="353" t="s">
        <v>319</v>
      </c>
      <c r="D31" s="354"/>
    </row>
    <row r="32" spans="2:4" s="130" customFormat="1" x14ac:dyDescent="0.25">
      <c r="B32" s="143" t="s">
        <v>137</v>
      </c>
      <c r="C32" s="353" t="s">
        <v>270</v>
      </c>
      <c r="D32" s="354"/>
    </row>
    <row r="33" spans="1:4" s="130" customFormat="1" ht="15.75" thickBot="1" x14ac:dyDescent="0.3">
      <c r="B33" s="144" t="s">
        <v>70</v>
      </c>
      <c r="C33" s="359" t="s">
        <v>271</v>
      </c>
      <c r="D33" s="360"/>
    </row>
    <row r="34" spans="1:4" s="130" customFormat="1" ht="15.75" thickBot="1" x14ac:dyDescent="0.3">
      <c r="B34" s="145"/>
      <c r="C34" s="146"/>
      <c r="D34" s="147"/>
    </row>
    <row r="35" spans="1:4" s="130" customFormat="1" ht="15.75" thickBot="1" x14ac:dyDescent="0.3">
      <c r="A35" s="267"/>
      <c r="B35" s="132" t="s">
        <v>226</v>
      </c>
      <c r="C35" s="219" t="s">
        <v>147</v>
      </c>
      <c r="D35" s="221" t="s">
        <v>381</v>
      </c>
    </row>
    <row r="36" spans="1:4" s="130" customFormat="1" ht="15.75" thickBot="1" x14ac:dyDescent="0.3">
      <c r="A36" s="267"/>
      <c r="B36" s="133" t="s">
        <v>232</v>
      </c>
      <c r="C36" s="220"/>
      <c r="D36" s="224" t="s">
        <v>382</v>
      </c>
    </row>
    <row r="37" spans="1:4" s="130" customFormat="1" ht="90.75" customHeight="1" x14ac:dyDescent="0.25">
      <c r="A37" s="267"/>
      <c r="B37" s="148" t="s">
        <v>94</v>
      </c>
      <c r="C37" s="217" t="s">
        <v>272</v>
      </c>
      <c r="D37" s="222"/>
    </row>
    <row r="38" spans="1:4" s="130" customFormat="1" ht="285" customHeight="1" thickBot="1" x14ac:dyDescent="0.3">
      <c r="A38" s="267"/>
      <c r="B38" s="149" t="s">
        <v>95</v>
      </c>
      <c r="C38" s="218" t="s">
        <v>273</v>
      </c>
      <c r="D38" s="223"/>
    </row>
    <row r="39" spans="1:4" s="130" customFormat="1" ht="15.75" thickBot="1" x14ac:dyDescent="0.3">
      <c r="B39" s="150"/>
      <c r="C39" s="147"/>
      <c r="D39" s="147"/>
    </row>
    <row r="40" spans="1:4" s="130" customFormat="1" ht="15.75" thickBot="1" x14ac:dyDescent="0.3">
      <c r="B40" s="132" t="s">
        <v>226</v>
      </c>
      <c r="C40" s="329" t="s">
        <v>147</v>
      </c>
      <c r="D40" s="330"/>
    </row>
    <row r="41" spans="1:4" s="130" customFormat="1" ht="15.75" thickBot="1" x14ac:dyDescent="0.3">
      <c r="B41" s="133" t="s">
        <v>233</v>
      </c>
      <c r="C41" s="331"/>
      <c r="D41" s="332"/>
    </row>
    <row r="42" spans="1:4" s="130" customFormat="1" ht="75" customHeight="1" x14ac:dyDescent="0.25">
      <c r="B42" s="151" t="s">
        <v>99</v>
      </c>
      <c r="C42" s="339" t="s">
        <v>248</v>
      </c>
      <c r="D42" s="340"/>
    </row>
    <row r="43" spans="1:4" s="130" customFormat="1" ht="32.25" customHeight="1" x14ac:dyDescent="0.25">
      <c r="B43" s="152" t="s">
        <v>100</v>
      </c>
      <c r="C43" s="337" t="s">
        <v>249</v>
      </c>
      <c r="D43" s="338"/>
    </row>
    <row r="44" spans="1:4" s="130" customFormat="1" ht="15.75" thickBot="1" x14ac:dyDescent="0.3">
      <c r="B44" s="149" t="s">
        <v>101</v>
      </c>
      <c r="C44" s="327" t="s">
        <v>247</v>
      </c>
      <c r="D44" s="328"/>
    </row>
    <row r="45" spans="1:4" s="130" customFormat="1" ht="15.75" thickBot="1" x14ac:dyDescent="0.3">
      <c r="B45" s="153"/>
      <c r="C45" s="154"/>
      <c r="D45" s="147"/>
    </row>
    <row r="46" spans="1:4" s="130" customFormat="1" ht="15.75" thickBot="1" x14ac:dyDescent="0.3">
      <c r="B46" s="132" t="s">
        <v>226</v>
      </c>
      <c r="C46" s="329" t="s">
        <v>147</v>
      </c>
      <c r="D46" s="330"/>
    </row>
    <row r="47" spans="1:4" s="130" customFormat="1" ht="15.75" thickBot="1" x14ac:dyDescent="0.3">
      <c r="B47" s="133" t="s">
        <v>234</v>
      </c>
      <c r="C47" s="341"/>
      <c r="D47" s="342"/>
    </row>
    <row r="48" spans="1:4" s="130" customFormat="1" x14ac:dyDescent="0.25">
      <c r="B48" s="155" t="s">
        <v>1</v>
      </c>
      <c r="C48" s="343" t="s">
        <v>274</v>
      </c>
      <c r="D48" s="344"/>
    </row>
    <row r="49" spans="2:4" s="130" customFormat="1" x14ac:dyDescent="0.25">
      <c r="B49" s="156" t="s">
        <v>2</v>
      </c>
      <c r="C49" s="337" t="s">
        <v>275</v>
      </c>
      <c r="D49" s="338"/>
    </row>
    <row r="50" spans="2:4" s="130" customFormat="1" x14ac:dyDescent="0.25">
      <c r="B50" s="152" t="s">
        <v>3</v>
      </c>
      <c r="C50" s="343" t="s">
        <v>276</v>
      </c>
      <c r="D50" s="344"/>
    </row>
    <row r="51" spans="2:4" s="130" customFormat="1" x14ac:dyDescent="0.25">
      <c r="B51" s="152" t="s">
        <v>4</v>
      </c>
      <c r="C51" s="337" t="s">
        <v>277</v>
      </c>
      <c r="D51" s="338"/>
    </row>
    <row r="52" spans="2:4" s="130" customFormat="1" x14ac:dyDescent="0.25">
      <c r="B52" s="152" t="s">
        <v>5</v>
      </c>
      <c r="C52" s="337" t="s">
        <v>278</v>
      </c>
      <c r="D52" s="338"/>
    </row>
    <row r="53" spans="2:4" s="130" customFormat="1" x14ac:dyDescent="0.25">
      <c r="B53" s="152" t="s">
        <v>6</v>
      </c>
      <c r="C53" s="337" t="s">
        <v>279</v>
      </c>
      <c r="D53" s="338"/>
    </row>
    <row r="54" spans="2:4" s="130" customFormat="1" x14ac:dyDescent="0.25">
      <c r="B54" s="152" t="s">
        <v>7</v>
      </c>
      <c r="C54" s="337" t="s">
        <v>280</v>
      </c>
      <c r="D54" s="338"/>
    </row>
    <row r="55" spans="2:4" s="130" customFormat="1" x14ac:dyDescent="0.25">
      <c r="B55" s="152" t="s">
        <v>50</v>
      </c>
      <c r="C55" s="337" t="s">
        <v>281</v>
      </c>
      <c r="D55" s="338"/>
    </row>
    <row r="56" spans="2:4" s="130" customFormat="1" x14ac:dyDescent="0.25">
      <c r="B56" s="152" t="s">
        <v>8</v>
      </c>
      <c r="C56" s="337" t="s">
        <v>282</v>
      </c>
      <c r="D56" s="338"/>
    </row>
    <row r="57" spans="2:4" s="130" customFormat="1" ht="15.75" thickBot="1" x14ac:dyDescent="0.3">
      <c r="B57" s="157" t="s">
        <v>9</v>
      </c>
      <c r="C57" s="327" t="s">
        <v>283</v>
      </c>
      <c r="D57" s="328"/>
    </row>
    <row r="58" spans="2:4" s="130" customFormat="1" ht="15.75" thickBot="1" x14ac:dyDescent="0.3"/>
    <row r="59" spans="2:4" s="130" customFormat="1" ht="15.75" thickBot="1" x14ac:dyDescent="0.3">
      <c r="B59" s="158" t="s">
        <v>226</v>
      </c>
      <c r="C59" s="159" t="s">
        <v>147</v>
      </c>
      <c r="D59" s="160"/>
    </row>
    <row r="60" spans="2:4" s="130" customFormat="1" ht="15.75" thickBot="1" x14ac:dyDescent="0.3">
      <c r="B60" s="132" t="s">
        <v>235</v>
      </c>
      <c r="C60" s="161"/>
      <c r="D60" s="162"/>
    </row>
    <row r="61" spans="2:4" s="130" customFormat="1" x14ac:dyDescent="0.25">
      <c r="B61" s="163" t="s">
        <v>34</v>
      </c>
      <c r="C61" s="339" t="s">
        <v>250</v>
      </c>
      <c r="D61" s="340"/>
    </row>
    <row r="62" spans="2:4" s="130" customFormat="1" x14ac:dyDescent="0.25">
      <c r="B62" s="164" t="s">
        <v>35</v>
      </c>
      <c r="C62" s="335" t="s">
        <v>251</v>
      </c>
      <c r="D62" s="336"/>
    </row>
    <row r="63" spans="2:4" s="130" customFormat="1" x14ac:dyDescent="0.25">
      <c r="B63" s="164" t="s">
        <v>284</v>
      </c>
      <c r="C63" s="337" t="s">
        <v>252</v>
      </c>
      <c r="D63" s="338"/>
    </row>
    <row r="64" spans="2:4" s="130" customFormat="1" ht="15" customHeight="1" x14ac:dyDescent="0.25">
      <c r="B64" s="164" t="s">
        <v>36</v>
      </c>
      <c r="C64" s="337" t="s">
        <v>253</v>
      </c>
      <c r="D64" s="338"/>
    </row>
    <row r="65" spans="1:4" s="130" customFormat="1" ht="15" customHeight="1" x14ac:dyDescent="0.25">
      <c r="B65" s="164" t="s">
        <v>37</v>
      </c>
      <c r="C65" s="337" t="s">
        <v>254</v>
      </c>
      <c r="D65" s="338"/>
    </row>
    <row r="66" spans="1:4" s="130" customFormat="1" x14ac:dyDescent="0.25">
      <c r="B66" s="164" t="s">
        <v>38</v>
      </c>
      <c r="C66" s="337" t="s">
        <v>255</v>
      </c>
      <c r="D66" s="338"/>
    </row>
    <row r="67" spans="1:4" s="130" customFormat="1" ht="15.75" thickBot="1" x14ac:dyDescent="0.3">
      <c r="B67" s="157" t="s">
        <v>9</v>
      </c>
      <c r="C67" s="327" t="s">
        <v>246</v>
      </c>
      <c r="D67" s="328"/>
    </row>
    <row r="68" spans="1:4" s="130" customFormat="1" ht="15.75" thickBot="1" x14ac:dyDescent="0.3"/>
    <row r="69" spans="1:4" s="130" customFormat="1" ht="15.75" thickBot="1" x14ac:dyDescent="0.3">
      <c r="B69" s="132" t="s">
        <v>226</v>
      </c>
      <c r="C69" s="329" t="s">
        <v>147</v>
      </c>
      <c r="D69" s="330"/>
    </row>
    <row r="70" spans="1:4" s="130" customFormat="1" ht="15.75" thickBot="1" x14ac:dyDescent="0.3">
      <c r="B70" s="133" t="s">
        <v>236</v>
      </c>
      <c r="C70" s="331"/>
      <c r="D70" s="332"/>
    </row>
    <row r="71" spans="1:4" s="130" customFormat="1" ht="15.75" thickBot="1" x14ac:dyDescent="0.3">
      <c r="B71" s="165" t="s">
        <v>237</v>
      </c>
      <c r="C71" s="333" t="s">
        <v>326</v>
      </c>
      <c r="D71" s="334"/>
    </row>
    <row r="72" spans="1:4" s="130" customFormat="1" ht="15.75" thickBot="1" x14ac:dyDescent="0.3">
      <c r="B72" s="153"/>
      <c r="C72" s="147"/>
      <c r="D72" s="147"/>
    </row>
    <row r="73" spans="1:4" s="130" customFormat="1" ht="15.75" thickBot="1" x14ac:dyDescent="0.3">
      <c r="A73" s="267"/>
      <c r="B73" s="132" t="s">
        <v>377</v>
      </c>
      <c r="C73" s="325" t="s">
        <v>378</v>
      </c>
      <c r="D73" s="326"/>
    </row>
    <row r="74" spans="1:4" s="130" customFormat="1" ht="30.75" thickBot="1" x14ac:dyDescent="0.3">
      <c r="A74" s="267"/>
      <c r="B74" s="228" t="s">
        <v>380</v>
      </c>
      <c r="C74" s="229" t="s">
        <v>379</v>
      </c>
      <c r="D74" s="230"/>
    </row>
    <row r="75" spans="1:4" x14ac:dyDescent="0.25">
      <c r="A75" s="47"/>
      <c r="B75" s="47"/>
      <c r="C75" s="47"/>
      <c r="D75" s="166" t="s">
        <v>188</v>
      </c>
    </row>
  </sheetData>
  <mergeCells count="49">
    <mergeCell ref="C19:D19"/>
    <mergeCell ref="C20:D20"/>
    <mergeCell ref="C21:D21"/>
    <mergeCell ref="C14:D14"/>
    <mergeCell ref="C15:D15"/>
    <mergeCell ref="C16:D16"/>
    <mergeCell ref="C17:D17"/>
    <mergeCell ref="C18:D18"/>
    <mergeCell ref="C13:D13"/>
    <mergeCell ref="C7:D8"/>
    <mergeCell ref="C9:D9"/>
    <mergeCell ref="C10:D10"/>
    <mergeCell ref="C11:D11"/>
    <mergeCell ref="C12:D12"/>
    <mergeCell ref="C22:D22"/>
    <mergeCell ref="C24:D25"/>
    <mergeCell ref="C26:D26"/>
    <mergeCell ref="C43:D43"/>
    <mergeCell ref="C28:D28"/>
    <mergeCell ref="C29:D29"/>
    <mergeCell ref="C30:D30"/>
    <mergeCell ref="C31:D31"/>
    <mergeCell ref="C32:D32"/>
    <mergeCell ref="C33:D33"/>
    <mergeCell ref="C40:D41"/>
    <mergeCell ref="C42:D42"/>
    <mergeCell ref="C27:D27"/>
    <mergeCell ref="C61:D61"/>
    <mergeCell ref="C44:D44"/>
    <mergeCell ref="C46:D47"/>
    <mergeCell ref="C49:D49"/>
    <mergeCell ref="C50:D50"/>
    <mergeCell ref="C51:D51"/>
    <mergeCell ref="C52:D52"/>
    <mergeCell ref="C53:D53"/>
    <mergeCell ref="C54:D54"/>
    <mergeCell ref="C55:D55"/>
    <mergeCell ref="C56:D56"/>
    <mergeCell ref="C57:D57"/>
    <mergeCell ref="C48:D48"/>
    <mergeCell ref="C73:D73"/>
    <mergeCell ref="C67:D67"/>
    <mergeCell ref="C69:D70"/>
    <mergeCell ref="C71:D71"/>
    <mergeCell ref="C62:D62"/>
    <mergeCell ref="C63:D63"/>
    <mergeCell ref="C64:D64"/>
    <mergeCell ref="C65:D65"/>
    <mergeCell ref="C66:D66"/>
  </mergeCells>
  <hyperlinks>
    <hyperlink ref="D75" location="Frontpage!A1" display="To Frontpage"/>
    <hyperlink ref="C74" r:id="rId1"/>
  </hyperlinks>
  <pageMargins left="0.7" right="0.7" top="0.75" bottom="0.75" header="0.3" footer="0.3"/>
  <pageSetup paperSize="9" scale="3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
    <pageSetUpPr fitToPage="1"/>
  </sheetPr>
  <dimension ref="A1:F47"/>
  <sheetViews>
    <sheetView topLeftCell="A31" zoomScale="85" zoomScaleNormal="85" zoomScaleSheetLayoutView="85" workbookViewId="0">
      <selection activeCell="D44" sqref="D44"/>
    </sheetView>
  </sheetViews>
  <sheetFormatPr defaultColWidth="15.85546875" defaultRowHeight="15.75" x14ac:dyDescent="0.25"/>
  <cols>
    <col min="1" max="1" width="3.42578125" style="3" customWidth="1"/>
    <col min="2" max="2" width="33.7109375" style="122" bestFit="1" customWidth="1"/>
    <col min="3" max="3" width="1.5703125" style="123" customWidth="1"/>
    <col min="4" max="4" width="71" style="122" customWidth="1"/>
    <col min="5" max="6" width="23.5703125" style="122" customWidth="1"/>
    <col min="7" max="7" width="1.85546875" style="122" customWidth="1"/>
    <col min="8" max="8" width="15.85546875" style="122"/>
    <col min="9" max="9" width="6.140625" style="122" customWidth="1"/>
    <col min="10" max="16384" width="15.85546875" style="122"/>
  </cols>
  <sheetData>
    <row r="1" spans="2:6" s="3" customFormat="1" ht="12" customHeight="1" x14ac:dyDescent="0.25">
      <c r="C1" s="118"/>
    </row>
    <row r="2" spans="2:6" s="3" customFormat="1" ht="12" customHeight="1" x14ac:dyDescent="0.25">
      <c r="C2" s="118"/>
    </row>
    <row r="3" spans="2:6" s="3" customFormat="1" ht="12" customHeight="1" x14ac:dyDescent="0.25">
      <c r="C3" s="118"/>
    </row>
    <row r="4" spans="2:6" s="3" customFormat="1" ht="15.75" customHeight="1" x14ac:dyDescent="0.25">
      <c r="C4" s="118"/>
    </row>
    <row r="5" spans="2:6" s="3" customFormat="1" ht="24" customHeight="1" x14ac:dyDescent="0.4">
      <c r="B5" s="299" t="s">
        <v>208</v>
      </c>
      <c r="C5" s="299"/>
      <c r="D5" s="299"/>
    </row>
    <row r="6" spans="2:6" s="3" customFormat="1" ht="6" customHeight="1" x14ac:dyDescent="0.25">
      <c r="C6" s="118"/>
    </row>
    <row r="7" spans="2:6" s="3" customFormat="1" ht="15.75" customHeight="1" x14ac:dyDescent="0.25">
      <c r="B7" s="119" t="s">
        <v>206</v>
      </c>
      <c r="C7" s="120"/>
      <c r="D7" s="121" t="s">
        <v>429</v>
      </c>
    </row>
    <row r="8" spans="2:6" ht="11.25" customHeight="1" x14ac:dyDescent="0.25"/>
    <row r="10" spans="2:6" x14ac:dyDescent="0.25">
      <c r="B10" s="168" t="s">
        <v>285</v>
      </c>
      <c r="C10" s="124"/>
      <c r="D10" s="125"/>
      <c r="E10" s="125"/>
      <c r="F10" s="125"/>
    </row>
    <row r="11" spans="2:6" x14ac:dyDescent="0.25">
      <c r="B11" s="127" t="s">
        <v>209</v>
      </c>
      <c r="C11" s="127"/>
      <c r="D11" s="127"/>
      <c r="E11" s="125"/>
      <c r="F11" s="125"/>
    </row>
    <row r="12" spans="2:6" x14ac:dyDescent="0.25">
      <c r="B12" s="126" t="s">
        <v>207</v>
      </c>
      <c r="C12" s="124"/>
      <c r="D12" s="129" t="s">
        <v>209</v>
      </c>
      <c r="E12" s="125"/>
      <c r="F12" s="125"/>
    </row>
    <row r="13" spans="2:6" x14ac:dyDescent="0.25">
      <c r="B13" s="126"/>
      <c r="C13" s="124"/>
      <c r="D13" s="125"/>
      <c r="E13" s="125"/>
      <c r="F13" s="125"/>
    </row>
    <row r="14" spans="2:6" x14ac:dyDescent="0.25">
      <c r="B14" s="127" t="s">
        <v>211</v>
      </c>
      <c r="C14" s="127"/>
      <c r="D14" s="125"/>
      <c r="E14" s="125"/>
      <c r="F14" s="125"/>
    </row>
    <row r="15" spans="2:6" x14ac:dyDescent="0.25">
      <c r="B15" s="126" t="s">
        <v>210</v>
      </c>
      <c r="C15" s="124"/>
      <c r="D15" s="129" t="s">
        <v>214</v>
      </c>
      <c r="E15" s="125"/>
      <c r="F15" s="125"/>
    </row>
    <row r="16" spans="2:6" x14ac:dyDescent="0.25">
      <c r="B16" s="126" t="s">
        <v>212</v>
      </c>
      <c r="C16" s="124"/>
      <c r="D16" s="129" t="s">
        <v>213</v>
      </c>
      <c r="E16" s="125"/>
      <c r="F16" s="125"/>
    </row>
    <row r="17" spans="2:6" x14ac:dyDescent="0.25">
      <c r="B17" s="126" t="s">
        <v>412</v>
      </c>
      <c r="C17" s="124"/>
      <c r="D17" s="129" t="s">
        <v>414</v>
      </c>
      <c r="E17" s="125"/>
      <c r="F17" s="125"/>
    </row>
    <row r="18" spans="2:6" x14ac:dyDescent="0.25">
      <c r="B18" s="126" t="s">
        <v>424</v>
      </c>
      <c r="C18" s="124"/>
      <c r="D18" s="129" t="s">
        <v>425</v>
      </c>
      <c r="E18" s="125"/>
      <c r="F18" s="125"/>
    </row>
    <row r="19" spans="2:6" x14ac:dyDescent="0.25">
      <c r="B19" s="126" t="s">
        <v>215</v>
      </c>
      <c r="C19" s="124"/>
      <c r="D19" s="129" t="s">
        <v>217</v>
      </c>
      <c r="E19" s="125"/>
      <c r="F19" s="125"/>
    </row>
    <row r="20" spans="2:6" x14ac:dyDescent="0.25">
      <c r="B20" s="126" t="s">
        <v>216</v>
      </c>
      <c r="C20" s="124"/>
      <c r="D20" s="129" t="s">
        <v>218</v>
      </c>
      <c r="E20" s="125"/>
      <c r="F20" s="125"/>
    </row>
    <row r="21" spans="2:6" x14ac:dyDescent="0.25">
      <c r="B21" s="126"/>
      <c r="C21" s="124"/>
      <c r="D21" s="125"/>
      <c r="E21" s="125"/>
      <c r="F21" s="125"/>
    </row>
    <row r="22" spans="2:6" x14ac:dyDescent="0.25">
      <c r="B22" s="126" t="s">
        <v>300</v>
      </c>
      <c r="C22" s="124"/>
      <c r="D22" s="129" t="s">
        <v>0</v>
      </c>
      <c r="E22" s="125"/>
      <c r="F22" s="125"/>
    </row>
    <row r="23" spans="2:6" x14ac:dyDescent="0.25">
      <c r="B23" s="126" t="s">
        <v>301</v>
      </c>
      <c r="C23" s="124"/>
      <c r="D23" s="129" t="s">
        <v>116</v>
      </c>
      <c r="E23" s="125"/>
      <c r="F23" s="125"/>
    </row>
    <row r="24" spans="2:6" x14ac:dyDescent="0.25">
      <c r="B24" s="126" t="s">
        <v>302</v>
      </c>
      <c r="C24" s="124"/>
      <c r="D24" s="129" t="s">
        <v>117</v>
      </c>
      <c r="E24" s="125"/>
      <c r="F24" s="125"/>
    </row>
    <row r="25" spans="2:6" x14ac:dyDescent="0.25">
      <c r="B25" s="126" t="s">
        <v>303</v>
      </c>
      <c r="C25" s="124"/>
      <c r="D25" s="129" t="s">
        <v>118</v>
      </c>
      <c r="E25" s="125"/>
      <c r="F25" s="125"/>
    </row>
    <row r="26" spans="2:6" x14ac:dyDescent="0.25">
      <c r="B26" s="126" t="s">
        <v>304</v>
      </c>
      <c r="C26" s="124"/>
      <c r="D26" s="129" t="s">
        <v>219</v>
      </c>
      <c r="E26" s="125"/>
      <c r="F26" s="125"/>
    </row>
    <row r="27" spans="2:6" x14ac:dyDescent="0.25">
      <c r="B27" s="126" t="s">
        <v>305</v>
      </c>
      <c r="C27" s="124"/>
      <c r="D27" s="129" t="s">
        <v>202</v>
      </c>
      <c r="E27" s="125"/>
      <c r="F27" s="125"/>
    </row>
    <row r="28" spans="2:6" x14ac:dyDescent="0.25">
      <c r="B28" s="126" t="s">
        <v>306</v>
      </c>
      <c r="C28" s="124"/>
      <c r="D28" s="129" t="s">
        <v>220</v>
      </c>
      <c r="E28" s="125"/>
      <c r="F28" s="125"/>
    </row>
    <row r="29" spans="2:6" x14ac:dyDescent="0.25">
      <c r="B29" s="126" t="s">
        <v>307</v>
      </c>
      <c r="C29" s="124"/>
      <c r="D29" s="129" t="s">
        <v>119</v>
      </c>
      <c r="E29" s="125"/>
      <c r="F29" s="125"/>
    </row>
    <row r="30" spans="2:6" x14ac:dyDescent="0.25">
      <c r="B30" s="126" t="s">
        <v>308</v>
      </c>
      <c r="C30" s="124"/>
      <c r="D30" s="129" t="s">
        <v>120</v>
      </c>
      <c r="E30" s="125"/>
      <c r="F30" s="125"/>
    </row>
    <row r="31" spans="2:6" x14ac:dyDescent="0.25">
      <c r="B31" s="126" t="s">
        <v>309</v>
      </c>
      <c r="C31" s="124"/>
      <c r="D31" s="129" t="s">
        <v>121</v>
      </c>
      <c r="E31" s="125"/>
      <c r="F31" s="125"/>
    </row>
    <row r="32" spans="2:6" x14ac:dyDescent="0.25">
      <c r="B32" s="126" t="s">
        <v>310</v>
      </c>
      <c r="C32" s="124"/>
      <c r="D32" s="129" t="s">
        <v>122</v>
      </c>
      <c r="E32" s="125"/>
      <c r="F32" s="125"/>
    </row>
    <row r="33" spans="2:6" x14ac:dyDescent="0.25">
      <c r="B33" s="126" t="s">
        <v>311</v>
      </c>
      <c r="C33" s="124"/>
      <c r="D33" s="129" t="s">
        <v>221</v>
      </c>
      <c r="E33" s="125"/>
      <c r="F33" s="125"/>
    </row>
    <row r="34" spans="2:6" x14ac:dyDescent="0.25">
      <c r="B34" s="126" t="s">
        <v>312</v>
      </c>
      <c r="C34" s="124"/>
      <c r="D34" s="129" t="s">
        <v>124</v>
      </c>
      <c r="E34" s="125"/>
      <c r="F34" s="125"/>
    </row>
    <row r="35" spans="2:6" x14ac:dyDescent="0.25">
      <c r="B35" s="126" t="s">
        <v>313</v>
      </c>
      <c r="C35" s="124"/>
      <c r="D35" s="129" t="s">
        <v>222</v>
      </c>
      <c r="E35" s="125"/>
      <c r="F35" s="125"/>
    </row>
    <row r="36" spans="2:6" x14ac:dyDescent="0.25">
      <c r="B36" s="126" t="s">
        <v>314</v>
      </c>
      <c r="C36" s="124"/>
      <c r="D36" s="129" t="s">
        <v>223</v>
      </c>
      <c r="E36" s="125"/>
      <c r="F36" s="125"/>
    </row>
    <row r="37" spans="2:6" x14ac:dyDescent="0.25">
      <c r="B37" s="126" t="s">
        <v>315</v>
      </c>
      <c r="C37" s="124"/>
      <c r="D37" s="129" t="s">
        <v>203</v>
      </c>
      <c r="E37" s="125"/>
      <c r="F37" s="125"/>
    </row>
    <row r="38" spans="2:6" x14ac:dyDescent="0.25">
      <c r="B38" s="126" t="s">
        <v>316</v>
      </c>
      <c r="C38" s="124"/>
      <c r="D38" s="129" t="s">
        <v>198</v>
      </c>
      <c r="E38" s="125"/>
      <c r="F38" s="125"/>
    </row>
    <row r="39" spans="2:6" x14ac:dyDescent="0.25">
      <c r="B39" s="126" t="s">
        <v>317</v>
      </c>
      <c r="C39" s="124"/>
      <c r="D39" s="129" t="s">
        <v>200</v>
      </c>
      <c r="E39" s="125"/>
      <c r="F39" s="125"/>
    </row>
    <row r="40" spans="2:6" x14ac:dyDescent="0.25">
      <c r="B40" s="126"/>
      <c r="C40" s="124"/>
      <c r="D40" s="129"/>
      <c r="E40" s="125"/>
      <c r="F40" s="125"/>
    </row>
    <row r="41" spans="2:6" x14ac:dyDescent="0.25">
      <c r="B41" s="126"/>
      <c r="C41" s="124"/>
      <c r="D41" s="167"/>
      <c r="E41" s="125"/>
      <c r="F41" s="125"/>
    </row>
    <row r="42" spans="2:6" x14ac:dyDescent="0.25">
      <c r="E42" s="123"/>
    </row>
    <row r="43" spans="2:6" x14ac:dyDescent="0.25">
      <c r="B43" s="168" t="s">
        <v>224</v>
      </c>
      <c r="C43" s="124"/>
      <c r="D43" s="125"/>
      <c r="E43" s="123"/>
    </row>
    <row r="44" spans="2:6" x14ac:dyDescent="0.25">
      <c r="B44" s="126" t="s">
        <v>376</v>
      </c>
      <c r="C44" s="124"/>
      <c r="D44" s="129" t="s">
        <v>146</v>
      </c>
      <c r="E44" s="123"/>
    </row>
    <row r="45" spans="2:6" x14ac:dyDescent="0.25">
      <c r="B45" s="126" t="s">
        <v>375</v>
      </c>
      <c r="C45" s="124"/>
      <c r="D45" s="129" t="s">
        <v>146</v>
      </c>
      <c r="E45" s="123"/>
    </row>
    <row r="46" spans="2:6" x14ac:dyDescent="0.25">
      <c r="B46" s="126" t="s">
        <v>238</v>
      </c>
      <c r="C46" s="124"/>
      <c r="D46" s="129" t="s">
        <v>226</v>
      </c>
    </row>
    <row r="47" spans="2:6" x14ac:dyDescent="0.25">
      <c r="B47" s="125"/>
      <c r="C47" s="124"/>
      <c r="D47" s="125"/>
    </row>
  </sheetData>
  <mergeCells count="1">
    <mergeCell ref="B5:D5"/>
  </mergeCells>
  <hyperlinks>
    <hyperlink ref="D12" location="'Tabel A - General Issuer Detail'!A1" display="General Issuer Detail"/>
    <hyperlink ref="D15" location="'G1-G4 - Cover pool inform.'!A1" display="General cover pool information "/>
    <hyperlink ref="D16" location="'G1-G4 - Cover pool inform.'!B25" display="Outstanding CBs"/>
    <hyperlink ref="D19" location="'G1-G4 - Cover pool inform.'!B61" display="Legal ALM (balance principle) adherence"/>
    <hyperlink ref="D20" location="'G1-G4 - Cover pool inform.'!B70" display="Additional characteristics of ALM business model for issued CBs"/>
    <hyperlink ref="D22" location="'Table 1-3 - Lending'!B7" display="Number of loans by property category"/>
    <hyperlink ref="D23" location="'Table 1-3 - Lending'!B16" display="Lending by property category, DKKbn"/>
    <hyperlink ref="D24" location="'Table 1-3 - Lending'!B23" display="Lending, by loan size, DKKbn"/>
    <hyperlink ref="D25" location="'Table 4 - LTV'!B7" display="Lending, by-loan to-value (LTV), current property value, DKKbn"/>
    <hyperlink ref="D26" location="'Table 4 - LTV'!B29" display="Lending, by-loan to-value (LTV), current property value, Per cent"/>
    <hyperlink ref="D27" location="'Table 4 - LTV'!B51" display="Lending, by-loan to-value (LTV), current property value, DKKbn (&quot;Sidste krone&quot;)"/>
    <hyperlink ref="D28" location="'Table 4 - LTV'!B73" display="Lending, by-loan to-value (LTV), current property value, Per cent (&quot;Sidste krone&quot;)"/>
    <hyperlink ref="D29" location="'Table 5 - Lending by region'!B7" display="Lending by region, DKKbn"/>
    <hyperlink ref="D30" location="'Table 6-8 - Lending by loantype'!B6" display="Lending by loan type - IO Loans, DKKbn"/>
    <hyperlink ref="D31" location="'Table 6-8 - Lending by loantype'!B23" display="Lending by loan type - Repayment Loans / Amortizing Loans, DKKbn"/>
    <hyperlink ref="D32" location="'Table 6-8 - Lending by loantype'!B40" display="Lending by loan type - All loans, DKKbn"/>
    <hyperlink ref="D34" location="'Table 9-12 - Lending'!B20" display="Lending by remaining maturity, DKKbn"/>
    <hyperlink ref="D35" location="'Table 9-12 - Lending'!B35" display="90 day Non-performing loans by property type, as percentage of instalments payments, %"/>
    <hyperlink ref="D36" location="'Table 9-12 - Lending'!B45" display="90 day Non-performing loans by property type, as percentage of lending, %"/>
    <hyperlink ref="D37" location="'Table 9-12 - Lending'!B55" display="90 day Non-performing loans by property type, as percentage of lending, by continous LTV bracket, %"/>
    <hyperlink ref="D38" location="'Table 9-12 - Lending'!B69" display="Realised losses (DKKm)"/>
    <hyperlink ref="D39" location="'Table 9-12 - Lending'!B78" display="Realised losses (%)"/>
    <hyperlink ref="D44" location="'X1 Key Concepts'!B8" display="Key Concepts Explanation"/>
    <hyperlink ref="D46" location="'X3 - General explanation'!B7" display="General explanation"/>
    <hyperlink ref="D17" location="'G1-G4 - Cover pool inform.'!A1" display="Cover assets and maturity structure"/>
    <hyperlink ref="D45" location="'X2 Key Concepts'!A1" display="Key Concepts Explanation"/>
    <hyperlink ref="D18" location="'G1-G4 - Cover pool inform.'!A1" display="Interest and currency risk"/>
    <hyperlink ref="D33" location="'Table 9-12 - Lending'!B6" display="Lending by Seasoning, DKKbn (Seasoning defined by duration of customer relationship)"/>
  </hyperlinks>
  <pageMargins left="0.78740157480314965" right="0.59055118110236227" top="0.78740157480314965" bottom="0.78740157480314965" header="0" footer="0"/>
  <pageSetup paperSize="9" scale="5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pageSetUpPr fitToPage="1"/>
  </sheetPr>
  <dimension ref="B1:F46"/>
  <sheetViews>
    <sheetView zoomScale="85" zoomScaleNormal="85" workbookViewId="0">
      <selection activeCell="H44" sqref="H44"/>
    </sheetView>
  </sheetViews>
  <sheetFormatPr defaultColWidth="15.85546875" defaultRowHeight="15" x14ac:dyDescent="0.25"/>
  <cols>
    <col min="1" max="1" width="3.42578125" style="3" customWidth="1"/>
    <col min="2" max="2" width="68.42578125" style="3" bestFit="1" customWidth="1"/>
    <col min="3" max="6" width="15.7109375" style="3" bestFit="1" customWidth="1"/>
    <col min="7" max="7" width="5.140625" style="3" customWidth="1"/>
    <col min="8" max="16384" width="15.85546875" style="3"/>
  </cols>
  <sheetData>
    <row r="1" spans="2:6" ht="12" customHeight="1" x14ac:dyDescent="0.25"/>
    <row r="2" spans="2:6" ht="12" customHeight="1" x14ac:dyDescent="0.25"/>
    <row r="3" spans="2:6" ht="12" customHeight="1" x14ac:dyDescent="0.25"/>
    <row r="4" spans="2:6" ht="36" customHeight="1" x14ac:dyDescent="0.25">
      <c r="B4" s="7" t="s">
        <v>333</v>
      </c>
      <c r="C4" s="300"/>
      <c r="D4" s="300"/>
    </row>
    <row r="5" spans="2:6" ht="15.75" x14ac:dyDescent="0.25">
      <c r="B5" s="45" t="s">
        <v>51</v>
      </c>
      <c r="C5" s="8"/>
      <c r="D5" s="8"/>
      <c r="E5" s="8"/>
      <c r="F5" s="8"/>
    </row>
    <row r="6" spans="2:6" s="6" customFormat="1" ht="3.75" customHeight="1" x14ac:dyDescent="0.25">
      <c r="B6" s="4"/>
      <c r="C6" s="5"/>
      <c r="D6" s="5"/>
      <c r="E6" s="5"/>
      <c r="F6" s="5"/>
    </row>
    <row r="7" spans="2:6" s="6" customFormat="1" ht="3" customHeight="1" x14ac:dyDescent="0.25">
      <c r="B7" s="4"/>
    </row>
    <row r="8" spans="2:6" ht="3.75" customHeight="1" x14ac:dyDescent="0.25"/>
    <row r="9" spans="2:6" x14ac:dyDescent="0.25">
      <c r="B9" s="9" t="s">
        <v>52</v>
      </c>
      <c r="C9" s="64" t="s">
        <v>430</v>
      </c>
      <c r="D9" s="64" t="s">
        <v>431</v>
      </c>
      <c r="E9" s="64" t="s">
        <v>432</v>
      </c>
      <c r="F9" s="64" t="s">
        <v>433</v>
      </c>
    </row>
    <row r="10" spans="2:6" x14ac:dyDescent="0.25">
      <c r="B10" s="10" t="s">
        <v>53</v>
      </c>
      <c r="C10" s="79">
        <v>462.2</v>
      </c>
      <c r="D10" s="79">
        <v>445.1</v>
      </c>
      <c r="E10" s="79">
        <v>451.9</v>
      </c>
      <c r="F10" s="79">
        <v>427</v>
      </c>
    </row>
    <row r="11" spans="2:6" x14ac:dyDescent="0.25">
      <c r="B11" s="10" t="s">
        <v>125</v>
      </c>
      <c r="C11" s="79">
        <v>381.46499999999997</v>
      </c>
      <c r="D11" s="79">
        <v>385.08199999999999</v>
      </c>
      <c r="E11" s="79">
        <v>381.25599999999997</v>
      </c>
      <c r="F11" s="79">
        <v>378.387</v>
      </c>
    </row>
    <row r="12" spans="2:6" x14ac:dyDescent="0.25">
      <c r="B12" s="13" t="s">
        <v>54</v>
      </c>
      <c r="C12" s="80">
        <v>378.46300000000002</v>
      </c>
      <c r="D12" s="80">
        <v>381.98099999999999</v>
      </c>
      <c r="E12" s="80">
        <v>378.096</v>
      </c>
      <c r="F12" s="80">
        <v>375.17</v>
      </c>
    </row>
    <row r="13" spans="2:6" x14ac:dyDescent="0.25">
      <c r="B13" s="14" t="s">
        <v>55</v>
      </c>
      <c r="C13" s="81">
        <v>0.28599999999999998</v>
      </c>
      <c r="D13" s="81">
        <v>0.26900000000000002</v>
      </c>
      <c r="E13" s="81">
        <v>0.28599999999999998</v>
      </c>
      <c r="F13" s="81">
        <v>0.27900000000000003</v>
      </c>
    </row>
    <row r="14" spans="2:6" x14ac:dyDescent="0.25">
      <c r="B14" s="10" t="s">
        <v>56</v>
      </c>
      <c r="C14" s="82">
        <v>0.28599999999999998</v>
      </c>
      <c r="D14" s="82">
        <v>0.26900000000000002</v>
      </c>
      <c r="E14" s="82">
        <v>0.28599999999999998</v>
      </c>
      <c r="F14" s="82">
        <v>0.27900000000000003</v>
      </c>
    </row>
    <row r="15" spans="2:6" x14ac:dyDescent="0.25">
      <c r="B15" s="10" t="s">
        <v>126</v>
      </c>
      <c r="C15" s="79">
        <v>411.887</v>
      </c>
      <c r="D15" s="79">
        <v>417.846</v>
      </c>
      <c r="E15" s="79">
        <v>419.69600000000003</v>
      </c>
      <c r="F15" s="79">
        <v>396.97</v>
      </c>
    </row>
    <row r="16" spans="2:6" x14ac:dyDescent="0.25">
      <c r="B16" s="10" t="s">
        <v>57</v>
      </c>
      <c r="C16" s="79">
        <v>17</v>
      </c>
      <c r="D16" s="79">
        <v>4.9000000000000004</v>
      </c>
      <c r="E16" s="79">
        <v>12.2</v>
      </c>
      <c r="F16" s="79">
        <v>12.1</v>
      </c>
    </row>
    <row r="17" spans="2:6" x14ac:dyDescent="0.25">
      <c r="B17" s="12" t="s">
        <v>228</v>
      </c>
      <c r="C17" s="285" t="s">
        <v>366</v>
      </c>
      <c r="D17" s="285" t="s">
        <v>366</v>
      </c>
      <c r="E17" s="285" t="s">
        <v>366</v>
      </c>
      <c r="F17" s="285" t="s">
        <v>366</v>
      </c>
    </row>
    <row r="18" spans="2:6" x14ac:dyDescent="0.25">
      <c r="B18" s="15" t="s">
        <v>127</v>
      </c>
      <c r="C18" s="78">
        <v>111.32299999999999</v>
      </c>
      <c r="D18" s="78">
        <v>108.05800000000001</v>
      </c>
      <c r="E18" s="78">
        <v>107.84</v>
      </c>
      <c r="F18" s="78">
        <v>96.960999999999999</v>
      </c>
    </row>
    <row r="19" spans="2:6" x14ac:dyDescent="0.25">
      <c r="B19" s="16" t="s">
        <v>128</v>
      </c>
      <c r="C19" s="78">
        <v>0.1</v>
      </c>
      <c r="D19" s="78">
        <v>0.1</v>
      </c>
      <c r="E19" s="78">
        <v>0.1</v>
      </c>
      <c r="F19" s="78">
        <v>0.1</v>
      </c>
    </row>
    <row r="20" spans="2:6" x14ac:dyDescent="0.25">
      <c r="B20" s="10" t="s">
        <v>129</v>
      </c>
      <c r="C20" s="79">
        <v>0</v>
      </c>
      <c r="D20" s="79">
        <v>0</v>
      </c>
      <c r="E20" s="79">
        <v>0</v>
      </c>
      <c r="F20" s="79">
        <v>0</v>
      </c>
    </row>
    <row r="21" spans="2:6" s="6" customFormat="1" ht="9.75" customHeight="1" x14ac:dyDescent="0.25">
      <c r="B21" s="4"/>
      <c r="C21" s="5"/>
      <c r="D21" s="5"/>
      <c r="E21" s="5"/>
      <c r="F21" s="5"/>
    </row>
    <row r="22" spans="2:6" s="6" customFormat="1" ht="15.75" x14ac:dyDescent="0.25">
      <c r="B22" s="77"/>
      <c r="C22" s="5"/>
      <c r="D22" s="5"/>
      <c r="E22" s="5"/>
      <c r="F22" s="5"/>
    </row>
    <row r="23" spans="2:6" x14ac:dyDescent="0.25">
      <c r="B23" s="20" t="s">
        <v>58</v>
      </c>
      <c r="C23" s="2"/>
      <c r="D23" s="2"/>
      <c r="E23" s="2"/>
      <c r="F23" s="2"/>
    </row>
    <row r="24" spans="2:6" x14ac:dyDescent="0.25">
      <c r="B24" s="17" t="s">
        <v>130</v>
      </c>
      <c r="C24" s="92">
        <v>381.46499999999997</v>
      </c>
      <c r="D24" s="92">
        <v>385.08199999999999</v>
      </c>
      <c r="E24" s="92">
        <v>381.25599999999997</v>
      </c>
      <c r="F24" s="92">
        <v>378.387</v>
      </c>
    </row>
    <row r="25" spans="2:6" x14ac:dyDescent="0.25">
      <c r="B25" s="20" t="s">
        <v>59</v>
      </c>
      <c r="C25" s="2"/>
      <c r="D25" s="2"/>
      <c r="E25" s="2"/>
      <c r="F25" s="2"/>
    </row>
    <row r="26" spans="2:6" ht="3" customHeight="1" x14ac:dyDescent="0.25">
      <c r="B26" s="19"/>
      <c r="C26" s="2"/>
      <c r="D26" s="2"/>
      <c r="E26" s="2"/>
      <c r="F26" s="2"/>
    </row>
    <row r="27" spans="2:6" x14ac:dyDescent="0.25">
      <c r="B27" s="13" t="s">
        <v>60</v>
      </c>
      <c r="C27" s="12"/>
      <c r="D27" s="12"/>
      <c r="E27" s="12"/>
      <c r="F27" s="12"/>
    </row>
    <row r="28" spans="2:6" x14ac:dyDescent="0.25">
      <c r="B28" s="18" t="s">
        <v>106</v>
      </c>
      <c r="C28" s="21">
        <v>3.8420000000000001</v>
      </c>
      <c r="D28" s="22">
        <v>3.9790000000000001</v>
      </c>
      <c r="E28" s="22">
        <v>0.55300000000000005</v>
      </c>
      <c r="F28" s="21">
        <v>0.872</v>
      </c>
    </row>
    <row r="29" spans="2:6" x14ac:dyDescent="0.25">
      <c r="B29" s="18" t="s">
        <v>107</v>
      </c>
      <c r="C29" s="21">
        <v>9.3360000000000003</v>
      </c>
      <c r="D29" s="21">
        <v>9.6639999999999997</v>
      </c>
      <c r="E29" s="21">
        <v>12.006</v>
      </c>
      <c r="F29" s="21">
        <v>12.363</v>
      </c>
    </row>
    <row r="30" spans="2:6" x14ac:dyDescent="0.25">
      <c r="B30" s="18" t="s">
        <v>108</v>
      </c>
      <c r="C30" s="21">
        <v>368.28800000000001</v>
      </c>
      <c r="D30" s="21">
        <v>371.43900000000002</v>
      </c>
      <c r="E30" s="21">
        <v>368.697</v>
      </c>
      <c r="F30" s="21">
        <v>365.15199999999999</v>
      </c>
    </row>
    <row r="31" spans="2:6" x14ac:dyDescent="0.25">
      <c r="B31" s="13" t="s">
        <v>61</v>
      </c>
      <c r="C31" s="24"/>
      <c r="D31" s="24"/>
      <c r="E31" s="24"/>
      <c r="F31" s="24"/>
    </row>
    <row r="32" spans="2:6" x14ac:dyDescent="0.25">
      <c r="B32" s="18" t="s">
        <v>109</v>
      </c>
      <c r="C32" s="21">
        <v>361.863</v>
      </c>
      <c r="D32" s="21">
        <v>365.13499999999999</v>
      </c>
      <c r="E32" s="21">
        <v>361.221</v>
      </c>
      <c r="F32" s="21">
        <v>356.63799999999998</v>
      </c>
    </row>
    <row r="33" spans="2:6" x14ac:dyDescent="0.25">
      <c r="B33" s="18" t="s">
        <v>110</v>
      </c>
      <c r="C33" s="21">
        <v>19.602</v>
      </c>
      <c r="D33" s="21">
        <v>19.946000000000002</v>
      </c>
      <c r="E33" s="21">
        <v>20.035</v>
      </c>
      <c r="F33" s="21">
        <v>21.748999999999999</v>
      </c>
    </row>
    <row r="34" spans="2:6" x14ac:dyDescent="0.25">
      <c r="B34" s="18" t="s">
        <v>111</v>
      </c>
      <c r="C34" s="25">
        <v>0</v>
      </c>
      <c r="D34" s="25">
        <v>0</v>
      </c>
      <c r="E34" s="25">
        <v>0</v>
      </c>
      <c r="F34" s="25">
        <v>0</v>
      </c>
    </row>
    <row r="35" spans="2:6" x14ac:dyDescent="0.25">
      <c r="B35" s="18" t="s">
        <v>112</v>
      </c>
      <c r="C35" s="25">
        <v>0</v>
      </c>
      <c r="D35" s="25">
        <v>0</v>
      </c>
      <c r="E35" s="25">
        <v>0</v>
      </c>
      <c r="F35" s="25">
        <v>0</v>
      </c>
    </row>
    <row r="36" spans="2:6" x14ac:dyDescent="0.25">
      <c r="B36" s="13" t="s">
        <v>62</v>
      </c>
      <c r="C36" s="24"/>
      <c r="D36" s="24"/>
      <c r="E36" s="24"/>
      <c r="F36" s="24"/>
    </row>
    <row r="37" spans="2:6" ht="30" x14ac:dyDescent="0.25">
      <c r="B37" s="18" t="s">
        <v>131</v>
      </c>
      <c r="C37" s="21">
        <v>281.12900000000002</v>
      </c>
      <c r="D37" s="21">
        <v>284.57900000000001</v>
      </c>
      <c r="E37" s="21">
        <v>282.48399999999998</v>
      </c>
      <c r="F37" s="21">
        <v>280.05900000000003</v>
      </c>
    </row>
    <row r="38" spans="2:6" ht="30" x14ac:dyDescent="0.25">
      <c r="B38" s="18" t="s">
        <v>113</v>
      </c>
      <c r="C38" s="21">
        <v>100.179</v>
      </c>
      <c r="D38" s="21">
        <v>100.33799999999999</v>
      </c>
      <c r="E38" s="21">
        <v>98.605000000000004</v>
      </c>
      <c r="F38" s="21">
        <v>98.156999999999996</v>
      </c>
    </row>
    <row r="39" spans="2:6" x14ac:dyDescent="0.25">
      <c r="B39" s="18" t="s">
        <v>114</v>
      </c>
      <c r="C39" s="21">
        <v>0.157</v>
      </c>
      <c r="D39" s="21">
        <v>0.16500000000000001</v>
      </c>
      <c r="E39" s="21">
        <v>0.16700000000000001</v>
      </c>
      <c r="F39" s="21">
        <v>0.17100000000000001</v>
      </c>
    </row>
    <row r="40" spans="2:6" x14ac:dyDescent="0.25">
      <c r="B40" s="13" t="s">
        <v>63</v>
      </c>
      <c r="C40" s="23"/>
      <c r="D40" s="23"/>
      <c r="E40" s="23"/>
      <c r="F40" s="23"/>
    </row>
    <row r="41" spans="2:6" x14ac:dyDescent="0.25">
      <c r="B41" s="10" t="s">
        <v>132</v>
      </c>
      <c r="C41" s="89">
        <v>0.32</v>
      </c>
      <c r="D41" s="89">
        <v>0.44</v>
      </c>
      <c r="E41" s="89">
        <v>0.52</v>
      </c>
      <c r="F41" s="94">
        <v>0.53</v>
      </c>
    </row>
    <row r="42" spans="2:6" ht="30" x14ac:dyDescent="0.25">
      <c r="B42" s="12" t="s">
        <v>133</v>
      </c>
      <c r="C42" s="83">
        <v>0.5</v>
      </c>
      <c r="D42" s="83">
        <v>0.5</v>
      </c>
      <c r="E42" s="83">
        <v>0.5</v>
      </c>
      <c r="F42" s="83">
        <v>0.6</v>
      </c>
    </row>
    <row r="46" spans="2:6" x14ac:dyDescent="0.25">
      <c r="F46" s="128" t="s">
        <v>332</v>
      </c>
    </row>
  </sheetData>
  <mergeCells count="1">
    <mergeCell ref="C4:D4"/>
  </mergeCells>
  <hyperlinks>
    <hyperlink ref="F46" location="Contents!A1" display="To Contents"/>
  </hyperlinks>
  <pageMargins left="0.70866141732283472" right="0.70866141732283472" top="0.74803149606299213" bottom="0.74803149606299213" header="0.31496062992125984" footer="0.31496062992125984"/>
  <pageSetup paperSize="9" scale="6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pageSetUpPr fitToPage="1"/>
  </sheetPr>
  <dimension ref="A3:K132"/>
  <sheetViews>
    <sheetView topLeftCell="A92" zoomScale="85" zoomScaleNormal="85" workbookViewId="0">
      <selection activeCell="B100" sqref="B100"/>
    </sheetView>
  </sheetViews>
  <sheetFormatPr defaultRowHeight="15" x14ac:dyDescent="0.25"/>
  <cols>
    <col min="1" max="1" width="3.28515625" style="3" customWidth="1"/>
    <col min="2" max="2" width="60.85546875" style="3" customWidth="1"/>
    <col min="3" max="3" width="21.5703125" style="3" customWidth="1"/>
    <col min="4" max="4" width="19.42578125" style="3" customWidth="1"/>
    <col min="5" max="5" width="17.7109375" style="3" customWidth="1"/>
    <col min="6" max="6" width="16.140625" style="3" customWidth="1"/>
    <col min="7" max="8" width="10.7109375" style="3" customWidth="1"/>
    <col min="9" max="9" width="10.85546875" style="3" customWidth="1"/>
    <col min="10" max="10" width="4.28515625" style="3" bestFit="1" customWidth="1"/>
    <col min="11" max="11" width="16.85546875" style="3" customWidth="1"/>
    <col min="12" max="12" width="8.85546875" style="3" customWidth="1"/>
    <col min="13" max="16384" width="9.140625" style="3"/>
  </cols>
  <sheetData>
    <row r="3" spans="2:9" ht="12" customHeight="1" x14ac:dyDescent="0.25"/>
    <row r="4" spans="2:9" ht="36" x14ac:dyDescent="0.25">
      <c r="B4" s="7" t="s">
        <v>104</v>
      </c>
      <c r="C4" s="7"/>
      <c r="D4" s="7"/>
      <c r="E4" s="7"/>
      <c r="F4" s="7"/>
      <c r="G4" s="7"/>
      <c r="H4" s="7"/>
      <c r="I4" s="7"/>
    </row>
    <row r="5" spans="2:9" ht="4.5" customHeight="1" x14ac:dyDescent="0.25">
      <c r="B5" s="303"/>
      <c r="C5" s="303"/>
      <c r="D5" s="303"/>
      <c r="E5" s="303"/>
      <c r="F5" s="303"/>
      <c r="G5" s="303"/>
      <c r="H5" s="303"/>
      <c r="I5" s="303"/>
    </row>
    <row r="6" spans="2:9" ht="5.25" customHeight="1" x14ac:dyDescent="0.25">
      <c r="B6" s="26"/>
      <c r="C6" s="26"/>
      <c r="D6" s="26"/>
      <c r="E6" s="26"/>
      <c r="F6" s="26"/>
      <c r="G6" s="26"/>
      <c r="H6" s="26"/>
      <c r="I6" s="26"/>
    </row>
    <row r="7" spans="2:9" x14ac:dyDescent="0.25">
      <c r="B7" s="31" t="s">
        <v>64</v>
      </c>
      <c r="C7" s="30"/>
      <c r="D7" s="30"/>
      <c r="E7" s="30"/>
      <c r="F7" s="64" t="s">
        <v>430</v>
      </c>
      <c r="G7" s="64" t="s">
        <v>431</v>
      </c>
      <c r="H7" s="64" t="s">
        <v>432</v>
      </c>
      <c r="I7" s="64" t="s">
        <v>433</v>
      </c>
    </row>
    <row r="8" spans="2:9" x14ac:dyDescent="0.25">
      <c r="B8" s="28" t="s">
        <v>134</v>
      </c>
      <c r="C8" s="6"/>
      <c r="D8" s="6"/>
      <c r="E8" s="6"/>
      <c r="F8" s="84">
        <v>25.568058389454997</v>
      </c>
      <c r="G8" s="79">
        <v>28.22038740604</v>
      </c>
      <c r="H8" s="79">
        <v>33</v>
      </c>
      <c r="I8" s="84">
        <v>36.130821692085</v>
      </c>
    </row>
    <row r="9" spans="2:9" x14ac:dyDescent="0.25">
      <c r="B9" s="28" t="s">
        <v>135</v>
      </c>
      <c r="C9" s="6"/>
      <c r="D9" s="6"/>
      <c r="E9" s="6"/>
      <c r="F9" s="79">
        <v>2.9</v>
      </c>
      <c r="G9" s="79">
        <v>2.9</v>
      </c>
      <c r="H9" s="79">
        <v>4.3</v>
      </c>
      <c r="I9" s="84">
        <v>2.9</v>
      </c>
    </row>
    <row r="10" spans="2:9" x14ac:dyDescent="0.25">
      <c r="B10" s="28" t="s">
        <v>65</v>
      </c>
      <c r="C10" s="6"/>
      <c r="D10" s="6"/>
      <c r="E10" s="6"/>
      <c r="F10" s="84">
        <v>3.3414602120549963</v>
      </c>
      <c r="G10" s="86">
        <v>2.961403741550003</v>
      </c>
      <c r="H10" s="86">
        <v>3</v>
      </c>
      <c r="I10" s="85">
        <v>3.1923947313249967</v>
      </c>
    </row>
    <row r="11" spans="2:9" x14ac:dyDescent="0.25">
      <c r="B11" s="28" t="s">
        <v>66</v>
      </c>
      <c r="C11" s="28" t="s">
        <v>10</v>
      </c>
      <c r="D11" s="28"/>
      <c r="E11" s="28"/>
      <c r="F11" s="85">
        <v>15</v>
      </c>
      <c r="G11" s="85">
        <v>11.7</v>
      </c>
      <c r="H11" s="85">
        <v>9.9</v>
      </c>
      <c r="I11" s="85">
        <v>9.6920072568375537E-2</v>
      </c>
    </row>
    <row r="12" spans="2:9" x14ac:dyDescent="0.25">
      <c r="B12" s="32"/>
      <c r="C12" s="33" t="s">
        <v>136</v>
      </c>
      <c r="D12" s="33"/>
      <c r="E12" s="33"/>
      <c r="F12" s="87">
        <v>0.08</v>
      </c>
      <c r="G12" s="87">
        <v>0.08</v>
      </c>
      <c r="H12" s="88">
        <v>0.08</v>
      </c>
      <c r="I12" s="88">
        <v>0.08</v>
      </c>
    </row>
    <row r="13" spans="2:9" x14ac:dyDescent="0.25">
      <c r="B13" s="28" t="s">
        <v>67</v>
      </c>
      <c r="C13" s="6"/>
      <c r="D13" s="6"/>
      <c r="E13" s="6"/>
      <c r="F13" s="84">
        <v>22.227</v>
      </c>
      <c r="G13" s="84">
        <v>25.259</v>
      </c>
      <c r="H13" s="84">
        <v>30.010999999999999</v>
      </c>
      <c r="I13" s="84">
        <v>32.938000000000002</v>
      </c>
    </row>
    <row r="14" spans="2:9" x14ac:dyDescent="0.25">
      <c r="B14" s="6"/>
      <c r="C14" s="28" t="s">
        <v>68</v>
      </c>
      <c r="D14" s="28"/>
      <c r="E14" s="28"/>
      <c r="F14" s="91">
        <v>0</v>
      </c>
      <c r="G14" s="84">
        <v>0</v>
      </c>
      <c r="H14" s="84">
        <v>0.32800000000000001</v>
      </c>
      <c r="I14" s="84">
        <v>0</v>
      </c>
    </row>
    <row r="15" spans="2:9" x14ac:dyDescent="0.25">
      <c r="B15" s="28" t="s">
        <v>193</v>
      </c>
      <c r="C15" s="6"/>
      <c r="D15" s="6"/>
      <c r="E15" s="6"/>
      <c r="F15" s="286" t="s">
        <v>366</v>
      </c>
      <c r="G15" s="286" t="s">
        <v>366</v>
      </c>
      <c r="H15" s="286" t="s">
        <v>366</v>
      </c>
      <c r="I15" s="286" t="s">
        <v>366</v>
      </c>
    </row>
    <row r="16" spans="2:9" x14ac:dyDescent="0.25">
      <c r="B16" s="28" t="s">
        <v>194</v>
      </c>
      <c r="C16" s="6"/>
      <c r="D16" s="6"/>
      <c r="E16" s="6"/>
      <c r="F16" s="84">
        <v>3.1</v>
      </c>
      <c r="G16" s="84">
        <v>3.1</v>
      </c>
      <c r="H16" s="84">
        <v>3.2</v>
      </c>
      <c r="I16" s="84">
        <v>3.2</v>
      </c>
    </row>
    <row r="17" spans="1:9" x14ac:dyDescent="0.25">
      <c r="A17" s="171"/>
      <c r="B17" s="172" t="s">
        <v>69</v>
      </c>
      <c r="C17" s="173"/>
      <c r="D17" s="6"/>
      <c r="E17" s="6"/>
      <c r="F17" s="286" t="s">
        <v>366</v>
      </c>
      <c r="G17" s="286" t="s">
        <v>366</v>
      </c>
      <c r="H17" s="286" t="s">
        <v>366</v>
      </c>
      <c r="I17" s="286" t="s">
        <v>366</v>
      </c>
    </row>
    <row r="18" spans="1:9" x14ac:dyDescent="0.25">
      <c r="A18" s="171"/>
      <c r="B18" s="172" t="s">
        <v>137</v>
      </c>
      <c r="C18" s="173"/>
      <c r="D18" s="110"/>
      <c r="E18" s="110"/>
      <c r="F18" s="288" t="s">
        <v>366</v>
      </c>
      <c r="G18" s="288" t="s">
        <v>366</v>
      </c>
      <c r="H18" s="288" t="s">
        <v>366</v>
      </c>
      <c r="I18" s="288" t="s">
        <v>366</v>
      </c>
    </row>
    <row r="19" spans="1:9" x14ac:dyDescent="0.25">
      <c r="A19" s="171"/>
      <c r="B19" s="172" t="s">
        <v>337</v>
      </c>
      <c r="C19" s="173"/>
      <c r="D19" s="110"/>
      <c r="E19" s="110"/>
      <c r="F19" s="287">
        <v>1.3</v>
      </c>
      <c r="G19" s="287">
        <v>1.3</v>
      </c>
      <c r="H19" s="287">
        <v>1.3</v>
      </c>
      <c r="I19" s="287">
        <v>1.3</v>
      </c>
    </row>
    <row r="20" spans="1:9" x14ac:dyDescent="0.25">
      <c r="A20" s="171"/>
      <c r="B20" s="172" t="s">
        <v>338</v>
      </c>
      <c r="C20" s="173"/>
      <c r="D20" s="110"/>
      <c r="E20" s="110"/>
      <c r="F20" s="287">
        <v>1.3</v>
      </c>
      <c r="G20" s="287">
        <v>1.3</v>
      </c>
      <c r="H20" s="287">
        <v>1.3</v>
      </c>
      <c r="I20" s="287">
        <v>1.3</v>
      </c>
    </row>
    <row r="21" spans="1:9" x14ac:dyDescent="0.25">
      <c r="A21" s="171"/>
      <c r="B21" s="174"/>
      <c r="C21" s="173"/>
      <c r="D21" s="110"/>
      <c r="E21" s="110"/>
      <c r="F21" s="288"/>
      <c r="G21" s="288"/>
      <c r="H21" s="288"/>
      <c r="I21" s="288"/>
    </row>
    <row r="22" spans="1:9" x14ac:dyDescent="0.25">
      <c r="A22" s="171"/>
      <c r="B22" s="175" t="s">
        <v>339</v>
      </c>
      <c r="C22" s="176"/>
      <c r="D22" s="111"/>
      <c r="E22" s="111"/>
      <c r="F22" s="289" t="s">
        <v>366</v>
      </c>
      <c r="G22" s="289" t="s">
        <v>366</v>
      </c>
      <c r="H22" s="289" t="s">
        <v>366</v>
      </c>
      <c r="I22" s="289" t="s">
        <v>366</v>
      </c>
    </row>
    <row r="23" spans="1:9" ht="7.5" customHeight="1" x14ac:dyDescent="0.25"/>
    <row r="24" spans="1:9" ht="18" x14ac:dyDescent="0.25">
      <c r="B24" s="7" t="s">
        <v>102</v>
      </c>
      <c r="C24" s="7"/>
      <c r="D24" s="7"/>
      <c r="E24" s="7"/>
      <c r="F24" s="7"/>
      <c r="G24" s="7"/>
      <c r="H24" s="7"/>
      <c r="I24" s="7"/>
    </row>
    <row r="25" spans="1:9" ht="5.25" customHeight="1" x14ac:dyDescent="0.25">
      <c r="B25" s="26"/>
      <c r="C25" s="26"/>
      <c r="D25" s="26"/>
      <c r="E25" s="26"/>
      <c r="F25" s="26"/>
      <c r="G25" s="26"/>
      <c r="H25" s="26"/>
      <c r="I25" s="26"/>
    </row>
    <row r="26" spans="1:9" x14ac:dyDescent="0.25">
      <c r="B26" s="31" t="s">
        <v>64</v>
      </c>
      <c r="C26" s="30"/>
      <c r="D26" s="30"/>
      <c r="E26" s="30"/>
      <c r="F26" s="30" t="s">
        <v>430</v>
      </c>
      <c r="G26" s="30" t="s">
        <v>431</v>
      </c>
      <c r="H26" s="30" t="s">
        <v>432</v>
      </c>
      <c r="I26" s="30" t="s">
        <v>433</v>
      </c>
    </row>
    <row r="27" spans="1:9" x14ac:dyDescent="0.25">
      <c r="B27" s="28" t="s">
        <v>67</v>
      </c>
      <c r="C27" s="6"/>
      <c r="D27" s="6"/>
      <c r="E27" s="6"/>
      <c r="F27" s="172">
        <v>22.227</v>
      </c>
      <c r="G27" s="272">
        <v>25.259</v>
      </c>
      <c r="H27" s="272">
        <v>30.010999999999999</v>
      </c>
      <c r="I27" s="172">
        <v>32.938000000000002</v>
      </c>
    </row>
    <row r="28" spans="1:9" x14ac:dyDescent="0.25">
      <c r="B28" s="28" t="s">
        <v>138</v>
      </c>
      <c r="C28" s="6"/>
      <c r="D28" s="6"/>
      <c r="E28" s="6"/>
      <c r="F28" s="172">
        <v>23.41</v>
      </c>
      <c r="G28" s="272">
        <v>26.629000000000001</v>
      </c>
      <c r="H28" s="272">
        <v>31.69</v>
      </c>
      <c r="I28" s="172">
        <v>35.119999999999997</v>
      </c>
    </row>
    <row r="29" spans="1:9" x14ac:dyDescent="0.25">
      <c r="B29" s="172" t="s">
        <v>71</v>
      </c>
      <c r="C29" s="172" t="s">
        <v>72</v>
      </c>
      <c r="D29" s="172"/>
      <c r="E29" s="172"/>
      <c r="F29" s="273">
        <v>0</v>
      </c>
      <c r="G29" s="273">
        <v>0</v>
      </c>
      <c r="H29" s="273">
        <v>0.32800000000000001</v>
      </c>
      <c r="I29" s="274">
        <v>0</v>
      </c>
    </row>
    <row r="30" spans="1:9" x14ac:dyDescent="0.25">
      <c r="B30" s="173"/>
      <c r="C30" s="172" t="s">
        <v>192</v>
      </c>
      <c r="D30" s="172"/>
      <c r="E30" s="172"/>
      <c r="F30" s="275">
        <v>0.52600000000000002</v>
      </c>
      <c r="G30" s="275">
        <v>0.53700000000000003</v>
      </c>
      <c r="H30" s="275">
        <v>1.4999999999999999E-2</v>
      </c>
      <c r="I30" s="275">
        <v>0.32300000000000001</v>
      </c>
    </row>
    <row r="31" spans="1:9" x14ac:dyDescent="0.25">
      <c r="B31" s="173"/>
      <c r="C31" s="172" t="s">
        <v>191</v>
      </c>
      <c r="D31" s="172"/>
      <c r="E31" s="172"/>
      <c r="F31" s="276">
        <v>0</v>
      </c>
      <c r="G31" s="276">
        <v>0</v>
      </c>
      <c r="H31" s="276">
        <v>0.53300000000000003</v>
      </c>
      <c r="I31" s="276">
        <v>2.4E-2</v>
      </c>
    </row>
    <row r="32" spans="1:9" x14ac:dyDescent="0.25">
      <c r="B32" s="173"/>
      <c r="C32" s="172" t="s">
        <v>344</v>
      </c>
      <c r="D32" s="172"/>
      <c r="E32" s="172"/>
      <c r="F32" s="276">
        <v>3.1619999999999999</v>
      </c>
      <c r="G32" s="276">
        <v>3.2120000000000002</v>
      </c>
      <c r="H32" s="276">
        <v>3.25</v>
      </c>
      <c r="I32" s="276">
        <v>0.54300000000000004</v>
      </c>
    </row>
    <row r="33" spans="2:9" x14ac:dyDescent="0.25">
      <c r="B33" s="173"/>
      <c r="C33" s="172" t="s">
        <v>345</v>
      </c>
      <c r="D33" s="172"/>
      <c r="E33" s="172"/>
      <c r="F33" s="276">
        <v>3.7370000000000001</v>
      </c>
      <c r="G33" s="276">
        <v>3.839</v>
      </c>
      <c r="H33" s="276">
        <v>3.9239999999999999</v>
      </c>
      <c r="I33" s="276">
        <v>3.2759999999999998</v>
      </c>
    </row>
    <row r="34" spans="2:9" x14ac:dyDescent="0.25">
      <c r="B34" s="173"/>
      <c r="C34" s="172" t="s">
        <v>346</v>
      </c>
      <c r="D34" s="172"/>
      <c r="E34" s="172"/>
      <c r="F34" s="276">
        <v>2.7E-2</v>
      </c>
      <c r="G34" s="276">
        <v>3.3000000000000002E-2</v>
      </c>
      <c r="H34" s="276">
        <v>4.1000000000000002E-2</v>
      </c>
      <c r="I34" s="276">
        <v>4.0069999999999997</v>
      </c>
    </row>
    <row r="35" spans="2:9" x14ac:dyDescent="0.25">
      <c r="B35" s="173"/>
      <c r="C35" s="172" t="s">
        <v>347</v>
      </c>
      <c r="D35" s="172"/>
      <c r="E35" s="172"/>
      <c r="F35" s="276">
        <v>3.3000000000000002E-2</v>
      </c>
      <c r="G35" s="276">
        <v>3.9E-2</v>
      </c>
      <c r="H35" s="276">
        <v>4.2999999999999997E-2</v>
      </c>
      <c r="I35" s="276">
        <v>4.9000000000000002E-2</v>
      </c>
    </row>
    <row r="36" spans="2:9" x14ac:dyDescent="0.25">
      <c r="B36" s="173"/>
      <c r="C36" s="172" t="s">
        <v>73</v>
      </c>
      <c r="D36" s="172"/>
      <c r="E36" s="172"/>
      <c r="F36" s="275">
        <v>0.28699999999999998</v>
      </c>
      <c r="G36" s="275">
        <v>0.33</v>
      </c>
      <c r="H36" s="275">
        <v>0.372</v>
      </c>
      <c r="I36" s="275">
        <v>0.40799999999999997</v>
      </c>
    </row>
    <row r="37" spans="2:9" x14ac:dyDescent="0.25">
      <c r="B37" s="173"/>
      <c r="C37" s="172" t="s">
        <v>74</v>
      </c>
      <c r="D37" s="172"/>
      <c r="E37" s="172"/>
      <c r="F37" s="275">
        <v>1.538</v>
      </c>
      <c r="G37" s="275">
        <v>1.7310000000000001</v>
      </c>
      <c r="H37" s="275">
        <v>2.0059999999999998</v>
      </c>
      <c r="I37" s="275">
        <v>2.21</v>
      </c>
    </row>
    <row r="38" spans="2:9" x14ac:dyDescent="0.25">
      <c r="B38" s="173"/>
      <c r="C38" s="172" t="s">
        <v>75</v>
      </c>
      <c r="D38" s="172"/>
      <c r="E38" s="172"/>
      <c r="F38" s="275">
        <v>12.916</v>
      </c>
      <c r="G38" s="275">
        <v>15.539</v>
      </c>
      <c r="H38" s="275">
        <v>19.497</v>
      </c>
      <c r="I38" s="275">
        <v>22.097999999999999</v>
      </c>
    </row>
    <row r="39" spans="2:9" x14ac:dyDescent="0.25">
      <c r="B39" s="172" t="s">
        <v>76</v>
      </c>
      <c r="C39" s="172" t="s">
        <v>341</v>
      </c>
      <c r="D39" s="172"/>
      <c r="E39" s="172"/>
      <c r="F39" s="277">
        <v>0.19621</v>
      </c>
      <c r="G39" s="277">
        <v>0.17502999999999999</v>
      </c>
      <c r="H39" s="277">
        <v>0.15977</v>
      </c>
      <c r="I39" s="277">
        <v>0.14666000000000001</v>
      </c>
    </row>
    <row r="40" spans="2:9" x14ac:dyDescent="0.25">
      <c r="B40" s="173"/>
      <c r="C40" s="172" t="s">
        <v>342</v>
      </c>
      <c r="D40" s="172"/>
      <c r="E40" s="172"/>
      <c r="F40" s="277">
        <v>0.80379</v>
      </c>
      <c r="G40" s="277">
        <v>0.82496999999999998</v>
      </c>
      <c r="H40" s="277">
        <v>0.84023000000000003</v>
      </c>
      <c r="I40" s="277">
        <v>0.85333999999999999</v>
      </c>
    </row>
    <row r="41" spans="2:9" x14ac:dyDescent="0.25">
      <c r="B41" s="173"/>
      <c r="C41" s="172" t="s">
        <v>77</v>
      </c>
      <c r="D41" s="172"/>
      <c r="E41" s="172"/>
      <c r="F41" s="278">
        <v>0</v>
      </c>
      <c r="G41" s="278">
        <v>0</v>
      </c>
      <c r="H41" s="278">
        <v>0</v>
      </c>
      <c r="I41" s="278">
        <v>0</v>
      </c>
    </row>
    <row r="42" spans="2:9" x14ac:dyDescent="0.25">
      <c r="B42" s="172" t="s">
        <v>78</v>
      </c>
      <c r="C42" s="172" t="s">
        <v>139</v>
      </c>
      <c r="D42" s="172"/>
      <c r="E42" s="172"/>
      <c r="F42" s="277">
        <v>0.75121000000000004</v>
      </c>
      <c r="G42" s="277">
        <v>0.77351000000000003</v>
      </c>
      <c r="H42" s="277">
        <v>0.80323</v>
      </c>
      <c r="I42" s="277">
        <v>0.81793000000000005</v>
      </c>
    </row>
    <row r="43" spans="2:9" x14ac:dyDescent="0.25">
      <c r="B43" s="173"/>
      <c r="C43" s="172" t="s">
        <v>140</v>
      </c>
      <c r="D43" s="172"/>
      <c r="E43" s="172"/>
      <c r="F43" s="277">
        <v>0.13764999999999999</v>
      </c>
      <c r="G43" s="277">
        <v>0.12493</v>
      </c>
      <c r="H43" s="277">
        <v>0.10781</v>
      </c>
      <c r="I43" s="277">
        <v>9.9229999999999999E-2</v>
      </c>
    </row>
    <row r="44" spans="2:9" x14ac:dyDescent="0.25">
      <c r="B44" s="173"/>
      <c r="C44" s="172" t="s">
        <v>79</v>
      </c>
      <c r="D44" s="172"/>
      <c r="E44" s="172"/>
      <c r="F44" s="90">
        <v>0.11113000000000001</v>
      </c>
      <c r="G44" s="90">
        <v>0.10156</v>
      </c>
      <c r="H44" s="90">
        <v>8.8959999999999997E-2</v>
      </c>
      <c r="I44" s="90">
        <v>8.2839999999999997E-2</v>
      </c>
    </row>
    <row r="45" spans="2:9" x14ac:dyDescent="0.25">
      <c r="B45" s="172" t="s">
        <v>80</v>
      </c>
      <c r="C45" s="172" t="s">
        <v>81</v>
      </c>
      <c r="D45" s="172"/>
      <c r="E45" s="172"/>
      <c r="F45" s="36">
        <v>19.148</v>
      </c>
      <c r="G45" s="36">
        <v>22.084</v>
      </c>
      <c r="H45" s="36">
        <v>26.748999999999999</v>
      </c>
      <c r="I45" s="36">
        <v>29.643999999999998</v>
      </c>
    </row>
    <row r="46" spans="2:9" x14ac:dyDescent="0.25">
      <c r="B46" s="173"/>
      <c r="C46" s="172" t="s">
        <v>82</v>
      </c>
      <c r="D46" s="172"/>
      <c r="E46" s="172"/>
      <c r="F46" s="36">
        <v>3.0790000000000002</v>
      </c>
      <c r="G46" s="36">
        <v>3.1749999999999998</v>
      </c>
      <c r="H46" s="36">
        <v>3.2610000000000001</v>
      </c>
      <c r="I46" s="36">
        <v>3.294</v>
      </c>
    </row>
    <row r="47" spans="2:9" x14ac:dyDescent="0.25">
      <c r="B47" s="173"/>
      <c r="C47" s="172" t="s">
        <v>83</v>
      </c>
      <c r="D47" s="172"/>
      <c r="E47" s="172"/>
      <c r="F47" s="35">
        <v>0</v>
      </c>
      <c r="G47" s="35"/>
      <c r="H47" s="35"/>
      <c r="I47" s="35"/>
    </row>
    <row r="48" spans="2:9" x14ac:dyDescent="0.25">
      <c r="B48" s="173"/>
      <c r="C48" s="172" t="s">
        <v>84</v>
      </c>
      <c r="D48" s="172"/>
      <c r="E48" s="172"/>
      <c r="F48" s="35">
        <v>0</v>
      </c>
      <c r="G48" s="35"/>
      <c r="H48" s="35"/>
      <c r="I48" s="35"/>
    </row>
    <row r="49" spans="2:11" x14ac:dyDescent="0.25">
      <c r="B49" s="173"/>
      <c r="C49" s="172" t="s">
        <v>85</v>
      </c>
      <c r="D49" s="172"/>
      <c r="E49" s="172"/>
      <c r="F49" s="35">
        <v>0</v>
      </c>
      <c r="G49" s="35"/>
      <c r="H49" s="35"/>
      <c r="I49" s="35"/>
    </row>
    <row r="50" spans="2:11" x14ac:dyDescent="0.25">
      <c r="B50" s="173"/>
      <c r="C50" s="172" t="s">
        <v>256</v>
      </c>
      <c r="D50" s="172"/>
      <c r="E50" s="172"/>
      <c r="F50" s="35">
        <v>0</v>
      </c>
      <c r="G50" s="35"/>
      <c r="H50" s="35"/>
      <c r="I50" s="35"/>
    </row>
    <row r="51" spans="2:11" x14ac:dyDescent="0.25">
      <c r="B51" s="173"/>
      <c r="C51" s="172" t="s">
        <v>9</v>
      </c>
      <c r="D51" s="172"/>
      <c r="E51" s="172"/>
      <c r="F51" s="35">
        <v>0</v>
      </c>
      <c r="G51" s="35"/>
      <c r="H51" s="35"/>
      <c r="I51" s="35"/>
    </row>
    <row r="52" spans="2:11" x14ac:dyDescent="0.25">
      <c r="B52" s="172" t="s">
        <v>86</v>
      </c>
      <c r="C52" s="173"/>
      <c r="D52" s="173"/>
      <c r="E52" s="173"/>
      <c r="F52" s="93" t="s">
        <v>97</v>
      </c>
      <c r="G52" s="93" t="s">
        <v>97</v>
      </c>
      <c r="H52" s="93" t="s">
        <v>97</v>
      </c>
      <c r="I52" s="93" t="s">
        <v>97</v>
      </c>
    </row>
    <row r="53" spans="2:11" x14ac:dyDescent="0.25">
      <c r="B53" s="172" t="s">
        <v>87</v>
      </c>
      <c r="C53" s="173"/>
      <c r="D53" s="173"/>
      <c r="E53" s="173"/>
      <c r="F53" s="93" t="s">
        <v>97</v>
      </c>
      <c r="G53" s="93" t="s">
        <v>97</v>
      </c>
      <c r="H53" s="93" t="s">
        <v>97</v>
      </c>
      <c r="I53" s="93" t="s">
        <v>97</v>
      </c>
    </row>
    <row r="54" spans="2:11" x14ac:dyDescent="0.25">
      <c r="B54" s="172" t="s">
        <v>88</v>
      </c>
      <c r="C54" s="173"/>
      <c r="D54" s="173"/>
      <c r="E54" s="173"/>
      <c r="F54" s="93">
        <v>1</v>
      </c>
      <c r="G54" s="93">
        <v>1</v>
      </c>
      <c r="H54" s="93">
        <v>1</v>
      </c>
      <c r="I54" s="93">
        <v>1</v>
      </c>
    </row>
    <row r="55" spans="2:11" x14ac:dyDescent="0.25">
      <c r="B55" s="172" t="s">
        <v>89</v>
      </c>
      <c r="C55" s="172" t="s">
        <v>90</v>
      </c>
      <c r="D55" s="172"/>
      <c r="E55" s="172"/>
      <c r="F55" s="38" t="s">
        <v>435</v>
      </c>
      <c r="G55" s="38" t="s">
        <v>435</v>
      </c>
      <c r="H55" s="38" t="s">
        <v>435</v>
      </c>
      <c r="I55" s="38" t="s">
        <v>435</v>
      </c>
    </row>
    <row r="56" spans="2:11" x14ac:dyDescent="0.25">
      <c r="B56" s="173"/>
      <c r="C56" s="172" t="s">
        <v>91</v>
      </c>
      <c r="D56" s="172"/>
      <c r="E56" s="172"/>
      <c r="F56" s="38" t="s">
        <v>384</v>
      </c>
      <c r="G56" s="38" t="s">
        <v>384</v>
      </c>
      <c r="H56" s="38" t="s">
        <v>384</v>
      </c>
      <c r="I56" s="38" t="s">
        <v>384</v>
      </c>
    </row>
    <row r="57" spans="2:11" x14ac:dyDescent="0.25">
      <c r="B57" s="6"/>
      <c r="C57" s="28" t="s">
        <v>92</v>
      </c>
      <c r="D57" s="28"/>
      <c r="E57" s="28"/>
      <c r="F57" s="38"/>
      <c r="G57" s="39"/>
      <c r="H57" s="39"/>
      <c r="I57" s="38"/>
    </row>
    <row r="58" spans="2:11" x14ac:dyDescent="0.25">
      <c r="B58" s="6"/>
      <c r="C58" s="28"/>
      <c r="D58" s="28"/>
      <c r="E58" s="28"/>
      <c r="F58" s="38"/>
      <c r="G58" s="39"/>
      <c r="H58" s="39"/>
      <c r="I58" s="38"/>
    </row>
    <row r="59" spans="2:11" ht="27" customHeight="1" x14ac:dyDescent="0.25">
      <c r="B59" s="305" t="s">
        <v>413</v>
      </c>
      <c r="C59" s="305"/>
      <c r="D59" s="305"/>
      <c r="E59" s="28"/>
      <c r="F59" s="38"/>
      <c r="G59" s="39"/>
      <c r="H59" s="39"/>
      <c r="I59" s="38"/>
      <c r="J59" s="227"/>
    </row>
    <row r="60" spans="2:11" ht="17.25" customHeight="1" x14ac:dyDescent="0.25">
      <c r="B60" s="42"/>
      <c r="C60" s="42"/>
      <c r="D60" s="42"/>
      <c r="E60" s="42"/>
      <c r="F60" s="42"/>
      <c r="G60" s="42"/>
      <c r="H60" s="42"/>
      <c r="I60" s="42"/>
      <c r="J60" s="42"/>
      <c r="K60" s="42"/>
    </row>
    <row r="61" spans="2:11" x14ac:dyDescent="0.25">
      <c r="B61" s="118" t="s">
        <v>404</v>
      </c>
      <c r="C61" s="48"/>
      <c r="D61" s="48"/>
      <c r="E61" s="48"/>
      <c r="F61" s="48"/>
      <c r="G61" s="48"/>
      <c r="H61" s="48"/>
      <c r="I61" s="48"/>
      <c r="J61" s="48"/>
      <c r="K61"/>
    </row>
    <row r="62" spans="2:11" x14ac:dyDescent="0.25">
      <c r="B62" s="242" t="s">
        <v>383</v>
      </c>
      <c r="C62" s="243" t="s">
        <v>384</v>
      </c>
      <c r="D62" s="243" t="s">
        <v>385</v>
      </c>
      <c r="E62" s="243" t="s">
        <v>386</v>
      </c>
      <c r="F62" s="243" t="s">
        <v>387</v>
      </c>
      <c r="G62" s="243" t="s">
        <v>388</v>
      </c>
      <c r="H62" s="243" t="s">
        <v>389</v>
      </c>
      <c r="I62" s="243" t="s">
        <v>390</v>
      </c>
      <c r="J62" s="243" t="s">
        <v>391</v>
      </c>
      <c r="K62" s="243" t="s">
        <v>392</v>
      </c>
    </row>
    <row r="63" spans="2:11" x14ac:dyDescent="0.25">
      <c r="B63" s="243" t="s">
        <v>393</v>
      </c>
      <c r="C63" s="244"/>
      <c r="D63" s="244"/>
      <c r="E63" s="244"/>
      <c r="F63" s="244"/>
      <c r="G63" s="244"/>
      <c r="H63" s="244"/>
      <c r="I63" s="244"/>
      <c r="J63" s="244"/>
      <c r="K63" s="244"/>
    </row>
    <row r="64" spans="2:11" x14ac:dyDescent="0.25">
      <c r="B64" s="243" t="s">
        <v>394</v>
      </c>
      <c r="C64" s="244">
        <v>1.6</v>
      </c>
      <c r="D64" s="244"/>
      <c r="E64" s="244"/>
      <c r="F64" s="244"/>
      <c r="G64" s="244"/>
      <c r="H64" s="244"/>
      <c r="I64" s="244"/>
      <c r="J64" s="244"/>
      <c r="K64" s="244">
        <v>4.3</v>
      </c>
    </row>
    <row r="65" spans="2:11" x14ac:dyDescent="0.25">
      <c r="B65" s="243" t="s">
        <v>395</v>
      </c>
      <c r="C65" s="244">
        <v>0.6</v>
      </c>
      <c r="D65" s="244"/>
      <c r="E65" s="244"/>
      <c r="F65" s="244"/>
      <c r="G65" s="244"/>
      <c r="H65" s="244"/>
      <c r="I65" s="244"/>
      <c r="J65" s="244"/>
      <c r="K65" s="244"/>
    </row>
    <row r="66" spans="2:11" x14ac:dyDescent="0.25">
      <c r="B66" s="243" t="s">
        <v>396</v>
      </c>
      <c r="C66" s="244"/>
      <c r="D66" s="244"/>
      <c r="E66" s="244"/>
      <c r="F66" s="244"/>
      <c r="G66" s="244"/>
      <c r="H66" s="244"/>
      <c r="I66" s="244"/>
      <c r="J66" s="244"/>
      <c r="K66" s="244"/>
    </row>
    <row r="67" spans="2:11" x14ac:dyDescent="0.25">
      <c r="B67" s="243" t="s">
        <v>10</v>
      </c>
      <c r="C67" s="244">
        <f>SUM(C64:C66)</f>
        <v>2.2000000000000002</v>
      </c>
      <c r="D67" s="244">
        <f t="shared" ref="D67:K67" si="0">SUM(D64:D66)</f>
        <v>0</v>
      </c>
      <c r="E67" s="244">
        <f t="shared" si="0"/>
        <v>0</v>
      </c>
      <c r="F67" s="244">
        <f t="shared" si="0"/>
        <v>0</v>
      </c>
      <c r="G67" s="244">
        <f t="shared" si="0"/>
        <v>0</v>
      </c>
      <c r="H67" s="244">
        <f t="shared" si="0"/>
        <v>0</v>
      </c>
      <c r="I67" s="244">
        <f t="shared" si="0"/>
        <v>0</v>
      </c>
      <c r="J67" s="244"/>
      <c r="K67" s="244">
        <f t="shared" si="0"/>
        <v>4.3</v>
      </c>
    </row>
    <row r="68" spans="2:11" x14ac:dyDescent="0.25">
      <c r="B68" s="48"/>
      <c r="C68" s="63"/>
      <c r="D68" s="48"/>
      <c r="E68" s="48"/>
      <c r="F68" s="48"/>
      <c r="G68" s="48"/>
      <c r="H68" s="48"/>
      <c r="I68" s="48"/>
      <c r="J68" s="48"/>
      <c r="K68" s="48"/>
    </row>
    <row r="69" spans="2:11" x14ac:dyDescent="0.25">
      <c r="B69" s="118" t="s">
        <v>405</v>
      </c>
      <c r="C69" s="48"/>
      <c r="D69" s="48"/>
      <c r="E69" s="48"/>
      <c r="F69" s="48"/>
      <c r="G69" s="48"/>
      <c r="H69" s="48"/>
      <c r="I69" s="48"/>
      <c r="J69" s="48"/>
      <c r="K69" s="48"/>
    </row>
    <row r="70" spans="2:11" x14ac:dyDescent="0.25">
      <c r="B70" s="242" t="s">
        <v>397</v>
      </c>
      <c r="C70" s="243" t="s">
        <v>384</v>
      </c>
      <c r="D70" s="243" t="s">
        <v>385</v>
      </c>
      <c r="E70" s="243" t="s">
        <v>386</v>
      </c>
      <c r="F70" s="243" t="s">
        <v>387</v>
      </c>
      <c r="G70" s="243" t="s">
        <v>388</v>
      </c>
      <c r="H70" s="243" t="s">
        <v>389</v>
      </c>
      <c r="I70" s="243" t="s">
        <v>390</v>
      </c>
      <c r="J70" s="243" t="s">
        <v>391</v>
      </c>
      <c r="K70" s="243" t="s">
        <v>392</v>
      </c>
    </row>
    <row r="71" spans="2:11" x14ac:dyDescent="0.25">
      <c r="B71" s="243" t="s">
        <v>398</v>
      </c>
      <c r="C71" s="244"/>
      <c r="D71" s="244"/>
      <c r="E71" s="244"/>
      <c r="F71" s="244"/>
      <c r="G71" s="244"/>
      <c r="H71" s="244"/>
      <c r="I71" s="244"/>
      <c r="J71" s="244"/>
      <c r="K71" s="244"/>
    </row>
    <row r="72" spans="2:11" x14ac:dyDescent="0.25">
      <c r="B72" s="243" t="s">
        <v>399</v>
      </c>
      <c r="C72" s="244"/>
      <c r="D72" s="244"/>
      <c r="E72" s="244"/>
      <c r="F72" s="244"/>
      <c r="G72" s="244"/>
      <c r="H72" s="244"/>
      <c r="I72" s="244"/>
      <c r="J72" s="244"/>
      <c r="K72" s="244"/>
    </row>
    <row r="73" spans="2:11" x14ac:dyDescent="0.25">
      <c r="B73" s="243" t="s">
        <v>400</v>
      </c>
      <c r="C73" s="244">
        <v>2.2000000000000002</v>
      </c>
      <c r="D73" s="244"/>
      <c r="E73" s="244"/>
      <c r="F73" s="244"/>
      <c r="G73" s="244"/>
      <c r="H73" s="244"/>
      <c r="I73" s="244"/>
      <c r="J73" s="244"/>
      <c r="K73" s="244">
        <v>4.3</v>
      </c>
    </row>
    <row r="74" spans="2:11" x14ac:dyDescent="0.25">
      <c r="B74" s="245" t="s">
        <v>401</v>
      </c>
      <c r="C74" s="244"/>
      <c r="D74" s="244"/>
      <c r="E74" s="244"/>
      <c r="F74" s="244"/>
      <c r="G74" s="244"/>
      <c r="H74" s="244"/>
      <c r="I74" s="244"/>
      <c r="J74" s="244"/>
      <c r="K74" s="244"/>
    </row>
    <row r="75" spans="2:11" x14ac:dyDescent="0.25">
      <c r="B75" s="243" t="s">
        <v>10</v>
      </c>
      <c r="C75" s="244">
        <f>SUM(C71:C74)</f>
        <v>2.2000000000000002</v>
      </c>
      <c r="D75" s="244">
        <f t="shared" ref="D75:K75" si="1">SUM(D71:D74)</f>
        <v>0</v>
      </c>
      <c r="E75" s="244">
        <f t="shared" si="1"/>
        <v>0</v>
      </c>
      <c r="F75" s="244">
        <f t="shared" si="1"/>
        <v>0</v>
      </c>
      <c r="G75" s="244">
        <f t="shared" si="1"/>
        <v>0</v>
      </c>
      <c r="H75" s="244">
        <f t="shared" si="1"/>
        <v>0</v>
      </c>
      <c r="I75" s="244">
        <f t="shared" si="1"/>
        <v>0</v>
      </c>
      <c r="J75" s="244"/>
      <c r="K75" s="244">
        <f t="shared" si="1"/>
        <v>4.3</v>
      </c>
    </row>
    <row r="76" spans="2:11" x14ac:dyDescent="0.25">
      <c r="B76" s="47"/>
      <c r="C76" s="246"/>
      <c r="D76" s="47"/>
      <c r="E76" s="47"/>
      <c r="F76" s="47"/>
      <c r="G76" s="47"/>
      <c r="H76" s="47"/>
      <c r="I76" s="47"/>
      <c r="J76" s="47"/>
      <c r="K76" s="47"/>
    </row>
    <row r="77" spans="2:11" x14ac:dyDescent="0.25">
      <c r="B77" s="118" t="s">
        <v>406</v>
      </c>
      <c r="C77" s="48"/>
      <c r="D77" s="48"/>
      <c r="E77" s="48"/>
      <c r="F77" s="48"/>
      <c r="G77" s="48"/>
      <c r="H77" s="48"/>
      <c r="I77" s="48"/>
      <c r="J77" s="48"/>
      <c r="K77" s="48"/>
    </row>
    <row r="78" spans="2:11" x14ac:dyDescent="0.25">
      <c r="B78" s="242" t="s">
        <v>402</v>
      </c>
      <c r="C78" s="243" t="s">
        <v>394</v>
      </c>
      <c r="D78" s="243" t="s">
        <v>395</v>
      </c>
      <c r="E78" s="243" t="s">
        <v>396</v>
      </c>
      <c r="F78" s="243" t="s">
        <v>10</v>
      </c>
      <c r="G78" s="48"/>
      <c r="H78" s="48"/>
      <c r="I78" s="48"/>
      <c r="J78" s="48"/>
      <c r="K78" s="48"/>
    </row>
    <row r="79" spans="2:11" x14ac:dyDescent="0.25">
      <c r="B79" s="243" t="s">
        <v>398</v>
      </c>
      <c r="C79" s="244"/>
      <c r="D79" s="244"/>
      <c r="E79" s="244"/>
      <c r="F79" s="244">
        <f>SUM(C79:E79)</f>
        <v>0</v>
      </c>
      <c r="G79" s="48"/>
      <c r="H79" s="48"/>
      <c r="I79" s="48"/>
      <c r="J79" s="48"/>
      <c r="K79" s="48"/>
    </row>
    <row r="80" spans="2:11" x14ac:dyDescent="0.25">
      <c r="B80" s="243" t="s">
        <v>399</v>
      </c>
      <c r="C80" s="244"/>
      <c r="D80" s="244"/>
      <c r="E80" s="244"/>
      <c r="F80" s="244">
        <f t="shared" ref="F80:F82" si="2">SUM(C80:E80)</f>
        <v>0</v>
      </c>
      <c r="G80" s="48"/>
      <c r="H80" s="48"/>
      <c r="I80" s="48"/>
      <c r="J80" s="48"/>
      <c r="K80" s="48"/>
    </row>
    <row r="81" spans="2:11" x14ac:dyDescent="0.25">
      <c r="B81" s="243" t="s">
        <v>400</v>
      </c>
      <c r="C81" s="244">
        <v>5.9</v>
      </c>
      <c r="D81" s="244">
        <v>0.6</v>
      </c>
      <c r="E81" s="244"/>
      <c r="F81" s="244">
        <f t="shared" si="2"/>
        <v>6.5</v>
      </c>
      <c r="G81" s="48"/>
      <c r="H81" s="48"/>
      <c r="I81" s="48"/>
      <c r="J81" s="48"/>
      <c r="K81" s="48"/>
    </row>
    <row r="82" spans="2:11" ht="15" customHeight="1" x14ac:dyDescent="0.25">
      <c r="B82" s="245" t="s">
        <v>401</v>
      </c>
      <c r="C82" s="244"/>
      <c r="D82" s="244"/>
      <c r="E82" s="244"/>
      <c r="F82" s="244">
        <f t="shared" si="2"/>
        <v>0</v>
      </c>
      <c r="G82" s="48"/>
      <c r="H82" s="48"/>
      <c r="I82" s="48"/>
      <c r="J82" s="48"/>
      <c r="K82" s="48"/>
    </row>
    <row r="83" spans="2:11" x14ac:dyDescent="0.25">
      <c r="B83" s="243" t="s">
        <v>10</v>
      </c>
      <c r="C83" s="244">
        <f>SUM(C79:C82)</f>
        <v>5.9</v>
      </c>
      <c r="D83" s="244">
        <f t="shared" ref="D83:F83" si="3">SUM(D79:D82)</f>
        <v>0.6</v>
      </c>
      <c r="E83" s="244">
        <f t="shared" si="3"/>
        <v>0</v>
      </c>
      <c r="F83" s="244">
        <f t="shared" si="3"/>
        <v>6.5</v>
      </c>
      <c r="G83" s="48"/>
      <c r="H83" s="48"/>
      <c r="I83" s="48"/>
      <c r="J83" s="48"/>
      <c r="K83" s="48"/>
    </row>
    <row r="84" spans="2:11" x14ac:dyDescent="0.25">
      <c r="B84" s="47"/>
      <c r="C84" s="246"/>
      <c r="D84" s="47"/>
      <c r="E84" s="47"/>
      <c r="F84" s="47"/>
      <c r="G84" s="48"/>
      <c r="H84" s="48"/>
      <c r="I84" s="48"/>
      <c r="J84" s="48"/>
      <c r="K84" s="48"/>
    </row>
    <row r="85" spans="2:11" s="40" customFormat="1" x14ac:dyDescent="0.25">
      <c r="B85" s="118" t="s">
        <v>407</v>
      </c>
      <c r="C85" s="48"/>
      <c r="D85" s="48"/>
      <c r="E85" s="48"/>
      <c r="F85" s="48"/>
      <c r="G85" s="48"/>
      <c r="H85" s="48"/>
      <c r="I85" s="48"/>
      <c r="J85" s="48"/>
      <c r="K85" s="48"/>
    </row>
    <row r="86" spans="2:11" x14ac:dyDescent="0.25">
      <c r="B86" s="306" t="s">
        <v>403</v>
      </c>
      <c r="C86" s="307"/>
      <c r="D86" s="307"/>
      <c r="E86" s="308"/>
      <c r="F86" s="297">
        <v>5</v>
      </c>
      <c r="G86" s="48"/>
      <c r="H86" s="48"/>
      <c r="I86" s="48"/>
      <c r="J86" s="48"/>
      <c r="K86" s="48"/>
    </row>
    <row r="87" spans="2:11" x14ac:dyDescent="0.25">
      <c r="B87" s="247"/>
      <c r="C87" s="247"/>
      <c r="D87" s="247"/>
      <c r="E87" s="247"/>
      <c r="F87" s="246"/>
      <c r="G87" s="48"/>
      <c r="H87" s="48"/>
      <c r="I87" s="48"/>
      <c r="J87" s="48"/>
      <c r="K87" s="48"/>
    </row>
    <row r="88" spans="2:11" x14ac:dyDescent="0.25">
      <c r="B88" s="171"/>
      <c r="C88" s="171"/>
      <c r="D88" s="171"/>
      <c r="E88" s="48"/>
      <c r="F88" s="48"/>
      <c r="G88" s="48"/>
      <c r="H88" s="48"/>
      <c r="I88" s="48"/>
      <c r="J88" s="48"/>
      <c r="K88" s="48"/>
    </row>
    <row r="89" spans="2:11" x14ac:dyDescent="0.25">
      <c r="B89" s="200" t="s">
        <v>409</v>
      </c>
      <c r="C89" s="248"/>
      <c r="D89" s="171"/>
      <c r="E89" s="48"/>
      <c r="F89" s="48"/>
      <c r="G89" s="48"/>
      <c r="H89" s="48"/>
      <c r="I89" s="48"/>
      <c r="J89" s="48"/>
      <c r="K89" s="48"/>
    </row>
    <row r="90" spans="2:11" x14ac:dyDescent="0.25">
      <c r="B90" s="245" t="s">
        <v>410</v>
      </c>
      <c r="C90" s="295">
        <v>0.2</v>
      </c>
      <c r="D90" s="171"/>
      <c r="E90" s="48"/>
      <c r="F90" s="48"/>
      <c r="G90" s="48"/>
      <c r="H90" s="48"/>
      <c r="I90" s="48"/>
      <c r="J90" s="48"/>
      <c r="K90" s="48"/>
    </row>
    <row r="91" spans="2:11" x14ac:dyDescent="0.25">
      <c r="B91" s="245" t="s">
        <v>411</v>
      </c>
      <c r="C91" s="295" t="s">
        <v>366</v>
      </c>
      <c r="D91" s="171"/>
      <c r="E91" s="48"/>
      <c r="F91" s="48"/>
      <c r="G91" s="48"/>
      <c r="H91" s="48"/>
      <c r="I91" s="48"/>
      <c r="J91" s="48"/>
      <c r="K91" s="48"/>
    </row>
    <row r="92" spans="2:11" x14ac:dyDescent="0.25">
      <c r="B92" s="245" t="s">
        <v>396</v>
      </c>
      <c r="C92" s="295" t="s">
        <v>366</v>
      </c>
      <c r="D92" s="171"/>
      <c r="E92" s="48"/>
      <c r="F92" s="48"/>
      <c r="G92" s="48"/>
      <c r="H92" s="48"/>
      <c r="I92" s="48"/>
      <c r="J92" s="48"/>
      <c r="K92" s="48"/>
    </row>
    <row r="93" spans="2:11" x14ac:dyDescent="0.25">
      <c r="B93" s="245" t="s">
        <v>10</v>
      </c>
      <c r="C93" s="295">
        <v>0.2</v>
      </c>
      <c r="D93" s="171"/>
      <c r="E93" s="48"/>
      <c r="F93" s="48"/>
      <c r="G93" s="48"/>
      <c r="H93" s="48"/>
      <c r="I93" s="48"/>
      <c r="J93" s="48"/>
      <c r="K93" s="48"/>
    </row>
    <row r="94" spans="2:11" x14ac:dyDescent="0.25">
      <c r="B94" s="171"/>
      <c r="C94" s="171"/>
      <c r="D94" s="171"/>
      <c r="E94" s="48"/>
      <c r="F94" s="48"/>
      <c r="G94" s="48"/>
      <c r="H94" s="48"/>
      <c r="I94" s="48"/>
      <c r="J94" s="48"/>
      <c r="K94" s="48"/>
    </row>
    <row r="95" spans="2:11" x14ac:dyDescent="0.25">
      <c r="B95" s="200" t="s">
        <v>408</v>
      </c>
      <c r="C95" s="248"/>
      <c r="D95" s="171"/>
      <c r="E95" s="48"/>
      <c r="F95" s="48"/>
      <c r="G95" s="48"/>
      <c r="H95" s="48"/>
      <c r="I95" s="48"/>
      <c r="J95" s="48"/>
      <c r="K95" s="48"/>
    </row>
    <row r="96" spans="2:11" x14ac:dyDescent="0.25">
      <c r="B96" s="245" t="s">
        <v>410</v>
      </c>
      <c r="C96" s="294" t="s">
        <v>366</v>
      </c>
      <c r="D96" s="171"/>
      <c r="E96" s="48"/>
      <c r="F96" s="48"/>
      <c r="G96" s="48"/>
      <c r="H96" s="48"/>
      <c r="I96" s="48"/>
      <c r="J96" s="48"/>
      <c r="K96" s="48"/>
    </row>
    <row r="97" spans="2:11" x14ac:dyDescent="0.25">
      <c r="B97" s="245" t="s">
        <v>411</v>
      </c>
      <c r="C97" s="294" t="s">
        <v>366</v>
      </c>
      <c r="D97" s="171"/>
      <c r="E97" s="48"/>
      <c r="F97" s="48"/>
      <c r="G97" s="48"/>
      <c r="H97" s="48"/>
      <c r="I97" s="48"/>
      <c r="J97" s="48"/>
      <c r="K97" s="48"/>
    </row>
    <row r="98" spans="2:11" x14ac:dyDescent="0.25">
      <c r="B98" s="245" t="s">
        <v>396</v>
      </c>
      <c r="C98" s="294" t="s">
        <v>366</v>
      </c>
      <c r="D98" s="171"/>
      <c r="E98" s="48"/>
      <c r="F98" s="48"/>
      <c r="G98" s="48"/>
      <c r="H98" s="48"/>
      <c r="I98" s="48"/>
      <c r="J98" s="48"/>
      <c r="K98" s="48"/>
    </row>
    <row r="99" spans="2:11" x14ac:dyDescent="0.25">
      <c r="B99" s="245" t="s">
        <v>10</v>
      </c>
      <c r="C99" s="294" t="s">
        <v>366</v>
      </c>
      <c r="D99" s="171"/>
      <c r="E99" s="48"/>
      <c r="F99" s="48"/>
      <c r="G99" s="48"/>
      <c r="H99" s="48"/>
      <c r="I99" s="48"/>
      <c r="J99" s="48"/>
      <c r="K99" s="48"/>
    </row>
    <row r="100" spans="2:11" x14ac:dyDescent="0.25">
      <c r="B100" s="173" t="s">
        <v>436</v>
      </c>
      <c r="C100" s="241"/>
      <c r="D100" s="171"/>
      <c r="E100" s="48"/>
      <c r="F100" s="48"/>
      <c r="G100" s="48"/>
      <c r="H100" s="48"/>
      <c r="I100" s="48"/>
      <c r="J100" s="48"/>
      <c r="K100" s="48"/>
    </row>
    <row r="101" spans="2:11" x14ac:dyDescent="0.25">
      <c r="B101" s="173"/>
      <c r="C101" s="241"/>
      <c r="D101" s="171"/>
      <c r="E101" s="48"/>
      <c r="F101" s="48"/>
      <c r="G101" s="48"/>
      <c r="H101" s="48"/>
      <c r="I101" s="48"/>
      <c r="J101" s="48"/>
      <c r="K101" s="48"/>
    </row>
    <row r="102" spans="2:11" x14ac:dyDescent="0.25">
      <c r="B102" s="173"/>
      <c r="C102" s="241"/>
      <c r="D102" s="171"/>
      <c r="E102" s="48"/>
      <c r="F102" s="48"/>
      <c r="G102" s="48"/>
      <c r="H102" s="48"/>
      <c r="I102" s="48"/>
      <c r="J102" s="48"/>
      <c r="K102" s="48"/>
    </row>
    <row r="103" spans="2:11" ht="18" x14ac:dyDescent="0.25">
      <c r="B103" s="310" t="s">
        <v>419</v>
      </c>
      <c r="C103" s="310"/>
      <c r="D103" s="310"/>
      <c r="E103" s="310"/>
      <c r="F103" s="310"/>
    </row>
    <row r="104" spans="2:11" ht="18" x14ac:dyDescent="0.25">
      <c r="B104" s="42"/>
      <c r="C104" s="234"/>
      <c r="D104" s="235"/>
      <c r="E104" s="235"/>
      <c r="F104" s="235"/>
    </row>
    <row r="105" spans="2:11" x14ac:dyDescent="0.25">
      <c r="B105" s="232" t="s">
        <v>420</v>
      </c>
      <c r="C105" s="233" t="s">
        <v>434</v>
      </c>
      <c r="D105" s="6"/>
      <c r="E105" s="6"/>
    </row>
    <row r="106" spans="2:11" x14ac:dyDescent="0.25">
      <c r="B106" s="226" t="s">
        <v>415</v>
      </c>
      <c r="C106" s="296">
        <v>1</v>
      </c>
      <c r="D106" s="209"/>
      <c r="E106" s="6"/>
    </row>
    <row r="107" spans="2:11" x14ac:dyDescent="0.25">
      <c r="B107" s="226" t="s">
        <v>416</v>
      </c>
      <c r="C107" s="233" t="s">
        <v>366</v>
      </c>
      <c r="D107" s="6"/>
      <c r="E107" s="6"/>
    </row>
    <row r="108" spans="2:11" x14ac:dyDescent="0.25">
      <c r="B108" s="226" t="s">
        <v>417</v>
      </c>
      <c r="C108" s="233" t="s">
        <v>366</v>
      </c>
      <c r="D108" s="6"/>
      <c r="E108" s="6"/>
    </row>
    <row r="109" spans="2:11" x14ac:dyDescent="0.25">
      <c r="B109" s="226" t="s">
        <v>418</v>
      </c>
      <c r="C109" s="233" t="s">
        <v>366</v>
      </c>
      <c r="D109" s="6"/>
      <c r="E109" s="6"/>
    </row>
    <row r="110" spans="2:11" x14ac:dyDescent="0.25">
      <c r="B110" s="226" t="s">
        <v>421</v>
      </c>
      <c r="C110" s="233" t="s">
        <v>366</v>
      </c>
      <c r="D110" s="6"/>
      <c r="E110" s="6"/>
    </row>
    <row r="111" spans="2:11" x14ac:dyDescent="0.25">
      <c r="B111" s="226" t="s">
        <v>422</v>
      </c>
      <c r="C111" s="233" t="s">
        <v>366</v>
      </c>
      <c r="D111" s="6"/>
      <c r="E111" s="6"/>
    </row>
    <row r="112" spans="2:11" x14ac:dyDescent="0.25">
      <c r="B112" s="226" t="s">
        <v>423</v>
      </c>
      <c r="C112" s="233" t="s">
        <v>366</v>
      </c>
      <c r="D112" s="6"/>
      <c r="E112" s="6"/>
    </row>
    <row r="113" spans="2:6" x14ac:dyDescent="0.25">
      <c r="B113" s="231"/>
      <c r="C113" s="208"/>
      <c r="D113" s="6"/>
      <c r="E113" s="6"/>
    </row>
    <row r="114" spans="2:6" x14ac:dyDescent="0.25">
      <c r="D114" s="6"/>
      <c r="E114" s="6"/>
    </row>
    <row r="115" spans="2:6" ht="18" x14ac:dyDescent="0.25">
      <c r="B115" s="310" t="s">
        <v>105</v>
      </c>
      <c r="C115" s="310"/>
      <c r="D115" s="310"/>
      <c r="E115" s="310"/>
      <c r="F115" s="310"/>
    </row>
    <row r="116" spans="2:6" ht="18" x14ac:dyDescent="0.25">
      <c r="B116" s="42"/>
      <c r="C116" s="304" t="s">
        <v>93</v>
      </c>
      <c r="D116" s="304"/>
      <c r="E116" s="304"/>
      <c r="F116" s="304"/>
    </row>
    <row r="117" spans="2:6" x14ac:dyDescent="0.25">
      <c r="B117" s="29" t="s">
        <v>94</v>
      </c>
      <c r="C117" s="301" t="s">
        <v>98</v>
      </c>
      <c r="D117" s="301"/>
      <c r="E117" s="301"/>
      <c r="F117" s="301"/>
    </row>
    <row r="118" spans="2:6" x14ac:dyDescent="0.25">
      <c r="B118" s="29"/>
      <c r="C118" s="225"/>
      <c r="D118" s="225"/>
      <c r="E118" s="225"/>
      <c r="F118" s="225"/>
    </row>
    <row r="119" spans="2:6" x14ac:dyDescent="0.25">
      <c r="B119" s="34" t="s">
        <v>95</v>
      </c>
      <c r="C119" s="302" t="s">
        <v>97</v>
      </c>
      <c r="D119" s="302"/>
      <c r="E119" s="302"/>
      <c r="F119" s="302"/>
    </row>
    <row r="120" spans="2:6" x14ac:dyDescent="0.25">
      <c r="B120" s="41" t="s">
        <v>96</v>
      </c>
      <c r="C120" s="40"/>
      <c r="D120" s="40"/>
      <c r="E120" s="40"/>
      <c r="F120" s="40"/>
    </row>
    <row r="121" spans="2:6" x14ac:dyDescent="0.25">
      <c r="B121" s="29"/>
      <c r="C121" s="6"/>
      <c r="D121" s="6"/>
      <c r="E121" s="6"/>
      <c r="F121" s="6"/>
    </row>
    <row r="122" spans="2:6" x14ac:dyDescent="0.25">
      <c r="B122" s="29"/>
      <c r="C122" s="6"/>
      <c r="D122" s="6"/>
      <c r="E122" s="6"/>
      <c r="F122" s="6"/>
    </row>
    <row r="123" spans="2:6" ht="15.75" x14ac:dyDescent="0.25">
      <c r="B123" s="37"/>
    </row>
    <row r="124" spans="2:6" ht="18" x14ac:dyDescent="0.25">
      <c r="B124" s="310" t="s">
        <v>103</v>
      </c>
      <c r="C124" s="310"/>
      <c r="D124" s="310"/>
      <c r="E124" s="310"/>
      <c r="F124" s="310"/>
    </row>
    <row r="125" spans="2:6" ht="18" x14ac:dyDescent="0.25">
      <c r="B125" s="42"/>
      <c r="C125" s="304" t="s">
        <v>93</v>
      </c>
      <c r="D125" s="304"/>
      <c r="E125" s="304"/>
      <c r="F125" s="304"/>
    </row>
    <row r="126" spans="2:6" x14ac:dyDescent="0.25">
      <c r="B126" s="44"/>
      <c r="C126" s="309" t="s">
        <v>97</v>
      </c>
      <c r="D126" s="309"/>
      <c r="E126" s="309" t="s">
        <v>98</v>
      </c>
      <c r="F126" s="309"/>
    </row>
    <row r="127" spans="2:6" ht="30" x14ac:dyDescent="0.25">
      <c r="B127" s="11" t="s">
        <v>99</v>
      </c>
      <c r="C127" s="301" t="s">
        <v>426</v>
      </c>
      <c r="D127" s="301"/>
      <c r="E127" s="301"/>
      <c r="F127" s="301"/>
    </row>
    <row r="128" spans="2:6" x14ac:dyDescent="0.25">
      <c r="B128" s="29" t="s">
        <v>100</v>
      </c>
      <c r="C128" s="301" t="s">
        <v>426</v>
      </c>
      <c r="D128" s="301"/>
      <c r="E128" s="301"/>
      <c r="F128" s="301"/>
    </row>
    <row r="129" spans="2:9" x14ac:dyDescent="0.25">
      <c r="B129" s="34" t="s">
        <v>101</v>
      </c>
      <c r="C129" s="302"/>
      <c r="D129" s="302"/>
      <c r="E129" s="302" t="s">
        <v>426</v>
      </c>
      <c r="F129" s="302"/>
    </row>
    <row r="130" spans="2:9" x14ac:dyDescent="0.25">
      <c r="B130" s="95" t="s">
        <v>143</v>
      </c>
      <c r="C130" s="6"/>
      <c r="D130" s="6"/>
      <c r="E130" s="6"/>
      <c r="F130" s="6"/>
    </row>
    <row r="131" spans="2:9" x14ac:dyDescent="0.25">
      <c r="B131" s="6"/>
      <c r="C131" s="6"/>
      <c r="D131" s="6"/>
      <c r="E131" s="6"/>
      <c r="F131" s="6"/>
      <c r="I131" s="128" t="s">
        <v>332</v>
      </c>
    </row>
    <row r="132" spans="2:9" x14ac:dyDescent="0.25">
      <c r="B132" s="6"/>
      <c r="C132" s="6"/>
      <c r="D132" s="6"/>
      <c r="E132" s="6"/>
      <c r="F132" s="6"/>
    </row>
  </sheetData>
  <mergeCells count="18">
    <mergeCell ref="C126:D126"/>
    <mergeCell ref="E126:F126"/>
    <mergeCell ref="B115:F115"/>
    <mergeCell ref="B124:F124"/>
    <mergeCell ref="B103:F103"/>
    <mergeCell ref="B5:I5"/>
    <mergeCell ref="C125:F125"/>
    <mergeCell ref="C116:F116"/>
    <mergeCell ref="C117:F117"/>
    <mergeCell ref="C119:F119"/>
    <mergeCell ref="B59:D59"/>
    <mergeCell ref="B86:E86"/>
    <mergeCell ref="C127:D127"/>
    <mergeCell ref="C128:D128"/>
    <mergeCell ref="C129:D129"/>
    <mergeCell ref="E127:F127"/>
    <mergeCell ref="E128:F128"/>
    <mergeCell ref="E129:F129"/>
  </mergeCells>
  <hyperlinks>
    <hyperlink ref="I131" location="Contents!A1" display="To Frontpage"/>
  </hyperlinks>
  <pageMargins left="0.70866141732283472" right="0.70866141732283472" top="0.74803149606299213" bottom="0.74803149606299213" header="0.31496062992125984" footer="0.31496062992125984"/>
  <pageSetup paperSize="9" scale="3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pageSetUpPr fitToPage="1"/>
  </sheetPr>
  <dimension ref="A4:N30"/>
  <sheetViews>
    <sheetView topLeftCell="A7" zoomScale="85" zoomScaleNormal="85" workbookViewId="0"/>
  </sheetViews>
  <sheetFormatPr defaultRowHeight="15" x14ac:dyDescent="0.25"/>
  <cols>
    <col min="1" max="1" width="4.7109375" style="48" customWidth="1"/>
    <col min="2" max="2" width="7.7109375" style="48" customWidth="1"/>
    <col min="3" max="13" width="15.7109375" style="48" customWidth="1"/>
    <col min="14" max="16384" width="9.140625" style="48"/>
  </cols>
  <sheetData>
    <row r="4" spans="1:13" ht="18" x14ac:dyDescent="0.25">
      <c r="B4" s="43"/>
      <c r="K4" s="49"/>
      <c r="L4" s="50"/>
    </row>
    <row r="5" spans="1:13" x14ac:dyDescent="0.25">
      <c r="B5" s="51" t="s">
        <v>115</v>
      </c>
    </row>
    <row r="7" spans="1:13" ht="15.75" x14ac:dyDescent="0.25">
      <c r="B7" s="46" t="s">
        <v>286</v>
      </c>
      <c r="C7" s="47"/>
      <c r="D7" s="47"/>
      <c r="E7" s="47"/>
      <c r="F7" s="47"/>
      <c r="G7" s="47"/>
      <c r="H7" s="47"/>
      <c r="I7" s="47"/>
      <c r="J7" s="47"/>
      <c r="K7" s="47"/>
      <c r="L7" s="47"/>
      <c r="M7" s="47"/>
    </row>
    <row r="8" spans="1:13" ht="3.75" customHeight="1" x14ac:dyDescent="0.25">
      <c r="B8" s="46"/>
      <c r="C8" s="47"/>
      <c r="D8" s="47"/>
      <c r="E8" s="47"/>
      <c r="F8" s="47"/>
      <c r="G8" s="47"/>
      <c r="H8" s="47"/>
      <c r="I8" s="47"/>
      <c r="J8" s="47"/>
      <c r="K8" s="47"/>
      <c r="L8" s="47"/>
      <c r="M8" s="47"/>
    </row>
    <row r="9" spans="1:13" x14ac:dyDescent="0.25">
      <c r="B9" s="60" t="s">
        <v>0</v>
      </c>
      <c r="C9" s="1"/>
      <c r="D9" s="1"/>
      <c r="E9" s="1"/>
      <c r="F9" s="1"/>
      <c r="G9" s="1"/>
      <c r="H9" s="1"/>
      <c r="I9" s="1"/>
      <c r="J9" s="1"/>
      <c r="K9" s="1"/>
      <c r="L9" s="1"/>
      <c r="M9" s="1"/>
    </row>
    <row r="10" spans="1:13" ht="45" x14ac:dyDescent="0.25">
      <c r="A10" s="171"/>
      <c r="B10" s="176"/>
      <c r="C10" s="177" t="s">
        <v>1</v>
      </c>
      <c r="D10" s="53" t="s">
        <v>2</v>
      </c>
      <c r="E10" s="53" t="s">
        <v>3</v>
      </c>
      <c r="F10" s="53" t="s">
        <v>4</v>
      </c>
      <c r="G10" s="53" t="s">
        <v>5</v>
      </c>
      <c r="H10" s="53" t="s">
        <v>6</v>
      </c>
      <c r="I10" s="53" t="s">
        <v>7</v>
      </c>
      <c r="J10" s="53" t="s">
        <v>50</v>
      </c>
      <c r="K10" s="53" t="s">
        <v>8</v>
      </c>
      <c r="L10" s="53" t="s">
        <v>9</v>
      </c>
      <c r="M10" s="54" t="s">
        <v>10</v>
      </c>
    </row>
    <row r="11" spans="1:13" x14ac:dyDescent="0.25">
      <c r="A11" s="171"/>
      <c r="B11" s="178" t="s">
        <v>10</v>
      </c>
      <c r="C11" s="179">
        <v>17479</v>
      </c>
      <c r="D11" s="56">
        <v>2137</v>
      </c>
      <c r="E11" s="56">
        <v>18</v>
      </c>
      <c r="F11" s="56">
        <v>131</v>
      </c>
      <c r="G11" s="56">
        <v>258</v>
      </c>
      <c r="H11" s="56">
        <v>48</v>
      </c>
      <c r="I11" s="56">
        <v>348</v>
      </c>
      <c r="J11" s="56">
        <v>1102</v>
      </c>
      <c r="K11" s="56">
        <v>13</v>
      </c>
      <c r="L11" s="56">
        <v>27</v>
      </c>
      <c r="M11" s="57">
        <f>SUM(C11:L11)</f>
        <v>21561</v>
      </c>
    </row>
    <row r="12" spans="1:13" x14ac:dyDescent="0.25">
      <c r="A12" s="171"/>
      <c r="B12" s="180" t="s">
        <v>190</v>
      </c>
      <c r="C12" s="181">
        <f>C11/$M$11</f>
        <v>0.81067668475488153</v>
      </c>
      <c r="D12" s="181">
        <f t="shared" ref="D12:M12" si="0">D11/$M$11</f>
        <v>9.9114141273595843E-2</v>
      </c>
      <c r="E12" s="181">
        <f t="shared" si="0"/>
        <v>8.3484068456936137E-4</v>
      </c>
      <c r="F12" s="181">
        <f t="shared" si="0"/>
        <v>6.0757849821436857E-3</v>
      </c>
      <c r="G12" s="181">
        <f t="shared" si="0"/>
        <v>1.1966049812160847E-2</v>
      </c>
      <c r="H12" s="181">
        <f t="shared" si="0"/>
        <v>2.2262418255182968E-3</v>
      </c>
      <c r="I12" s="181">
        <f t="shared" si="0"/>
        <v>1.6140253235007652E-2</v>
      </c>
      <c r="J12" s="181">
        <f t="shared" si="0"/>
        <v>5.1110801910857567E-2</v>
      </c>
      <c r="K12" s="181">
        <f t="shared" si="0"/>
        <v>6.0294049441120539E-4</v>
      </c>
      <c r="L12" s="181">
        <f t="shared" si="0"/>
        <v>1.2522610268540419E-3</v>
      </c>
      <c r="M12" s="181">
        <f t="shared" si="0"/>
        <v>1</v>
      </c>
    </row>
    <row r="13" spans="1:13" x14ac:dyDescent="0.25">
      <c r="A13" s="171"/>
      <c r="B13" s="173"/>
      <c r="C13" s="173"/>
      <c r="D13" s="47"/>
      <c r="E13" s="47"/>
      <c r="F13" s="47"/>
      <c r="G13" s="47"/>
      <c r="H13" s="47"/>
      <c r="I13" s="47"/>
      <c r="J13" s="47"/>
      <c r="K13" s="47"/>
      <c r="L13" s="47"/>
      <c r="M13" s="47"/>
    </row>
    <row r="14" spans="1:13" ht="15.75" x14ac:dyDescent="0.25">
      <c r="A14" s="171"/>
      <c r="B14" s="182" t="s">
        <v>287</v>
      </c>
      <c r="C14" s="173"/>
      <c r="D14" s="47"/>
      <c r="E14" s="47"/>
      <c r="F14" s="47"/>
      <c r="G14" s="47"/>
      <c r="H14" s="47"/>
      <c r="I14" s="47"/>
      <c r="J14" s="47"/>
      <c r="K14" s="47"/>
      <c r="L14" s="47"/>
      <c r="M14" s="47"/>
    </row>
    <row r="15" spans="1:13" ht="3.75" customHeight="1" x14ac:dyDescent="0.25">
      <c r="A15" s="171"/>
      <c r="B15" s="182"/>
      <c r="C15" s="173"/>
      <c r="D15" s="47"/>
      <c r="E15" s="47"/>
      <c r="F15" s="47"/>
      <c r="G15" s="47"/>
      <c r="H15" s="47"/>
      <c r="I15" s="47"/>
      <c r="J15" s="47"/>
      <c r="K15" s="47"/>
      <c r="L15" s="47"/>
      <c r="M15" s="47"/>
    </row>
    <row r="16" spans="1:13" x14ac:dyDescent="0.25">
      <c r="A16" s="171"/>
      <c r="B16" s="183" t="s">
        <v>116</v>
      </c>
      <c r="C16" s="184"/>
      <c r="D16" s="1"/>
      <c r="E16" s="1"/>
      <c r="F16" s="1"/>
      <c r="G16" s="1"/>
      <c r="H16" s="1"/>
      <c r="I16" s="1"/>
      <c r="J16" s="1"/>
      <c r="K16" s="1"/>
      <c r="L16" s="1"/>
      <c r="M16" s="1"/>
    </row>
    <row r="17" spans="1:14" ht="45" x14ac:dyDescent="0.25">
      <c r="A17" s="171"/>
      <c r="B17" s="176"/>
      <c r="C17" s="177" t="s">
        <v>1</v>
      </c>
      <c r="D17" s="53" t="s">
        <v>2</v>
      </c>
      <c r="E17" s="53" t="s">
        <v>3</v>
      </c>
      <c r="F17" s="53" t="s">
        <v>4</v>
      </c>
      <c r="G17" s="53" t="s">
        <v>5</v>
      </c>
      <c r="H17" s="53" t="s">
        <v>6</v>
      </c>
      <c r="I17" s="53" t="s">
        <v>7</v>
      </c>
      <c r="J17" s="53" t="s">
        <v>50</v>
      </c>
      <c r="K17" s="53" t="s">
        <v>8</v>
      </c>
      <c r="L17" s="53" t="s">
        <v>9</v>
      </c>
      <c r="M17" s="54" t="s">
        <v>10</v>
      </c>
    </row>
    <row r="18" spans="1:14" x14ac:dyDescent="0.25">
      <c r="A18" s="171"/>
      <c r="B18" s="178" t="s">
        <v>10</v>
      </c>
      <c r="C18" s="185">
        <v>13.321</v>
      </c>
      <c r="D18" s="58">
        <v>0.998</v>
      </c>
      <c r="E18" s="58">
        <v>0.02</v>
      </c>
      <c r="F18" s="58">
        <v>1.19</v>
      </c>
      <c r="G18" s="58">
        <v>0.28100000000000003</v>
      </c>
      <c r="H18" s="58">
        <v>0.27800000000000002</v>
      </c>
      <c r="I18" s="58">
        <v>0.56699999999999995</v>
      </c>
      <c r="J18" s="58">
        <v>3.343</v>
      </c>
      <c r="K18" s="58">
        <v>5.7000000000000002E-2</v>
      </c>
      <c r="L18" s="58">
        <v>8.9999999999999993E-3</v>
      </c>
      <c r="M18" s="59">
        <f>SUM(C18:L18)</f>
        <v>20.063999999999997</v>
      </c>
    </row>
    <row r="19" spans="1:14" x14ac:dyDescent="0.25">
      <c r="A19" s="171"/>
      <c r="B19" s="180" t="s">
        <v>190</v>
      </c>
      <c r="C19" s="181">
        <f>C18/$M$18</f>
        <v>0.66392543859649134</v>
      </c>
      <c r="D19" s="181">
        <f t="shared" ref="D19:M19" si="1">D18/$M$18</f>
        <v>4.9740829346092509E-2</v>
      </c>
      <c r="E19" s="181">
        <f t="shared" si="1"/>
        <v>9.9681020733652327E-4</v>
      </c>
      <c r="F19" s="181">
        <f t="shared" si="1"/>
        <v>5.9310207336523132E-2</v>
      </c>
      <c r="G19" s="181">
        <f t="shared" si="1"/>
        <v>1.4005183413078154E-2</v>
      </c>
      <c r="H19" s="181">
        <f t="shared" si="1"/>
        <v>1.3855661881977675E-2</v>
      </c>
      <c r="I19" s="181">
        <f t="shared" si="1"/>
        <v>2.8259569377990432E-2</v>
      </c>
      <c r="J19" s="181">
        <f t="shared" si="1"/>
        <v>0.16661682615629986</v>
      </c>
      <c r="K19" s="181">
        <f t="shared" si="1"/>
        <v>2.8409090909090914E-3</v>
      </c>
      <c r="L19" s="181">
        <f t="shared" si="1"/>
        <v>4.4856459330143547E-4</v>
      </c>
      <c r="M19" s="181">
        <f t="shared" si="1"/>
        <v>1</v>
      </c>
    </row>
    <row r="20" spans="1:14" x14ac:dyDescent="0.25">
      <c r="A20" s="171"/>
      <c r="B20" s="173"/>
      <c r="C20" s="173"/>
      <c r="D20" s="47"/>
      <c r="E20" s="47"/>
      <c r="F20" s="47"/>
      <c r="G20" s="47"/>
      <c r="H20" s="47"/>
      <c r="I20" s="47"/>
      <c r="J20" s="47"/>
      <c r="K20" s="47"/>
      <c r="L20" s="47"/>
      <c r="M20" s="47"/>
    </row>
    <row r="21" spans="1:14" ht="15.75" x14ac:dyDescent="0.25">
      <c r="A21" s="171"/>
      <c r="B21" s="182" t="s">
        <v>288</v>
      </c>
      <c r="C21" s="173"/>
      <c r="D21" s="47"/>
      <c r="E21" s="47"/>
      <c r="F21" s="47"/>
      <c r="G21" s="47"/>
      <c r="H21" s="47"/>
      <c r="I21" s="47"/>
      <c r="J21" s="47"/>
      <c r="K21" s="47"/>
      <c r="L21" s="47"/>
      <c r="M21" s="47"/>
    </row>
    <row r="22" spans="1:14" ht="3.75" customHeight="1" x14ac:dyDescent="0.25">
      <c r="A22" s="171"/>
      <c r="B22" s="182"/>
      <c r="C22" s="173"/>
      <c r="D22" s="47"/>
      <c r="E22" s="47"/>
      <c r="F22" s="47"/>
      <c r="G22" s="47"/>
      <c r="H22" s="47"/>
      <c r="I22" s="47"/>
      <c r="J22" s="47"/>
      <c r="K22" s="47"/>
      <c r="L22" s="47"/>
      <c r="M22" s="47"/>
    </row>
    <row r="23" spans="1:14" x14ac:dyDescent="0.25">
      <c r="A23" s="171"/>
      <c r="B23" s="183" t="s">
        <v>117</v>
      </c>
      <c r="C23" s="184"/>
      <c r="D23" s="1"/>
      <c r="E23" s="1"/>
      <c r="F23" s="1"/>
      <c r="G23" s="1"/>
      <c r="H23" s="1"/>
      <c r="I23" s="1"/>
      <c r="J23" s="1"/>
      <c r="K23" s="1"/>
      <c r="L23" s="1"/>
      <c r="M23" s="1"/>
    </row>
    <row r="24" spans="1:14" x14ac:dyDescent="0.25">
      <c r="A24" s="171"/>
      <c r="B24" s="173"/>
      <c r="C24" s="186"/>
      <c r="D24" s="47"/>
      <c r="E24" s="47"/>
      <c r="F24" s="47"/>
      <c r="G24" s="47"/>
      <c r="H24" s="47"/>
      <c r="I24" s="47"/>
      <c r="J24" s="47"/>
      <c r="K24" s="47"/>
      <c r="L24" s="47"/>
      <c r="M24" s="47"/>
    </row>
    <row r="25" spans="1:14" x14ac:dyDescent="0.25">
      <c r="A25" s="171"/>
      <c r="B25" s="176"/>
      <c r="C25" s="177" t="s">
        <v>11</v>
      </c>
      <c r="D25" s="53" t="s">
        <v>12</v>
      </c>
      <c r="E25" s="53" t="s">
        <v>13</v>
      </c>
      <c r="F25" s="53" t="s">
        <v>14</v>
      </c>
      <c r="G25" s="53" t="s">
        <v>15</v>
      </c>
      <c r="H25" s="53" t="s">
        <v>16</v>
      </c>
      <c r="I25" s="54" t="s">
        <v>10</v>
      </c>
    </row>
    <row r="26" spans="1:14" x14ac:dyDescent="0.25">
      <c r="A26" s="171"/>
      <c r="B26" s="178" t="s">
        <v>10</v>
      </c>
      <c r="C26" s="185">
        <v>13.189</v>
      </c>
      <c r="D26" s="58">
        <v>3.141</v>
      </c>
      <c r="E26" s="58">
        <v>2.7109999999999999</v>
      </c>
      <c r="F26" s="58">
        <v>0.84799999999999998</v>
      </c>
      <c r="G26" s="58">
        <v>7.1999999999999995E-2</v>
      </c>
      <c r="H26" s="58">
        <v>0.10299999999999999</v>
      </c>
      <c r="I26" s="59">
        <f>SUM(C26:H26)</f>
        <v>20.063999999999997</v>
      </c>
    </row>
    <row r="27" spans="1:14" x14ac:dyDescent="0.25">
      <c r="A27" s="171"/>
      <c r="B27" s="180" t="s">
        <v>190</v>
      </c>
      <c r="C27" s="181">
        <f>C26/$I$26</f>
        <v>0.65734649122807032</v>
      </c>
      <c r="D27" s="181">
        <f t="shared" ref="D27:I27" si="2">D26/$I$26</f>
        <v>0.15654904306220099</v>
      </c>
      <c r="E27" s="181">
        <f t="shared" si="2"/>
        <v>0.13511762360446572</v>
      </c>
      <c r="F27" s="181">
        <f t="shared" si="2"/>
        <v>4.2264752791068588E-2</v>
      </c>
      <c r="G27" s="181">
        <f t="shared" si="2"/>
        <v>3.5885167464114838E-3</v>
      </c>
      <c r="H27" s="181">
        <f t="shared" si="2"/>
        <v>5.1335725677830943E-3</v>
      </c>
      <c r="I27" s="181">
        <f t="shared" si="2"/>
        <v>1</v>
      </c>
    </row>
    <row r="28" spans="1:14" x14ac:dyDescent="0.25">
      <c r="A28" s="171"/>
      <c r="B28" s="268"/>
      <c r="C28" s="269"/>
      <c r="D28" s="270"/>
      <c r="E28" s="270"/>
      <c r="F28" s="270"/>
      <c r="G28" s="270"/>
      <c r="H28" s="270"/>
      <c r="I28" s="271"/>
    </row>
    <row r="29" spans="1:14" x14ac:dyDescent="0.25">
      <c r="A29" s="171"/>
      <c r="B29" s="171"/>
      <c r="C29" s="171"/>
    </row>
    <row r="30" spans="1:14" x14ac:dyDescent="0.25">
      <c r="N30" s="128" t="s">
        <v>332</v>
      </c>
    </row>
  </sheetData>
  <hyperlinks>
    <hyperlink ref="N30" location="Contents!A1" display="To Frontpage"/>
  </hyperlinks>
  <pageMargins left="0.70866141732283472" right="0.70866141732283472" top="0.74803149606299213" bottom="0.74803149606299213" header="0.31496062992125984" footer="0.31496062992125984"/>
  <pageSetup paperSize="9" scale="6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pageSetUpPr fitToPage="1"/>
  </sheetPr>
  <dimension ref="B4:O92"/>
  <sheetViews>
    <sheetView topLeftCell="A60" zoomScale="85" zoomScaleNormal="85" workbookViewId="0"/>
  </sheetViews>
  <sheetFormatPr defaultRowHeight="15" x14ac:dyDescent="0.25"/>
  <cols>
    <col min="1" max="1" width="4.7109375" style="48" customWidth="1"/>
    <col min="2" max="2" width="31" style="48" customWidth="1"/>
    <col min="3" max="12" width="15.7109375" style="48" customWidth="1"/>
    <col min="13" max="13" width="3.42578125" style="48" customWidth="1"/>
    <col min="14" max="16384" width="9.140625" style="48"/>
  </cols>
  <sheetData>
    <row r="4" spans="2:14" x14ac:dyDescent="0.25">
      <c r="B4" s="47"/>
      <c r="C4" s="47"/>
      <c r="D4" s="47"/>
      <c r="E4" s="47"/>
      <c r="F4" s="47"/>
      <c r="G4" s="47"/>
      <c r="H4" s="47"/>
      <c r="I4" s="47"/>
      <c r="J4" s="47"/>
      <c r="K4" s="47"/>
      <c r="L4" s="47"/>
    </row>
    <row r="5" spans="2:14" ht="15.75" x14ac:dyDescent="0.25">
      <c r="B5" s="46" t="s">
        <v>289</v>
      </c>
      <c r="C5" s="47"/>
      <c r="D5" s="47"/>
      <c r="E5" s="47"/>
      <c r="F5" s="47"/>
      <c r="G5" s="47"/>
      <c r="H5" s="47"/>
      <c r="I5" s="47"/>
      <c r="J5" s="47"/>
      <c r="K5" s="47"/>
      <c r="L5" s="47"/>
    </row>
    <row r="6" spans="2:14" ht="3.75" customHeight="1" x14ac:dyDescent="0.25">
      <c r="B6" s="46"/>
      <c r="C6" s="47"/>
      <c r="D6" s="47"/>
      <c r="E6" s="47"/>
      <c r="F6" s="47"/>
      <c r="G6" s="47"/>
      <c r="H6" s="47"/>
      <c r="I6" s="47"/>
      <c r="J6" s="47"/>
      <c r="K6" s="47"/>
      <c r="L6" s="47"/>
    </row>
    <row r="7" spans="2:14" x14ac:dyDescent="0.25">
      <c r="B7" s="169" t="s">
        <v>118</v>
      </c>
      <c r="C7" s="169"/>
      <c r="D7" s="65"/>
      <c r="E7" s="170"/>
      <c r="F7" s="170"/>
      <c r="G7" s="170"/>
      <c r="H7" s="170"/>
      <c r="I7" s="170"/>
      <c r="J7" s="170"/>
      <c r="K7" s="61"/>
      <c r="L7" s="61"/>
      <c r="M7" s="173"/>
      <c r="N7" s="236"/>
    </row>
    <row r="8" spans="2:14" x14ac:dyDescent="0.25">
      <c r="B8" s="52"/>
      <c r="C8" s="311" t="s">
        <v>27</v>
      </c>
      <c r="D8" s="311"/>
      <c r="E8" s="311"/>
      <c r="F8" s="311"/>
      <c r="G8" s="311"/>
      <c r="H8" s="311"/>
      <c r="I8" s="311"/>
      <c r="J8" s="311"/>
      <c r="K8" s="311"/>
      <c r="L8" s="311"/>
      <c r="M8" s="171"/>
      <c r="N8" s="173"/>
    </row>
    <row r="9" spans="2:14" x14ac:dyDescent="0.25">
      <c r="B9" s="52"/>
      <c r="C9" s="68" t="s">
        <v>17</v>
      </c>
      <c r="D9" s="68" t="s">
        <v>18</v>
      </c>
      <c r="E9" s="68" t="s">
        <v>19</v>
      </c>
      <c r="F9" s="68" t="s">
        <v>20</v>
      </c>
      <c r="G9" s="68" t="s">
        <v>21</v>
      </c>
      <c r="H9" s="68" t="s">
        <v>22</v>
      </c>
      <c r="I9" s="68" t="s">
        <v>23</v>
      </c>
      <c r="J9" s="68" t="s">
        <v>24</v>
      </c>
      <c r="K9" s="68" t="s">
        <v>25</v>
      </c>
      <c r="L9" s="68" t="s">
        <v>26</v>
      </c>
      <c r="M9" s="171"/>
      <c r="N9" s="237"/>
    </row>
    <row r="10" spans="2:14" x14ac:dyDescent="0.25">
      <c r="C10" s="67"/>
      <c r="D10" s="67"/>
      <c r="E10" s="67"/>
      <c r="F10" s="67"/>
      <c r="G10" s="67"/>
      <c r="H10" s="67"/>
      <c r="I10" s="67"/>
      <c r="J10" s="67"/>
      <c r="K10" s="67"/>
      <c r="L10" s="67"/>
      <c r="M10" s="171"/>
      <c r="N10" s="173"/>
    </row>
    <row r="11" spans="2:14" x14ac:dyDescent="0.25">
      <c r="B11" s="62" t="s">
        <v>1</v>
      </c>
      <c r="C11" s="187">
        <v>3.8340000000000001</v>
      </c>
      <c r="D11" s="187">
        <v>3.7909999999999999</v>
      </c>
      <c r="E11" s="187">
        <v>2.8170000000000002</v>
      </c>
      <c r="F11" s="187">
        <v>0.97299999999999998</v>
      </c>
      <c r="G11" s="187">
        <v>0.70699999999999996</v>
      </c>
      <c r="H11" s="187">
        <v>0.26600000000000001</v>
      </c>
      <c r="I11" s="187">
        <v>0.22</v>
      </c>
      <c r="J11" s="187">
        <v>0.17699999999999999</v>
      </c>
      <c r="K11" s="187">
        <v>0.14099999999999999</v>
      </c>
      <c r="L11" s="187">
        <v>0.39700000000000002</v>
      </c>
      <c r="M11" s="171"/>
      <c r="N11" s="238"/>
    </row>
    <row r="12" spans="2:14" x14ac:dyDescent="0.25">
      <c r="B12" s="62" t="s">
        <v>2</v>
      </c>
      <c r="C12" s="187">
        <v>0.33300000000000002</v>
      </c>
      <c r="D12" s="187">
        <v>0.29399999999999998</v>
      </c>
      <c r="E12" s="187">
        <v>0.217</v>
      </c>
      <c r="F12" s="187">
        <v>7.0000000000000007E-2</v>
      </c>
      <c r="G12" s="187">
        <v>4.4999999999999998E-2</v>
      </c>
      <c r="H12" s="187">
        <v>1.4999999999999999E-2</v>
      </c>
      <c r="I12" s="187">
        <v>0.01</v>
      </c>
      <c r="J12" s="187">
        <v>7.0000000000000001E-3</v>
      </c>
      <c r="K12" s="187">
        <v>3.0000000000000001E-3</v>
      </c>
      <c r="L12" s="187">
        <v>4.0000000000000001E-3</v>
      </c>
      <c r="M12" s="171"/>
      <c r="N12" s="238"/>
    </row>
    <row r="13" spans="2:14" x14ac:dyDescent="0.25">
      <c r="B13" s="62" t="s">
        <v>3</v>
      </c>
      <c r="C13" s="187">
        <v>1.7999999999999999E-2</v>
      </c>
      <c r="D13" s="187">
        <v>2E-3</v>
      </c>
      <c r="E13" s="187">
        <v>0</v>
      </c>
      <c r="F13" s="187">
        <v>0</v>
      </c>
      <c r="G13" s="187">
        <v>0</v>
      </c>
      <c r="H13" s="187">
        <v>0</v>
      </c>
      <c r="I13" s="187">
        <v>0</v>
      </c>
      <c r="J13" s="187">
        <v>0</v>
      </c>
      <c r="K13" s="187">
        <v>0</v>
      </c>
      <c r="L13" s="187">
        <v>0</v>
      </c>
      <c r="M13" s="171"/>
      <c r="N13" s="238"/>
    </row>
    <row r="14" spans="2:14" x14ac:dyDescent="0.25">
      <c r="B14" s="62" t="s">
        <v>4</v>
      </c>
      <c r="C14" s="187">
        <v>0.314</v>
      </c>
      <c r="D14" s="187">
        <v>0.26500000000000001</v>
      </c>
      <c r="E14" s="187">
        <v>0.23699999999999999</v>
      </c>
      <c r="F14" s="187">
        <v>0.10100000000000001</v>
      </c>
      <c r="G14" s="187">
        <v>9.8000000000000004E-2</v>
      </c>
      <c r="H14" s="187">
        <v>4.4999999999999998E-2</v>
      </c>
      <c r="I14" s="187">
        <v>3.5000000000000003E-2</v>
      </c>
      <c r="J14" s="187">
        <v>0.03</v>
      </c>
      <c r="K14" s="187">
        <v>2.3E-2</v>
      </c>
      <c r="L14" s="187">
        <v>4.2000000000000003E-2</v>
      </c>
      <c r="M14" s="171"/>
      <c r="N14" s="238"/>
    </row>
    <row r="15" spans="2:14" x14ac:dyDescent="0.25">
      <c r="B15" s="62" t="s">
        <v>5</v>
      </c>
      <c r="C15" s="187">
        <v>0.10100000000000001</v>
      </c>
      <c r="D15" s="187">
        <v>8.4000000000000005E-2</v>
      </c>
      <c r="E15" s="187">
        <v>0.06</v>
      </c>
      <c r="F15" s="187">
        <v>1.7999999999999999E-2</v>
      </c>
      <c r="G15" s="187">
        <v>1.0999999999999999E-2</v>
      </c>
      <c r="H15" s="187">
        <v>3.0000000000000001E-3</v>
      </c>
      <c r="I15" s="187">
        <v>2E-3</v>
      </c>
      <c r="J15" s="187">
        <v>1E-3</v>
      </c>
      <c r="K15" s="187">
        <v>1E-3</v>
      </c>
      <c r="L15" s="187">
        <v>1E-3</v>
      </c>
      <c r="M15" s="171"/>
      <c r="N15" s="238"/>
    </row>
    <row r="16" spans="2:14" ht="30" x14ac:dyDescent="0.25">
      <c r="B16" s="62" t="s">
        <v>6</v>
      </c>
      <c r="C16" s="187">
        <v>7.9000000000000001E-2</v>
      </c>
      <c r="D16" s="187">
        <v>7.4999999999999997E-2</v>
      </c>
      <c r="E16" s="187">
        <v>5.0999999999999997E-2</v>
      </c>
      <c r="F16" s="187">
        <v>0.02</v>
      </c>
      <c r="G16" s="187">
        <v>1.7000000000000001E-2</v>
      </c>
      <c r="H16" s="187">
        <v>8.0000000000000002E-3</v>
      </c>
      <c r="I16" s="187">
        <v>8.0000000000000002E-3</v>
      </c>
      <c r="J16" s="187">
        <v>7.0000000000000001E-3</v>
      </c>
      <c r="K16" s="187">
        <v>2E-3</v>
      </c>
      <c r="L16" s="187">
        <v>1.2E-2</v>
      </c>
      <c r="M16" s="171"/>
      <c r="N16" s="238"/>
    </row>
    <row r="17" spans="2:14" x14ac:dyDescent="0.25">
      <c r="B17" s="62" t="s">
        <v>7</v>
      </c>
      <c r="C17" s="187">
        <v>0.28999999999999998</v>
      </c>
      <c r="D17" s="187">
        <v>0.19500000000000001</v>
      </c>
      <c r="E17" s="187">
        <v>6.2E-2</v>
      </c>
      <c r="F17" s="187">
        <v>7.0000000000000001E-3</v>
      </c>
      <c r="G17" s="187">
        <v>3.0000000000000001E-3</v>
      </c>
      <c r="H17" s="187">
        <v>1E-3</v>
      </c>
      <c r="I17" s="187">
        <v>1E-3</v>
      </c>
      <c r="J17" s="187">
        <v>1E-3</v>
      </c>
      <c r="K17" s="187">
        <v>1E-3</v>
      </c>
      <c r="L17" s="187">
        <v>6.0000000000000001E-3</v>
      </c>
      <c r="M17" s="171"/>
      <c r="N17" s="238"/>
    </row>
    <row r="18" spans="2:14" x14ac:dyDescent="0.25">
      <c r="B18" s="62" t="s">
        <v>28</v>
      </c>
      <c r="C18" s="187">
        <v>1.2709999999999999</v>
      </c>
      <c r="D18" s="187">
        <v>1.06</v>
      </c>
      <c r="E18" s="187">
        <v>0.65500000000000003</v>
      </c>
      <c r="F18" s="187">
        <v>0.17699999999999999</v>
      </c>
      <c r="G18" s="187">
        <v>8.6999999999999994E-2</v>
      </c>
      <c r="H18" s="187">
        <v>1.7000000000000001E-2</v>
      </c>
      <c r="I18" s="187">
        <v>1.7000000000000001E-2</v>
      </c>
      <c r="J18" s="187">
        <v>0.01</v>
      </c>
      <c r="K18" s="187">
        <v>8.0000000000000002E-3</v>
      </c>
      <c r="L18" s="187">
        <v>4.1000000000000002E-2</v>
      </c>
      <c r="M18" s="171"/>
      <c r="N18" s="238"/>
    </row>
    <row r="19" spans="2:14" ht="30" x14ac:dyDescent="0.25">
      <c r="B19" s="62" t="s">
        <v>29</v>
      </c>
      <c r="C19" s="187">
        <v>3.2000000000000001E-2</v>
      </c>
      <c r="D19" s="187">
        <v>0.02</v>
      </c>
      <c r="E19" s="187">
        <v>4.0000000000000001E-3</v>
      </c>
      <c r="F19" s="187">
        <v>0</v>
      </c>
      <c r="G19" s="187">
        <v>0</v>
      </c>
      <c r="H19" s="187">
        <v>0</v>
      </c>
      <c r="I19" s="187">
        <v>0</v>
      </c>
      <c r="J19" s="187">
        <v>0</v>
      </c>
      <c r="K19" s="187">
        <v>0</v>
      </c>
      <c r="L19" s="187">
        <v>0</v>
      </c>
      <c r="M19" s="171"/>
      <c r="N19" s="238"/>
    </row>
    <row r="20" spans="2:14" x14ac:dyDescent="0.25">
      <c r="B20" s="62" t="s">
        <v>9</v>
      </c>
      <c r="C20" s="187">
        <v>5.0000000000000001E-3</v>
      </c>
      <c r="D20" s="187">
        <v>3.0000000000000001E-3</v>
      </c>
      <c r="E20" s="187">
        <v>0</v>
      </c>
      <c r="F20" s="187">
        <v>0</v>
      </c>
      <c r="G20" s="187">
        <v>0</v>
      </c>
      <c r="H20" s="187">
        <v>0</v>
      </c>
      <c r="I20" s="187">
        <v>0</v>
      </c>
      <c r="J20" s="187">
        <v>0</v>
      </c>
      <c r="K20" s="187">
        <v>0</v>
      </c>
      <c r="L20" s="187">
        <v>0</v>
      </c>
      <c r="M20" s="171"/>
      <c r="N20" s="238"/>
    </row>
    <row r="21" spans="2:14" x14ac:dyDescent="0.25">
      <c r="C21" s="187"/>
      <c r="D21" s="187"/>
      <c r="E21" s="187"/>
      <c r="F21" s="187"/>
      <c r="G21" s="187"/>
      <c r="H21" s="187"/>
      <c r="I21" s="187"/>
      <c r="J21" s="187"/>
      <c r="K21" s="187"/>
      <c r="L21" s="187"/>
      <c r="M21" s="171"/>
      <c r="N21" s="173"/>
    </row>
    <row r="22" spans="2:14" x14ac:dyDescent="0.25">
      <c r="B22" s="55" t="s">
        <v>10</v>
      </c>
      <c r="C22" s="189">
        <v>6.2759999999999998</v>
      </c>
      <c r="D22" s="189">
        <v>5.7889999999999997</v>
      </c>
      <c r="E22" s="189">
        <v>4.1040000000000001</v>
      </c>
      <c r="F22" s="189">
        <v>1.367</v>
      </c>
      <c r="G22" s="189">
        <v>0.96799999999999997</v>
      </c>
      <c r="H22" s="189">
        <v>0.35399999999999998</v>
      </c>
      <c r="I22" s="189">
        <v>0.29399999999999998</v>
      </c>
      <c r="J22" s="189">
        <v>0.23300000000000001</v>
      </c>
      <c r="K22" s="189">
        <v>0.17799999999999999</v>
      </c>
      <c r="L22" s="189">
        <v>0.503</v>
      </c>
      <c r="M22" s="171"/>
      <c r="N22" s="239"/>
    </row>
    <row r="23" spans="2:14" x14ac:dyDescent="0.25">
      <c r="M23" s="171"/>
      <c r="N23" s="173"/>
    </row>
    <row r="24" spans="2:14" x14ac:dyDescent="0.25">
      <c r="M24" s="171"/>
      <c r="N24" s="173"/>
    </row>
    <row r="25" spans="2:14" x14ac:dyDescent="0.25">
      <c r="M25" s="171"/>
      <c r="N25" s="173"/>
    </row>
    <row r="26" spans="2:14" x14ac:dyDescent="0.25">
      <c r="M26" s="171"/>
      <c r="N26" s="173"/>
    </row>
    <row r="27" spans="2:14" ht="15.75" x14ac:dyDescent="0.25">
      <c r="B27" s="46" t="s">
        <v>290</v>
      </c>
      <c r="C27" s="47"/>
      <c r="D27" s="47"/>
      <c r="E27" s="47"/>
      <c r="F27" s="47"/>
      <c r="G27" s="47"/>
      <c r="H27" s="47"/>
      <c r="I27" s="47"/>
      <c r="J27" s="47"/>
      <c r="K27" s="47"/>
      <c r="L27" s="47"/>
      <c r="M27" s="171"/>
      <c r="N27" s="173"/>
    </row>
    <row r="28" spans="2:14" ht="3.75" customHeight="1" x14ac:dyDescent="0.25">
      <c r="B28" s="46"/>
      <c r="C28" s="47"/>
      <c r="D28" s="47"/>
      <c r="E28" s="47"/>
      <c r="F28" s="47"/>
      <c r="G28" s="47"/>
      <c r="H28" s="47"/>
      <c r="I28" s="47"/>
      <c r="J28" s="47"/>
      <c r="K28" s="47"/>
      <c r="L28" s="47"/>
      <c r="M28" s="171"/>
      <c r="N28" s="173"/>
    </row>
    <row r="29" spans="2:14" x14ac:dyDescent="0.25">
      <c r="B29" s="193" t="s">
        <v>348</v>
      </c>
      <c r="C29" s="65"/>
      <c r="D29" s="61"/>
      <c r="E29" s="61"/>
      <c r="F29" s="61"/>
      <c r="G29" s="61"/>
      <c r="H29" s="61"/>
      <c r="I29" s="61"/>
      <c r="J29" s="61"/>
      <c r="K29" s="61"/>
      <c r="L29" s="61"/>
      <c r="M29" s="171"/>
      <c r="N29" s="173"/>
    </row>
    <row r="30" spans="2:14" x14ac:dyDescent="0.25">
      <c r="B30" s="52"/>
      <c r="C30" s="311" t="s">
        <v>27</v>
      </c>
      <c r="D30" s="311"/>
      <c r="E30" s="311"/>
      <c r="F30" s="311"/>
      <c r="G30" s="311"/>
      <c r="H30" s="311"/>
      <c r="I30" s="311"/>
      <c r="J30" s="311"/>
      <c r="K30" s="311"/>
      <c r="L30" s="311"/>
      <c r="M30" s="171"/>
      <c r="N30" s="173"/>
    </row>
    <row r="31" spans="2:14" x14ac:dyDescent="0.25">
      <c r="B31" s="52"/>
      <c r="C31" s="68" t="s">
        <v>17</v>
      </c>
      <c r="D31" s="68" t="s">
        <v>18</v>
      </c>
      <c r="E31" s="68" t="s">
        <v>19</v>
      </c>
      <c r="F31" s="68" t="s">
        <v>20</v>
      </c>
      <c r="G31" s="68" t="s">
        <v>21</v>
      </c>
      <c r="H31" s="68" t="s">
        <v>22</v>
      </c>
      <c r="I31" s="68" t="s">
        <v>23</v>
      </c>
      <c r="J31" s="68" t="s">
        <v>24</v>
      </c>
      <c r="K31" s="68" t="s">
        <v>25</v>
      </c>
      <c r="L31" s="68" t="s">
        <v>26</v>
      </c>
      <c r="M31" s="171"/>
      <c r="N31" s="237"/>
    </row>
    <row r="32" spans="2:14" x14ac:dyDescent="0.25">
      <c r="C32" s="67"/>
      <c r="D32" s="67"/>
      <c r="E32" s="67"/>
      <c r="F32" s="67"/>
      <c r="G32" s="67"/>
      <c r="H32" s="67"/>
      <c r="I32" s="67"/>
      <c r="J32" s="67"/>
      <c r="K32" s="67"/>
      <c r="L32" s="67"/>
      <c r="M32" s="171"/>
      <c r="N32" s="173"/>
    </row>
    <row r="33" spans="2:14" x14ac:dyDescent="0.25">
      <c r="B33" s="62" t="s">
        <v>1</v>
      </c>
      <c r="C33" s="190">
        <v>0.2878</v>
      </c>
      <c r="D33" s="190">
        <v>0.28455000000000003</v>
      </c>
      <c r="E33" s="190">
        <v>0.21143999999999999</v>
      </c>
      <c r="F33" s="190">
        <v>7.306E-2</v>
      </c>
      <c r="G33" s="190">
        <v>5.3060000000000003E-2</v>
      </c>
      <c r="H33" s="190">
        <v>1.9939999999999999E-2</v>
      </c>
      <c r="I33" s="190">
        <v>1.652E-2</v>
      </c>
      <c r="J33" s="190">
        <v>1.328E-2</v>
      </c>
      <c r="K33" s="190">
        <v>1.056E-2</v>
      </c>
      <c r="L33" s="190">
        <v>2.9780000000000001E-2</v>
      </c>
      <c r="M33" s="171"/>
      <c r="N33" s="238"/>
    </row>
    <row r="34" spans="2:14" x14ac:dyDescent="0.25">
      <c r="B34" s="62" t="s">
        <v>2</v>
      </c>
      <c r="C34" s="190">
        <v>0.33362999999999998</v>
      </c>
      <c r="D34" s="190">
        <v>0.29410999999999998</v>
      </c>
      <c r="E34" s="190">
        <v>0.21725</v>
      </c>
      <c r="F34" s="190">
        <v>7.0290000000000005E-2</v>
      </c>
      <c r="G34" s="190">
        <v>4.5539999999999997E-2</v>
      </c>
      <c r="H34" s="190">
        <v>1.473E-2</v>
      </c>
      <c r="I34" s="190">
        <v>1.047E-2</v>
      </c>
      <c r="J34" s="190">
        <v>6.5700000000000003E-3</v>
      </c>
      <c r="K34" s="190">
        <v>3.1700000000000001E-3</v>
      </c>
      <c r="L34" s="190">
        <v>4.2300000000000003E-3</v>
      </c>
      <c r="M34" s="171"/>
      <c r="N34" s="238"/>
    </row>
    <row r="35" spans="2:14" x14ac:dyDescent="0.25">
      <c r="B35" s="62" t="s">
        <v>3</v>
      </c>
      <c r="C35" s="190">
        <v>0.88663999999999998</v>
      </c>
      <c r="D35" s="190">
        <v>0.11336</v>
      </c>
      <c r="E35" s="190">
        <v>0</v>
      </c>
      <c r="F35" s="190">
        <v>0</v>
      </c>
      <c r="G35" s="190">
        <v>0</v>
      </c>
      <c r="H35" s="190">
        <v>0</v>
      </c>
      <c r="I35" s="190">
        <v>0</v>
      </c>
      <c r="J35" s="190">
        <v>0</v>
      </c>
      <c r="K35" s="190">
        <v>0</v>
      </c>
      <c r="L35" s="190">
        <v>0</v>
      </c>
      <c r="M35" s="171"/>
      <c r="N35" s="238"/>
    </row>
    <row r="36" spans="2:14" x14ac:dyDescent="0.25">
      <c r="B36" s="62" t="s">
        <v>4</v>
      </c>
      <c r="C36" s="190">
        <v>0.26384999999999997</v>
      </c>
      <c r="D36" s="190">
        <v>0.22298000000000001</v>
      </c>
      <c r="E36" s="190">
        <v>0.19947999999999999</v>
      </c>
      <c r="F36" s="190">
        <v>8.4959999999999994E-2</v>
      </c>
      <c r="G36" s="190">
        <v>8.2449999999999996E-2</v>
      </c>
      <c r="H36" s="190">
        <v>3.7379999999999997E-2</v>
      </c>
      <c r="I36" s="190">
        <v>2.9100000000000001E-2</v>
      </c>
      <c r="J36" s="190">
        <v>2.5020000000000001E-2</v>
      </c>
      <c r="K36" s="190">
        <v>1.917E-2</v>
      </c>
      <c r="L36" s="190">
        <v>3.5619999999999999E-2</v>
      </c>
      <c r="M36" s="171"/>
      <c r="N36" s="238"/>
    </row>
    <row r="37" spans="2:14" x14ac:dyDescent="0.25">
      <c r="B37" s="62" t="s">
        <v>5</v>
      </c>
      <c r="C37" s="190">
        <v>0.35847000000000001</v>
      </c>
      <c r="D37" s="190">
        <v>0.2989</v>
      </c>
      <c r="E37" s="190">
        <v>0.21325</v>
      </c>
      <c r="F37" s="190">
        <v>6.5360000000000001E-2</v>
      </c>
      <c r="G37" s="190">
        <v>3.7620000000000001E-2</v>
      </c>
      <c r="H37" s="190">
        <v>1.034E-2</v>
      </c>
      <c r="I37" s="190">
        <v>6.5500000000000003E-3</v>
      </c>
      <c r="J37" s="190">
        <v>4.5700000000000003E-3</v>
      </c>
      <c r="K37" s="190">
        <v>1.7899999999999999E-3</v>
      </c>
      <c r="L37" s="190">
        <v>3.14E-3</v>
      </c>
      <c r="M37" s="171"/>
      <c r="N37" s="238"/>
    </row>
    <row r="38" spans="2:14" ht="30" x14ac:dyDescent="0.25">
      <c r="B38" s="62" t="s">
        <v>6</v>
      </c>
      <c r="C38" s="190">
        <v>0.28319</v>
      </c>
      <c r="D38" s="190">
        <v>0.26912999999999998</v>
      </c>
      <c r="E38" s="190">
        <v>0.18268000000000001</v>
      </c>
      <c r="F38" s="190">
        <v>7.2059999999999999E-2</v>
      </c>
      <c r="G38" s="190">
        <v>6.1260000000000002E-2</v>
      </c>
      <c r="H38" s="190">
        <v>2.8389999999999999E-2</v>
      </c>
      <c r="I38" s="190">
        <v>2.9319999999999999E-2</v>
      </c>
      <c r="J38" s="190">
        <v>2.63E-2</v>
      </c>
      <c r="K38" s="190">
        <v>6.2500000000000003E-3</v>
      </c>
      <c r="L38" s="190">
        <v>4.1410000000000002E-2</v>
      </c>
      <c r="M38" s="171"/>
      <c r="N38" s="238"/>
    </row>
    <row r="39" spans="2:14" x14ac:dyDescent="0.25">
      <c r="B39" s="62" t="s">
        <v>7</v>
      </c>
      <c r="C39" s="190">
        <v>0.51129000000000002</v>
      </c>
      <c r="D39" s="190">
        <v>0.34377999999999997</v>
      </c>
      <c r="E39" s="190">
        <v>0.11022</v>
      </c>
      <c r="F39" s="190">
        <v>1.222E-2</v>
      </c>
      <c r="G39" s="190">
        <v>4.6800000000000001E-3</v>
      </c>
      <c r="H39" s="190">
        <v>2.1099999999999999E-3</v>
      </c>
      <c r="I39" s="190">
        <v>2.1099999999999999E-3</v>
      </c>
      <c r="J39" s="190">
        <v>2.0600000000000002E-3</v>
      </c>
      <c r="K39" s="190">
        <v>1.73E-3</v>
      </c>
      <c r="L39" s="190">
        <v>9.7800000000000005E-3</v>
      </c>
      <c r="M39" s="171"/>
      <c r="N39" s="238"/>
    </row>
    <row r="40" spans="2:14" x14ac:dyDescent="0.25">
      <c r="B40" s="62" t="s">
        <v>28</v>
      </c>
      <c r="C40" s="190">
        <v>0.38009999999999999</v>
      </c>
      <c r="D40" s="190">
        <v>0.31696999999999997</v>
      </c>
      <c r="E40" s="190">
        <v>0.19581000000000001</v>
      </c>
      <c r="F40" s="190">
        <v>5.2940000000000001E-2</v>
      </c>
      <c r="G40" s="190">
        <v>2.614E-2</v>
      </c>
      <c r="H40" s="190">
        <v>5.2199999999999998E-3</v>
      </c>
      <c r="I40" s="190">
        <v>5.13E-3</v>
      </c>
      <c r="J40" s="190">
        <v>3.0300000000000001E-3</v>
      </c>
      <c r="K40" s="190">
        <v>2.2699999999999999E-3</v>
      </c>
      <c r="L40" s="190">
        <v>1.239E-2</v>
      </c>
      <c r="M40" s="171"/>
      <c r="N40" s="238"/>
    </row>
    <row r="41" spans="2:14" ht="30" x14ac:dyDescent="0.25">
      <c r="B41" s="62" t="s">
        <v>29</v>
      </c>
      <c r="C41" s="190">
        <v>0.56816</v>
      </c>
      <c r="D41" s="190">
        <v>0.34738999999999998</v>
      </c>
      <c r="E41" s="190">
        <v>7.5300000000000006E-2</v>
      </c>
      <c r="F41" s="190">
        <v>7.3899999999999999E-3</v>
      </c>
      <c r="G41" s="190">
        <v>1.7600000000000001E-3</v>
      </c>
      <c r="H41" s="190">
        <v>0</v>
      </c>
      <c r="I41" s="190">
        <v>0</v>
      </c>
      <c r="J41" s="190">
        <v>0</v>
      </c>
      <c r="K41" s="190">
        <v>0</v>
      </c>
      <c r="L41" s="190">
        <v>0</v>
      </c>
      <c r="M41" s="171"/>
      <c r="N41" s="238"/>
    </row>
    <row r="42" spans="2:14" x14ac:dyDescent="0.25">
      <c r="B42" s="62" t="s">
        <v>9</v>
      </c>
      <c r="C42" s="190">
        <v>0.57347000000000004</v>
      </c>
      <c r="D42" s="190">
        <v>0.38514999999999999</v>
      </c>
      <c r="E42" s="190">
        <v>4.1369999999999997E-2</v>
      </c>
      <c r="F42" s="190">
        <v>0</v>
      </c>
      <c r="G42" s="190">
        <v>0</v>
      </c>
      <c r="H42" s="190">
        <v>0</v>
      </c>
      <c r="I42" s="190">
        <v>0</v>
      </c>
      <c r="J42" s="190">
        <v>0</v>
      </c>
      <c r="K42" s="190">
        <v>0</v>
      </c>
      <c r="L42" s="190">
        <v>0</v>
      </c>
      <c r="M42" s="171"/>
      <c r="N42" s="238"/>
    </row>
    <row r="43" spans="2:14" x14ac:dyDescent="0.25">
      <c r="C43" s="191"/>
      <c r="D43" s="191"/>
      <c r="E43" s="191"/>
      <c r="F43" s="191"/>
      <c r="G43" s="191"/>
      <c r="H43" s="191"/>
      <c r="I43" s="191"/>
      <c r="J43" s="191"/>
      <c r="K43" s="191"/>
      <c r="L43" s="191"/>
      <c r="M43" s="171"/>
      <c r="N43" s="173"/>
    </row>
    <row r="44" spans="2:14" x14ac:dyDescent="0.25">
      <c r="B44" s="55" t="s">
        <v>10</v>
      </c>
      <c r="C44" s="192">
        <v>0.31279000000000001</v>
      </c>
      <c r="D44" s="192">
        <v>0.28849000000000002</v>
      </c>
      <c r="E44" s="192">
        <v>0.20451</v>
      </c>
      <c r="F44" s="192">
        <v>6.8140000000000006E-2</v>
      </c>
      <c r="G44" s="192">
        <v>4.8250000000000001E-2</v>
      </c>
      <c r="H44" s="192">
        <v>1.7659999999999999E-2</v>
      </c>
      <c r="I44" s="192">
        <v>1.4630000000000001E-2</v>
      </c>
      <c r="J44" s="192">
        <v>1.162E-2</v>
      </c>
      <c r="K44" s="192">
        <v>8.8500000000000002E-3</v>
      </c>
      <c r="L44" s="192">
        <v>2.5059999999999999E-2</v>
      </c>
      <c r="M44" s="171"/>
      <c r="N44" s="239"/>
    </row>
    <row r="45" spans="2:14" x14ac:dyDescent="0.25">
      <c r="M45" s="171"/>
      <c r="N45" s="173"/>
    </row>
    <row r="46" spans="2:14" x14ac:dyDescent="0.25">
      <c r="M46" s="171"/>
      <c r="N46" s="171"/>
    </row>
    <row r="47" spans="2:14" x14ac:dyDescent="0.25">
      <c r="M47" s="171"/>
      <c r="N47" s="171"/>
    </row>
    <row r="49" spans="2:15" ht="15.75" x14ac:dyDescent="0.25">
      <c r="B49" s="46" t="s">
        <v>291</v>
      </c>
      <c r="C49" s="47"/>
      <c r="D49" s="47"/>
      <c r="E49" s="47"/>
      <c r="F49" s="47"/>
      <c r="G49" s="47"/>
      <c r="H49" s="47"/>
      <c r="I49" s="47"/>
      <c r="J49" s="47"/>
      <c r="K49" s="47"/>
      <c r="L49" s="47"/>
    </row>
    <row r="50" spans="2:15" ht="3.75" customHeight="1" x14ac:dyDescent="0.25">
      <c r="B50" s="46"/>
      <c r="C50" s="47"/>
      <c r="D50" s="47"/>
      <c r="E50" s="47"/>
      <c r="F50" s="47"/>
      <c r="G50" s="47"/>
      <c r="H50" s="47"/>
      <c r="I50" s="47"/>
      <c r="J50" s="47"/>
      <c r="K50" s="47"/>
      <c r="L50" s="47"/>
    </row>
    <row r="51" spans="2:15" x14ac:dyDescent="0.25">
      <c r="B51" s="193" t="s">
        <v>202</v>
      </c>
      <c r="C51" s="65"/>
      <c r="D51" s="65"/>
      <c r="E51" s="61"/>
      <c r="F51" s="61"/>
      <c r="G51" s="61"/>
      <c r="H51" s="61"/>
      <c r="I51" s="61"/>
      <c r="J51" s="61"/>
      <c r="K51" s="61"/>
      <c r="L51" s="61"/>
      <c r="M51" s="61"/>
      <c r="N51" s="61"/>
    </row>
    <row r="52" spans="2:15" x14ac:dyDescent="0.25">
      <c r="B52" s="52"/>
      <c r="C52" s="311" t="s">
        <v>27</v>
      </c>
      <c r="D52" s="311"/>
      <c r="E52" s="311"/>
      <c r="F52" s="311"/>
      <c r="G52" s="311"/>
      <c r="H52" s="311"/>
      <c r="I52" s="311"/>
      <c r="J52" s="311"/>
      <c r="K52" s="311"/>
      <c r="L52" s="311"/>
      <c r="N52" s="52"/>
    </row>
    <row r="53" spans="2:15" x14ac:dyDescent="0.25">
      <c r="B53" s="52"/>
      <c r="C53" s="68" t="s">
        <v>17</v>
      </c>
      <c r="D53" s="68" t="s">
        <v>18</v>
      </c>
      <c r="E53" s="68" t="s">
        <v>19</v>
      </c>
      <c r="F53" s="68" t="s">
        <v>20</v>
      </c>
      <c r="G53" s="68" t="s">
        <v>21</v>
      </c>
      <c r="H53" s="68" t="s">
        <v>22</v>
      </c>
      <c r="I53" s="68" t="s">
        <v>23</v>
      </c>
      <c r="J53" s="68" t="s">
        <v>24</v>
      </c>
      <c r="K53" s="68" t="s">
        <v>25</v>
      </c>
      <c r="L53" s="68" t="s">
        <v>26</v>
      </c>
      <c r="N53" s="68" t="s">
        <v>189</v>
      </c>
    </row>
    <row r="54" spans="2:15" x14ac:dyDescent="0.25">
      <c r="C54" s="188"/>
      <c r="D54" s="188"/>
      <c r="E54" s="188"/>
      <c r="F54" s="188"/>
      <c r="G54" s="188"/>
      <c r="H54" s="188"/>
      <c r="I54" s="188"/>
      <c r="J54" s="188"/>
      <c r="K54" s="188"/>
      <c r="L54" s="188"/>
      <c r="M54" s="171"/>
      <c r="N54" s="171"/>
      <c r="O54" s="171"/>
    </row>
    <row r="55" spans="2:15" x14ac:dyDescent="0.25">
      <c r="B55" s="62" t="s">
        <v>1</v>
      </c>
      <c r="C55" s="187">
        <v>0.439</v>
      </c>
      <c r="D55" s="187">
        <v>1.6220000000000001</v>
      </c>
      <c r="E55" s="187">
        <v>2.8519999999999999</v>
      </c>
      <c r="F55" s="187">
        <v>1.6080000000000001</v>
      </c>
      <c r="G55" s="187">
        <v>1.694</v>
      </c>
      <c r="H55" s="187">
        <v>0.69899999999999995</v>
      </c>
      <c r="I55" s="187">
        <v>0.70799999999999996</v>
      </c>
      <c r="J55" s="187">
        <v>0.622</v>
      </c>
      <c r="K55" s="187">
        <v>0.57499999999999996</v>
      </c>
      <c r="L55" s="187">
        <v>2.5030000000000001</v>
      </c>
      <c r="M55" s="171"/>
      <c r="N55" s="279">
        <v>0.72099999999999997</v>
      </c>
      <c r="O55" s="171"/>
    </row>
    <row r="56" spans="2:15" x14ac:dyDescent="0.25">
      <c r="B56" s="62" t="s">
        <v>2</v>
      </c>
      <c r="C56" s="187">
        <v>3.4000000000000002E-2</v>
      </c>
      <c r="D56" s="187">
        <v>0.13400000000000001</v>
      </c>
      <c r="E56" s="187">
        <v>0.24299999999999999</v>
      </c>
      <c r="F56" s="187">
        <v>0.153</v>
      </c>
      <c r="G56" s="187">
        <v>0.159</v>
      </c>
      <c r="H56" s="187">
        <v>7.0000000000000007E-2</v>
      </c>
      <c r="I56" s="187">
        <v>0.06</v>
      </c>
      <c r="J56" s="187">
        <v>6.3E-2</v>
      </c>
      <c r="K56" s="187">
        <v>4.2999999999999997E-2</v>
      </c>
      <c r="L56" s="187">
        <v>3.9E-2</v>
      </c>
      <c r="M56" s="171"/>
      <c r="N56" s="279">
        <v>0.64300000000000002</v>
      </c>
      <c r="O56" s="171"/>
    </row>
    <row r="57" spans="2:15" x14ac:dyDescent="0.25">
      <c r="B57" s="62" t="s">
        <v>3</v>
      </c>
      <c r="C57" s="187">
        <v>1.7000000000000001E-2</v>
      </c>
      <c r="D57" s="187">
        <v>3.0000000000000001E-3</v>
      </c>
      <c r="E57" s="187">
        <v>0</v>
      </c>
      <c r="F57" s="187">
        <v>0</v>
      </c>
      <c r="G57" s="187">
        <v>0</v>
      </c>
      <c r="H57" s="187">
        <v>0</v>
      </c>
      <c r="I57" s="187">
        <v>0</v>
      </c>
      <c r="J57" s="187">
        <v>0</v>
      </c>
      <c r="K57" s="187">
        <v>0</v>
      </c>
      <c r="L57" s="187">
        <v>0</v>
      </c>
      <c r="M57" s="171"/>
      <c r="N57" s="279">
        <v>0.10100000000000001</v>
      </c>
      <c r="O57" s="171"/>
    </row>
    <row r="58" spans="2:15" x14ac:dyDescent="0.25">
      <c r="B58" s="62" t="s">
        <v>4</v>
      </c>
      <c r="C58" s="187">
        <v>3.4000000000000002E-2</v>
      </c>
      <c r="D58" s="187">
        <v>0.10100000000000001</v>
      </c>
      <c r="E58" s="187">
        <v>0.187</v>
      </c>
      <c r="F58" s="187">
        <v>8.5000000000000006E-2</v>
      </c>
      <c r="G58" s="187">
        <v>9.7000000000000003E-2</v>
      </c>
      <c r="H58" s="187">
        <v>0.1</v>
      </c>
      <c r="I58" s="187">
        <v>8.5999999999999993E-2</v>
      </c>
      <c r="J58" s="187">
        <v>7.2999999999999995E-2</v>
      </c>
      <c r="K58" s="187">
        <v>4.2000000000000003E-2</v>
      </c>
      <c r="L58" s="187">
        <v>0.38800000000000001</v>
      </c>
      <c r="M58" s="171"/>
      <c r="N58" s="279">
        <v>0.81</v>
      </c>
      <c r="O58" s="171"/>
    </row>
    <row r="59" spans="2:15" x14ac:dyDescent="0.25">
      <c r="B59" s="62" t="s">
        <v>5</v>
      </c>
      <c r="C59" s="187">
        <v>1.6E-2</v>
      </c>
      <c r="D59" s="187">
        <v>0.04</v>
      </c>
      <c r="E59" s="187">
        <v>6.8000000000000005E-2</v>
      </c>
      <c r="F59" s="187">
        <v>4.7E-2</v>
      </c>
      <c r="G59" s="187">
        <v>7.1999999999999995E-2</v>
      </c>
      <c r="H59" s="187">
        <v>5.0000000000000001E-3</v>
      </c>
      <c r="I59" s="187">
        <v>1.7999999999999999E-2</v>
      </c>
      <c r="J59" s="187">
        <v>7.0000000000000001E-3</v>
      </c>
      <c r="K59" s="187">
        <v>3.0000000000000001E-3</v>
      </c>
      <c r="L59" s="187">
        <v>6.0000000000000001E-3</v>
      </c>
      <c r="M59" s="171"/>
      <c r="N59" s="279">
        <v>0.60199999999999998</v>
      </c>
      <c r="O59" s="171"/>
    </row>
    <row r="60" spans="2:15" ht="30" x14ac:dyDescent="0.25">
      <c r="B60" s="62" t="s">
        <v>6</v>
      </c>
      <c r="C60" s="187">
        <v>2.1999999999999999E-2</v>
      </c>
      <c r="D60" s="187">
        <v>6.2E-2</v>
      </c>
      <c r="E60" s="187">
        <v>6.6000000000000003E-2</v>
      </c>
      <c r="F60" s="187">
        <v>4.2999999999999997E-2</v>
      </c>
      <c r="G60" s="187">
        <v>1.2999999999999999E-2</v>
      </c>
      <c r="H60" s="187">
        <v>3.0000000000000001E-3</v>
      </c>
      <c r="I60" s="187">
        <v>5.0000000000000001E-3</v>
      </c>
      <c r="J60" s="187">
        <v>6.0000000000000001E-3</v>
      </c>
      <c r="K60" s="187">
        <v>4.2000000000000003E-2</v>
      </c>
      <c r="L60" s="187">
        <v>1.6E-2</v>
      </c>
      <c r="M60" s="171"/>
      <c r="N60" s="279">
        <v>0.61599999999999999</v>
      </c>
      <c r="O60" s="171"/>
    </row>
    <row r="61" spans="2:15" x14ac:dyDescent="0.25">
      <c r="B61" s="62" t="s">
        <v>7</v>
      </c>
      <c r="C61" s="187">
        <v>0.05</v>
      </c>
      <c r="D61" s="187">
        <v>0.23499999999999999</v>
      </c>
      <c r="E61" s="187">
        <v>0.20100000000000001</v>
      </c>
      <c r="F61" s="187">
        <v>4.9000000000000002E-2</v>
      </c>
      <c r="G61" s="187">
        <v>3.0000000000000001E-3</v>
      </c>
      <c r="H61" s="187">
        <v>0</v>
      </c>
      <c r="I61" s="187">
        <v>0</v>
      </c>
      <c r="J61" s="187">
        <v>3.0000000000000001E-3</v>
      </c>
      <c r="K61" s="187">
        <v>1E-3</v>
      </c>
      <c r="L61" s="187">
        <v>2.4E-2</v>
      </c>
      <c r="M61" s="171"/>
      <c r="N61" s="279">
        <v>0.433</v>
      </c>
      <c r="O61" s="171"/>
    </row>
    <row r="62" spans="2:15" x14ac:dyDescent="0.25">
      <c r="B62" s="62" t="s">
        <v>28</v>
      </c>
      <c r="C62" s="187">
        <v>0.34899999999999998</v>
      </c>
      <c r="D62" s="187">
        <v>0.97399999999999998</v>
      </c>
      <c r="E62" s="187">
        <v>1.0669999999999999</v>
      </c>
      <c r="F62" s="187">
        <v>0.38700000000000001</v>
      </c>
      <c r="G62" s="187">
        <v>0.28899999999999998</v>
      </c>
      <c r="H62" s="187">
        <v>6.9000000000000006E-2</v>
      </c>
      <c r="I62" s="187">
        <v>6.8000000000000005E-2</v>
      </c>
      <c r="J62" s="187">
        <v>5.1999999999999998E-2</v>
      </c>
      <c r="K62" s="187">
        <v>1.4E-2</v>
      </c>
      <c r="L62" s="187">
        <v>7.3999999999999996E-2</v>
      </c>
      <c r="M62" s="171"/>
      <c r="N62" s="279">
        <v>0.48399999999999999</v>
      </c>
      <c r="O62" s="171"/>
    </row>
    <row r="63" spans="2:15" ht="30" x14ac:dyDescent="0.25">
      <c r="B63" s="62" t="s">
        <v>29</v>
      </c>
      <c r="C63" s="187">
        <v>0.01</v>
      </c>
      <c r="D63" s="187">
        <v>2.7E-2</v>
      </c>
      <c r="E63" s="187">
        <v>1.7000000000000001E-2</v>
      </c>
      <c r="F63" s="187">
        <v>0</v>
      </c>
      <c r="G63" s="187">
        <v>2E-3</v>
      </c>
      <c r="H63" s="187">
        <v>1E-3</v>
      </c>
      <c r="I63" s="187">
        <v>0</v>
      </c>
      <c r="J63" s="187">
        <v>0</v>
      </c>
      <c r="K63" s="187">
        <v>0</v>
      </c>
      <c r="L63" s="187">
        <v>0</v>
      </c>
      <c r="M63" s="171"/>
      <c r="N63" s="279">
        <v>0.38300000000000001</v>
      </c>
      <c r="O63" s="171"/>
    </row>
    <row r="64" spans="2:15" x14ac:dyDescent="0.25">
      <c r="B64" s="62" t="s">
        <v>9</v>
      </c>
      <c r="C64" s="187">
        <v>1E-3</v>
      </c>
      <c r="D64" s="187">
        <v>5.0000000000000001E-3</v>
      </c>
      <c r="E64" s="187">
        <v>3.0000000000000001E-3</v>
      </c>
      <c r="F64" s="187">
        <v>0</v>
      </c>
      <c r="G64" s="187">
        <v>0</v>
      </c>
      <c r="H64" s="187">
        <v>0</v>
      </c>
      <c r="I64" s="187">
        <v>0</v>
      </c>
      <c r="J64" s="187">
        <v>0</v>
      </c>
      <c r="K64" s="187">
        <v>0</v>
      </c>
      <c r="L64" s="187">
        <v>0</v>
      </c>
      <c r="M64" s="171"/>
      <c r="N64" s="279">
        <v>0.35299999999999998</v>
      </c>
      <c r="O64" s="171"/>
    </row>
    <row r="65" spans="2:15" x14ac:dyDescent="0.25">
      <c r="C65" s="187"/>
      <c r="D65" s="187"/>
      <c r="E65" s="187"/>
      <c r="F65" s="187"/>
      <c r="G65" s="187"/>
      <c r="H65" s="187"/>
      <c r="I65" s="187"/>
      <c r="J65" s="187"/>
      <c r="K65" s="187"/>
      <c r="L65" s="187"/>
      <c r="M65" s="171"/>
      <c r="N65" s="171"/>
      <c r="O65" s="171"/>
    </row>
    <row r="66" spans="2:15" x14ac:dyDescent="0.25">
      <c r="B66" s="55" t="s">
        <v>10</v>
      </c>
      <c r="C66" s="189">
        <v>0.97199999999999998</v>
      </c>
      <c r="D66" s="189">
        <v>3.202</v>
      </c>
      <c r="E66" s="189">
        <v>4.7050000000000001</v>
      </c>
      <c r="F66" s="189">
        <v>2.3719999999999999</v>
      </c>
      <c r="G66" s="189">
        <v>2.3279999999999998</v>
      </c>
      <c r="H66" s="189">
        <v>0.94699999999999995</v>
      </c>
      <c r="I66" s="189">
        <v>0.94499999999999995</v>
      </c>
      <c r="J66" s="189">
        <v>0.82399999999999995</v>
      </c>
      <c r="K66" s="189">
        <v>0.72</v>
      </c>
      <c r="L66" s="189">
        <v>3.05</v>
      </c>
      <c r="M66" s="171"/>
      <c r="N66" s="280">
        <v>0.67</v>
      </c>
      <c r="O66" s="171"/>
    </row>
    <row r="67" spans="2:15" x14ac:dyDescent="0.25">
      <c r="C67" s="171"/>
      <c r="D67" s="171"/>
      <c r="E67" s="171"/>
      <c r="F67" s="171"/>
      <c r="G67" s="171"/>
      <c r="H67" s="171"/>
      <c r="I67" s="171"/>
      <c r="J67" s="171"/>
      <c r="K67" s="171"/>
      <c r="L67" s="171"/>
      <c r="M67" s="171"/>
      <c r="N67" s="171"/>
      <c r="O67" s="171"/>
    </row>
    <row r="71" spans="2:15" ht="15.75" x14ac:dyDescent="0.25">
      <c r="B71" s="46" t="s">
        <v>292</v>
      </c>
      <c r="C71" s="47"/>
      <c r="D71" s="47"/>
      <c r="E71" s="47"/>
      <c r="F71" s="47"/>
      <c r="G71" s="47"/>
      <c r="H71" s="47"/>
      <c r="I71" s="47"/>
      <c r="J71" s="47"/>
      <c r="K71" s="47"/>
      <c r="L71" s="47"/>
    </row>
    <row r="72" spans="2:15" ht="3.75" customHeight="1" x14ac:dyDescent="0.25">
      <c r="B72" s="46"/>
      <c r="C72" s="47"/>
      <c r="D72" s="47"/>
      <c r="E72" s="47"/>
      <c r="F72" s="47"/>
      <c r="G72" s="47"/>
      <c r="H72" s="47"/>
      <c r="I72" s="47"/>
      <c r="J72" s="47"/>
      <c r="K72" s="47"/>
      <c r="L72" s="47"/>
    </row>
    <row r="73" spans="2:15" x14ac:dyDescent="0.25">
      <c r="B73" s="193" t="s">
        <v>205</v>
      </c>
      <c r="C73" s="194"/>
      <c r="D73" s="194"/>
      <c r="E73" s="195"/>
      <c r="F73" s="195"/>
      <c r="G73" s="195"/>
      <c r="H73" s="195"/>
      <c r="I73" s="195"/>
      <c r="J73" s="195"/>
      <c r="K73" s="195"/>
      <c r="L73" s="195"/>
      <c r="M73" s="171"/>
      <c r="N73" s="195"/>
    </row>
    <row r="74" spans="2:15" x14ac:dyDescent="0.25">
      <c r="B74" s="176"/>
      <c r="C74" s="312" t="s">
        <v>27</v>
      </c>
      <c r="D74" s="312"/>
      <c r="E74" s="312"/>
      <c r="F74" s="312"/>
      <c r="G74" s="312"/>
      <c r="H74" s="312"/>
      <c r="I74" s="312"/>
      <c r="J74" s="312"/>
      <c r="K74" s="312"/>
      <c r="L74" s="312"/>
      <c r="M74" s="171"/>
      <c r="N74" s="176"/>
    </row>
    <row r="75" spans="2:15" x14ac:dyDescent="0.25">
      <c r="B75" s="176"/>
      <c r="C75" s="196" t="s">
        <v>17</v>
      </c>
      <c r="D75" s="196" t="s">
        <v>18</v>
      </c>
      <c r="E75" s="196" t="s">
        <v>19</v>
      </c>
      <c r="F75" s="196" t="s">
        <v>20</v>
      </c>
      <c r="G75" s="196" t="s">
        <v>21</v>
      </c>
      <c r="H75" s="196" t="s">
        <v>22</v>
      </c>
      <c r="I75" s="196" t="s">
        <v>23</v>
      </c>
      <c r="J75" s="196" t="s">
        <v>24</v>
      </c>
      <c r="K75" s="196" t="s">
        <v>25</v>
      </c>
      <c r="L75" s="196" t="s">
        <v>26</v>
      </c>
      <c r="M75" s="171"/>
      <c r="N75" s="196" t="s">
        <v>189</v>
      </c>
    </row>
    <row r="76" spans="2:15" x14ac:dyDescent="0.25">
      <c r="B76" s="171"/>
      <c r="C76" s="188"/>
      <c r="D76" s="188"/>
      <c r="E76" s="188"/>
      <c r="F76" s="188"/>
      <c r="G76" s="188"/>
      <c r="H76" s="188"/>
      <c r="I76" s="188"/>
      <c r="J76" s="188"/>
      <c r="K76" s="188"/>
      <c r="L76" s="188"/>
      <c r="M76" s="171"/>
      <c r="N76" s="171"/>
    </row>
    <row r="77" spans="2:15" x14ac:dyDescent="0.25">
      <c r="B77" s="197" t="s">
        <v>1</v>
      </c>
      <c r="C77" s="190">
        <v>3.2919999999999998E-2</v>
      </c>
      <c r="D77" s="190">
        <v>0.12175</v>
      </c>
      <c r="E77" s="190">
        <v>0.21412</v>
      </c>
      <c r="F77" s="190">
        <v>0.12069000000000001</v>
      </c>
      <c r="G77" s="190">
        <v>0.12717000000000001</v>
      </c>
      <c r="H77" s="190">
        <v>5.2479999999999999E-2</v>
      </c>
      <c r="I77" s="190">
        <v>5.3179999999999998E-2</v>
      </c>
      <c r="J77" s="190">
        <v>4.6670000000000003E-2</v>
      </c>
      <c r="K77" s="190">
        <v>4.3139999999999998E-2</v>
      </c>
      <c r="L77" s="190">
        <v>0.18787000000000001</v>
      </c>
      <c r="M77" s="171"/>
      <c r="N77" s="279">
        <v>0.72099999999999997</v>
      </c>
    </row>
    <row r="78" spans="2:15" x14ac:dyDescent="0.25">
      <c r="B78" s="197" t="s">
        <v>2</v>
      </c>
      <c r="C78" s="190">
        <v>3.4320000000000003E-2</v>
      </c>
      <c r="D78" s="190">
        <v>0.13450999999999999</v>
      </c>
      <c r="E78" s="190">
        <v>0.24331</v>
      </c>
      <c r="F78" s="190">
        <v>0.15323999999999999</v>
      </c>
      <c r="G78" s="190">
        <v>0.15909000000000001</v>
      </c>
      <c r="H78" s="190">
        <v>7.0370000000000002E-2</v>
      </c>
      <c r="I78" s="190">
        <v>5.9959999999999999E-2</v>
      </c>
      <c r="J78" s="190">
        <v>6.275E-2</v>
      </c>
      <c r="K78" s="190">
        <v>4.3459999999999999E-2</v>
      </c>
      <c r="L78" s="190">
        <v>3.8989999999999997E-2</v>
      </c>
      <c r="M78" s="171"/>
      <c r="N78" s="279">
        <v>0.64300000000000002</v>
      </c>
    </row>
    <row r="79" spans="2:15" x14ac:dyDescent="0.25">
      <c r="B79" s="197" t="s">
        <v>3</v>
      </c>
      <c r="C79" s="190">
        <v>0.86819999999999997</v>
      </c>
      <c r="D79" s="190">
        <v>0.1318</v>
      </c>
      <c r="E79" s="190">
        <v>0</v>
      </c>
      <c r="F79" s="190">
        <v>0</v>
      </c>
      <c r="G79" s="190">
        <v>0</v>
      </c>
      <c r="H79" s="190">
        <v>0</v>
      </c>
      <c r="I79" s="190">
        <v>0</v>
      </c>
      <c r="J79" s="190">
        <v>0</v>
      </c>
      <c r="K79" s="190">
        <v>0</v>
      </c>
      <c r="L79" s="190">
        <v>0</v>
      </c>
      <c r="M79" s="171"/>
      <c r="N79" s="279">
        <v>0.10100000000000001</v>
      </c>
    </row>
    <row r="80" spans="2:15" x14ac:dyDescent="0.25">
      <c r="B80" s="197" t="s">
        <v>4</v>
      </c>
      <c r="C80" s="190">
        <v>2.835E-2</v>
      </c>
      <c r="D80" s="190">
        <v>8.4489999999999996E-2</v>
      </c>
      <c r="E80" s="190">
        <v>0.15670000000000001</v>
      </c>
      <c r="F80" s="190">
        <v>7.0989999999999998E-2</v>
      </c>
      <c r="G80" s="190">
        <v>8.1559999999999994E-2</v>
      </c>
      <c r="H80" s="190">
        <v>8.3599999999999994E-2</v>
      </c>
      <c r="I80" s="190">
        <v>7.2099999999999997E-2</v>
      </c>
      <c r="J80" s="190">
        <v>6.1210000000000001E-2</v>
      </c>
      <c r="K80" s="190">
        <v>3.4950000000000002E-2</v>
      </c>
      <c r="L80" s="190">
        <v>0.32602999999999999</v>
      </c>
      <c r="M80" s="171"/>
      <c r="N80" s="279">
        <v>0.81</v>
      </c>
    </row>
    <row r="81" spans="2:14" x14ac:dyDescent="0.25">
      <c r="B81" s="197" t="s">
        <v>5</v>
      </c>
      <c r="C81" s="190">
        <v>5.5289999999999999E-2</v>
      </c>
      <c r="D81" s="190">
        <v>0.14373</v>
      </c>
      <c r="E81" s="190">
        <v>0.24198</v>
      </c>
      <c r="F81" s="190">
        <v>0.16589999999999999</v>
      </c>
      <c r="G81" s="190">
        <v>0.25508999999999998</v>
      </c>
      <c r="H81" s="190">
        <v>1.8069999999999999E-2</v>
      </c>
      <c r="I81" s="190">
        <v>6.2979999999999994E-2</v>
      </c>
      <c r="J81" s="190">
        <v>2.5600000000000001E-2</v>
      </c>
      <c r="K81" s="190">
        <v>1.1480000000000001E-2</v>
      </c>
      <c r="L81" s="190">
        <v>1.9879999999999998E-2</v>
      </c>
      <c r="M81" s="171"/>
      <c r="N81" s="279">
        <v>0.60199999999999998</v>
      </c>
    </row>
    <row r="82" spans="2:14" ht="30" x14ac:dyDescent="0.25">
      <c r="B82" s="197" t="s">
        <v>6</v>
      </c>
      <c r="C82" s="190">
        <v>7.8920000000000004E-2</v>
      </c>
      <c r="D82" s="190">
        <v>0.22111</v>
      </c>
      <c r="E82" s="190">
        <v>0.23680000000000001</v>
      </c>
      <c r="F82" s="190">
        <v>0.15515999999999999</v>
      </c>
      <c r="G82" s="190">
        <v>4.5830000000000003E-2</v>
      </c>
      <c r="H82" s="190">
        <v>1.157E-2</v>
      </c>
      <c r="I82" s="190">
        <v>1.907E-2</v>
      </c>
      <c r="J82" s="190">
        <v>2.1399999999999999E-2</v>
      </c>
      <c r="K82" s="190">
        <v>0.15121999999999999</v>
      </c>
      <c r="L82" s="190">
        <v>5.892E-2</v>
      </c>
      <c r="M82" s="171"/>
      <c r="N82" s="279">
        <v>0.61599999999999999</v>
      </c>
    </row>
    <row r="83" spans="2:14" x14ac:dyDescent="0.25">
      <c r="B83" s="197" t="s">
        <v>7</v>
      </c>
      <c r="C83" s="190">
        <v>8.9099999999999999E-2</v>
      </c>
      <c r="D83" s="190">
        <v>0.41558</v>
      </c>
      <c r="E83" s="190">
        <v>0.35528999999999999</v>
      </c>
      <c r="F83" s="190">
        <v>8.702E-2</v>
      </c>
      <c r="G83" s="190">
        <v>4.47E-3</v>
      </c>
      <c r="H83" s="190">
        <v>0</v>
      </c>
      <c r="I83" s="190">
        <v>0</v>
      </c>
      <c r="J83" s="190">
        <v>4.5599999999999998E-3</v>
      </c>
      <c r="K83" s="190">
        <v>1.0300000000000001E-3</v>
      </c>
      <c r="L83" s="190">
        <v>4.2950000000000002E-2</v>
      </c>
      <c r="M83" s="171"/>
      <c r="N83" s="279">
        <v>0.433</v>
      </c>
    </row>
    <row r="84" spans="2:14" x14ac:dyDescent="0.25">
      <c r="B84" s="197" t="s">
        <v>28</v>
      </c>
      <c r="C84" s="190">
        <v>0.10445</v>
      </c>
      <c r="D84" s="190">
        <v>0.29135</v>
      </c>
      <c r="E84" s="190">
        <v>0.31923000000000001</v>
      </c>
      <c r="F84" s="190">
        <v>0.11579</v>
      </c>
      <c r="G84" s="190">
        <v>8.6440000000000003E-2</v>
      </c>
      <c r="H84" s="190">
        <v>2.0719999999999999E-2</v>
      </c>
      <c r="I84" s="190">
        <v>2.0310000000000002E-2</v>
      </c>
      <c r="J84" s="190">
        <v>1.541E-2</v>
      </c>
      <c r="K84" s="190">
        <v>4.2100000000000002E-3</v>
      </c>
      <c r="L84" s="190">
        <v>2.2089999999999999E-2</v>
      </c>
      <c r="M84" s="171"/>
      <c r="N84" s="279">
        <v>0.48399999999999999</v>
      </c>
    </row>
    <row r="85" spans="2:14" ht="30" x14ac:dyDescent="0.25">
      <c r="B85" s="197" t="s">
        <v>29</v>
      </c>
      <c r="C85" s="190">
        <v>0.17008999999999999</v>
      </c>
      <c r="D85" s="190">
        <v>0.47323999999999999</v>
      </c>
      <c r="E85" s="190">
        <v>0.30320999999999998</v>
      </c>
      <c r="F85" s="190">
        <v>0</v>
      </c>
      <c r="G85" s="190">
        <v>4.1200000000000001E-2</v>
      </c>
      <c r="H85" s="190">
        <v>1.226E-2</v>
      </c>
      <c r="I85" s="190">
        <v>0</v>
      </c>
      <c r="J85" s="190">
        <v>0</v>
      </c>
      <c r="K85" s="190">
        <v>0</v>
      </c>
      <c r="L85" s="190">
        <v>0</v>
      </c>
      <c r="M85" s="171"/>
      <c r="N85" s="279">
        <v>0.38300000000000001</v>
      </c>
    </row>
    <row r="86" spans="2:14" x14ac:dyDescent="0.25">
      <c r="B86" s="197" t="s">
        <v>9</v>
      </c>
      <c r="C86" s="190">
        <v>0.10974</v>
      </c>
      <c r="D86" s="190">
        <v>0.51566000000000001</v>
      </c>
      <c r="E86" s="190">
        <v>0.37459999999999999</v>
      </c>
      <c r="F86" s="190">
        <v>0</v>
      </c>
      <c r="G86" s="190">
        <v>0</v>
      </c>
      <c r="H86" s="190">
        <v>0</v>
      </c>
      <c r="I86" s="190">
        <v>0</v>
      </c>
      <c r="J86" s="190">
        <v>0</v>
      </c>
      <c r="K86" s="190">
        <v>0</v>
      </c>
      <c r="L86" s="190">
        <v>0</v>
      </c>
      <c r="M86" s="171"/>
      <c r="N86" s="279">
        <v>0.35299999999999998</v>
      </c>
    </row>
    <row r="87" spans="2:14" x14ac:dyDescent="0.25">
      <c r="B87" s="171"/>
      <c r="C87" s="191"/>
      <c r="D87" s="191"/>
      <c r="E87" s="191"/>
      <c r="F87" s="191"/>
      <c r="G87" s="191"/>
      <c r="H87" s="191"/>
      <c r="I87" s="191"/>
      <c r="J87" s="191"/>
      <c r="K87" s="191"/>
      <c r="L87" s="191"/>
      <c r="M87" s="171"/>
      <c r="N87" s="171"/>
    </row>
    <row r="88" spans="2:14" x14ac:dyDescent="0.25">
      <c r="B88" s="178" t="s">
        <v>10</v>
      </c>
      <c r="C88" s="192">
        <v>4.8419999999999998E-2</v>
      </c>
      <c r="D88" s="192">
        <v>0.15959999999999999</v>
      </c>
      <c r="E88" s="192">
        <v>0.23447999999999999</v>
      </c>
      <c r="F88" s="192">
        <v>0.11819</v>
      </c>
      <c r="G88" s="192">
        <v>0.11604</v>
      </c>
      <c r="H88" s="192">
        <v>4.7210000000000002E-2</v>
      </c>
      <c r="I88" s="192">
        <v>4.7100000000000003E-2</v>
      </c>
      <c r="J88" s="192">
        <v>4.1090000000000002E-2</v>
      </c>
      <c r="K88" s="192">
        <v>3.5869999999999999E-2</v>
      </c>
      <c r="L88" s="192">
        <v>0.152</v>
      </c>
      <c r="M88" s="171"/>
      <c r="N88" s="280">
        <v>0.67</v>
      </c>
    </row>
    <row r="92" spans="2:14" x14ac:dyDescent="0.25">
      <c r="N92" s="128" t="s">
        <v>332</v>
      </c>
    </row>
  </sheetData>
  <mergeCells count="4">
    <mergeCell ref="C8:L8"/>
    <mergeCell ref="C30:L30"/>
    <mergeCell ref="C52:L52"/>
    <mergeCell ref="C74:L74"/>
  </mergeCells>
  <hyperlinks>
    <hyperlink ref="N92" location="Contents!A1" display="To Frontpage"/>
  </hyperlinks>
  <pageMargins left="0.70866141732283472" right="0.70866141732283472" top="0.74803149606299213" bottom="0.74803149606299213" header="0.31496062992125984" footer="0.31496062992125984"/>
  <pageSetup paperSize="9" scale="3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8">
    <pageSetUpPr fitToPage="1"/>
  </sheetPr>
  <dimension ref="B4:J26"/>
  <sheetViews>
    <sheetView zoomScale="85" zoomScaleNormal="85" workbookViewId="0"/>
  </sheetViews>
  <sheetFormatPr defaultRowHeight="15" x14ac:dyDescent="0.25"/>
  <cols>
    <col min="1" max="1" width="4.7109375" style="48" customWidth="1"/>
    <col min="2" max="2" width="30.28515625" style="48" customWidth="1"/>
    <col min="3" max="8" width="27.42578125" style="48" customWidth="1"/>
    <col min="9" max="9" width="25.7109375" style="48" customWidth="1"/>
    <col min="10" max="16384" width="9.140625" style="48"/>
  </cols>
  <sheetData>
    <row r="4" spans="2:10" x14ac:dyDescent="0.25">
      <c r="B4" s="47"/>
      <c r="C4" s="47"/>
      <c r="D4" s="47"/>
      <c r="E4" s="47"/>
      <c r="F4" s="47"/>
      <c r="G4" s="47"/>
      <c r="H4" s="47"/>
      <c r="I4" s="47"/>
      <c r="J4" s="47"/>
    </row>
    <row r="5" spans="2:10" ht="15.75" x14ac:dyDescent="0.25">
      <c r="B5" s="198" t="s">
        <v>340</v>
      </c>
      <c r="C5" s="47"/>
      <c r="D5" s="47"/>
      <c r="E5" s="47"/>
      <c r="F5" s="47"/>
      <c r="G5" s="47"/>
      <c r="H5" s="47"/>
      <c r="I5" s="47"/>
      <c r="J5" s="47"/>
    </row>
    <row r="6" spans="2:10" ht="3.75" customHeight="1" x14ac:dyDescent="0.25">
      <c r="B6" s="46"/>
      <c r="C6" s="47"/>
      <c r="D6" s="47"/>
      <c r="E6" s="47"/>
      <c r="F6" s="47"/>
      <c r="G6" s="47"/>
      <c r="H6" s="47"/>
      <c r="I6" s="47"/>
    </row>
    <row r="7" spans="2:10" x14ac:dyDescent="0.25">
      <c r="B7" s="69" t="s">
        <v>119</v>
      </c>
      <c r="C7" s="69"/>
      <c r="D7" s="70"/>
      <c r="E7" s="70"/>
      <c r="F7" s="70"/>
      <c r="G7" s="70"/>
      <c r="H7" s="70"/>
      <c r="I7" s="70"/>
    </row>
    <row r="8" spans="2:10" x14ac:dyDescent="0.25">
      <c r="B8" s="52"/>
      <c r="C8" s="52"/>
      <c r="D8" s="52"/>
      <c r="E8" s="52"/>
      <c r="F8" s="52"/>
      <c r="G8" s="52"/>
      <c r="H8" s="52"/>
      <c r="I8" s="52"/>
    </row>
    <row r="9" spans="2:10" ht="30" x14ac:dyDescent="0.25">
      <c r="B9" s="52"/>
      <c r="C9" s="68" t="s">
        <v>30</v>
      </c>
      <c r="D9" s="68" t="s">
        <v>428</v>
      </c>
      <c r="E9" s="68" t="s">
        <v>31</v>
      </c>
      <c r="F9" s="68" t="s">
        <v>32</v>
      </c>
      <c r="G9" s="68" t="s">
        <v>33</v>
      </c>
      <c r="H9" s="68" t="s">
        <v>323</v>
      </c>
      <c r="I9" s="68" t="s">
        <v>10</v>
      </c>
    </row>
    <row r="11" spans="2:10" x14ac:dyDescent="0.25">
      <c r="B11" s="62" t="s">
        <v>1</v>
      </c>
      <c r="C11" s="66">
        <v>6.0529999999999999</v>
      </c>
      <c r="D11" s="66">
        <v>3.9409999999999998</v>
      </c>
      <c r="E11" s="66">
        <v>0.309</v>
      </c>
      <c r="F11" s="66">
        <v>1.88</v>
      </c>
      <c r="G11" s="66">
        <v>1.139</v>
      </c>
      <c r="H11" s="66">
        <v>0</v>
      </c>
      <c r="I11" s="66">
        <f>SUM(C11:H11)</f>
        <v>13.321999999999999</v>
      </c>
    </row>
    <row r="12" spans="2:10" x14ac:dyDescent="0.25">
      <c r="B12" s="62" t="s">
        <v>2</v>
      </c>
      <c r="C12" s="66">
        <v>0.38600000000000001</v>
      </c>
      <c r="D12" s="66">
        <v>0.38200000000000001</v>
      </c>
      <c r="E12" s="66">
        <v>5.0999999999999997E-2</v>
      </c>
      <c r="F12" s="66">
        <v>0.11600000000000001</v>
      </c>
      <c r="G12" s="66">
        <v>6.2E-2</v>
      </c>
      <c r="H12" s="66">
        <v>0</v>
      </c>
      <c r="I12" s="66">
        <f t="shared" ref="I12:I20" si="0">SUM(C12:H12)</f>
        <v>0.99700000000000011</v>
      </c>
    </row>
    <row r="13" spans="2:10" x14ac:dyDescent="0.25">
      <c r="B13" s="62" t="s">
        <v>3</v>
      </c>
      <c r="C13" s="66">
        <v>0.02</v>
      </c>
      <c r="D13" s="66">
        <v>0</v>
      </c>
      <c r="E13" s="66">
        <v>0</v>
      </c>
      <c r="F13" s="66">
        <v>0</v>
      </c>
      <c r="G13" s="66">
        <v>0</v>
      </c>
      <c r="H13" s="66">
        <v>0</v>
      </c>
      <c r="I13" s="66">
        <f t="shared" si="0"/>
        <v>0.02</v>
      </c>
    </row>
    <row r="14" spans="2:10" x14ac:dyDescent="0.25">
      <c r="B14" s="62" t="s">
        <v>4</v>
      </c>
      <c r="C14" s="66">
        <v>0.39300000000000002</v>
      </c>
      <c r="D14" s="66">
        <v>0.151</v>
      </c>
      <c r="E14" s="66">
        <v>5.5E-2</v>
      </c>
      <c r="F14" s="66">
        <v>0.45700000000000002</v>
      </c>
      <c r="G14" s="66">
        <v>0.13400000000000001</v>
      </c>
      <c r="H14" s="66">
        <v>0</v>
      </c>
      <c r="I14" s="66">
        <f t="shared" si="0"/>
        <v>1.19</v>
      </c>
    </row>
    <row r="15" spans="2:10" x14ac:dyDescent="0.25">
      <c r="B15" s="62" t="s">
        <v>5</v>
      </c>
      <c r="C15" s="66">
        <v>8.8999999999999996E-2</v>
      </c>
      <c r="D15" s="66">
        <v>7.2999999999999995E-2</v>
      </c>
      <c r="E15" s="66">
        <v>6.0000000000000001E-3</v>
      </c>
      <c r="F15" s="66">
        <v>5.5E-2</v>
      </c>
      <c r="G15" s="66">
        <v>5.8999999999999997E-2</v>
      </c>
      <c r="H15" s="66">
        <v>0</v>
      </c>
      <c r="I15" s="66">
        <f t="shared" si="0"/>
        <v>0.28199999999999997</v>
      </c>
    </row>
    <row r="16" spans="2:10" ht="30" x14ac:dyDescent="0.25">
      <c r="B16" s="62" t="s">
        <v>6</v>
      </c>
      <c r="C16" s="66">
        <v>1.2E-2</v>
      </c>
      <c r="D16" s="66">
        <v>1.7999999999999999E-2</v>
      </c>
      <c r="E16" s="66">
        <v>1.6E-2</v>
      </c>
      <c r="F16" s="66">
        <v>0.215</v>
      </c>
      <c r="G16" s="66">
        <v>1.7000000000000001E-2</v>
      </c>
      <c r="H16" s="66">
        <v>0</v>
      </c>
      <c r="I16" s="66">
        <f t="shared" si="0"/>
        <v>0.27800000000000002</v>
      </c>
    </row>
    <row r="17" spans="2:9" x14ac:dyDescent="0.25">
      <c r="B17" s="62" t="s">
        <v>7</v>
      </c>
      <c r="C17" s="66">
        <v>0.191</v>
      </c>
      <c r="D17" s="66">
        <v>0.157</v>
      </c>
      <c r="E17" s="66">
        <v>6.0000000000000001E-3</v>
      </c>
      <c r="F17" s="66">
        <v>0.13400000000000001</v>
      </c>
      <c r="G17" s="66">
        <v>7.9000000000000001E-2</v>
      </c>
      <c r="H17" s="66">
        <v>0</v>
      </c>
      <c r="I17" s="66">
        <f t="shared" si="0"/>
        <v>0.56699999999999995</v>
      </c>
    </row>
    <row r="18" spans="2:9" x14ac:dyDescent="0.25">
      <c r="B18" s="62" t="s">
        <v>28</v>
      </c>
      <c r="C18" s="66">
        <v>0.151</v>
      </c>
      <c r="D18" s="66">
        <v>0.85399999999999998</v>
      </c>
      <c r="E18" s="66">
        <v>0.10199999999999999</v>
      </c>
      <c r="F18" s="66">
        <v>1.415</v>
      </c>
      <c r="G18" s="66">
        <v>0.82099999999999995</v>
      </c>
      <c r="H18" s="66">
        <v>0</v>
      </c>
      <c r="I18" s="66">
        <f t="shared" si="0"/>
        <v>3.343</v>
      </c>
    </row>
    <row r="19" spans="2:9" ht="30" x14ac:dyDescent="0.25">
      <c r="B19" s="62" t="s">
        <v>29</v>
      </c>
      <c r="C19" s="66">
        <v>4.2999999999999997E-2</v>
      </c>
      <c r="D19" s="66">
        <v>1.2E-2</v>
      </c>
      <c r="E19" s="66">
        <v>1E-3</v>
      </c>
      <c r="F19" s="66">
        <v>0</v>
      </c>
      <c r="G19" s="66">
        <v>1E-3</v>
      </c>
      <c r="H19" s="66">
        <v>0</v>
      </c>
      <c r="I19" s="66">
        <f t="shared" si="0"/>
        <v>5.6999999999999995E-2</v>
      </c>
    </row>
    <row r="20" spans="2:9" x14ac:dyDescent="0.25">
      <c r="B20" s="62" t="s">
        <v>9</v>
      </c>
      <c r="C20" s="66">
        <v>4.0000000000000001E-3</v>
      </c>
      <c r="D20" s="66">
        <v>4.0000000000000001E-3</v>
      </c>
      <c r="E20" s="66">
        <v>0</v>
      </c>
      <c r="F20" s="66">
        <v>1E-3</v>
      </c>
      <c r="G20" s="66">
        <v>1E-3</v>
      </c>
      <c r="H20" s="66">
        <v>0</v>
      </c>
      <c r="I20" s="66">
        <f t="shared" si="0"/>
        <v>1.0000000000000002E-2</v>
      </c>
    </row>
    <row r="21" spans="2:9" x14ac:dyDescent="0.25">
      <c r="C21" s="66"/>
      <c r="D21" s="66"/>
      <c r="E21" s="66"/>
      <c r="F21" s="66"/>
      <c r="G21" s="66"/>
      <c r="H21" s="66"/>
      <c r="I21" s="66"/>
    </row>
    <row r="22" spans="2:9" x14ac:dyDescent="0.25">
      <c r="B22" s="71" t="s">
        <v>10</v>
      </c>
      <c r="C22" s="59">
        <f>SUM(C11:C20)</f>
        <v>7.3419999999999987</v>
      </c>
      <c r="D22" s="59">
        <f t="shared" ref="D22:I22" si="1">SUM(D11:D20)</f>
        <v>5.5919999999999987</v>
      </c>
      <c r="E22" s="59">
        <f t="shared" si="1"/>
        <v>0.54600000000000004</v>
      </c>
      <c r="F22" s="59">
        <f t="shared" si="1"/>
        <v>4.2730000000000006</v>
      </c>
      <c r="G22" s="59">
        <f t="shared" si="1"/>
        <v>2.3129999999999997</v>
      </c>
      <c r="H22" s="59">
        <f t="shared" si="1"/>
        <v>0</v>
      </c>
      <c r="I22" s="59">
        <f t="shared" si="1"/>
        <v>20.065999999999999</v>
      </c>
    </row>
    <row r="26" spans="2:9" x14ac:dyDescent="0.25">
      <c r="I26" s="128" t="s">
        <v>332</v>
      </c>
    </row>
  </sheetData>
  <hyperlinks>
    <hyperlink ref="I26" location="Contents!A1" display="To Frontpage"/>
  </hyperlinks>
  <pageMargins left="0.70866141732283472" right="0.70866141732283472" top="0.74803149606299213" bottom="0.74803149606299213" header="0.31496062992125984" footer="0.31496062992125984"/>
  <pageSetup paperSize="9" scale="5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9">
    <pageSetUpPr fitToPage="1"/>
  </sheetPr>
  <dimension ref="B4:N77"/>
  <sheetViews>
    <sheetView topLeftCell="A45" zoomScale="85" zoomScaleNormal="85" workbookViewId="0"/>
  </sheetViews>
  <sheetFormatPr defaultRowHeight="15" x14ac:dyDescent="0.25"/>
  <cols>
    <col min="1" max="1" width="4.7109375" style="48" customWidth="1"/>
    <col min="2" max="2" width="26.28515625" style="48" customWidth="1"/>
    <col min="3" max="12" width="17.7109375" style="48" customWidth="1"/>
    <col min="13" max="13" width="18" style="48" customWidth="1"/>
    <col min="14" max="16384" width="9.140625" style="48"/>
  </cols>
  <sheetData>
    <row r="4" spans="2:13" x14ac:dyDescent="0.25">
      <c r="B4" s="47"/>
      <c r="C4" s="47"/>
      <c r="D4" s="47"/>
      <c r="E4" s="47"/>
      <c r="F4" s="47"/>
      <c r="G4" s="47"/>
      <c r="H4" s="47"/>
      <c r="I4" s="47"/>
      <c r="J4" s="47"/>
      <c r="K4" s="47"/>
      <c r="L4" s="47"/>
      <c r="M4" s="47"/>
    </row>
    <row r="5" spans="2:13" ht="15.75" x14ac:dyDescent="0.25">
      <c r="B5" s="46" t="s">
        <v>334</v>
      </c>
      <c r="C5" s="47"/>
      <c r="D5" s="47"/>
      <c r="E5" s="47"/>
      <c r="F5" s="47"/>
      <c r="G5" s="47"/>
      <c r="H5" s="47"/>
      <c r="I5" s="47"/>
      <c r="J5" s="47"/>
      <c r="K5" s="47"/>
      <c r="L5" s="47"/>
      <c r="M5" s="47"/>
    </row>
    <row r="6" spans="2:13" x14ac:dyDescent="0.25">
      <c r="B6" s="69" t="s">
        <v>120</v>
      </c>
      <c r="C6" s="70"/>
      <c r="D6" s="70"/>
      <c r="E6" s="70"/>
      <c r="F6" s="70"/>
      <c r="G6" s="70"/>
      <c r="H6" s="70"/>
      <c r="I6" s="70"/>
      <c r="J6" s="70"/>
      <c r="K6" s="70"/>
      <c r="L6" s="70"/>
      <c r="M6" s="70"/>
    </row>
    <row r="7" spans="2:13" x14ac:dyDescent="0.25">
      <c r="B7" s="52"/>
      <c r="C7" s="52"/>
      <c r="D7" s="52"/>
      <c r="E7" s="52"/>
      <c r="F7" s="52"/>
      <c r="G7" s="52"/>
      <c r="H7" s="52"/>
      <c r="I7" s="52"/>
      <c r="J7" s="52"/>
      <c r="K7" s="52"/>
      <c r="L7" s="52"/>
      <c r="M7" s="52"/>
    </row>
    <row r="8" spans="2:13" ht="45" x14ac:dyDescent="0.25">
      <c r="B8" s="52"/>
      <c r="C8" s="53" t="s">
        <v>1</v>
      </c>
      <c r="D8" s="53" t="s">
        <v>2</v>
      </c>
      <c r="E8" s="53" t="s">
        <v>3</v>
      </c>
      <c r="F8" s="53" t="s">
        <v>4</v>
      </c>
      <c r="G8" s="53" t="s">
        <v>5</v>
      </c>
      <c r="H8" s="53" t="s">
        <v>6</v>
      </c>
      <c r="I8" s="53" t="s">
        <v>7</v>
      </c>
      <c r="J8" s="53" t="s">
        <v>50</v>
      </c>
      <c r="K8" s="53" t="s">
        <v>8</v>
      </c>
      <c r="L8" s="53" t="s">
        <v>9</v>
      </c>
      <c r="M8" s="54" t="s">
        <v>10</v>
      </c>
    </row>
    <row r="9" spans="2:13" x14ac:dyDescent="0.25">
      <c r="B9" s="171" t="s">
        <v>34</v>
      </c>
      <c r="C9" s="66">
        <v>0</v>
      </c>
      <c r="D9" s="66">
        <v>0</v>
      </c>
      <c r="E9" s="66">
        <v>0</v>
      </c>
      <c r="F9" s="66">
        <v>0</v>
      </c>
      <c r="G9" s="66">
        <v>0</v>
      </c>
      <c r="H9" s="66">
        <v>0</v>
      </c>
      <c r="I9" s="66">
        <v>0</v>
      </c>
      <c r="J9" s="66">
        <v>0</v>
      </c>
      <c r="K9" s="66">
        <v>0</v>
      </c>
      <c r="L9" s="66">
        <v>0</v>
      </c>
      <c r="M9" s="66">
        <f>SUM(C9:L9)</f>
        <v>0</v>
      </c>
    </row>
    <row r="10" spans="2:13" x14ac:dyDescent="0.25">
      <c r="B10" s="171" t="s">
        <v>322</v>
      </c>
      <c r="C10" s="66">
        <v>4.9930000000000003</v>
      </c>
      <c r="D10" s="66">
        <v>0.372</v>
      </c>
      <c r="E10" s="66">
        <v>0</v>
      </c>
      <c r="F10" s="66">
        <v>1.0309999999999999</v>
      </c>
      <c r="G10" s="66">
        <v>0.10199999999999999</v>
      </c>
      <c r="H10" s="66">
        <v>0</v>
      </c>
      <c r="I10" s="66">
        <v>0.20599999999999999</v>
      </c>
      <c r="J10" s="66">
        <v>0.16500000000000001</v>
      </c>
      <c r="K10" s="66">
        <v>0</v>
      </c>
      <c r="L10" s="66">
        <v>4.0000000000000001E-3</v>
      </c>
      <c r="M10" s="66">
        <f t="shared" ref="M10:M19" si="0">SUM(C10:L10)</f>
        <v>6.8730000000000002</v>
      </c>
    </row>
    <row r="11" spans="2:13" ht="30" customHeight="1" x14ac:dyDescent="0.25">
      <c r="B11" s="197" t="s">
        <v>327</v>
      </c>
      <c r="C11" s="66">
        <f>SUM(C12:C15)</f>
        <v>0</v>
      </c>
      <c r="D11" s="66">
        <f t="shared" ref="D11:L11" si="1">SUM(D12:D15)</f>
        <v>0</v>
      </c>
      <c r="E11" s="66">
        <f t="shared" si="1"/>
        <v>0</v>
      </c>
      <c r="F11" s="66">
        <f t="shared" si="1"/>
        <v>0</v>
      </c>
      <c r="G11" s="66">
        <f t="shared" si="1"/>
        <v>0</v>
      </c>
      <c r="H11" s="66">
        <f t="shared" si="1"/>
        <v>0</v>
      </c>
      <c r="I11" s="66">
        <f t="shared" si="1"/>
        <v>0</v>
      </c>
      <c r="J11" s="66">
        <f t="shared" si="1"/>
        <v>0</v>
      </c>
      <c r="K11" s="66">
        <f t="shared" si="1"/>
        <v>0</v>
      </c>
      <c r="L11" s="66">
        <f t="shared" si="1"/>
        <v>0</v>
      </c>
      <c r="M11" s="66">
        <f t="shared" si="0"/>
        <v>0</v>
      </c>
    </row>
    <row r="12" spans="2:13" x14ac:dyDescent="0.25">
      <c r="B12" s="201" t="s">
        <v>349</v>
      </c>
      <c r="C12" s="66">
        <v>0</v>
      </c>
      <c r="D12" s="66">
        <v>0</v>
      </c>
      <c r="E12" s="66">
        <v>0</v>
      </c>
      <c r="F12" s="66">
        <v>0</v>
      </c>
      <c r="G12" s="66">
        <v>0</v>
      </c>
      <c r="H12" s="66">
        <v>0</v>
      </c>
      <c r="I12" s="66">
        <v>0</v>
      </c>
      <c r="J12" s="66">
        <v>0</v>
      </c>
      <c r="K12" s="66">
        <v>0</v>
      </c>
      <c r="L12" s="66">
        <v>0</v>
      </c>
      <c r="M12" s="66">
        <f t="shared" si="0"/>
        <v>0</v>
      </c>
    </row>
    <row r="13" spans="2:13" x14ac:dyDescent="0.25">
      <c r="B13" s="201" t="s">
        <v>350</v>
      </c>
      <c r="C13" s="66">
        <v>0</v>
      </c>
      <c r="D13" s="66">
        <v>0</v>
      </c>
      <c r="E13" s="66">
        <v>0</v>
      </c>
      <c r="F13" s="66">
        <v>0</v>
      </c>
      <c r="G13" s="66">
        <v>0</v>
      </c>
      <c r="H13" s="66">
        <v>0</v>
      </c>
      <c r="I13" s="66">
        <v>0</v>
      </c>
      <c r="J13" s="66">
        <v>0</v>
      </c>
      <c r="K13" s="66">
        <v>0</v>
      </c>
      <c r="L13" s="66">
        <v>0</v>
      </c>
      <c r="M13" s="66">
        <f t="shared" si="0"/>
        <v>0</v>
      </c>
    </row>
    <row r="14" spans="2:13" x14ac:dyDescent="0.25">
      <c r="B14" s="202" t="s">
        <v>324</v>
      </c>
      <c r="C14" s="66">
        <v>0</v>
      </c>
      <c r="D14" s="66">
        <v>0</v>
      </c>
      <c r="E14" s="66">
        <v>0</v>
      </c>
      <c r="F14" s="66">
        <v>0</v>
      </c>
      <c r="G14" s="66">
        <v>0</v>
      </c>
      <c r="H14" s="66">
        <v>0</v>
      </c>
      <c r="I14" s="66">
        <v>0</v>
      </c>
      <c r="J14" s="66">
        <v>0</v>
      </c>
      <c r="K14" s="66">
        <v>0</v>
      </c>
      <c r="L14" s="66">
        <v>0</v>
      </c>
      <c r="M14" s="66">
        <f t="shared" si="0"/>
        <v>0</v>
      </c>
    </row>
    <row r="15" spans="2:13" x14ac:dyDescent="0.25">
      <c r="B15" s="202" t="s">
        <v>325</v>
      </c>
      <c r="C15" s="66">
        <v>0</v>
      </c>
      <c r="D15" s="66">
        <v>0</v>
      </c>
      <c r="E15" s="66">
        <v>0</v>
      </c>
      <c r="F15" s="66">
        <v>0</v>
      </c>
      <c r="G15" s="66">
        <v>0</v>
      </c>
      <c r="H15" s="66">
        <v>0</v>
      </c>
      <c r="I15" s="66">
        <v>0</v>
      </c>
      <c r="J15" s="66">
        <v>0</v>
      </c>
      <c r="K15" s="66">
        <v>0</v>
      </c>
      <c r="L15" s="66">
        <v>0</v>
      </c>
      <c r="M15" s="66">
        <f t="shared" si="0"/>
        <v>0</v>
      </c>
    </row>
    <row r="16" spans="2:13" x14ac:dyDescent="0.25">
      <c r="B16" s="171" t="s">
        <v>36</v>
      </c>
      <c r="C16" s="66">
        <f>SUM(C17:C18)</f>
        <v>1.1949999999999998</v>
      </c>
      <c r="D16" s="66">
        <f t="shared" ref="D16:L16" si="2">SUM(D17:D18)</f>
        <v>8.5000000000000006E-2</v>
      </c>
      <c r="E16" s="66">
        <f t="shared" si="2"/>
        <v>0</v>
      </c>
      <c r="F16" s="66">
        <f t="shared" si="2"/>
        <v>4.8000000000000001E-2</v>
      </c>
      <c r="G16" s="66">
        <f t="shared" si="2"/>
        <v>4.2000000000000003E-2</v>
      </c>
      <c r="H16" s="66">
        <f t="shared" si="2"/>
        <v>0</v>
      </c>
      <c r="I16" s="66">
        <f t="shared" si="2"/>
        <v>1.2E-2</v>
      </c>
      <c r="J16" s="66">
        <f t="shared" si="2"/>
        <v>2.0220000000000002</v>
      </c>
      <c r="K16" s="66">
        <f t="shared" si="2"/>
        <v>0</v>
      </c>
      <c r="L16" s="66">
        <f t="shared" si="2"/>
        <v>1E-3</v>
      </c>
      <c r="M16" s="66">
        <f t="shared" si="0"/>
        <v>3.4049999999999998</v>
      </c>
    </row>
    <row r="17" spans="2:13" x14ac:dyDescent="0.25">
      <c r="B17" s="171" t="s">
        <v>37</v>
      </c>
      <c r="C17" s="66">
        <v>1.0999999999999999E-2</v>
      </c>
      <c r="D17" s="66">
        <v>4.0000000000000001E-3</v>
      </c>
      <c r="E17" s="66">
        <v>0</v>
      </c>
      <c r="F17" s="66">
        <v>3.0000000000000001E-3</v>
      </c>
      <c r="G17" s="66">
        <v>3.5000000000000003E-2</v>
      </c>
      <c r="H17" s="66">
        <v>0</v>
      </c>
      <c r="I17" s="66">
        <v>8.0000000000000002E-3</v>
      </c>
      <c r="J17" s="66">
        <v>1.9570000000000001</v>
      </c>
      <c r="K17" s="66">
        <v>0</v>
      </c>
      <c r="L17" s="66">
        <v>0</v>
      </c>
      <c r="M17" s="66">
        <f t="shared" si="0"/>
        <v>2.0180000000000002</v>
      </c>
    </row>
    <row r="18" spans="2:13" x14ac:dyDescent="0.25">
      <c r="B18" s="48" t="s">
        <v>38</v>
      </c>
      <c r="C18" s="66">
        <v>1.1839999999999999</v>
      </c>
      <c r="D18" s="66">
        <v>8.1000000000000003E-2</v>
      </c>
      <c r="E18" s="66">
        <v>0</v>
      </c>
      <c r="F18" s="66">
        <v>4.4999999999999998E-2</v>
      </c>
      <c r="G18" s="66">
        <v>7.0000000000000001E-3</v>
      </c>
      <c r="H18" s="66">
        <v>0</v>
      </c>
      <c r="I18" s="66">
        <v>4.0000000000000001E-3</v>
      </c>
      <c r="J18" s="66">
        <v>6.5000000000000002E-2</v>
      </c>
      <c r="K18" s="66">
        <v>0</v>
      </c>
      <c r="L18" s="66">
        <v>1E-3</v>
      </c>
      <c r="M18" s="66">
        <f t="shared" si="0"/>
        <v>1.3869999999999996</v>
      </c>
    </row>
    <row r="19" spans="2:13" x14ac:dyDescent="0.25">
      <c r="B19" s="48" t="s">
        <v>9</v>
      </c>
      <c r="C19" s="66">
        <v>0</v>
      </c>
      <c r="D19" s="66">
        <v>0</v>
      </c>
      <c r="E19" s="66">
        <v>0</v>
      </c>
      <c r="F19" s="66">
        <v>0</v>
      </c>
      <c r="G19" s="66">
        <v>0</v>
      </c>
      <c r="H19" s="66">
        <v>0</v>
      </c>
      <c r="I19" s="66">
        <v>0</v>
      </c>
      <c r="J19" s="66">
        <v>0</v>
      </c>
      <c r="K19" s="66">
        <v>0</v>
      </c>
      <c r="L19" s="66">
        <v>0</v>
      </c>
      <c r="M19" s="66">
        <f t="shared" si="0"/>
        <v>0</v>
      </c>
    </row>
    <row r="20" spans="2:13" x14ac:dyDescent="0.25">
      <c r="B20" s="71" t="s">
        <v>10</v>
      </c>
      <c r="C20" s="59">
        <f>SUM(C9:C19)-C11-C16</f>
        <v>6.1880000000000006</v>
      </c>
      <c r="D20" s="59">
        <f t="shared" ref="D20:M20" si="3">SUM(D9:D19)-D11-D16</f>
        <v>0.45700000000000002</v>
      </c>
      <c r="E20" s="59">
        <f t="shared" si="3"/>
        <v>0</v>
      </c>
      <c r="F20" s="59">
        <f t="shared" si="3"/>
        <v>1.0789999999999997</v>
      </c>
      <c r="G20" s="59">
        <f t="shared" si="3"/>
        <v>0.14399999999999999</v>
      </c>
      <c r="H20" s="59">
        <f t="shared" si="3"/>
        <v>0</v>
      </c>
      <c r="I20" s="59">
        <f t="shared" si="3"/>
        <v>0.218</v>
      </c>
      <c r="J20" s="59">
        <f t="shared" si="3"/>
        <v>2.1870000000000003</v>
      </c>
      <c r="K20" s="59">
        <f t="shared" si="3"/>
        <v>0</v>
      </c>
      <c r="L20" s="59">
        <f t="shared" si="3"/>
        <v>5.0000000000000001E-3</v>
      </c>
      <c r="M20" s="59">
        <f t="shared" si="3"/>
        <v>10.278</v>
      </c>
    </row>
    <row r="21" spans="2:13" x14ac:dyDescent="0.25">
      <c r="B21" s="73" t="s">
        <v>39</v>
      </c>
    </row>
    <row r="25" spans="2:13" ht="15.75" x14ac:dyDescent="0.25">
      <c r="B25" s="46" t="s">
        <v>335</v>
      </c>
      <c r="C25" s="47"/>
      <c r="D25" s="47"/>
      <c r="E25" s="47"/>
      <c r="F25" s="47"/>
      <c r="G25" s="47"/>
      <c r="H25" s="47"/>
      <c r="I25" s="47"/>
      <c r="J25" s="47"/>
      <c r="K25" s="47"/>
      <c r="L25" s="47"/>
      <c r="M25" s="47"/>
    </row>
    <row r="26" spans="2:13" x14ac:dyDescent="0.25">
      <c r="B26" s="69" t="s">
        <v>121</v>
      </c>
      <c r="C26" s="70"/>
      <c r="D26" s="70"/>
      <c r="E26" s="70"/>
      <c r="F26" s="70"/>
      <c r="G26" s="70"/>
      <c r="H26" s="70"/>
      <c r="I26" s="70"/>
      <c r="J26" s="70"/>
      <c r="K26" s="70"/>
      <c r="L26" s="70"/>
      <c r="M26" s="70"/>
    </row>
    <row r="27" spans="2:13" x14ac:dyDescent="0.25">
      <c r="B27" s="52"/>
      <c r="C27" s="52"/>
      <c r="D27" s="52"/>
      <c r="E27" s="52"/>
      <c r="F27" s="52"/>
      <c r="G27" s="52"/>
      <c r="H27" s="52"/>
      <c r="I27" s="52"/>
      <c r="J27" s="52"/>
      <c r="K27" s="52"/>
      <c r="L27" s="52"/>
      <c r="M27" s="52"/>
    </row>
    <row r="28" spans="2:13" ht="45" x14ac:dyDescent="0.25">
      <c r="B28" s="52"/>
      <c r="C28" s="53" t="s">
        <v>1</v>
      </c>
      <c r="D28" s="53" t="s">
        <v>2</v>
      </c>
      <c r="E28" s="53" t="s">
        <v>3</v>
      </c>
      <c r="F28" s="53" t="s">
        <v>4</v>
      </c>
      <c r="G28" s="53" t="s">
        <v>5</v>
      </c>
      <c r="H28" s="53" t="s">
        <v>6</v>
      </c>
      <c r="I28" s="53" t="s">
        <v>7</v>
      </c>
      <c r="J28" s="53" t="s">
        <v>50</v>
      </c>
      <c r="K28" s="53" t="s">
        <v>8</v>
      </c>
      <c r="L28" s="53" t="s">
        <v>9</v>
      </c>
      <c r="M28" s="54" t="s">
        <v>10</v>
      </c>
    </row>
    <row r="29" spans="2:13" x14ac:dyDescent="0.25">
      <c r="B29" s="171" t="s">
        <v>34</v>
      </c>
      <c r="C29" s="66">
        <v>0</v>
      </c>
      <c r="D29" s="66">
        <v>0</v>
      </c>
      <c r="E29" s="66">
        <v>0</v>
      </c>
      <c r="F29" s="66">
        <v>0</v>
      </c>
      <c r="G29" s="66">
        <v>0</v>
      </c>
      <c r="H29" s="66">
        <v>0</v>
      </c>
      <c r="I29" s="66">
        <v>0</v>
      </c>
      <c r="J29" s="66">
        <v>0</v>
      </c>
      <c r="K29" s="66">
        <v>0</v>
      </c>
      <c r="L29" s="66">
        <v>0</v>
      </c>
      <c r="M29" s="66">
        <f>SUM(C29:L29)</f>
        <v>0</v>
      </c>
    </row>
    <row r="30" spans="2:13" x14ac:dyDescent="0.25">
      <c r="B30" s="171" t="s">
        <v>322</v>
      </c>
      <c r="C30" s="66">
        <v>6.2460000000000004</v>
      </c>
      <c r="D30" s="66">
        <v>0.499</v>
      </c>
      <c r="E30" s="66">
        <v>1.4999999999999999E-2</v>
      </c>
      <c r="F30" s="66">
        <v>3.7999999999999999E-2</v>
      </c>
      <c r="G30" s="66">
        <v>0.11899999999999999</v>
      </c>
      <c r="H30" s="66">
        <v>7.1999999999999995E-2</v>
      </c>
      <c r="I30" s="66">
        <v>0.23499999999999999</v>
      </c>
      <c r="J30" s="66">
        <v>0.39500000000000002</v>
      </c>
      <c r="K30" s="66">
        <v>3.5000000000000003E-2</v>
      </c>
      <c r="L30" s="66">
        <v>4.0000000000000001E-3</v>
      </c>
      <c r="M30" s="66">
        <f t="shared" ref="M30:M39" si="4">SUM(C30:L30)</f>
        <v>7.6579999999999995</v>
      </c>
    </row>
    <row r="31" spans="2:13" ht="30" x14ac:dyDescent="0.25">
      <c r="B31" s="197" t="s">
        <v>327</v>
      </c>
      <c r="C31" s="66">
        <f>SUM(C32:C35)</f>
        <v>1.2E-2</v>
      </c>
      <c r="D31" s="66">
        <f t="shared" ref="D31:L31" si="5">SUM(D32:D35)</f>
        <v>1E-3</v>
      </c>
      <c r="E31" s="66">
        <f t="shared" si="5"/>
        <v>0</v>
      </c>
      <c r="F31" s="66">
        <f t="shared" si="5"/>
        <v>4.2999999999999997E-2</v>
      </c>
      <c r="G31" s="66">
        <f t="shared" si="5"/>
        <v>2E-3</v>
      </c>
      <c r="H31" s="66">
        <f t="shared" si="5"/>
        <v>0</v>
      </c>
      <c r="I31" s="66">
        <f t="shared" si="5"/>
        <v>3.3000000000000002E-2</v>
      </c>
      <c r="J31" s="66">
        <f t="shared" si="5"/>
        <v>4.0000000000000001E-3</v>
      </c>
      <c r="K31" s="66">
        <f t="shared" si="5"/>
        <v>0</v>
      </c>
      <c r="L31" s="66">
        <f t="shared" si="5"/>
        <v>0</v>
      </c>
      <c r="M31" s="66">
        <f t="shared" si="4"/>
        <v>9.5000000000000001E-2</v>
      </c>
    </row>
    <row r="32" spans="2:13" x14ac:dyDescent="0.25">
      <c r="B32" s="201" t="s">
        <v>349</v>
      </c>
      <c r="C32" s="66">
        <v>0</v>
      </c>
      <c r="D32" s="66">
        <v>0</v>
      </c>
      <c r="E32" s="66">
        <v>0</v>
      </c>
      <c r="F32" s="66">
        <v>0</v>
      </c>
      <c r="G32" s="66">
        <v>0</v>
      </c>
      <c r="H32" s="66">
        <v>0</v>
      </c>
      <c r="I32" s="66">
        <v>0</v>
      </c>
      <c r="J32" s="66">
        <v>0</v>
      </c>
      <c r="K32" s="66">
        <v>0</v>
      </c>
      <c r="L32" s="66">
        <v>0</v>
      </c>
      <c r="M32" s="66">
        <f t="shared" si="4"/>
        <v>0</v>
      </c>
    </row>
    <row r="33" spans="2:13" x14ac:dyDescent="0.25">
      <c r="B33" s="201" t="s">
        <v>350</v>
      </c>
      <c r="C33" s="66">
        <v>0</v>
      </c>
      <c r="D33" s="66">
        <v>0</v>
      </c>
      <c r="E33" s="66">
        <v>0</v>
      </c>
      <c r="F33" s="66">
        <v>0</v>
      </c>
      <c r="G33" s="66">
        <v>0</v>
      </c>
      <c r="H33" s="66">
        <v>0</v>
      </c>
      <c r="I33" s="66">
        <v>0</v>
      </c>
      <c r="J33" s="66">
        <v>0</v>
      </c>
      <c r="K33" s="66">
        <v>0</v>
      </c>
      <c r="L33" s="66">
        <v>0</v>
      </c>
      <c r="M33" s="66">
        <f t="shared" si="4"/>
        <v>0</v>
      </c>
    </row>
    <row r="34" spans="2:13" x14ac:dyDescent="0.25">
      <c r="B34" s="202" t="s">
        <v>324</v>
      </c>
      <c r="C34" s="66">
        <v>0</v>
      </c>
      <c r="D34" s="66">
        <v>0</v>
      </c>
      <c r="E34" s="66">
        <v>0</v>
      </c>
      <c r="F34" s="66">
        <v>0</v>
      </c>
      <c r="G34" s="66">
        <v>0</v>
      </c>
      <c r="H34" s="66">
        <v>0</v>
      </c>
      <c r="I34" s="66">
        <v>0</v>
      </c>
      <c r="J34" s="66">
        <v>0</v>
      </c>
      <c r="K34" s="66">
        <v>0</v>
      </c>
      <c r="L34" s="66">
        <v>0</v>
      </c>
      <c r="M34" s="66">
        <f t="shared" si="4"/>
        <v>0</v>
      </c>
    </row>
    <row r="35" spans="2:13" x14ac:dyDescent="0.25">
      <c r="B35" s="202" t="s">
        <v>325</v>
      </c>
      <c r="C35" s="66">
        <v>1.2E-2</v>
      </c>
      <c r="D35" s="66">
        <v>1E-3</v>
      </c>
      <c r="E35" s="66">
        <v>0</v>
      </c>
      <c r="F35" s="66">
        <v>4.2999999999999997E-2</v>
      </c>
      <c r="G35" s="66">
        <v>2E-3</v>
      </c>
      <c r="H35" s="66">
        <v>0</v>
      </c>
      <c r="I35" s="66">
        <v>3.3000000000000002E-2</v>
      </c>
      <c r="J35" s="66">
        <v>4.0000000000000001E-3</v>
      </c>
      <c r="K35" s="66">
        <v>0</v>
      </c>
      <c r="L35" s="66">
        <v>0</v>
      </c>
      <c r="M35" s="66">
        <f t="shared" si="4"/>
        <v>9.5000000000000001E-2</v>
      </c>
    </row>
    <row r="36" spans="2:13" x14ac:dyDescent="0.25">
      <c r="B36" s="171" t="s">
        <v>36</v>
      </c>
      <c r="C36" s="66">
        <f>SUM(C37:C38)</f>
        <v>0.873</v>
      </c>
      <c r="D36" s="66">
        <f t="shared" ref="D36:L36" si="6">SUM(D37:D38)</f>
        <v>4.1000000000000002E-2</v>
      </c>
      <c r="E36" s="66">
        <f t="shared" si="6"/>
        <v>4.0000000000000001E-3</v>
      </c>
      <c r="F36" s="66">
        <f t="shared" si="6"/>
        <v>0.03</v>
      </c>
      <c r="G36" s="66">
        <f t="shared" si="6"/>
        <v>1.4999999999999999E-2</v>
      </c>
      <c r="H36" s="66">
        <f t="shared" si="6"/>
        <v>0.20599999999999999</v>
      </c>
      <c r="I36" s="66">
        <f t="shared" si="6"/>
        <v>0.08</v>
      </c>
      <c r="J36" s="66">
        <f t="shared" si="6"/>
        <v>0.75800000000000001</v>
      </c>
      <c r="K36" s="66">
        <f t="shared" si="6"/>
        <v>2.1999999999999999E-2</v>
      </c>
      <c r="L36" s="66">
        <f t="shared" si="6"/>
        <v>0</v>
      </c>
      <c r="M36" s="66">
        <f t="shared" si="4"/>
        <v>2.0289999999999999</v>
      </c>
    </row>
    <row r="37" spans="2:13" x14ac:dyDescent="0.25">
      <c r="B37" s="171" t="s">
        <v>37</v>
      </c>
      <c r="C37" s="66">
        <v>1E-3</v>
      </c>
      <c r="D37" s="66">
        <v>0</v>
      </c>
      <c r="E37" s="66">
        <v>0</v>
      </c>
      <c r="F37" s="66">
        <v>0</v>
      </c>
      <c r="G37" s="66">
        <v>4.0000000000000001E-3</v>
      </c>
      <c r="H37" s="66">
        <v>0.20599999999999999</v>
      </c>
      <c r="I37" s="66">
        <v>0.06</v>
      </c>
      <c r="J37" s="66">
        <v>0.71199999999999997</v>
      </c>
      <c r="K37" s="66">
        <v>0</v>
      </c>
      <c r="L37" s="66">
        <v>0</v>
      </c>
      <c r="M37" s="66">
        <f t="shared" si="4"/>
        <v>0.98299999999999998</v>
      </c>
    </row>
    <row r="38" spans="2:13" x14ac:dyDescent="0.25">
      <c r="B38" s="48" t="s">
        <v>38</v>
      </c>
      <c r="C38" s="66">
        <v>0.872</v>
      </c>
      <c r="D38" s="66">
        <v>4.1000000000000002E-2</v>
      </c>
      <c r="E38" s="66">
        <v>4.0000000000000001E-3</v>
      </c>
      <c r="F38" s="66">
        <v>0.03</v>
      </c>
      <c r="G38" s="66">
        <v>1.0999999999999999E-2</v>
      </c>
      <c r="H38" s="66">
        <v>0</v>
      </c>
      <c r="I38" s="66">
        <v>0.02</v>
      </c>
      <c r="J38" s="66">
        <v>4.5999999999999999E-2</v>
      </c>
      <c r="K38" s="66">
        <v>2.1999999999999999E-2</v>
      </c>
      <c r="L38" s="66">
        <v>0</v>
      </c>
      <c r="M38" s="66">
        <f t="shared" si="4"/>
        <v>1.046</v>
      </c>
    </row>
    <row r="39" spans="2:13" x14ac:dyDescent="0.25">
      <c r="B39" s="48" t="s">
        <v>9</v>
      </c>
      <c r="C39" s="66">
        <v>0</v>
      </c>
      <c r="D39" s="66">
        <v>0</v>
      </c>
      <c r="E39" s="66">
        <v>0</v>
      </c>
      <c r="F39" s="66">
        <v>0</v>
      </c>
      <c r="G39" s="66">
        <v>0</v>
      </c>
      <c r="H39" s="66">
        <v>0</v>
      </c>
      <c r="I39" s="66">
        <v>0</v>
      </c>
      <c r="J39" s="66">
        <v>0</v>
      </c>
      <c r="K39" s="66">
        <v>0</v>
      </c>
      <c r="L39" s="66">
        <v>0</v>
      </c>
      <c r="M39" s="66">
        <f t="shared" si="4"/>
        <v>0</v>
      </c>
    </row>
    <row r="40" spans="2:13" x14ac:dyDescent="0.25">
      <c r="B40" s="71" t="s">
        <v>10</v>
      </c>
      <c r="C40" s="59">
        <f>SUM(C29:C39)-C31-C36</f>
        <v>7.1309999999999993</v>
      </c>
      <c r="D40" s="59">
        <f t="shared" ref="D40:M40" si="7">SUM(D29:D39)-D31-D36</f>
        <v>0.54100000000000004</v>
      </c>
      <c r="E40" s="59">
        <f t="shared" si="7"/>
        <v>1.9E-2</v>
      </c>
      <c r="F40" s="59">
        <f t="shared" si="7"/>
        <v>0.11099999999999996</v>
      </c>
      <c r="G40" s="59">
        <f t="shared" si="7"/>
        <v>0.13600000000000001</v>
      </c>
      <c r="H40" s="59">
        <f t="shared" si="7"/>
        <v>0.27800000000000002</v>
      </c>
      <c r="I40" s="59">
        <f t="shared" si="7"/>
        <v>0.34800000000000003</v>
      </c>
      <c r="J40" s="59">
        <f t="shared" si="7"/>
        <v>1.157</v>
      </c>
      <c r="K40" s="59">
        <f t="shared" si="7"/>
        <v>5.7000000000000002E-2</v>
      </c>
      <c r="L40" s="59">
        <f t="shared" si="7"/>
        <v>4.0000000000000001E-3</v>
      </c>
      <c r="M40" s="59">
        <f t="shared" si="7"/>
        <v>9.7819999999999983</v>
      </c>
    </row>
    <row r="45" spans="2:13" ht="15.75" x14ac:dyDescent="0.25">
      <c r="B45" s="46" t="s">
        <v>336</v>
      </c>
      <c r="C45" s="47"/>
      <c r="D45" s="47"/>
      <c r="E45" s="47"/>
      <c r="F45" s="47"/>
      <c r="G45" s="47"/>
      <c r="H45" s="47"/>
      <c r="I45" s="47"/>
      <c r="J45" s="47"/>
      <c r="K45" s="47"/>
      <c r="L45" s="47"/>
      <c r="M45" s="47"/>
    </row>
    <row r="46" spans="2:13" x14ac:dyDescent="0.25">
      <c r="B46" s="69" t="s">
        <v>122</v>
      </c>
      <c r="C46" s="70"/>
      <c r="D46" s="70"/>
      <c r="E46" s="70"/>
      <c r="F46" s="70"/>
      <c r="G46" s="70"/>
      <c r="H46" s="70"/>
      <c r="I46" s="70"/>
      <c r="J46" s="70"/>
      <c r="K46" s="70"/>
      <c r="L46" s="70"/>
      <c r="M46" s="70"/>
    </row>
    <row r="47" spans="2:13" x14ac:dyDescent="0.25">
      <c r="B47" s="52"/>
      <c r="C47" s="52"/>
      <c r="D47" s="52"/>
      <c r="E47" s="52"/>
      <c r="F47" s="52"/>
      <c r="G47" s="52"/>
      <c r="H47" s="52"/>
      <c r="I47" s="52"/>
      <c r="J47" s="52"/>
      <c r="K47" s="52"/>
      <c r="L47" s="52"/>
      <c r="M47" s="52"/>
    </row>
    <row r="48" spans="2:13" ht="45" x14ac:dyDescent="0.25">
      <c r="B48" s="52"/>
      <c r="C48" s="53" t="s">
        <v>1</v>
      </c>
      <c r="D48" s="53" t="s">
        <v>2</v>
      </c>
      <c r="E48" s="53" t="s">
        <v>3</v>
      </c>
      <c r="F48" s="53" t="s">
        <v>4</v>
      </c>
      <c r="G48" s="53" t="s">
        <v>5</v>
      </c>
      <c r="H48" s="53" t="s">
        <v>6</v>
      </c>
      <c r="I48" s="53" t="s">
        <v>7</v>
      </c>
      <c r="J48" s="53" t="s">
        <v>50</v>
      </c>
      <c r="K48" s="53" t="s">
        <v>8</v>
      </c>
      <c r="L48" s="53" t="s">
        <v>9</v>
      </c>
      <c r="M48" s="54" t="s">
        <v>10</v>
      </c>
    </row>
    <row r="49" spans="2:14" x14ac:dyDescent="0.25">
      <c r="B49" s="171" t="s">
        <v>34</v>
      </c>
      <c r="C49" s="66">
        <v>0</v>
      </c>
      <c r="D49" s="66">
        <v>0</v>
      </c>
      <c r="E49" s="66">
        <v>0</v>
      </c>
      <c r="F49" s="66">
        <v>0</v>
      </c>
      <c r="G49" s="66">
        <v>0</v>
      </c>
      <c r="H49" s="66">
        <v>0</v>
      </c>
      <c r="I49" s="66">
        <v>0</v>
      </c>
      <c r="J49" s="66">
        <v>0</v>
      </c>
      <c r="K49" s="66">
        <v>0</v>
      </c>
      <c r="L49" s="66">
        <v>0</v>
      </c>
      <c r="M49" s="66">
        <f>SUM(C49:L49)</f>
        <v>0</v>
      </c>
    </row>
    <row r="50" spans="2:14" x14ac:dyDescent="0.25">
      <c r="B50" s="171" t="s">
        <v>322</v>
      </c>
      <c r="C50" s="66">
        <v>11.24</v>
      </c>
      <c r="D50" s="66">
        <v>0.871</v>
      </c>
      <c r="E50" s="66">
        <v>1.4999999999999999E-2</v>
      </c>
      <c r="F50" s="66">
        <v>1.069</v>
      </c>
      <c r="G50" s="66">
        <v>0.221</v>
      </c>
      <c r="H50" s="66">
        <v>7.1999999999999995E-2</v>
      </c>
      <c r="I50" s="66">
        <v>0.441</v>
      </c>
      <c r="J50" s="66">
        <v>0.56000000000000005</v>
      </c>
      <c r="K50" s="66">
        <v>3.5000000000000003E-2</v>
      </c>
      <c r="L50" s="66">
        <v>8.0000000000000002E-3</v>
      </c>
      <c r="M50" s="66">
        <f t="shared" ref="M50:M59" si="8">SUM(C50:L50)</f>
        <v>14.532</v>
      </c>
    </row>
    <row r="51" spans="2:14" ht="30" x14ac:dyDescent="0.25">
      <c r="B51" s="197" t="s">
        <v>327</v>
      </c>
      <c r="C51" s="66">
        <f>SUM(C52:C55)</f>
        <v>1.2E-2</v>
      </c>
      <c r="D51" s="66">
        <f t="shared" ref="D51:L51" si="9">SUM(D52:D55)</f>
        <v>1E-3</v>
      </c>
      <c r="E51" s="66">
        <f t="shared" si="9"/>
        <v>0</v>
      </c>
      <c r="F51" s="66">
        <f t="shared" si="9"/>
        <v>4.2999999999999997E-2</v>
      </c>
      <c r="G51" s="66">
        <f t="shared" si="9"/>
        <v>2E-3</v>
      </c>
      <c r="H51" s="66">
        <f t="shared" si="9"/>
        <v>0</v>
      </c>
      <c r="I51" s="66">
        <f t="shared" si="9"/>
        <v>3.3000000000000002E-2</v>
      </c>
      <c r="J51" s="66">
        <f t="shared" si="9"/>
        <v>4.0000000000000001E-3</v>
      </c>
      <c r="K51" s="66">
        <f t="shared" si="9"/>
        <v>0</v>
      </c>
      <c r="L51" s="66">
        <f t="shared" si="9"/>
        <v>0</v>
      </c>
      <c r="M51" s="66">
        <f t="shared" si="8"/>
        <v>9.5000000000000001E-2</v>
      </c>
    </row>
    <row r="52" spans="2:14" x14ac:dyDescent="0.25">
      <c r="B52" s="201" t="s">
        <v>349</v>
      </c>
      <c r="C52" s="66">
        <v>0</v>
      </c>
      <c r="D52" s="66">
        <v>0</v>
      </c>
      <c r="E52" s="66">
        <v>0</v>
      </c>
      <c r="F52" s="66">
        <v>0</v>
      </c>
      <c r="G52" s="66">
        <v>0</v>
      </c>
      <c r="H52" s="66">
        <v>0</v>
      </c>
      <c r="I52" s="66">
        <v>0</v>
      </c>
      <c r="J52" s="66">
        <v>0</v>
      </c>
      <c r="K52" s="66">
        <v>0</v>
      </c>
      <c r="L52" s="66">
        <v>0</v>
      </c>
      <c r="M52" s="66">
        <f t="shared" si="8"/>
        <v>0</v>
      </c>
    </row>
    <row r="53" spans="2:14" x14ac:dyDescent="0.25">
      <c r="B53" s="201" t="s">
        <v>350</v>
      </c>
      <c r="C53" s="66">
        <v>0</v>
      </c>
      <c r="D53" s="66">
        <v>0</v>
      </c>
      <c r="E53" s="66">
        <v>0</v>
      </c>
      <c r="F53" s="66">
        <v>0</v>
      </c>
      <c r="G53" s="66">
        <v>0</v>
      </c>
      <c r="H53" s="66">
        <v>0</v>
      </c>
      <c r="I53" s="66">
        <v>0</v>
      </c>
      <c r="J53" s="66">
        <v>0</v>
      </c>
      <c r="K53" s="66">
        <v>0</v>
      </c>
      <c r="L53" s="66">
        <v>0</v>
      </c>
      <c r="M53" s="66">
        <f t="shared" si="8"/>
        <v>0</v>
      </c>
    </row>
    <row r="54" spans="2:14" x14ac:dyDescent="0.25">
      <c r="B54" s="202" t="s">
        <v>324</v>
      </c>
      <c r="C54" s="66">
        <v>0</v>
      </c>
      <c r="D54" s="66">
        <v>0</v>
      </c>
      <c r="E54" s="66">
        <v>0</v>
      </c>
      <c r="F54" s="66">
        <v>0</v>
      </c>
      <c r="G54" s="66">
        <v>0</v>
      </c>
      <c r="H54" s="66">
        <v>0</v>
      </c>
      <c r="I54" s="66">
        <v>0</v>
      </c>
      <c r="J54" s="66">
        <v>0</v>
      </c>
      <c r="K54" s="66">
        <v>0</v>
      </c>
      <c r="L54" s="66">
        <v>0</v>
      </c>
      <c r="M54" s="66">
        <f t="shared" si="8"/>
        <v>0</v>
      </c>
    </row>
    <row r="55" spans="2:14" x14ac:dyDescent="0.25">
      <c r="B55" s="202" t="s">
        <v>325</v>
      </c>
      <c r="C55" s="66">
        <v>1.2E-2</v>
      </c>
      <c r="D55" s="66">
        <v>1E-3</v>
      </c>
      <c r="E55" s="66">
        <v>0</v>
      </c>
      <c r="F55" s="66">
        <v>4.2999999999999997E-2</v>
      </c>
      <c r="G55" s="66">
        <v>2E-3</v>
      </c>
      <c r="H55" s="66">
        <v>0</v>
      </c>
      <c r="I55" s="66">
        <v>3.3000000000000002E-2</v>
      </c>
      <c r="J55" s="66">
        <v>4.0000000000000001E-3</v>
      </c>
      <c r="K55" s="66">
        <v>0</v>
      </c>
      <c r="L55" s="66">
        <v>0</v>
      </c>
      <c r="M55" s="66">
        <f t="shared" si="8"/>
        <v>9.5000000000000001E-2</v>
      </c>
    </row>
    <row r="56" spans="2:14" x14ac:dyDescent="0.25">
      <c r="B56" s="171" t="s">
        <v>36</v>
      </c>
      <c r="C56" s="66">
        <f>SUM(C57:C58)</f>
        <v>2.0699999999999998</v>
      </c>
      <c r="D56" s="66">
        <f t="shared" ref="D56:L56" si="10">SUM(D57:D58)</f>
        <v>0.126</v>
      </c>
      <c r="E56" s="66">
        <f t="shared" si="10"/>
        <v>4.0000000000000001E-3</v>
      </c>
      <c r="F56" s="66">
        <f t="shared" si="10"/>
        <v>7.8E-2</v>
      </c>
      <c r="G56" s="66">
        <f t="shared" si="10"/>
        <v>5.7999999999999996E-2</v>
      </c>
      <c r="H56" s="66">
        <f t="shared" si="10"/>
        <v>0.20599999999999999</v>
      </c>
      <c r="I56" s="66">
        <f t="shared" si="10"/>
        <v>9.1999999999999998E-2</v>
      </c>
      <c r="J56" s="66">
        <f t="shared" si="10"/>
        <v>2.7789999999999999</v>
      </c>
      <c r="K56" s="66">
        <f t="shared" si="10"/>
        <v>2.1999999999999999E-2</v>
      </c>
      <c r="L56" s="66">
        <f t="shared" si="10"/>
        <v>1E-3</v>
      </c>
      <c r="M56" s="66">
        <f t="shared" si="8"/>
        <v>5.4359999999999999</v>
      </c>
    </row>
    <row r="57" spans="2:14" x14ac:dyDescent="0.25">
      <c r="B57" s="48" t="s">
        <v>37</v>
      </c>
      <c r="C57" s="76">
        <v>1.2999999999999999E-2</v>
      </c>
      <c r="D57" s="76">
        <v>4.0000000000000001E-3</v>
      </c>
      <c r="E57" s="76">
        <v>0</v>
      </c>
      <c r="F57" s="76">
        <v>3.0000000000000001E-3</v>
      </c>
      <c r="G57" s="76">
        <v>3.9E-2</v>
      </c>
      <c r="H57" s="76">
        <v>0.20599999999999999</v>
      </c>
      <c r="I57" s="76">
        <v>6.8000000000000005E-2</v>
      </c>
      <c r="J57" s="76">
        <v>2.669</v>
      </c>
      <c r="K57" s="76">
        <v>0</v>
      </c>
      <c r="L57" s="76">
        <v>0</v>
      </c>
      <c r="M57" s="66">
        <f t="shared" si="8"/>
        <v>3.0020000000000002</v>
      </c>
    </row>
    <row r="58" spans="2:14" x14ac:dyDescent="0.25">
      <c r="B58" s="48" t="s">
        <v>38</v>
      </c>
      <c r="C58" s="66">
        <v>2.0569999999999999</v>
      </c>
      <c r="D58" s="66">
        <v>0.122</v>
      </c>
      <c r="E58" s="66">
        <v>4.0000000000000001E-3</v>
      </c>
      <c r="F58" s="66">
        <v>7.4999999999999997E-2</v>
      </c>
      <c r="G58" s="66">
        <v>1.9E-2</v>
      </c>
      <c r="H58" s="66">
        <v>0</v>
      </c>
      <c r="I58" s="66">
        <v>2.4E-2</v>
      </c>
      <c r="J58" s="66">
        <v>0.11</v>
      </c>
      <c r="K58" s="66">
        <v>2.1999999999999999E-2</v>
      </c>
      <c r="L58" s="66">
        <v>1E-3</v>
      </c>
      <c r="M58" s="66">
        <f t="shared" si="8"/>
        <v>2.4339999999999997</v>
      </c>
    </row>
    <row r="59" spans="2:14" x14ac:dyDescent="0.25">
      <c r="B59" s="48" t="s">
        <v>9</v>
      </c>
      <c r="C59" s="66">
        <v>0</v>
      </c>
      <c r="D59" s="66">
        <v>0</v>
      </c>
      <c r="E59" s="66">
        <v>0</v>
      </c>
      <c r="F59" s="66">
        <v>0</v>
      </c>
      <c r="G59" s="66">
        <v>0</v>
      </c>
      <c r="H59" s="66">
        <v>0</v>
      </c>
      <c r="I59" s="66">
        <v>0</v>
      </c>
      <c r="J59" s="66">
        <v>0</v>
      </c>
      <c r="K59" s="66">
        <v>0</v>
      </c>
      <c r="L59" s="66">
        <v>0</v>
      </c>
      <c r="M59" s="66">
        <f t="shared" si="8"/>
        <v>0</v>
      </c>
    </row>
    <row r="60" spans="2:14" x14ac:dyDescent="0.25">
      <c r="B60" s="71" t="s">
        <v>10</v>
      </c>
      <c r="C60" s="59">
        <f>SUM(C49:C59)-C51-C56</f>
        <v>13.322000000000001</v>
      </c>
      <c r="D60" s="59">
        <f t="shared" ref="D60:M60" si="11">SUM(D49:D59)-D51-D56</f>
        <v>0.99800000000000011</v>
      </c>
      <c r="E60" s="59">
        <f t="shared" si="11"/>
        <v>1.9E-2</v>
      </c>
      <c r="F60" s="59">
        <f t="shared" si="11"/>
        <v>1.1899999999999997</v>
      </c>
      <c r="G60" s="59">
        <f t="shared" si="11"/>
        <v>0.28100000000000003</v>
      </c>
      <c r="H60" s="59">
        <f t="shared" si="11"/>
        <v>0.27800000000000002</v>
      </c>
      <c r="I60" s="59">
        <f t="shared" si="11"/>
        <v>0.56600000000000006</v>
      </c>
      <c r="J60" s="59">
        <f t="shared" si="11"/>
        <v>3.3430000000000009</v>
      </c>
      <c r="K60" s="59">
        <f t="shared" si="11"/>
        <v>5.7000000000000002E-2</v>
      </c>
      <c r="L60" s="59">
        <f t="shared" si="11"/>
        <v>9.0000000000000011E-3</v>
      </c>
      <c r="M60" s="59">
        <f t="shared" si="11"/>
        <v>20.063000000000002</v>
      </c>
    </row>
    <row r="62" spans="2:14" x14ac:dyDescent="0.25">
      <c r="B62" s="47"/>
      <c r="C62" s="47"/>
      <c r="D62" s="47"/>
      <c r="E62" s="47"/>
      <c r="F62" s="47"/>
      <c r="G62" s="47"/>
      <c r="H62" s="47"/>
      <c r="I62" s="47"/>
      <c r="J62" s="47"/>
      <c r="K62" s="47"/>
      <c r="L62" s="47"/>
      <c r="N62" s="47"/>
    </row>
    <row r="64" spans="2:14" x14ac:dyDescent="0.25">
      <c r="N64" s="128" t="s">
        <v>332</v>
      </c>
    </row>
    <row r="77" spans="14:14" x14ac:dyDescent="0.25">
      <c r="N77" s="47"/>
    </row>
  </sheetData>
  <hyperlinks>
    <hyperlink ref="N64" location="Contents!A1" display="To Frontpage"/>
  </hyperlinks>
  <pageMargins left="0.70866141732283472" right="0.70866141732283472" top="0.74803149606299213" bottom="0.74803149606299213" header="0.31496062992125984" footer="0.31496062992125984"/>
  <pageSetup paperSize="9" scale="3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pageSetUpPr fitToPage="1"/>
  </sheetPr>
  <dimension ref="B4:N85"/>
  <sheetViews>
    <sheetView topLeftCell="A63" zoomScale="85" zoomScaleNormal="85" zoomScaleSheetLayoutView="100" workbookViewId="0">
      <selection activeCell="C81" sqref="C81:M81"/>
    </sheetView>
  </sheetViews>
  <sheetFormatPr defaultRowHeight="15" x14ac:dyDescent="0.25"/>
  <cols>
    <col min="1" max="1" width="4.7109375" style="48" customWidth="1"/>
    <col min="2" max="2" width="25.140625" style="48" bestFit="1" customWidth="1"/>
    <col min="3" max="12" width="17.7109375" style="48" customWidth="1"/>
    <col min="13" max="13" width="18.5703125" style="48" bestFit="1" customWidth="1"/>
    <col min="14" max="20" width="9.140625" style="48"/>
    <col min="21" max="21" width="9.140625" style="48" customWidth="1"/>
    <col min="22" max="16384" width="9.140625" style="48"/>
  </cols>
  <sheetData>
    <row r="4" spans="2:13" x14ac:dyDescent="0.25">
      <c r="B4" s="47"/>
      <c r="C4" s="47"/>
      <c r="D4" s="47"/>
      <c r="E4" s="47"/>
      <c r="F4" s="47"/>
      <c r="G4" s="47"/>
      <c r="H4" s="47"/>
      <c r="I4" s="47"/>
      <c r="J4" s="47"/>
      <c r="K4" s="47"/>
      <c r="L4" s="47"/>
      <c r="M4" s="47"/>
    </row>
    <row r="5" spans="2:13" ht="15.75" x14ac:dyDescent="0.25">
      <c r="B5" s="46" t="s">
        <v>293</v>
      </c>
      <c r="C5" s="47"/>
      <c r="D5" s="47"/>
      <c r="E5" s="47"/>
      <c r="F5" s="47"/>
      <c r="G5" s="47"/>
      <c r="H5" s="47"/>
      <c r="I5" s="47"/>
      <c r="J5" s="47"/>
      <c r="K5" s="47"/>
      <c r="L5" s="47"/>
      <c r="M5" s="47"/>
    </row>
    <row r="6" spans="2:13" x14ac:dyDescent="0.25">
      <c r="B6" s="69" t="s">
        <v>123</v>
      </c>
      <c r="C6" s="70"/>
      <c r="D6" s="70"/>
      <c r="E6" s="70"/>
      <c r="F6" s="70"/>
      <c r="G6" s="70"/>
      <c r="H6" s="70"/>
      <c r="I6" s="70"/>
      <c r="J6" s="70"/>
      <c r="K6" s="70"/>
      <c r="L6" s="70"/>
      <c r="M6" s="70"/>
    </row>
    <row r="7" spans="2:13" x14ac:dyDescent="0.25">
      <c r="B7" s="52"/>
      <c r="C7" s="52"/>
      <c r="D7" s="52"/>
      <c r="E7" s="52"/>
      <c r="F7" s="52"/>
      <c r="G7" s="52"/>
      <c r="H7" s="52"/>
      <c r="I7" s="52"/>
      <c r="J7" s="52"/>
      <c r="K7" s="52"/>
      <c r="L7" s="52"/>
      <c r="M7" s="52"/>
    </row>
    <row r="8" spans="2:13" ht="45" x14ac:dyDescent="0.25">
      <c r="B8" s="52"/>
      <c r="C8" s="53" t="s">
        <v>1</v>
      </c>
      <c r="D8" s="53" t="s">
        <v>2</v>
      </c>
      <c r="E8" s="53" t="s">
        <v>3</v>
      </c>
      <c r="F8" s="53" t="s">
        <v>4</v>
      </c>
      <c r="G8" s="53" t="s">
        <v>5</v>
      </c>
      <c r="H8" s="53" t="s">
        <v>6</v>
      </c>
      <c r="I8" s="53" t="s">
        <v>7</v>
      </c>
      <c r="J8" s="53" t="s">
        <v>50</v>
      </c>
      <c r="K8" s="53" t="s">
        <v>8</v>
      </c>
      <c r="L8" s="53" t="s">
        <v>9</v>
      </c>
      <c r="M8" s="54" t="s">
        <v>10</v>
      </c>
    </row>
    <row r="9" spans="2:13" x14ac:dyDescent="0.25">
      <c r="B9" s="48" t="s">
        <v>40</v>
      </c>
      <c r="C9" s="66">
        <v>0</v>
      </c>
      <c r="D9" s="66">
        <v>0</v>
      </c>
      <c r="E9" s="66">
        <v>0</v>
      </c>
      <c r="F9" s="66">
        <v>0</v>
      </c>
      <c r="G9" s="66">
        <v>0</v>
      </c>
      <c r="H9" s="66">
        <v>0</v>
      </c>
      <c r="I9" s="66">
        <v>0</v>
      </c>
      <c r="J9" s="66">
        <v>0</v>
      </c>
      <c r="K9" s="66">
        <v>0</v>
      </c>
      <c r="L9" s="66">
        <v>0</v>
      </c>
      <c r="M9" s="66">
        <f>SUM(C9:L9)</f>
        <v>0</v>
      </c>
    </row>
    <row r="10" spans="2:13" x14ac:dyDescent="0.25">
      <c r="B10" s="48" t="s">
        <v>141</v>
      </c>
      <c r="C10" s="66">
        <v>0</v>
      </c>
      <c r="D10" s="66">
        <v>0</v>
      </c>
      <c r="E10" s="66">
        <v>0</v>
      </c>
      <c r="F10" s="66">
        <v>0</v>
      </c>
      <c r="G10" s="66">
        <v>0</v>
      </c>
      <c r="H10" s="66">
        <v>0</v>
      </c>
      <c r="I10" s="66">
        <v>0</v>
      </c>
      <c r="J10" s="66">
        <v>0</v>
      </c>
      <c r="K10" s="66">
        <v>0</v>
      </c>
      <c r="L10" s="66">
        <v>0</v>
      </c>
      <c r="M10" s="66">
        <f t="shared" ref="M10:M13" si="0">SUM(C10:L10)</f>
        <v>0</v>
      </c>
    </row>
    <row r="11" spans="2:13" x14ac:dyDescent="0.25">
      <c r="B11" s="48" t="s">
        <v>41</v>
      </c>
      <c r="C11" s="66">
        <v>0</v>
      </c>
      <c r="D11" s="66">
        <v>0</v>
      </c>
      <c r="E11" s="66">
        <v>0</v>
      </c>
      <c r="F11" s="66">
        <v>0</v>
      </c>
      <c r="G11" s="66">
        <v>0</v>
      </c>
      <c r="H11" s="66">
        <v>0</v>
      </c>
      <c r="I11" s="66">
        <v>0</v>
      </c>
      <c r="J11" s="66">
        <v>0</v>
      </c>
      <c r="K11" s="66">
        <v>0</v>
      </c>
      <c r="L11" s="66">
        <v>0</v>
      </c>
      <c r="M11" s="66">
        <f t="shared" si="0"/>
        <v>0</v>
      </c>
    </row>
    <row r="12" spans="2:13" x14ac:dyDescent="0.25">
      <c r="B12" s="48" t="s">
        <v>42</v>
      </c>
      <c r="C12" s="66">
        <v>0</v>
      </c>
      <c r="D12" s="66">
        <v>0</v>
      </c>
      <c r="E12" s="66">
        <v>0</v>
      </c>
      <c r="F12" s="66">
        <v>0</v>
      </c>
      <c r="G12" s="66">
        <v>0</v>
      </c>
      <c r="H12" s="66">
        <v>0.01</v>
      </c>
      <c r="I12" s="66">
        <v>0</v>
      </c>
      <c r="J12" s="66">
        <v>0</v>
      </c>
      <c r="K12" s="66">
        <v>0</v>
      </c>
      <c r="L12" s="66">
        <v>0</v>
      </c>
      <c r="M12" s="66">
        <f t="shared" si="0"/>
        <v>0.01</v>
      </c>
    </row>
    <row r="13" spans="2:13" x14ac:dyDescent="0.25">
      <c r="B13" s="48" t="s">
        <v>43</v>
      </c>
      <c r="C13" s="66">
        <v>13.321</v>
      </c>
      <c r="D13" s="66">
        <v>0.998</v>
      </c>
      <c r="E13" s="66">
        <v>0.02</v>
      </c>
      <c r="F13" s="66">
        <v>1.19</v>
      </c>
      <c r="G13" s="66">
        <v>0.28100000000000003</v>
      </c>
      <c r="H13" s="66">
        <v>0.26800000000000002</v>
      </c>
      <c r="I13" s="66">
        <v>0.56699999999999995</v>
      </c>
      <c r="J13" s="66">
        <v>3.343</v>
      </c>
      <c r="K13" s="66">
        <v>5.7000000000000002E-2</v>
      </c>
      <c r="L13" s="66">
        <v>8.9999999999999993E-3</v>
      </c>
      <c r="M13" s="66">
        <f t="shared" si="0"/>
        <v>20.053999999999998</v>
      </c>
    </row>
    <row r="14" spans="2:13" x14ac:dyDescent="0.25">
      <c r="B14" s="71" t="s">
        <v>10</v>
      </c>
      <c r="C14" s="59">
        <f>SUM(C9:C13)</f>
        <v>13.321</v>
      </c>
      <c r="D14" s="59">
        <f t="shared" ref="D14:M14" si="1">SUM(D9:D13)</f>
        <v>0.998</v>
      </c>
      <c r="E14" s="59">
        <f t="shared" si="1"/>
        <v>0.02</v>
      </c>
      <c r="F14" s="59">
        <f t="shared" si="1"/>
        <v>1.19</v>
      </c>
      <c r="G14" s="59">
        <f t="shared" si="1"/>
        <v>0.28100000000000003</v>
      </c>
      <c r="H14" s="59">
        <f t="shared" si="1"/>
        <v>0.27800000000000002</v>
      </c>
      <c r="I14" s="59">
        <f t="shared" si="1"/>
        <v>0.56699999999999995</v>
      </c>
      <c r="J14" s="59">
        <f t="shared" si="1"/>
        <v>3.343</v>
      </c>
      <c r="K14" s="59">
        <f t="shared" si="1"/>
        <v>5.7000000000000002E-2</v>
      </c>
      <c r="L14" s="59">
        <f t="shared" si="1"/>
        <v>8.9999999999999993E-3</v>
      </c>
      <c r="M14" s="59">
        <f t="shared" si="1"/>
        <v>20.064</v>
      </c>
    </row>
    <row r="15" spans="2:13" x14ac:dyDescent="0.25">
      <c r="C15" s="63"/>
      <c r="D15" s="63"/>
      <c r="E15" s="63"/>
      <c r="F15" s="63"/>
      <c r="G15" s="63"/>
      <c r="H15" s="63"/>
      <c r="I15" s="63"/>
      <c r="J15" s="63"/>
      <c r="K15" s="63"/>
      <c r="L15" s="63"/>
      <c r="M15" s="63"/>
    </row>
    <row r="16" spans="2:13" x14ac:dyDescent="0.25">
      <c r="C16" s="63"/>
      <c r="D16" s="63"/>
      <c r="E16" s="63"/>
      <c r="F16" s="63"/>
      <c r="G16" s="63"/>
      <c r="H16" s="63"/>
      <c r="I16" s="63"/>
      <c r="J16" s="63"/>
      <c r="K16" s="63"/>
      <c r="L16" s="63"/>
      <c r="M16" s="63"/>
    </row>
    <row r="19" spans="2:13" ht="15.75" x14ac:dyDescent="0.25">
      <c r="B19" s="46" t="s">
        <v>294</v>
      </c>
      <c r="C19" s="47"/>
      <c r="D19" s="47"/>
      <c r="E19" s="47"/>
      <c r="F19" s="47"/>
      <c r="G19" s="47"/>
      <c r="H19" s="47"/>
      <c r="I19" s="47"/>
      <c r="J19" s="47"/>
      <c r="K19" s="47"/>
      <c r="L19" s="47"/>
      <c r="M19" s="47"/>
    </row>
    <row r="20" spans="2:13" x14ac:dyDescent="0.25">
      <c r="B20" s="69" t="s">
        <v>124</v>
      </c>
      <c r="C20" s="70"/>
      <c r="D20" s="70"/>
      <c r="E20" s="70"/>
      <c r="F20" s="70"/>
      <c r="G20" s="70"/>
      <c r="H20" s="70"/>
      <c r="I20" s="70"/>
      <c r="J20" s="70"/>
      <c r="K20" s="70"/>
      <c r="L20" s="70"/>
      <c r="M20" s="70"/>
    </row>
    <row r="21" spans="2:13" x14ac:dyDescent="0.25">
      <c r="B21" s="52"/>
      <c r="C21" s="52"/>
      <c r="D21" s="52"/>
      <c r="E21" s="52"/>
      <c r="F21" s="52"/>
      <c r="G21" s="52"/>
      <c r="H21" s="52"/>
      <c r="I21" s="52"/>
      <c r="J21" s="52"/>
      <c r="K21" s="52"/>
      <c r="L21" s="52"/>
      <c r="M21" s="52"/>
    </row>
    <row r="22" spans="2:13" ht="45" x14ac:dyDescent="0.25">
      <c r="B22" s="52"/>
      <c r="C22" s="53" t="s">
        <v>1</v>
      </c>
      <c r="D22" s="53" t="s">
        <v>2</v>
      </c>
      <c r="E22" s="53" t="s">
        <v>3</v>
      </c>
      <c r="F22" s="53" t="s">
        <v>4</v>
      </c>
      <c r="G22" s="53" t="s">
        <v>5</v>
      </c>
      <c r="H22" s="53" t="s">
        <v>6</v>
      </c>
      <c r="I22" s="53" t="s">
        <v>7</v>
      </c>
      <c r="J22" s="53" t="s">
        <v>50</v>
      </c>
      <c r="K22" s="53" t="s">
        <v>8</v>
      </c>
      <c r="L22" s="53" t="s">
        <v>9</v>
      </c>
      <c r="M22" s="54" t="s">
        <v>10</v>
      </c>
    </row>
    <row r="23" spans="2:13" x14ac:dyDescent="0.25">
      <c r="B23" s="48" t="s">
        <v>44</v>
      </c>
      <c r="C23" s="66">
        <v>2.4860000000000002</v>
      </c>
      <c r="D23" s="66">
        <v>0.16600000000000001</v>
      </c>
      <c r="E23" s="66">
        <v>2E-3</v>
      </c>
      <c r="F23" s="66">
        <v>0.92400000000000004</v>
      </c>
      <c r="G23" s="66">
        <v>5.7000000000000002E-2</v>
      </c>
      <c r="H23" s="66">
        <v>0</v>
      </c>
      <c r="I23" s="66">
        <v>7.0999999999999994E-2</v>
      </c>
      <c r="J23" s="66">
        <v>9.8000000000000004E-2</v>
      </c>
      <c r="K23" s="66">
        <v>1E-3</v>
      </c>
      <c r="L23" s="66">
        <v>1E-3</v>
      </c>
      <c r="M23" s="66">
        <f>SUM(C23:L23)</f>
        <v>3.8059999999999996</v>
      </c>
    </row>
    <row r="24" spans="2:13" x14ac:dyDescent="0.25">
      <c r="B24" s="48" t="s">
        <v>142</v>
      </c>
      <c r="C24" s="66">
        <v>0.63200000000000001</v>
      </c>
      <c r="D24" s="66">
        <v>2.9000000000000001E-2</v>
      </c>
      <c r="E24" s="66">
        <v>2E-3</v>
      </c>
      <c r="F24" s="66">
        <v>0.106</v>
      </c>
      <c r="G24" s="66">
        <v>1E-3</v>
      </c>
      <c r="H24" s="66">
        <v>2.7E-2</v>
      </c>
      <c r="I24" s="66">
        <v>5.0000000000000001E-3</v>
      </c>
      <c r="J24" s="66">
        <v>3.4000000000000002E-2</v>
      </c>
      <c r="K24" s="66">
        <v>0</v>
      </c>
      <c r="L24" s="66">
        <v>1E-3</v>
      </c>
      <c r="M24" s="66">
        <f t="shared" ref="M24:M28" si="2">SUM(C24:L24)</f>
        <v>0.83700000000000008</v>
      </c>
    </row>
    <row r="25" spans="2:13" x14ac:dyDescent="0.25">
      <c r="B25" s="48" t="s">
        <v>45</v>
      </c>
      <c r="C25" s="66">
        <v>0.10100000000000001</v>
      </c>
      <c r="D25" s="66">
        <v>1.2E-2</v>
      </c>
      <c r="E25" s="66">
        <v>8.0000000000000002E-3</v>
      </c>
      <c r="F25" s="66">
        <v>0</v>
      </c>
      <c r="G25" s="66">
        <v>7.0000000000000001E-3</v>
      </c>
      <c r="H25" s="66">
        <v>5.0000000000000001E-3</v>
      </c>
      <c r="I25" s="66">
        <v>1.6E-2</v>
      </c>
      <c r="J25" s="66">
        <v>0.02</v>
      </c>
      <c r="K25" s="66">
        <v>4.0000000000000001E-3</v>
      </c>
      <c r="L25" s="66">
        <v>0</v>
      </c>
      <c r="M25" s="66">
        <f t="shared" si="2"/>
        <v>0.17300000000000001</v>
      </c>
    </row>
    <row r="26" spans="2:13" x14ac:dyDescent="0.25">
      <c r="B26" s="48" t="s">
        <v>46</v>
      </c>
      <c r="C26" s="66">
        <v>0.66100000000000003</v>
      </c>
      <c r="D26" s="66">
        <v>7.8E-2</v>
      </c>
      <c r="E26" s="66">
        <v>2E-3</v>
      </c>
      <c r="F26" s="66">
        <v>5.0000000000000001E-3</v>
      </c>
      <c r="G26" s="66">
        <v>2.9000000000000001E-2</v>
      </c>
      <c r="H26" s="66">
        <v>5.8000000000000003E-2</v>
      </c>
      <c r="I26" s="66">
        <v>0.129</v>
      </c>
      <c r="J26" s="66">
        <v>0.105</v>
      </c>
      <c r="K26" s="66">
        <v>0</v>
      </c>
      <c r="L26" s="66">
        <v>1E-3</v>
      </c>
      <c r="M26" s="66">
        <f t="shared" si="2"/>
        <v>1.0680000000000001</v>
      </c>
    </row>
    <row r="27" spans="2:13" x14ac:dyDescent="0.25">
      <c r="B27" s="48" t="s">
        <v>48</v>
      </c>
      <c r="C27" s="66">
        <v>6.2130000000000001</v>
      </c>
      <c r="D27" s="66">
        <v>0.46100000000000002</v>
      </c>
      <c r="E27" s="66">
        <v>4.0000000000000001E-3</v>
      </c>
      <c r="F27" s="66">
        <v>9.1999999999999998E-2</v>
      </c>
      <c r="G27" s="66">
        <v>0.113</v>
      </c>
      <c r="H27" s="66">
        <v>0.188</v>
      </c>
      <c r="I27" s="66">
        <v>0.318</v>
      </c>
      <c r="J27" s="66">
        <v>0.53800000000000003</v>
      </c>
      <c r="K27" s="66">
        <v>4.7E-2</v>
      </c>
      <c r="L27" s="66">
        <v>3.0000000000000001E-3</v>
      </c>
      <c r="M27" s="66">
        <f t="shared" si="2"/>
        <v>7.9769999999999994</v>
      </c>
    </row>
    <row r="28" spans="2:13" x14ac:dyDescent="0.25">
      <c r="B28" s="48" t="s">
        <v>47</v>
      </c>
      <c r="C28" s="66">
        <v>3.2280000000000002</v>
      </c>
      <c r="D28" s="66">
        <v>0.252</v>
      </c>
      <c r="E28" s="66">
        <v>2E-3</v>
      </c>
      <c r="F28" s="66">
        <v>6.4000000000000001E-2</v>
      </c>
      <c r="G28" s="66">
        <v>7.3999999999999996E-2</v>
      </c>
      <c r="H28" s="66">
        <v>0</v>
      </c>
      <c r="I28" s="66">
        <v>2.8000000000000001E-2</v>
      </c>
      <c r="J28" s="66">
        <v>2.548</v>
      </c>
      <c r="K28" s="66">
        <v>5.0000000000000001E-3</v>
      </c>
      <c r="L28" s="66">
        <v>2E-3</v>
      </c>
      <c r="M28" s="66">
        <f t="shared" si="2"/>
        <v>6.2029999999999994</v>
      </c>
    </row>
    <row r="29" spans="2:13" x14ac:dyDescent="0.25">
      <c r="B29" s="71" t="s">
        <v>10</v>
      </c>
      <c r="C29" s="59">
        <f>SUM(C23:C28)</f>
        <v>13.321</v>
      </c>
      <c r="D29" s="59">
        <f t="shared" ref="D29:M29" si="3">SUM(D23:D28)</f>
        <v>0.998</v>
      </c>
      <c r="E29" s="59">
        <f t="shared" si="3"/>
        <v>2.0000000000000004E-2</v>
      </c>
      <c r="F29" s="59">
        <f t="shared" si="3"/>
        <v>1.1910000000000001</v>
      </c>
      <c r="G29" s="59">
        <f t="shared" si="3"/>
        <v>0.28100000000000003</v>
      </c>
      <c r="H29" s="59">
        <f t="shared" si="3"/>
        <v>0.27800000000000002</v>
      </c>
      <c r="I29" s="59">
        <f t="shared" si="3"/>
        <v>0.56700000000000006</v>
      </c>
      <c r="J29" s="59">
        <f t="shared" si="3"/>
        <v>3.343</v>
      </c>
      <c r="K29" s="59">
        <f t="shared" si="3"/>
        <v>5.6999999999999995E-2</v>
      </c>
      <c r="L29" s="59">
        <f t="shared" si="3"/>
        <v>8.0000000000000002E-3</v>
      </c>
      <c r="M29" s="59">
        <f t="shared" si="3"/>
        <v>20.064</v>
      </c>
    </row>
    <row r="34" spans="2:13" ht="15.75" x14ac:dyDescent="0.25">
      <c r="B34" s="46" t="s">
        <v>295</v>
      </c>
      <c r="C34" s="47"/>
      <c r="D34" s="47"/>
      <c r="E34" s="47"/>
      <c r="F34" s="47"/>
      <c r="G34" s="47"/>
      <c r="H34" s="47"/>
      <c r="I34" s="47"/>
      <c r="J34" s="47"/>
      <c r="K34" s="47"/>
      <c r="L34" s="47"/>
      <c r="M34" s="47"/>
    </row>
    <row r="35" spans="2:13" x14ac:dyDescent="0.25">
      <c r="B35" s="199" t="s">
        <v>351</v>
      </c>
      <c r="C35" s="70"/>
      <c r="D35" s="70"/>
      <c r="E35" s="70"/>
      <c r="F35" s="70"/>
      <c r="G35" s="70"/>
      <c r="H35" s="70"/>
      <c r="I35" s="70"/>
      <c r="J35" s="70"/>
      <c r="K35" s="70"/>
      <c r="L35" s="70"/>
      <c r="M35" s="70"/>
    </row>
    <row r="36" spans="2:13" x14ac:dyDescent="0.25">
      <c r="B36" s="52"/>
      <c r="C36" s="52"/>
      <c r="D36" s="52"/>
      <c r="E36" s="52"/>
      <c r="F36" s="52"/>
      <c r="G36" s="52"/>
      <c r="H36" s="52"/>
      <c r="I36" s="52"/>
      <c r="J36" s="52"/>
      <c r="K36" s="52"/>
      <c r="L36" s="52"/>
      <c r="M36" s="52"/>
    </row>
    <row r="37" spans="2:13" ht="45" x14ac:dyDescent="0.25">
      <c r="B37" s="52"/>
      <c r="C37" s="53" t="s">
        <v>1</v>
      </c>
      <c r="D37" s="53" t="s">
        <v>2</v>
      </c>
      <c r="E37" s="53" t="s">
        <v>3</v>
      </c>
      <c r="F37" s="53" t="s">
        <v>4</v>
      </c>
      <c r="G37" s="53" t="s">
        <v>5</v>
      </c>
      <c r="H37" s="53" t="s">
        <v>6</v>
      </c>
      <c r="I37" s="53" t="s">
        <v>7</v>
      </c>
      <c r="J37" s="53" t="s">
        <v>50</v>
      </c>
      <c r="K37" s="53" t="s">
        <v>8</v>
      </c>
      <c r="L37" s="53" t="s">
        <v>9</v>
      </c>
      <c r="M37" s="54" t="s">
        <v>10</v>
      </c>
    </row>
    <row r="38" spans="2:13" x14ac:dyDescent="0.25">
      <c r="B38" s="27" t="s">
        <v>49</v>
      </c>
      <c r="C38" s="74">
        <v>0.78</v>
      </c>
      <c r="D38" s="74">
        <v>0.7</v>
      </c>
      <c r="E38" s="74">
        <v>0</v>
      </c>
      <c r="F38" s="74">
        <v>0</v>
      </c>
      <c r="G38" s="74">
        <v>0.37</v>
      </c>
      <c r="H38" s="74">
        <v>0</v>
      </c>
      <c r="I38" s="74">
        <v>0.8</v>
      </c>
      <c r="J38" s="74">
        <v>3.39</v>
      </c>
      <c r="K38" s="74">
        <v>0</v>
      </c>
      <c r="L38" s="74">
        <v>0</v>
      </c>
      <c r="M38" s="72">
        <v>0.96</v>
      </c>
    </row>
    <row r="39" spans="2:13" x14ac:dyDescent="0.25">
      <c r="B39" s="51" t="s">
        <v>144</v>
      </c>
    </row>
    <row r="40" spans="2:13" x14ac:dyDescent="0.25">
      <c r="J40" s="75"/>
    </row>
    <row r="44" spans="2:13" ht="15.75" x14ac:dyDescent="0.25">
      <c r="B44" s="46" t="s">
        <v>296</v>
      </c>
      <c r="C44" s="47"/>
      <c r="D44" s="47"/>
      <c r="E44" s="47"/>
      <c r="F44" s="47"/>
      <c r="G44" s="47"/>
      <c r="H44" s="47"/>
      <c r="I44" s="47"/>
      <c r="J44" s="47"/>
      <c r="K44" s="47"/>
      <c r="L44" s="47"/>
      <c r="M44" s="47"/>
    </row>
    <row r="45" spans="2:13" x14ac:dyDescent="0.25">
      <c r="B45" s="199" t="s">
        <v>223</v>
      </c>
      <c r="C45" s="70"/>
      <c r="D45" s="70"/>
      <c r="E45" s="70"/>
      <c r="F45" s="70"/>
      <c r="G45" s="70"/>
      <c r="H45" s="70"/>
      <c r="I45" s="70"/>
      <c r="J45" s="70"/>
      <c r="K45" s="70"/>
      <c r="L45" s="70"/>
      <c r="M45" s="70"/>
    </row>
    <row r="46" spans="2:13" x14ac:dyDescent="0.25">
      <c r="B46" s="52"/>
      <c r="C46" s="52"/>
      <c r="D46" s="52"/>
      <c r="E46" s="52"/>
      <c r="F46" s="52"/>
      <c r="G46" s="52"/>
      <c r="H46" s="52"/>
      <c r="I46" s="52"/>
      <c r="J46" s="52"/>
      <c r="K46" s="52"/>
      <c r="L46" s="52"/>
      <c r="M46" s="52"/>
    </row>
    <row r="47" spans="2:13" ht="45" x14ac:dyDescent="0.25">
      <c r="B47" s="52"/>
      <c r="C47" s="53" t="s">
        <v>1</v>
      </c>
      <c r="D47" s="53" t="s">
        <v>2</v>
      </c>
      <c r="E47" s="53" t="s">
        <v>3</v>
      </c>
      <c r="F47" s="53" t="s">
        <v>4</v>
      </c>
      <c r="G47" s="53" t="s">
        <v>5</v>
      </c>
      <c r="H47" s="53" t="s">
        <v>6</v>
      </c>
      <c r="I47" s="53" t="s">
        <v>7</v>
      </c>
      <c r="J47" s="53" t="s">
        <v>50</v>
      </c>
      <c r="K47" s="53" t="s">
        <v>8</v>
      </c>
      <c r="L47" s="53" t="s">
        <v>9</v>
      </c>
      <c r="M47" s="54" t="s">
        <v>10</v>
      </c>
    </row>
    <row r="48" spans="2:13" x14ac:dyDescent="0.25">
      <c r="B48" s="27" t="s">
        <v>49</v>
      </c>
      <c r="C48" s="203">
        <v>1.32</v>
      </c>
      <c r="D48" s="203">
        <v>1.06</v>
      </c>
      <c r="E48" s="203">
        <v>0</v>
      </c>
      <c r="F48" s="203">
        <v>0</v>
      </c>
      <c r="G48" s="203">
        <v>0.44</v>
      </c>
      <c r="H48" s="203">
        <v>0</v>
      </c>
      <c r="I48" s="203">
        <v>0.89</v>
      </c>
      <c r="J48" s="203">
        <v>4.42</v>
      </c>
      <c r="K48" s="203">
        <v>0</v>
      </c>
      <c r="L48" s="203">
        <v>0</v>
      </c>
      <c r="M48" s="204">
        <v>1.7</v>
      </c>
    </row>
    <row r="49" spans="2:13" x14ac:dyDescent="0.25">
      <c r="B49" s="51" t="s">
        <v>144</v>
      </c>
    </row>
    <row r="54" spans="2:13" ht="15.75" x14ac:dyDescent="0.25">
      <c r="B54" s="46" t="s">
        <v>297</v>
      </c>
      <c r="C54" s="47"/>
      <c r="D54" s="47"/>
      <c r="E54" s="47"/>
      <c r="F54" s="47"/>
      <c r="G54" s="47"/>
      <c r="H54" s="47"/>
      <c r="I54" s="47"/>
      <c r="J54" s="47"/>
      <c r="K54" s="47"/>
      <c r="L54" s="47"/>
      <c r="M54" s="47"/>
    </row>
    <row r="55" spans="2:13" x14ac:dyDescent="0.25">
      <c r="B55" s="199" t="s">
        <v>203</v>
      </c>
      <c r="C55" s="70"/>
      <c r="D55" s="70"/>
      <c r="E55" s="70"/>
      <c r="F55" s="70"/>
      <c r="G55" s="70"/>
      <c r="H55" s="70"/>
      <c r="I55" s="70"/>
      <c r="J55" s="70"/>
      <c r="K55" s="70"/>
      <c r="L55" s="70"/>
      <c r="M55" s="70"/>
    </row>
    <row r="56" spans="2:13" x14ac:dyDescent="0.25">
      <c r="B56" s="52"/>
      <c r="C56" s="52"/>
      <c r="D56" s="52"/>
      <c r="E56" s="52"/>
      <c r="F56" s="52"/>
      <c r="G56" s="52"/>
      <c r="H56" s="52"/>
      <c r="I56" s="52"/>
      <c r="J56" s="52"/>
      <c r="K56" s="52"/>
      <c r="L56" s="52"/>
      <c r="M56" s="52"/>
    </row>
    <row r="57" spans="2:13" ht="45" x14ac:dyDescent="0.25">
      <c r="B57" s="52"/>
      <c r="C57" s="53" t="s">
        <v>1</v>
      </c>
      <c r="D57" s="53" t="s">
        <v>2</v>
      </c>
      <c r="E57" s="53" t="s">
        <v>3</v>
      </c>
      <c r="F57" s="53" t="s">
        <v>4</v>
      </c>
      <c r="G57" s="53" t="s">
        <v>5</v>
      </c>
      <c r="H57" s="53" t="s">
        <v>6</v>
      </c>
      <c r="I57" s="53" t="s">
        <v>7</v>
      </c>
      <c r="J57" s="53" t="s">
        <v>50</v>
      </c>
      <c r="K57" s="53" t="s">
        <v>8</v>
      </c>
      <c r="L57" s="53" t="s">
        <v>9</v>
      </c>
      <c r="M57" s="54" t="s">
        <v>10</v>
      </c>
    </row>
    <row r="58" spans="2:13" x14ac:dyDescent="0.25">
      <c r="B58" s="171" t="s">
        <v>328</v>
      </c>
      <c r="C58" s="281">
        <v>0.88</v>
      </c>
      <c r="D58" s="281">
        <v>0.76</v>
      </c>
      <c r="E58" s="281">
        <v>0</v>
      </c>
      <c r="F58" s="281">
        <v>0</v>
      </c>
      <c r="G58" s="281">
        <v>0.31</v>
      </c>
      <c r="H58" s="281">
        <v>0</v>
      </c>
      <c r="I58" s="281">
        <v>0.75</v>
      </c>
      <c r="J58" s="281">
        <v>2.4900000000000002</v>
      </c>
      <c r="K58" s="281">
        <v>0</v>
      </c>
      <c r="L58" s="281">
        <v>0</v>
      </c>
      <c r="M58" s="283">
        <v>1.07</v>
      </c>
    </row>
    <row r="59" spans="2:13" x14ac:dyDescent="0.25">
      <c r="B59" s="171" t="s">
        <v>329</v>
      </c>
      <c r="C59" s="281">
        <v>0.12</v>
      </c>
      <c r="D59" s="281">
        <v>0.1</v>
      </c>
      <c r="E59" s="281">
        <v>0</v>
      </c>
      <c r="F59" s="281">
        <v>0</v>
      </c>
      <c r="G59" s="281">
        <v>0.05</v>
      </c>
      <c r="H59" s="281">
        <v>0</v>
      </c>
      <c r="I59" s="281">
        <v>0.03</v>
      </c>
      <c r="J59" s="281">
        <v>0.35</v>
      </c>
      <c r="K59" s="281">
        <v>0</v>
      </c>
      <c r="L59" s="281">
        <v>0</v>
      </c>
      <c r="M59" s="283">
        <v>0.15</v>
      </c>
    </row>
    <row r="60" spans="2:13" x14ac:dyDescent="0.25">
      <c r="B60" s="171" t="s">
        <v>330</v>
      </c>
      <c r="C60" s="281">
        <v>0.09</v>
      </c>
      <c r="D60" s="281">
        <v>0.1</v>
      </c>
      <c r="E60" s="281">
        <v>0</v>
      </c>
      <c r="F60" s="281">
        <v>0</v>
      </c>
      <c r="G60" s="281">
        <v>0.03</v>
      </c>
      <c r="H60" s="281">
        <v>0</v>
      </c>
      <c r="I60" s="281">
        <v>0.03</v>
      </c>
      <c r="J60" s="281">
        <v>0.31</v>
      </c>
      <c r="K60" s="281">
        <v>0</v>
      </c>
      <c r="L60" s="281">
        <v>0</v>
      </c>
      <c r="M60" s="283">
        <v>0.12</v>
      </c>
    </row>
    <row r="61" spans="2:13" x14ac:dyDescent="0.25">
      <c r="B61" s="171" t="s">
        <v>195</v>
      </c>
      <c r="C61" s="281">
        <v>7.0000000000000007E-2</v>
      </c>
      <c r="D61" s="281">
        <v>0.06</v>
      </c>
      <c r="E61" s="281">
        <v>0</v>
      </c>
      <c r="F61" s="281">
        <v>0</v>
      </c>
      <c r="G61" s="281">
        <v>0.03</v>
      </c>
      <c r="H61" s="281">
        <v>0</v>
      </c>
      <c r="I61" s="281">
        <v>0.03</v>
      </c>
      <c r="J61" s="281">
        <v>0.15</v>
      </c>
      <c r="K61" s="281">
        <v>0</v>
      </c>
      <c r="L61" s="281">
        <v>0</v>
      </c>
      <c r="M61" s="283">
        <v>7.0000000000000007E-2</v>
      </c>
    </row>
    <row r="62" spans="2:13" x14ac:dyDescent="0.25">
      <c r="B62" s="171" t="s">
        <v>196</v>
      </c>
      <c r="C62" s="281">
        <v>0.05</v>
      </c>
      <c r="D62" s="281">
        <v>0.02</v>
      </c>
      <c r="E62" s="281">
        <v>0</v>
      </c>
      <c r="F62" s="281">
        <v>0</v>
      </c>
      <c r="G62" s="281">
        <v>0.01</v>
      </c>
      <c r="H62" s="281">
        <v>0</v>
      </c>
      <c r="I62" s="281">
        <v>0.03</v>
      </c>
      <c r="J62" s="281">
        <v>0.15</v>
      </c>
      <c r="K62" s="281">
        <v>0</v>
      </c>
      <c r="L62" s="281">
        <v>0</v>
      </c>
      <c r="M62" s="283">
        <v>0.06</v>
      </c>
    </row>
    <row r="63" spans="2:13" x14ac:dyDescent="0.25">
      <c r="B63" s="176" t="s">
        <v>197</v>
      </c>
      <c r="C63" s="282">
        <v>0.11</v>
      </c>
      <c r="D63" s="282">
        <v>0.02</v>
      </c>
      <c r="E63" s="282">
        <v>0</v>
      </c>
      <c r="F63" s="282">
        <v>0</v>
      </c>
      <c r="G63" s="282">
        <v>0</v>
      </c>
      <c r="H63" s="282">
        <v>0</v>
      </c>
      <c r="I63" s="282">
        <v>0.03</v>
      </c>
      <c r="J63" s="282">
        <v>0.97</v>
      </c>
      <c r="K63" s="282">
        <v>0</v>
      </c>
      <c r="L63" s="282">
        <v>0</v>
      </c>
      <c r="M63" s="284">
        <v>0.23</v>
      </c>
    </row>
    <row r="68" spans="2:13" ht="15.75" x14ac:dyDescent="0.25">
      <c r="B68" s="46" t="s">
        <v>298</v>
      </c>
      <c r="C68" s="47"/>
      <c r="D68" s="47"/>
      <c r="E68" s="47"/>
      <c r="F68" s="47"/>
      <c r="G68" s="47"/>
      <c r="H68" s="47"/>
      <c r="I68" s="47"/>
      <c r="J68" s="47"/>
      <c r="K68" s="47"/>
      <c r="L68" s="47"/>
      <c r="M68" s="47"/>
    </row>
    <row r="69" spans="2:13" x14ac:dyDescent="0.25">
      <c r="B69" s="199" t="s">
        <v>198</v>
      </c>
      <c r="C69" s="70"/>
      <c r="D69" s="70"/>
      <c r="E69" s="70"/>
      <c r="F69" s="70"/>
      <c r="G69" s="70"/>
      <c r="H69" s="70"/>
      <c r="I69" s="70"/>
      <c r="J69" s="70"/>
      <c r="K69" s="70"/>
      <c r="L69" s="70"/>
      <c r="M69" s="70"/>
    </row>
    <row r="70" spans="2:13" x14ac:dyDescent="0.25">
      <c r="B70" s="52"/>
      <c r="C70" s="52"/>
      <c r="D70" s="52"/>
      <c r="E70" s="52"/>
      <c r="F70" s="52"/>
      <c r="G70" s="52"/>
      <c r="H70" s="52"/>
      <c r="I70" s="52"/>
      <c r="J70" s="52"/>
      <c r="K70" s="52"/>
      <c r="L70" s="52"/>
      <c r="M70" s="52"/>
    </row>
    <row r="71" spans="2:13" ht="45" x14ac:dyDescent="0.25">
      <c r="B71" s="52"/>
      <c r="C71" s="53" t="s">
        <v>1</v>
      </c>
      <c r="D71" s="53" t="s">
        <v>2</v>
      </c>
      <c r="E71" s="53" t="s">
        <v>3</v>
      </c>
      <c r="F71" s="53" t="s">
        <v>4</v>
      </c>
      <c r="G71" s="53" t="s">
        <v>5</v>
      </c>
      <c r="H71" s="53" t="s">
        <v>6</v>
      </c>
      <c r="I71" s="53" t="s">
        <v>7</v>
      </c>
      <c r="J71" s="53" t="s">
        <v>50</v>
      </c>
      <c r="K71" s="53" t="s">
        <v>8</v>
      </c>
      <c r="L71" s="53" t="s">
        <v>9</v>
      </c>
      <c r="M71" s="54" t="s">
        <v>10</v>
      </c>
    </row>
    <row r="72" spans="2:13" x14ac:dyDescent="0.25">
      <c r="B72" s="27" t="s">
        <v>199</v>
      </c>
      <c r="C72" s="290">
        <v>36</v>
      </c>
      <c r="D72" s="290">
        <v>2</v>
      </c>
      <c r="E72" s="290">
        <v>1</v>
      </c>
      <c r="F72" s="291" t="s">
        <v>366</v>
      </c>
      <c r="G72" s="290">
        <v>0</v>
      </c>
      <c r="H72" s="290">
        <v>5.0000000000000001E-3</v>
      </c>
      <c r="I72" s="290">
        <v>5</v>
      </c>
      <c r="J72" s="290">
        <v>0</v>
      </c>
      <c r="K72" s="291" t="s">
        <v>366</v>
      </c>
      <c r="L72" s="290">
        <v>1E-3</v>
      </c>
      <c r="M72" s="292">
        <f>+C72+D72+E72+G72+H72+I72+J72+L72</f>
        <v>44.006</v>
      </c>
    </row>
    <row r="77" spans="2:13" ht="15.75" x14ac:dyDescent="0.25">
      <c r="B77" s="46" t="s">
        <v>299</v>
      </c>
      <c r="C77" s="47"/>
      <c r="D77" s="47"/>
      <c r="E77" s="47"/>
      <c r="F77" s="47"/>
      <c r="G77" s="47"/>
      <c r="H77" s="47"/>
      <c r="I77" s="47"/>
      <c r="J77" s="47"/>
      <c r="K77" s="47"/>
      <c r="L77" s="47"/>
      <c r="M77" s="47"/>
    </row>
    <row r="78" spans="2:13" x14ac:dyDescent="0.25">
      <c r="B78" s="199" t="s">
        <v>200</v>
      </c>
      <c r="C78" s="70"/>
      <c r="D78" s="70"/>
      <c r="E78" s="70"/>
      <c r="F78" s="70"/>
      <c r="G78" s="70"/>
      <c r="H78" s="70"/>
      <c r="I78" s="70"/>
      <c r="J78" s="70"/>
      <c r="K78" s="70"/>
      <c r="L78" s="70"/>
      <c r="M78" s="70"/>
    </row>
    <row r="79" spans="2:13" x14ac:dyDescent="0.25">
      <c r="B79" s="52"/>
      <c r="C79" s="52"/>
      <c r="D79" s="52"/>
      <c r="E79" s="52"/>
      <c r="F79" s="52"/>
      <c r="G79" s="52"/>
      <c r="H79" s="52"/>
      <c r="I79" s="52"/>
      <c r="J79" s="52"/>
      <c r="K79" s="52"/>
      <c r="L79" s="52"/>
      <c r="M79" s="52"/>
    </row>
    <row r="80" spans="2:13" ht="45" x14ac:dyDescent="0.25">
      <c r="B80" s="52"/>
      <c r="C80" s="53" t="s">
        <v>1</v>
      </c>
      <c r="D80" s="53" t="s">
        <v>2</v>
      </c>
      <c r="E80" s="53" t="s">
        <v>3</v>
      </c>
      <c r="F80" s="53" t="s">
        <v>4</v>
      </c>
      <c r="G80" s="53" t="s">
        <v>5</v>
      </c>
      <c r="H80" s="53" t="s">
        <v>6</v>
      </c>
      <c r="I80" s="53" t="s">
        <v>7</v>
      </c>
      <c r="J80" s="53" t="s">
        <v>50</v>
      </c>
      <c r="K80" s="53" t="s">
        <v>8</v>
      </c>
      <c r="L80" s="53" t="s">
        <v>9</v>
      </c>
      <c r="M80" s="54" t="s">
        <v>10</v>
      </c>
    </row>
    <row r="81" spans="2:14" x14ac:dyDescent="0.25">
      <c r="B81" s="27" t="s">
        <v>201</v>
      </c>
      <c r="C81" s="293">
        <v>1E-4</v>
      </c>
      <c r="D81" s="293">
        <v>2.0000000000000001E-4</v>
      </c>
      <c r="E81" s="293">
        <v>1E-4</v>
      </c>
      <c r="F81" s="293">
        <v>0</v>
      </c>
      <c r="G81" s="293">
        <v>0</v>
      </c>
      <c r="H81" s="293">
        <v>0</v>
      </c>
      <c r="I81" s="293">
        <v>1E-4</v>
      </c>
      <c r="J81" s="293">
        <v>0</v>
      </c>
      <c r="K81" s="293">
        <v>0</v>
      </c>
      <c r="L81" s="293">
        <v>0</v>
      </c>
      <c r="M81" s="293">
        <v>1E-4</v>
      </c>
    </row>
    <row r="82" spans="2:14" x14ac:dyDescent="0.25">
      <c r="B82" s="51" t="s">
        <v>204</v>
      </c>
    </row>
    <row r="83" spans="2:14" x14ac:dyDescent="0.25">
      <c r="B83" s="51"/>
    </row>
    <row r="85" spans="2:14" x14ac:dyDescent="0.25">
      <c r="N85" s="128" t="s">
        <v>332</v>
      </c>
    </row>
  </sheetData>
  <hyperlinks>
    <hyperlink ref="N85" location="Contents!A1" display="To Frontpage"/>
  </hyperlinks>
  <pageMargins left="0.70866141732283472" right="0.70866141732283472" top="0.74803149606299213" bottom="0.74803149606299213" header="0.31496062992125984" footer="0.31496062992125984"/>
  <pageSetup paperSize="9" scale="34"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Contents!Print_Area</vt:lpstr>
      <vt:lpstr>Frontpage!Print_Area</vt:lpstr>
      <vt:lpstr>'G1-G4 - Cover pool inform.'!Print_Area</vt:lpstr>
      <vt:lpstr>'Table 4 - LTV'!Print_Area</vt:lpstr>
      <vt:lpstr>'Table 9-12 - Lending'!Print_Area</vt:lpstr>
      <vt:lpstr>'X1 Key Concepts'!Print_Area</vt:lpstr>
    </vt:vector>
  </TitlesOfParts>
  <Company>BRFkredit 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Trung Hieu</dc:creator>
  <cp:lastModifiedBy>Torben Jurlander</cp:lastModifiedBy>
  <cp:lastPrinted>2015-08-19T07:14:26Z</cp:lastPrinted>
  <dcterms:created xsi:type="dcterms:W3CDTF">2012-10-17T07:59:56Z</dcterms:created>
  <dcterms:modified xsi:type="dcterms:W3CDTF">2015-08-19T07:15:30Z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nr">
    <vt:lpwstr>D76208</vt:lpwstr>
  </property>
  <property fmtid="{D5CDD505-2E9C-101B-9397-08002B2CF9AE}" pid="3" name="til_navn">
    <vt:lpwstr> </vt:lpwstr>
  </property>
  <property fmtid="{D5CDD505-2E9C-101B-9397-08002B2CF9AE}" pid="4" name="til_adresse">
    <vt:lpwstr> </vt:lpwstr>
  </property>
  <property fmtid="{D5CDD505-2E9C-101B-9397-08002B2CF9AE}" pid="5" name="til_postnr">
    <vt:lpwstr> </vt:lpwstr>
  </property>
  <property fmtid="{D5CDD505-2E9C-101B-9397-08002B2CF9AE}" pid="6" name="til_by">
    <vt:lpwstr> </vt:lpwstr>
  </property>
  <property fmtid="{D5CDD505-2E9C-101B-9397-08002B2CF9AE}" pid="7" name="dato_udsendelse">
    <vt:lpwstr> </vt:lpwstr>
  </property>
  <property fmtid="{D5CDD505-2E9C-101B-9397-08002B2CF9AE}" pid="8" name="underskriver_navn">
    <vt:lpwstr> </vt:lpwstr>
  </property>
  <property fmtid="{D5CDD505-2E9C-101B-9397-08002B2CF9AE}" pid="9" name="underskriver_tlfdirekte">
    <vt:lpwstr> </vt:lpwstr>
  </property>
  <property fmtid="{D5CDD505-2E9C-101B-9397-08002B2CF9AE}" pid="10" name="underskriver_email">
    <vt:lpwstr> </vt:lpwstr>
  </property>
  <property fmtid="{D5CDD505-2E9C-101B-9397-08002B2CF9AE}" pid="11" name="att_navn">
    <vt:lpwstr> </vt:lpwstr>
  </property>
  <property fmtid="{D5CDD505-2E9C-101B-9397-08002B2CF9AE}" pid="12" name="ansvarlig_initialer">
    <vt:lpwstr> </vt:lpwstr>
  </property>
  <property fmtid="{D5CDD505-2E9C-101B-9397-08002B2CF9AE}" pid="13" name="dokumentstatus">
    <vt:lpwstr>Udkast</vt:lpwstr>
  </property>
  <property fmtid="{D5CDD505-2E9C-101B-9397-08002B2CF9AE}" pid="14" name="dokumenttitel">
    <vt:lpwstr>DK ECBC Label Template 2015 (Final 04-12-2014)</vt:lpwstr>
  </property>
  <property fmtid="{D5CDD505-2E9C-101B-9397-08002B2CF9AE}" pid="15" name="referatnr">
    <vt:lpwstr> </vt:lpwstr>
  </property>
  <property fmtid="{D5CDD505-2E9C-101B-9397-08002B2CF9AE}" pid="16" name="ansvarlig_email">
    <vt:lpwstr> </vt:lpwstr>
  </property>
  <property fmtid="{D5CDD505-2E9C-101B-9397-08002B2CF9AE}" pid="17" name="ansvarlig_navn">
    <vt:lpwstr> </vt:lpwstr>
  </property>
  <property fmtid="{D5CDD505-2E9C-101B-9397-08002B2CF9AE}" pid="18" name="ansvarlig_tlfdirekte">
    <vt:lpwstr> </vt:lpwstr>
  </property>
  <property fmtid="{D5CDD505-2E9C-101B-9397-08002B2CF9AE}" pid="19" name="bilag_nr">
    <vt:lpwstr> </vt:lpwstr>
  </property>
  <property fmtid="{D5CDD505-2E9C-101B-9397-08002B2CF9AE}" pid="20" name="punkt_nr">
    <vt:lpwstr> </vt:lpwstr>
  </property>
  <property fmtid="{D5CDD505-2E9C-101B-9397-08002B2CF9AE}" pid="21" name="Udsendelsesdato">
    <vt:lpwstr> </vt:lpwstr>
  </property>
  <property fmtid="{D5CDD505-2E9C-101B-9397-08002B2CF9AE}" pid="22" name="dokumentsidstrettet">
    <vt:lpwstr>04-12-2014</vt:lpwstr>
  </property>
  <property fmtid="{D5CDD505-2E9C-101B-9397-08002B2CF9AE}" pid="23" name="dokumentversion">
    <vt:lpwstr>16.0</vt:lpwstr>
  </property>
  <property fmtid="{D5CDD505-2E9C-101B-9397-08002B2CF9AE}" pid="24" name="sagsnr">
    <vt:lpwstr>S2669</vt:lpwstr>
  </property>
  <property fmtid="{D5CDD505-2E9C-101B-9397-08002B2CF9AE}" pid="25" name="mødedato">
    <vt:lpwstr> </vt:lpwstr>
  </property>
  <property fmtid="{D5CDD505-2E9C-101B-9397-08002B2CF9AE}" pid="26" name="modetype">
    <vt:lpwstr> </vt:lpwstr>
  </property>
</Properties>
</file>