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ustomProperty1.bin" ContentType="application/vnd.openxmlformats-officedocument.spreadsheetml.customProperty"/>
  <Override PartName="/xl/drawings/drawing1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12.xml" ContentType="application/vnd.openxmlformats-officedocument.drawing+xml"/>
  <Override PartName="/xl/customProperty5.bin" ContentType="application/vnd.openxmlformats-officedocument.spreadsheetml.customProperty"/>
  <Override PartName="/xl/drawings/drawing13.xml" ContentType="application/vnd.openxmlformats-officedocument.drawing+xml"/>
  <Override PartName="/xl/customProperty6.bin" ContentType="application/vnd.openxmlformats-officedocument.spreadsheetml.customProperty"/>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customProperty7.bin" ContentType="application/vnd.openxmlformats-officedocument.spreadsheetml.customProperty"/>
  <Override PartName="/xl/customProperty8.bin" ContentType="application/vnd.openxmlformats-officedocument.spreadsheetml.customProperty"/>
  <Override PartName="/xl/drawings/drawing15.xml" ContentType="application/vnd.openxmlformats-officedocument.drawing+xml"/>
  <Override PartName="/xl/drawings/drawing1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codeName="ThisWorkbook"/>
  <mc:AlternateContent xmlns:mc="http://schemas.openxmlformats.org/markup-compatibility/2006">
    <mc:Choice Requires="x15">
      <x15ac:absPath xmlns:x15ac="http://schemas.microsoft.com/office/spreadsheetml/2010/11/ac" url="G:\INTERIM REPORTS\Interim reports 2017\Q4 2017\Final\"/>
    </mc:Choice>
  </mc:AlternateContent>
  <bookViews>
    <workbookView xWindow="16425" yWindow="225" windowWidth="20730" windowHeight="11640" tabRatio="857" activeTab="5"/>
  </bookViews>
  <sheets>
    <sheet name="Factbook Q4 2017 " sheetId="2" r:id="rId1"/>
    <sheet name="Contents" sheetId="4" r:id="rId2"/>
    <sheet name="Overview start" sheetId="5" r:id="rId3"/>
    <sheet name="Nordea overview" sheetId="6" r:id="rId4"/>
    <sheet name="Financials start" sheetId="7" r:id="rId5"/>
    <sheet name="Key financial figures" sheetId="176" r:id="rId6"/>
    <sheet name="NII - bridge" sheetId="173" r:id="rId7"/>
    <sheet name="NCI, Expenses, Loan losses" sheetId="187" r:id="rId8"/>
    <sheet name="PeB" sheetId="11" r:id="rId9"/>
    <sheet name="BA - PeB  " sheetId="167" r:id="rId10"/>
    <sheet name="PeB - Den &amp; Fin      " sheetId="168" r:id="rId11"/>
    <sheet name="PeB - Nor &amp; Swe   " sheetId="169" r:id="rId12"/>
    <sheet name=" PeB - Other   " sheetId="170" r:id="rId13"/>
    <sheet name="CBB  Start " sheetId="112" r:id="rId14"/>
    <sheet name="BA - CBB   " sheetId="162" r:id="rId15"/>
    <sheet name="CBB - CB &amp; BB " sheetId="163" r:id="rId16"/>
    <sheet name="CBB - Other   " sheetId="164" r:id="rId17"/>
    <sheet name="Nordea Finance   " sheetId="177" r:id="rId18"/>
    <sheet name="WB start" sheetId="21" r:id="rId19"/>
    <sheet name="BA - WB  " sheetId="157" r:id="rId20"/>
    <sheet name="WB - CIB &amp; SOO   " sheetId="158" r:id="rId21"/>
    <sheet name="WB - Russia &amp; Other " sheetId="159" r:id="rId22"/>
    <sheet name="WM start" sheetId="26" r:id="rId23"/>
    <sheet name="BA - Wealth Man &amp; Asset Man" sheetId="140" r:id="rId24"/>
    <sheet name="Wealth - Private Bankin &amp; O " sheetId="141" r:id="rId25"/>
    <sheet name="Wealth Mgmt - Life &amp; Pension" sheetId="174" r:id="rId26"/>
    <sheet name="Wealth Mgmt - AuM " sheetId="139" r:id="rId27"/>
    <sheet name="Group Functions and Other start" sheetId="31" r:id="rId28"/>
    <sheet name="Group Functions and Other   " sheetId="175" r:id="rId29"/>
    <sheet name="Risk, liquidity, capital start" sheetId="35" r:id="rId30"/>
    <sheet name="Lending by sector " sheetId="188" r:id="rId31"/>
    <sheet name="Lending by country and industry" sheetId="189" r:id="rId32"/>
    <sheet name="Lending by industry" sheetId="196" r:id="rId33"/>
    <sheet name="Credit portfolio by BU Q4" sheetId="191" r:id="rId34"/>
    <sheet name="Credit portfolio by BU Q3" sheetId="192" r:id="rId35"/>
    <sheet name="Shipping oil and oil services" sheetId="193" r:id="rId36"/>
    <sheet name="Impaired loans 1" sheetId="194" r:id="rId37"/>
    <sheet name="Impaired loans 2" sheetId="195" r:id="rId38"/>
    <sheet name="Loans and impairment  " sheetId="137" r:id="rId39"/>
    <sheet name="Rating, Market risk" sheetId="46" r:id="rId40"/>
    <sheet name=" LTV and amortization" sheetId="121" r:id="rId41"/>
    <sheet name="Own Funds &amp; Ratios" sheetId="186" r:id="rId42"/>
    <sheet name="REA &amp; Risk weights" sheetId="143" r:id="rId43"/>
    <sheet name="Requirement " sheetId="144" r:id="rId44"/>
    <sheet name="Market risk " sheetId="145" r:id="rId45"/>
    <sheet name="Own funds " sheetId="146" r:id="rId46"/>
    <sheet name="IRB " sheetId="147" r:id="rId47"/>
    <sheet name="REA - legal " sheetId="148" r:id="rId48"/>
    <sheet name="Graph" sheetId="149" r:id="rId49"/>
    <sheet name="Bank " sheetId="150" r:id="rId50"/>
    <sheet name="Bank2" sheetId="151" r:id="rId51"/>
    <sheet name="Bank3" sheetId="152" r:id="rId52"/>
    <sheet name="Bank4" sheetId="153" r:id="rId53"/>
    <sheet name="Bank5" sheetId="154" r:id="rId54"/>
    <sheet name="Funding" sheetId="62" r:id="rId55"/>
    <sheet name="Liquidity buffer  " sheetId="156" r:id="rId56"/>
    <sheet name="General info &amp; macro start" sheetId="64" r:id="rId57"/>
    <sheet name="Market shares   " sheetId="165" r:id="rId58"/>
    <sheet name="Info - Payments &amp; transacti " sheetId="166" r:id="rId59"/>
    <sheet name="Info - Macroeconomic data   " sheetId="172" r:id="rId60"/>
    <sheet name="Contacts and financial calendar" sheetId="68" r:id="rId61"/>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___EUR2003" localSheetId="59">'[1]Calculated forecast'!$O$2</definedName>
    <definedName name="___EUR2003" localSheetId="55">'[1]Calculated forecast'!$O$2</definedName>
    <definedName name="___EUR2003" localSheetId="7">'[2]Calculated forecast'!$O$2</definedName>
    <definedName name="___EUR2003" localSheetId="6">'[2]Calculated forecast'!$O$2</definedName>
    <definedName name="___EUR2003">'[3]Calculated forecast'!$O$2</definedName>
    <definedName name="__EUR2003" localSheetId="59">'[1]Calculated forecast'!$O$2</definedName>
    <definedName name="__EUR2003" localSheetId="55">'[1]Calculated forecast'!$O$2</definedName>
    <definedName name="__EUR2003" localSheetId="7">'[2]Calculated forecast'!$O$2</definedName>
    <definedName name="__EUR2003" localSheetId="6">'[2]Calculated forecast'!$O$2</definedName>
    <definedName name="__EUR2003">'[3]Calculated forecast'!$O$2</definedName>
    <definedName name="__inv1" localSheetId="40">#REF!</definedName>
    <definedName name="__inv1" localSheetId="23">#REF!</definedName>
    <definedName name="__inv1" localSheetId="28">#REF!</definedName>
    <definedName name="__inv1" localSheetId="59">#REF!</definedName>
    <definedName name="__inv1" localSheetId="58">#REF!</definedName>
    <definedName name="__inv1" localSheetId="5">#REF!</definedName>
    <definedName name="__inv1" localSheetId="55">#REF!</definedName>
    <definedName name="__inv1" localSheetId="38">#REF!</definedName>
    <definedName name="__inv1" localSheetId="57">#REF!</definedName>
    <definedName name="__inv1" localSheetId="7">#REF!</definedName>
    <definedName name="__inv1" localSheetId="6">#REF!</definedName>
    <definedName name="__inv1" localSheetId="17">#REF!</definedName>
    <definedName name="__inv1" localSheetId="24">#REF!</definedName>
    <definedName name="__inv1" localSheetId="26">#REF!</definedName>
    <definedName name="__inv1" localSheetId="25">#REF!</definedName>
    <definedName name="__inv1">#REF!</definedName>
    <definedName name="__Key1" localSheetId="40">#REF!</definedName>
    <definedName name="__Key1" localSheetId="23">#REF!</definedName>
    <definedName name="__Key1" localSheetId="28">#REF!</definedName>
    <definedName name="__Key1" localSheetId="59">#REF!</definedName>
    <definedName name="__Key1" localSheetId="58">#REF!</definedName>
    <definedName name="__Key1" localSheetId="5">#REF!</definedName>
    <definedName name="__Key1" localSheetId="55">#REF!</definedName>
    <definedName name="__Key1" localSheetId="38">#REF!</definedName>
    <definedName name="__Key1" localSheetId="57">#REF!</definedName>
    <definedName name="__Key1" localSheetId="7">#REF!</definedName>
    <definedName name="__Key1" localSheetId="6">#REF!</definedName>
    <definedName name="__Key1" localSheetId="17">#REF!</definedName>
    <definedName name="__Key1" localSheetId="24">#REF!</definedName>
    <definedName name="__Key1" localSheetId="26">#REF!</definedName>
    <definedName name="__Key1" localSheetId="25">#REF!</definedName>
    <definedName name="__Key1">#REF!</definedName>
    <definedName name="__key2" localSheetId="40">#REF!</definedName>
    <definedName name="__key2" localSheetId="23">#REF!</definedName>
    <definedName name="__key2" localSheetId="28">#REF!</definedName>
    <definedName name="__key2" localSheetId="59">#REF!</definedName>
    <definedName name="__key2" localSheetId="58">#REF!</definedName>
    <definedName name="__key2" localSheetId="5">#REF!</definedName>
    <definedName name="__key2" localSheetId="55">#REF!</definedName>
    <definedName name="__key2" localSheetId="38">#REF!</definedName>
    <definedName name="__key2" localSheetId="57">#REF!</definedName>
    <definedName name="__key2" localSheetId="7">#REF!</definedName>
    <definedName name="__key2" localSheetId="6">#REF!</definedName>
    <definedName name="__key2" localSheetId="17">#REF!</definedName>
    <definedName name="__key2" localSheetId="24">#REF!</definedName>
    <definedName name="__key2" localSheetId="26">#REF!</definedName>
    <definedName name="__key2" localSheetId="25">#REF!</definedName>
    <definedName name="__key2">#REF!</definedName>
    <definedName name="_AMO_UniqueIdentifier" hidden="1">"'965a6ed6-3ee4-4d00-96d5-1559ea48fc0d'"</definedName>
    <definedName name="_aum2" localSheetId="40">#REF!</definedName>
    <definedName name="_aum2" localSheetId="23">#REF!</definedName>
    <definedName name="_aum2" localSheetId="28">#REF!</definedName>
    <definedName name="_aum2" localSheetId="59">#REF!</definedName>
    <definedName name="_aum2" localSheetId="58">#REF!</definedName>
    <definedName name="_aum2" localSheetId="5">#REF!</definedName>
    <definedName name="_aum2" localSheetId="55">#REF!</definedName>
    <definedName name="_aum2" localSheetId="38">#REF!</definedName>
    <definedName name="_aum2" localSheetId="57">#REF!</definedName>
    <definedName name="_aum2" localSheetId="7">#REF!</definedName>
    <definedName name="_aum2" localSheetId="6">#REF!</definedName>
    <definedName name="_aum2" localSheetId="17">#REF!</definedName>
    <definedName name="_aum2" localSheetId="24">#REF!</definedName>
    <definedName name="_aum2" localSheetId="26">#REF!</definedName>
    <definedName name="_aum2" localSheetId="25">#REF!</definedName>
    <definedName name="_aum2">#REF!</definedName>
    <definedName name="_EUR2003" localSheetId="59">'[1]Calculated forecast'!$O$2</definedName>
    <definedName name="_EUR2003" localSheetId="55">'[1]Calculated forecast'!$O$2</definedName>
    <definedName name="_EUR2003" localSheetId="7">'[2]Calculated forecast'!$O$2</definedName>
    <definedName name="_EUR2003" localSheetId="6">'[2]Calculated forecast'!$O$2</definedName>
    <definedName name="_EUR2003">'[3]Calculated forecast'!$O$2</definedName>
    <definedName name="_inv1" localSheetId="40">#REF!</definedName>
    <definedName name="_inv1" localSheetId="23">#REF!</definedName>
    <definedName name="_inv1" localSheetId="28">#REF!</definedName>
    <definedName name="_inv1" localSheetId="59">#REF!</definedName>
    <definedName name="_inv1" localSheetId="58">#REF!</definedName>
    <definedName name="_inv1" localSheetId="5">#REF!</definedName>
    <definedName name="_inv1" localSheetId="55">#REF!</definedName>
    <definedName name="_inv1" localSheetId="38">#REF!</definedName>
    <definedName name="_inv1" localSheetId="57">#REF!</definedName>
    <definedName name="_inv1" localSheetId="7">#REF!</definedName>
    <definedName name="_inv1" localSheetId="6">#REF!</definedName>
    <definedName name="_inv1" localSheetId="17">#REF!</definedName>
    <definedName name="_inv1" localSheetId="24">#REF!</definedName>
    <definedName name="_inv1" localSheetId="26">#REF!</definedName>
    <definedName name="_inv1" localSheetId="25">#REF!</definedName>
    <definedName name="_inv1">#REF!</definedName>
    <definedName name="_Key1" localSheetId="40">#REF!</definedName>
    <definedName name="_Key1" localSheetId="23">#REF!</definedName>
    <definedName name="_Key1" localSheetId="28">#REF!</definedName>
    <definedName name="_Key1" localSheetId="59">#REF!</definedName>
    <definedName name="_Key1" localSheetId="58">#REF!</definedName>
    <definedName name="_Key1" localSheetId="5">#REF!</definedName>
    <definedName name="_Key1" localSheetId="55">#REF!</definedName>
    <definedName name="_Key1" localSheetId="38">#REF!</definedName>
    <definedName name="_Key1" localSheetId="57">#REF!</definedName>
    <definedName name="_Key1" localSheetId="7">#REF!</definedName>
    <definedName name="_Key1" localSheetId="6">#REF!</definedName>
    <definedName name="_Key1" localSheetId="17">#REF!</definedName>
    <definedName name="_Key1" localSheetId="24">#REF!</definedName>
    <definedName name="_Key1" localSheetId="26">#REF!</definedName>
    <definedName name="_Key1" localSheetId="25">#REF!</definedName>
    <definedName name="_Key1">#REF!</definedName>
    <definedName name="_key2" localSheetId="40">#REF!</definedName>
    <definedName name="_key2" localSheetId="23">#REF!</definedName>
    <definedName name="_key2" localSheetId="28">#REF!</definedName>
    <definedName name="_key2" localSheetId="59">#REF!</definedName>
    <definedName name="_key2" localSheetId="58">#REF!</definedName>
    <definedName name="_key2" localSheetId="5">#REF!</definedName>
    <definedName name="_key2" localSheetId="55">#REF!</definedName>
    <definedName name="_key2" localSheetId="38">#REF!</definedName>
    <definedName name="_key2" localSheetId="57">#REF!</definedName>
    <definedName name="_key2" localSheetId="7">#REF!</definedName>
    <definedName name="_key2" localSheetId="6">#REF!</definedName>
    <definedName name="_key2" localSheetId="17">#REF!</definedName>
    <definedName name="_key2" localSheetId="24">#REF!</definedName>
    <definedName name="_key2" localSheetId="26">#REF!</definedName>
    <definedName name="_key2" localSheetId="25">#REF!</definedName>
    <definedName name="_key2">#REF!</definedName>
    <definedName name="_MM1" localSheetId="59">[4]XXX!$C$38</definedName>
    <definedName name="_MM1" localSheetId="55">[4]XXX!$C$38</definedName>
    <definedName name="_MM1" localSheetId="7">[5]XXX!$C$38</definedName>
    <definedName name="_MM1" localSheetId="6">[5]XXX!$C$38</definedName>
    <definedName name="_MM1">[6]XXX!$C$38</definedName>
    <definedName name="_Order1" hidden="1">255</definedName>
    <definedName name="_Order2" hidden="1">255</definedName>
    <definedName name="_Sort" localSheetId="40" hidden="1">'[7]Work Sheet'!#REF!</definedName>
    <definedName name="_Sort" localSheetId="14" hidden="1">'[7]Work Sheet'!#REF!</definedName>
    <definedName name="_Sort" localSheetId="23" hidden="1">'[7]Work Sheet'!#REF!</definedName>
    <definedName name="_Sort" localSheetId="15" hidden="1">'[7]Work Sheet'!#REF!</definedName>
    <definedName name="_Sort" localSheetId="16" hidden="1">'[7]Work Sheet'!#REF!</definedName>
    <definedName name="_Sort" localSheetId="34" hidden="1">'[7]Work Sheet'!#REF!</definedName>
    <definedName name="_Sort" localSheetId="28" hidden="1">'[7]Work Sheet'!#REF!</definedName>
    <definedName name="_Sort" localSheetId="59" hidden="1">'[7]Work Sheet'!#REF!</definedName>
    <definedName name="_Sort" localSheetId="58" hidden="1">'[7]Work Sheet'!#REF!</definedName>
    <definedName name="_Sort" localSheetId="5" hidden="1">'[7]Work Sheet'!#REF!</definedName>
    <definedName name="_Sort" localSheetId="31" hidden="1">'[7]Work Sheet'!#REF!</definedName>
    <definedName name="_Sort" localSheetId="32" hidden="1">'[7]Work Sheet'!#REF!</definedName>
    <definedName name="_Sort" localSheetId="30" hidden="1">'[7]Work Sheet'!#REF!</definedName>
    <definedName name="_Sort" localSheetId="55" hidden="1">'[7]Work Sheet'!#REF!</definedName>
    <definedName name="_Sort" localSheetId="38" hidden="1">'[7]Work Sheet'!#REF!</definedName>
    <definedName name="_Sort" localSheetId="57" hidden="1">'[7]Work Sheet'!#REF!</definedName>
    <definedName name="_Sort" localSheetId="7" hidden="1">'[7]Work Sheet'!#REF!</definedName>
    <definedName name="_Sort" localSheetId="6" hidden="1">'[7]Work Sheet'!#REF!</definedName>
    <definedName name="_Sort" localSheetId="17" hidden="1">'[7]Work Sheet'!#REF!</definedName>
    <definedName name="_Sort" localSheetId="41" hidden="1">'[7]Work Sheet'!#REF!</definedName>
    <definedName name="_Sort" localSheetId="24" hidden="1">'[7]Work Sheet'!#REF!</definedName>
    <definedName name="_Sort" localSheetId="26" hidden="1">'[7]Work Sheet'!#REF!</definedName>
    <definedName name="_Sort" localSheetId="25" hidden="1">'[7]Work Sheet'!#REF!</definedName>
    <definedName name="_Sort" hidden="1">'[7]Work Sheet'!#REF!</definedName>
    <definedName name="_YY1" localSheetId="59">[4]XXX!$C$36</definedName>
    <definedName name="_YY1" localSheetId="55">[4]XXX!$C$36</definedName>
    <definedName name="_YY1" localSheetId="7">[5]XXX!$C$36</definedName>
    <definedName name="_YY1" localSheetId="6">[5]XXX!$C$36</definedName>
    <definedName name="_YY1">[6]XXX!$C$36</definedName>
    <definedName name="A" localSheetId="40">#REF!</definedName>
    <definedName name="A" localSheetId="23">#REF!</definedName>
    <definedName name="A" localSheetId="28">#REF!</definedName>
    <definedName name="A" localSheetId="59">#REF!</definedName>
    <definedName name="A" localSheetId="58">#REF!</definedName>
    <definedName name="A" localSheetId="5">#REF!</definedName>
    <definedName name="A" localSheetId="55">#REF!</definedName>
    <definedName name="A" localSheetId="38">#REF!</definedName>
    <definedName name="A" localSheetId="57">#REF!</definedName>
    <definedName name="A" localSheetId="7">#REF!</definedName>
    <definedName name="A" localSheetId="6">#REF!</definedName>
    <definedName name="A" localSheetId="17">#REF!</definedName>
    <definedName name="A" localSheetId="24">#REF!</definedName>
    <definedName name="A" localSheetId="26">#REF!</definedName>
    <definedName name="A" localSheetId="25">#REF!</definedName>
    <definedName name="A">#REF!</definedName>
    <definedName name="Afr" localSheetId="40">#REF!</definedName>
    <definedName name="Afr" localSheetId="23">#REF!</definedName>
    <definedName name="Afr" localSheetId="28">#REF!</definedName>
    <definedName name="Afr" localSheetId="59">#REF!</definedName>
    <definedName name="Afr" localSheetId="58">#REF!</definedName>
    <definedName name="Afr" localSheetId="5">#REF!</definedName>
    <definedName name="Afr" localSheetId="55">#REF!</definedName>
    <definedName name="Afr" localSheetId="38">#REF!</definedName>
    <definedName name="Afr" localSheetId="57">#REF!</definedName>
    <definedName name="Afr" localSheetId="7">#REF!</definedName>
    <definedName name="Afr" localSheetId="6">#REF!</definedName>
    <definedName name="Afr" localSheetId="17">#REF!</definedName>
    <definedName name="Afr" localSheetId="24">#REF!</definedName>
    <definedName name="Afr" localSheetId="26">#REF!</definedName>
    <definedName name="Afr" localSheetId="25">#REF!</definedName>
    <definedName name="Afr">#REF!</definedName>
    <definedName name="AMKeyFig" localSheetId="40">#REF!</definedName>
    <definedName name="AMKeyFig" localSheetId="23">#REF!</definedName>
    <definedName name="AMKeyFig" localSheetId="28">#REF!</definedName>
    <definedName name="AMKeyFig" localSheetId="59">#REF!</definedName>
    <definedName name="AMKeyFig" localSheetId="58">#REF!</definedName>
    <definedName name="AMKeyFig" localSheetId="5">#REF!</definedName>
    <definedName name="AMKeyFig" localSheetId="55">#REF!</definedName>
    <definedName name="AMKeyFig" localSheetId="38">#REF!</definedName>
    <definedName name="AMKeyFig" localSheetId="57">#REF!</definedName>
    <definedName name="AMKeyFig" localSheetId="7">#REF!</definedName>
    <definedName name="AMKeyFig" localSheetId="6">#REF!</definedName>
    <definedName name="AMKeyFig" localSheetId="17">#REF!</definedName>
    <definedName name="AMKeyFig" localSheetId="24">#REF!</definedName>
    <definedName name="AMKeyFig" localSheetId="26">#REF!</definedName>
    <definedName name="AMKeyFig" localSheetId="25">#REF!</definedName>
    <definedName name="AMKeyFig">#REF!</definedName>
    <definedName name="AMKeyFigLife" localSheetId="40">#REF!</definedName>
    <definedName name="AMKeyFigLife" localSheetId="23">#REF!</definedName>
    <definedName name="AMKeyFigLife" localSheetId="28">#REF!</definedName>
    <definedName name="AMKeyFigLife" localSheetId="59">#REF!</definedName>
    <definedName name="AMKeyFigLife" localSheetId="58">#REF!</definedName>
    <definedName name="AMKeyFigLife" localSheetId="5">#REF!</definedName>
    <definedName name="AMKeyFigLife" localSheetId="55">#REF!</definedName>
    <definedName name="AMKeyFigLife" localSheetId="38">#REF!</definedName>
    <definedName name="AMKeyFigLife" localSheetId="57">#REF!</definedName>
    <definedName name="AMKeyFigLife" localSheetId="7">#REF!</definedName>
    <definedName name="AMKeyFigLife" localSheetId="6">#REF!</definedName>
    <definedName name="AMKeyFigLife" localSheetId="17">#REF!</definedName>
    <definedName name="AMKeyFigLife" localSheetId="24">#REF!</definedName>
    <definedName name="AMKeyFigLife" localSheetId="26">#REF!</definedName>
    <definedName name="AMKeyFigLife" localSheetId="25">#REF!</definedName>
    <definedName name="AMKeyFigLife">#REF!</definedName>
    <definedName name="AMVolume" localSheetId="40">#REF!</definedName>
    <definedName name="AMVolume" localSheetId="23">#REF!</definedName>
    <definedName name="AMVolume" localSheetId="28">#REF!</definedName>
    <definedName name="AMVolume" localSheetId="59">#REF!</definedName>
    <definedName name="AMVolume" localSheetId="58">#REF!</definedName>
    <definedName name="AMVolume" localSheetId="5">#REF!</definedName>
    <definedName name="AMVolume" localSheetId="55">#REF!</definedName>
    <definedName name="AMVolume" localSheetId="38">#REF!</definedName>
    <definedName name="AMVolume" localSheetId="57">#REF!</definedName>
    <definedName name="AMVolume" localSheetId="7">#REF!</definedName>
    <definedName name="AMVolume" localSheetId="6">#REF!</definedName>
    <definedName name="AMVolume" localSheetId="17">#REF!</definedName>
    <definedName name="AMVolume" localSheetId="24">#REF!</definedName>
    <definedName name="AMVolume" localSheetId="26">#REF!</definedName>
    <definedName name="AMVolume" localSheetId="25">#REF!</definedName>
    <definedName name="AMVolume">#REF!</definedName>
    <definedName name="as" localSheetId="40" hidden="1">{"5 * utfall + budget",#N/A,FALSE,"T-0298";"5 * bolag",#N/A,FALSE,"T-0298";"Unibank, utfall alla",#N/A,FALSE,"T-0298";#N/A,#N/A,FALSE,"Koncernskulder";#N/A,#N/A,FALSE,"Koncernfakturering"}</definedName>
    <definedName name="as" localSheetId="23" hidden="1">{"5 * utfall + budget",#N/A,FALSE,"T-0298";"5 * bolag",#N/A,FALSE,"T-0298";"Unibank, utfall alla",#N/A,FALSE,"T-0298";#N/A,#N/A,FALSE,"Koncernskulder";#N/A,#N/A,FALSE,"Koncernfakturering"}</definedName>
    <definedName name="as" localSheetId="33" hidden="1">{"5 * utfall + budget",#N/A,FALSE,"T-0298";"5 * bolag",#N/A,FALSE,"T-0298";"Unibank, utfall alla",#N/A,FALSE,"T-0298";#N/A,#N/A,FALSE,"Koncernskulder";#N/A,#N/A,FALSE,"Koncernfakturering"}</definedName>
    <definedName name="as" localSheetId="28" hidden="1">{"5 * utfall + budget",#N/A,FALSE,"T-0298";"5 * bolag",#N/A,FALSE,"T-0298";"Unibank, utfall alla",#N/A,FALSE,"T-0298";#N/A,#N/A,FALSE,"Koncernskulder";#N/A,#N/A,FALSE,"Koncernfakturering"}</definedName>
    <definedName name="as" localSheetId="59" hidden="1">{"5 * utfall + budget",#N/A,FALSE,"T-0298";"5 * bolag",#N/A,FALSE,"T-0298";"Unibank, utfall alla",#N/A,FALSE,"T-0298";#N/A,#N/A,FALSE,"Koncernskulder";#N/A,#N/A,FALSE,"Koncernfakturering"}</definedName>
    <definedName name="as" localSheetId="58" hidden="1">{"5 * utfall + budget",#N/A,FALSE,"T-0298";"5 * bolag",#N/A,FALSE,"T-0298";"Unibank, utfall alla",#N/A,FALSE,"T-0298";#N/A,#N/A,FALSE,"Koncernskulder";#N/A,#N/A,FALSE,"Koncernfakturering"}</definedName>
    <definedName name="as" localSheetId="5" hidden="1">{"5 * utfall + budget",#N/A,FALSE,"T-0298";"5 * bolag",#N/A,FALSE,"T-0298";"Unibank, utfall alla",#N/A,FALSE,"T-0298";#N/A,#N/A,FALSE,"Koncernskulder";#N/A,#N/A,FALSE,"Koncernfakturering"}</definedName>
    <definedName name="as" localSheetId="31" hidden="1">{"5 * utfall + budget",#N/A,FALSE,"T-0298";"5 * bolag",#N/A,FALSE,"T-0298";"Unibank, utfall alla",#N/A,FALSE,"T-0298";#N/A,#N/A,FALSE,"Koncernskulder";#N/A,#N/A,FALSE,"Koncernfakturering"}</definedName>
    <definedName name="as" localSheetId="30" hidden="1">{"5 * utfall + budget",#N/A,FALSE,"T-0298";"5 * bolag",#N/A,FALSE,"T-0298";"Unibank, utfall alla",#N/A,FALSE,"T-0298";#N/A,#N/A,FALSE,"Koncernskulder";#N/A,#N/A,FALSE,"Koncernfakturering"}</definedName>
    <definedName name="as" localSheetId="55" hidden="1">{"5 * utfall + budget",#N/A,FALSE,"T-0298";"5 * bolag",#N/A,FALSE,"T-0298";"Unibank, utfall alla",#N/A,FALSE,"T-0298";#N/A,#N/A,FALSE,"Koncernskulder";#N/A,#N/A,FALSE,"Koncernfakturering"}</definedName>
    <definedName name="as" localSheetId="38" hidden="1">{"5 * utfall + budget",#N/A,FALSE,"T-0298";"5 * bolag",#N/A,FALSE,"T-0298";"Unibank, utfall alla",#N/A,FALSE,"T-0298";#N/A,#N/A,FALSE,"Koncernskulder";#N/A,#N/A,FALSE,"Koncernfakturering"}</definedName>
    <definedName name="as" localSheetId="57" hidden="1">{"5 * utfall + budget",#N/A,FALSE,"T-0298";"5 * bolag",#N/A,FALSE,"T-0298";"Unibank, utfall alla",#N/A,FALSE,"T-0298";#N/A,#N/A,FALSE,"Koncernskulder";#N/A,#N/A,FALSE,"Koncernfakturering"}</definedName>
    <definedName name="as" localSheetId="7" hidden="1">{"5 * utfall + budget",#N/A,FALSE,"T-0298";"5 * bolag",#N/A,FALSE,"T-0298";"Unibank, utfall alla",#N/A,FALSE,"T-0298";#N/A,#N/A,FALSE,"Koncernskulder";#N/A,#N/A,FALSE,"Koncernfakturering"}</definedName>
    <definedName name="as" localSheetId="6" hidden="1">{"5 * utfall + budget",#N/A,FALSE,"T-0298";"5 * bolag",#N/A,FALSE,"T-0298";"Unibank, utfall alla",#N/A,FALSE,"T-0298";#N/A,#N/A,FALSE,"Koncernskulder";#N/A,#N/A,FALSE,"Koncernfakturering"}</definedName>
    <definedName name="as" localSheetId="17" hidden="1">{"5 * utfall + budget",#N/A,FALSE,"T-0298";"5 * bolag",#N/A,FALSE,"T-0298";"Unibank, utfall alla",#N/A,FALSE,"T-0298";#N/A,#N/A,FALSE,"Koncernskulder";#N/A,#N/A,FALSE,"Koncernfakturering"}</definedName>
    <definedName name="as" localSheetId="41" hidden="1">{"5 * utfall + budget",#N/A,FALSE,"T-0298";"5 * bolag",#N/A,FALSE,"T-0298";"Unibank, utfall alla",#N/A,FALSE,"T-0298";#N/A,#N/A,FALSE,"Koncernskulder";#N/A,#N/A,FALSE,"Koncernfakturering"}</definedName>
    <definedName name="as" localSheetId="39" hidden="1">{"5 * utfall + budget",#N/A,FALSE,"T-0298";"5 * bolag",#N/A,FALSE,"T-0298";"Unibank, utfall alla",#N/A,FALSE,"T-0298";#N/A,#N/A,FALSE,"Koncernskulder";#N/A,#N/A,FALSE,"Koncernfakturering"}</definedName>
    <definedName name="as" localSheetId="24" hidden="1">{"5 * utfall + budget",#N/A,FALSE,"T-0298";"5 * bolag",#N/A,FALSE,"T-0298";"Unibank, utfall alla",#N/A,FALSE,"T-0298";#N/A,#N/A,FALSE,"Koncernskulder";#N/A,#N/A,FALSE,"Koncernfakturering"}</definedName>
    <definedName name="as" localSheetId="26" hidden="1">{"5 * utfall + budget",#N/A,FALSE,"T-0298";"5 * bolag",#N/A,FALSE,"T-0298";"Unibank, utfall alla",#N/A,FALSE,"T-0298";#N/A,#N/A,FALSE,"Koncernskulder";#N/A,#N/A,FALSE,"Koncernfakturering"}</definedName>
    <definedName name="as" localSheetId="25" hidden="1">{"5 * utfall + budget",#N/A,FALSE,"T-0298";"5 * bolag",#N/A,FALSE,"T-0298";"Unibank, utfall alla",#N/A,FALSE,"T-0298";#N/A,#N/A,FALSE,"Koncernskulder";#N/A,#N/A,FALSE,"Koncernfakturering"}</definedName>
    <definedName name="as" hidden="1">{"5 * utfall + budget",#N/A,FALSE,"T-0298";"5 * bolag",#N/A,FALSE,"T-0298";"Unibank, utfall alla",#N/A,FALSE,"T-0298";#N/A,#N/A,FALSE,"Koncernskulder";#N/A,#N/A,FALSE,"Koncernfakturering"}</definedName>
    <definedName name="asset" localSheetId="40">#REF!</definedName>
    <definedName name="asset" localSheetId="23">#REF!</definedName>
    <definedName name="asset" localSheetId="28">#REF!</definedName>
    <definedName name="asset" localSheetId="59">#REF!</definedName>
    <definedName name="asset" localSheetId="58">#REF!</definedName>
    <definedName name="asset" localSheetId="5">#REF!</definedName>
    <definedName name="asset" localSheetId="55">#REF!</definedName>
    <definedName name="asset" localSheetId="38">#REF!</definedName>
    <definedName name="asset" localSheetId="57">#REF!</definedName>
    <definedName name="asset" localSheetId="7">#REF!</definedName>
    <definedName name="asset" localSheetId="6">#REF!</definedName>
    <definedName name="asset" localSheetId="17">#REF!</definedName>
    <definedName name="asset" localSheetId="24">#REF!</definedName>
    <definedName name="asset" localSheetId="26">#REF!</definedName>
    <definedName name="asset" localSheetId="25">#REF!</definedName>
    <definedName name="asset">#REF!</definedName>
    <definedName name="asset1" localSheetId="40">#REF!</definedName>
    <definedName name="asset1" localSheetId="23">#REF!</definedName>
    <definedName name="asset1" localSheetId="28">#REF!</definedName>
    <definedName name="asset1" localSheetId="59">#REF!</definedName>
    <definedName name="asset1" localSheetId="58">#REF!</definedName>
    <definedName name="asset1" localSheetId="5">#REF!</definedName>
    <definedName name="asset1" localSheetId="55">#REF!</definedName>
    <definedName name="asset1" localSheetId="38">#REF!</definedName>
    <definedName name="asset1" localSheetId="57">#REF!</definedName>
    <definedName name="asset1" localSheetId="7">#REF!</definedName>
    <definedName name="asset1" localSheetId="6">#REF!</definedName>
    <definedName name="asset1" localSheetId="17">#REF!</definedName>
    <definedName name="asset1" localSheetId="24">#REF!</definedName>
    <definedName name="asset1" localSheetId="26">#REF!</definedName>
    <definedName name="asset1" localSheetId="25">#REF!</definedName>
    <definedName name="asset1">#REF!</definedName>
    <definedName name="aum" localSheetId="40">#REF!</definedName>
    <definedName name="aum" localSheetId="23">#REF!</definedName>
    <definedName name="aum" localSheetId="28">#REF!</definedName>
    <definedName name="aum" localSheetId="59">#REF!</definedName>
    <definedName name="aum" localSheetId="58">#REF!</definedName>
    <definedName name="aum" localSheetId="5">#REF!</definedName>
    <definedName name="aum" localSheetId="55">#REF!</definedName>
    <definedName name="aum" localSheetId="38">#REF!</definedName>
    <definedName name="aum" localSheetId="57">#REF!</definedName>
    <definedName name="aum" localSheetId="7">#REF!</definedName>
    <definedName name="aum" localSheetId="6">#REF!</definedName>
    <definedName name="aum" localSheetId="17">#REF!</definedName>
    <definedName name="aum" localSheetId="24">#REF!</definedName>
    <definedName name="aum" localSheetId="26">#REF!</definedName>
    <definedName name="aum" localSheetId="25">#REF!</definedName>
    <definedName name="aum">#REF!</definedName>
    <definedName name="AUMs" localSheetId="40">#REF!</definedName>
    <definedName name="AUMs" localSheetId="23">#REF!</definedName>
    <definedName name="AUMs" localSheetId="28">#REF!</definedName>
    <definedName name="AUMs" localSheetId="59">#REF!</definedName>
    <definedName name="AUMs" localSheetId="58">#REF!</definedName>
    <definedName name="AUMs" localSheetId="5">#REF!</definedName>
    <definedName name="AUMs" localSheetId="55">#REF!</definedName>
    <definedName name="AUMs" localSheetId="38">#REF!</definedName>
    <definedName name="AUMs" localSheetId="57">#REF!</definedName>
    <definedName name="AUMs" localSheetId="7">#REF!</definedName>
    <definedName name="AUMs" localSheetId="6">#REF!</definedName>
    <definedName name="AUMs" localSheetId="17">#REF!</definedName>
    <definedName name="AUMs" localSheetId="24">#REF!</definedName>
    <definedName name="AUMs" localSheetId="26">#REF!</definedName>
    <definedName name="AUMs" localSheetId="25">#REF!</definedName>
    <definedName name="AUMs">#REF!</definedName>
    <definedName name="balance" localSheetId="40">#REF!</definedName>
    <definedName name="balance" localSheetId="23">#REF!</definedName>
    <definedName name="balance" localSheetId="28">#REF!</definedName>
    <definedName name="balance" localSheetId="59">#REF!</definedName>
    <definedName name="balance" localSheetId="58">#REF!</definedName>
    <definedName name="balance" localSheetId="5">#REF!</definedName>
    <definedName name="balance" localSheetId="55">#REF!</definedName>
    <definedName name="balance" localSheetId="38">#REF!</definedName>
    <definedName name="balance" localSheetId="57">#REF!</definedName>
    <definedName name="balance" localSheetId="7">#REF!</definedName>
    <definedName name="balance" localSheetId="6">#REF!</definedName>
    <definedName name="balance" localSheetId="17">#REF!</definedName>
    <definedName name="balance" localSheetId="24">#REF!</definedName>
    <definedName name="balance" localSheetId="26">#REF!</definedName>
    <definedName name="balance" localSheetId="25">#REF!</definedName>
    <definedName name="balance">#REF!</definedName>
    <definedName name="Balance_sheet__end_of_period" localSheetId="40">#REF!</definedName>
    <definedName name="Balance_sheet__end_of_period" localSheetId="23">#REF!</definedName>
    <definedName name="Balance_sheet__end_of_period" localSheetId="28">#REF!</definedName>
    <definedName name="Balance_sheet__end_of_period" localSheetId="59">#REF!</definedName>
    <definedName name="Balance_sheet__end_of_period" localSheetId="58">#REF!</definedName>
    <definedName name="Balance_sheet__end_of_period" localSheetId="5">#REF!</definedName>
    <definedName name="Balance_sheet__end_of_period" localSheetId="55">#REF!</definedName>
    <definedName name="Balance_sheet__end_of_period" localSheetId="38">#REF!</definedName>
    <definedName name="Balance_sheet__end_of_period" localSheetId="57">#REF!</definedName>
    <definedName name="Balance_sheet__end_of_period" localSheetId="7">#REF!</definedName>
    <definedName name="Balance_sheet__end_of_period" localSheetId="6">#REF!</definedName>
    <definedName name="Balance_sheet__end_of_period" localSheetId="17">#REF!</definedName>
    <definedName name="Balance_sheet__end_of_period" localSheetId="24">#REF!</definedName>
    <definedName name="Balance_sheet__end_of_period" localSheetId="26">#REF!</definedName>
    <definedName name="Balance_sheet__end_of_period" localSheetId="25">#REF!</definedName>
    <definedName name="Balance_sheet__end_of_period">#REF!</definedName>
    <definedName name="balancesheet" localSheetId="40">#REF!</definedName>
    <definedName name="balancesheet" localSheetId="23">#REF!</definedName>
    <definedName name="balancesheet" localSheetId="28">#REF!</definedName>
    <definedName name="balancesheet" localSheetId="59">#REF!</definedName>
    <definedName name="balancesheet" localSheetId="58">#REF!</definedName>
    <definedName name="balancesheet" localSheetId="5">#REF!</definedName>
    <definedName name="balancesheet" localSheetId="55">#REF!</definedName>
    <definedName name="balancesheet" localSheetId="38">#REF!</definedName>
    <definedName name="balancesheet" localSheetId="57">#REF!</definedName>
    <definedName name="balancesheet" localSheetId="7">#REF!</definedName>
    <definedName name="balancesheet" localSheetId="6">#REF!</definedName>
    <definedName name="balancesheet" localSheetId="17">#REF!</definedName>
    <definedName name="balancesheet" localSheetId="24">#REF!</definedName>
    <definedName name="balancesheet" localSheetId="26">#REF!</definedName>
    <definedName name="balancesheet" localSheetId="25">#REF!</definedName>
    <definedName name="balancesheet">#REF!</definedName>
    <definedName name="bankBaltics" localSheetId="40">#REF!</definedName>
    <definedName name="bankBaltics" localSheetId="23">#REF!</definedName>
    <definedName name="bankBaltics" localSheetId="28">#REF!</definedName>
    <definedName name="bankBaltics" localSheetId="59">#REF!</definedName>
    <definedName name="bankBaltics" localSheetId="58">#REF!</definedName>
    <definedName name="bankBaltics" localSheetId="5">#REF!</definedName>
    <definedName name="bankBaltics" localSheetId="55">#REF!</definedName>
    <definedName name="bankBaltics" localSheetId="38">#REF!</definedName>
    <definedName name="bankBaltics" localSheetId="57">#REF!</definedName>
    <definedName name="bankBaltics" localSheetId="7">#REF!</definedName>
    <definedName name="bankBaltics" localSheetId="6">#REF!</definedName>
    <definedName name="bankBaltics" localSheetId="17">#REF!</definedName>
    <definedName name="bankBaltics" localSheetId="24">#REF!</definedName>
    <definedName name="bankBaltics" localSheetId="26">#REF!</definedName>
    <definedName name="bankBaltics" localSheetId="25">#REF!</definedName>
    <definedName name="bankBaltics">#REF!</definedName>
    <definedName name="bankingRussia" localSheetId="40">#REF!</definedName>
    <definedName name="bankingRussia" localSheetId="23">#REF!</definedName>
    <definedName name="bankingRussia" localSheetId="28">#REF!</definedName>
    <definedName name="bankingRussia" localSheetId="59">#REF!</definedName>
    <definedName name="bankingRussia" localSheetId="58">#REF!</definedName>
    <definedName name="bankingRussia" localSheetId="5">#REF!</definedName>
    <definedName name="bankingRussia" localSheetId="55">#REF!</definedName>
    <definedName name="bankingRussia" localSheetId="38">#REF!</definedName>
    <definedName name="bankingRussia" localSheetId="57">#REF!</definedName>
    <definedName name="bankingRussia" localSheetId="7">#REF!</definedName>
    <definedName name="bankingRussia" localSheetId="6">#REF!</definedName>
    <definedName name="bankingRussia" localSheetId="17">#REF!</definedName>
    <definedName name="bankingRussia" localSheetId="24">#REF!</definedName>
    <definedName name="bankingRussia" localSheetId="26">#REF!</definedName>
    <definedName name="bankingRussia" localSheetId="25">#REF!</definedName>
    <definedName name="bankingRussia">#REF!</definedName>
    <definedName name="bankPoland" localSheetId="40">#REF!</definedName>
    <definedName name="bankPoland" localSheetId="23">#REF!</definedName>
    <definedName name="bankPoland" localSheetId="28">#REF!</definedName>
    <definedName name="bankPoland" localSheetId="59">#REF!</definedName>
    <definedName name="bankPoland" localSheetId="58">#REF!</definedName>
    <definedName name="bankPoland" localSheetId="5">#REF!</definedName>
    <definedName name="bankPoland" localSheetId="55">#REF!</definedName>
    <definedName name="bankPoland" localSheetId="38">#REF!</definedName>
    <definedName name="bankPoland" localSheetId="57">#REF!</definedName>
    <definedName name="bankPoland" localSheetId="7">#REF!</definedName>
    <definedName name="bankPoland" localSheetId="6">#REF!</definedName>
    <definedName name="bankPoland" localSheetId="17">#REF!</definedName>
    <definedName name="bankPoland" localSheetId="24">#REF!</definedName>
    <definedName name="bankPoland" localSheetId="26">#REF!</definedName>
    <definedName name="bankPoland" localSheetId="25">#REF!</definedName>
    <definedName name="bankPoland">#REF!</definedName>
    <definedName name="BAtable" localSheetId="40">#REF!</definedName>
    <definedName name="BAtable" localSheetId="23">#REF!</definedName>
    <definedName name="BAtable" localSheetId="28">#REF!</definedName>
    <definedName name="BAtable" localSheetId="59">#REF!</definedName>
    <definedName name="BAtable" localSheetId="58">#REF!</definedName>
    <definedName name="BAtable" localSheetId="5">#REF!</definedName>
    <definedName name="BAtable" localSheetId="55">#REF!</definedName>
    <definedName name="BAtable" localSheetId="38">#REF!</definedName>
    <definedName name="BAtable" localSheetId="57">#REF!</definedName>
    <definedName name="BAtable" localSheetId="7">#REF!</definedName>
    <definedName name="BAtable" localSheetId="6">#REF!</definedName>
    <definedName name="BAtable" localSheetId="17">#REF!</definedName>
    <definedName name="BAtable" localSheetId="24">#REF!</definedName>
    <definedName name="BAtable" localSheetId="26">#REF!</definedName>
    <definedName name="BAtable" localSheetId="25">#REF!</definedName>
    <definedName name="BAtable">#REF!</definedName>
    <definedName name="BB" localSheetId="59">[8]Försäkringar!$AD$2</definedName>
    <definedName name="BB" localSheetId="55">[8]Försäkringar!$AD$2</definedName>
    <definedName name="BB" localSheetId="7">[9]Försäkringar!$AD$2</definedName>
    <definedName name="BB" localSheetId="6">[9]Försäkringar!$AD$2</definedName>
    <definedName name="BB">[10]Försäkringar!$AD$2</definedName>
    <definedName name="Bol" localSheetId="59">'[8]Konto koncern'!$A$6:$A$337</definedName>
    <definedName name="Bol" localSheetId="55">'[8]Konto koncern'!$A$6:$A$337</definedName>
    <definedName name="Bol" localSheetId="7">'[9]Konto koncern'!$A$6:$A$337</definedName>
    <definedName name="Bol" localSheetId="6">'[9]Konto koncern'!$A$6:$A$337</definedName>
    <definedName name="Bol">'[10]Konto koncern'!$A$6:$A$337</definedName>
    <definedName name="BPS" localSheetId="59">OFFSET([11]Chart!$Z$11,1,0,COUNTA([11]Chart!$Z$11:$Z$38)-1,1)</definedName>
    <definedName name="BPS" localSheetId="31">OFFSET([11]Chart!$Z$11,1,0,COUNTA([11]Chart!$Z$11:$Z$38)-1,1)</definedName>
    <definedName name="BPS" localSheetId="32">OFFSET([11]Chart!$Z$11,1,0,COUNTA([11]Chart!$Z$11:$Z$38)-1,1)</definedName>
    <definedName name="BPS" localSheetId="30">OFFSET([11]Chart!$Z$11,1,0,COUNTA([11]Chart!$Z$11:$Z$38)-1,1)</definedName>
    <definedName name="BPS" localSheetId="55">OFFSET([11]Chart!$Z$11,1,0,COUNTA([11]Chart!$Z$11:$Z$38)-1,1)</definedName>
    <definedName name="BPS" localSheetId="7">OFFSET([12]Chart!$Z$11,1,0,COUNTA([12]Chart!$Z$11:$Z$38)-1,1)</definedName>
    <definedName name="BPS" localSheetId="6">OFFSET([12]Chart!$Z$11,1,0,COUNTA([12]Chart!$Z$11:$Z$38)-1,1)</definedName>
    <definedName name="BPS">OFFSET([13]Chart!$Z$11,1,0,COUNTA([13]Chart!$Z$11:$Z$38)-1,1)</definedName>
    <definedName name="BPSVerticalchart" localSheetId="59">IF([11]Chart!$AG$16=1,OFFSET([11]Chart!$Z$11,1,0,COUNTA([11]Chart!$Z$11:$Z$33)-1,1),IF([11]Chart!$AG$16=2,OFFSET([11]Chart!$Z$11,1,0,COUNTA([11]Chart!$Z$11:$Z$38)-1,1),IF([11]Chart!$AG$16=3,OFFSET([11]Chart!$Z$11,1,0,COUNTA([11]Chart!$Z$11:$Z$21)-1,1),IF([11]Chart!$AG$16=4,OFFSET([11]Chart!$Z$11,1,0,COUNTA([11]Chart!$Z$11:$Z$28)-1,1)))))</definedName>
    <definedName name="BPSVerticalchart" localSheetId="31">IF([11]Chart!$AG$16=1,OFFSET([11]Chart!$Z$11,1,0,COUNTA([11]Chart!$Z$11:$Z$33)-1,1),IF([11]Chart!$AG$16=2,OFFSET([11]Chart!$Z$11,1,0,COUNTA([11]Chart!$Z$11:$Z$38)-1,1),IF([11]Chart!$AG$16=3,OFFSET([11]Chart!$Z$11,1,0,COUNTA([11]Chart!$Z$11:$Z$21)-1,1),IF([11]Chart!$AG$16=4,OFFSET([11]Chart!$Z$11,1,0,COUNTA([11]Chart!$Z$11:$Z$28)-1,1)))))</definedName>
    <definedName name="BPSVerticalchart" localSheetId="32">IF([11]Chart!$AG$16=1,OFFSET([11]Chart!$Z$11,1,0,COUNTA([11]Chart!$Z$11:$Z$33)-1,1),IF([11]Chart!$AG$16=2,OFFSET([11]Chart!$Z$11,1,0,COUNTA([11]Chart!$Z$11:$Z$38)-1,1),IF([11]Chart!$AG$16=3,OFFSET([11]Chart!$Z$11,1,0,COUNTA([11]Chart!$Z$11:$Z$21)-1,1),IF([11]Chart!$AG$16=4,OFFSET([11]Chart!$Z$11,1,0,COUNTA([11]Chart!$Z$11:$Z$28)-1,1)))))</definedName>
    <definedName name="BPSVerticalchart" localSheetId="30">IF([11]Chart!$AG$16=1,OFFSET([11]Chart!$Z$11,1,0,COUNTA([11]Chart!$Z$11:$Z$33)-1,1),IF([11]Chart!$AG$16=2,OFFSET([11]Chart!$Z$11,1,0,COUNTA([11]Chart!$Z$11:$Z$38)-1,1),IF([11]Chart!$AG$16=3,OFFSET([11]Chart!$Z$11,1,0,COUNTA([11]Chart!$Z$11:$Z$21)-1,1),IF([11]Chart!$AG$16=4,OFFSET([11]Chart!$Z$11,1,0,COUNTA([11]Chart!$Z$11:$Z$28)-1,1)))))</definedName>
    <definedName name="BPSVerticalchart" localSheetId="55">IF([11]Chart!$AG$16=1,OFFSET([11]Chart!$Z$11,1,0,COUNTA([11]Chart!$Z$11:$Z$33)-1,1),IF([11]Chart!$AG$16=2,OFFSET([11]Chart!$Z$11,1,0,COUNTA([11]Chart!$Z$11:$Z$38)-1,1),IF([11]Chart!$AG$16=3,OFFSET([11]Chart!$Z$11,1,0,COUNTA([11]Chart!$Z$11:$Z$21)-1,1),IF([11]Chart!$AG$16=4,OFFSET([11]Chart!$Z$11,1,0,COUNTA([11]Chart!$Z$11:$Z$28)-1,1)))))</definedName>
    <definedName name="BPSVerticalchart" localSheetId="7">IF([12]Chart!$AG$16=1,OFFSET([12]Chart!$Z$11,1,0,COUNTA([12]Chart!$Z$11:$Z$33)-1,1),IF([12]Chart!$AG$16=2,OFFSET([12]Chart!$Z$11,1,0,COUNTA([12]Chart!$Z$11:$Z$38)-1,1),IF([12]Chart!$AG$16=3,OFFSET([12]Chart!$Z$11,1,0,COUNTA([12]Chart!$Z$11:$Z$21)-1,1),IF([12]Chart!$AG$16=4,OFFSET([12]Chart!$Z$11,1,0,COUNTA([12]Chart!$Z$11:$Z$28)-1,1)))))</definedName>
    <definedName name="BPSVerticalchart" localSheetId="6">IF([12]Chart!$AG$16=1,OFFSET([12]Chart!$Z$11,1,0,COUNTA([12]Chart!$Z$11:$Z$33)-1,1),IF([12]Chart!$AG$16=2,OFFSET([12]Chart!$Z$11,1,0,COUNTA([12]Chart!$Z$11:$Z$38)-1,1),IF([12]Chart!$AG$16=3,OFFSET([12]Chart!$Z$11,1,0,COUNTA([12]Chart!$Z$11:$Z$21)-1,1),IF([12]Chart!$AG$16=4,OFFSET([12]Chart!$Z$11,1,0,COUNTA([12]Chart!$Z$11:$Z$28)-1,1)))))</definedName>
    <definedName name="BPSVerticalchart">IF([13]Chart!$AG$16=1,OFFSET([13]Chart!$Z$11,1,0,COUNTA([13]Chart!$Z$11:$Z$33)-1,1),IF([13]Chart!$AG$16=2,OFFSET([13]Chart!$Z$11,1,0,COUNTA([13]Chart!$Z$11:$Z$38)-1,1),IF([13]Chart!$AG$16=3,OFFSET([13]Chart!$Z$11,1,0,COUNTA([13]Chart!$Z$11:$Z$21)-1,1),IF([13]Chart!$AG$16=4,OFFSET([13]Chart!$Z$11,1,0,COUNTA([13]Chart!$Z$11:$Z$28)-1,1)))))</definedName>
    <definedName name="business" localSheetId="40">#REF!</definedName>
    <definedName name="business" localSheetId="23">#REF!</definedName>
    <definedName name="business" localSheetId="28">#REF!</definedName>
    <definedName name="business" localSheetId="59">#REF!</definedName>
    <definedName name="business" localSheetId="58">#REF!</definedName>
    <definedName name="business" localSheetId="5">#REF!</definedName>
    <definedName name="business" localSheetId="55">#REF!</definedName>
    <definedName name="business" localSheetId="38">#REF!</definedName>
    <definedName name="business" localSheetId="57">#REF!</definedName>
    <definedName name="business" localSheetId="7">#REF!</definedName>
    <definedName name="business" localSheetId="6">#REF!</definedName>
    <definedName name="business" localSheetId="17">#REF!</definedName>
    <definedName name="business" localSheetId="24">#REF!</definedName>
    <definedName name="business" localSheetId="26">#REF!</definedName>
    <definedName name="business" localSheetId="25">#REF!</definedName>
    <definedName name="business">#REF!</definedName>
    <definedName name="cap.adequacy" localSheetId="40">#REF!</definedName>
    <definedName name="cap.adequacy" localSheetId="23">#REF!</definedName>
    <definedName name="cap.adequacy" localSheetId="28">#REF!</definedName>
    <definedName name="cap.adequacy" localSheetId="59">#REF!</definedName>
    <definedName name="cap.adequacy" localSheetId="58">#REF!</definedName>
    <definedName name="cap.adequacy" localSheetId="5">#REF!</definedName>
    <definedName name="cap.adequacy" localSheetId="55">#REF!</definedName>
    <definedName name="cap.adequacy" localSheetId="38">#REF!</definedName>
    <definedName name="cap.adequacy" localSheetId="57">#REF!</definedName>
    <definedName name="cap.adequacy" localSheetId="7">#REF!</definedName>
    <definedName name="cap.adequacy" localSheetId="6">#REF!</definedName>
    <definedName name="cap.adequacy" localSheetId="17">#REF!</definedName>
    <definedName name="cap.adequacy" localSheetId="24">#REF!</definedName>
    <definedName name="cap.adequacy" localSheetId="26">#REF!</definedName>
    <definedName name="cap.adequacy" localSheetId="25">#REF!</definedName>
    <definedName name="cap.adequacy">#REF!</definedName>
    <definedName name="Capital_adequacy" localSheetId="40">#REF!</definedName>
    <definedName name="Capital_adequacy" localSheetId="23">#REF!</definedName>
    <definedName name="Capital_adequacy" localSheetId="28">#REF!</definedName>
    <definedName name="Capital_adequacy" localSheetId="59">#REF!</definedName>
    <definedName name="Capital_adequacy" localSheetId="58">#REF!</definedName>
    <definedName name="Capital_adequacy" localSheetId="5">#REF!</definedName>
    <definedName name="Capital_adequacy" localSheetId="55">#REF!</definedName>
    <definedName name="Capital_adequacy" localSheetId="38">#REF!</definedName>
    <definedName name="Capital_adequacy" localSheetId="57">#REF!</definedName>
    <definedName name="Capital_adequacy" localSheetId="7">#REF!</definedName>
    <definedName name="Capital_adequacy" localSheetId="6">#REF!</definedName>
    <definedName name="Capital_adequacy" localSheetId="17">#REF!</definedName>
    <definedName name="Capital_adequacy" localSheetId="24">#REF!</definedName>
    <definedName name="Capital_adequacy" localSheetId="26">#REF!</definedName>
    <definedName name="Capital_adequacy" localSheetId="25">#REF!</definedName>
    <definedName name="Capital_adequacy">#REF!</definedName>
    <definedName name="cashflow" localSheetId="40">#REF!</definedName>
    <definedName name="cashflow" localSheetId="23">#REF!</definedName>
    <definedName name="cashflow" localSheetId="28">#REF!</definedName>
    <definedName name="cashflow" localSheetId="59">#REF!</definedName>
    <definedName name="cashflow" localSheetId="58">#REF!</definedName>
    <definedName name="cashflow" localSheetId="5">#REF!</definedName>
    <definedName name="cashflow" localSheetId="55">#REF!</definedName>
    <definedName name="cashflow" localSheetId="38">#REF!</definedName>
    <definedName name="cashflow" localSheetId="57">#REF!</definedName>
    <definedName name="cashflow" localSheetId="7">#REF!</definedName>
    <definedName name="cashflow" localSheetId="6">#REF!</definedName>
    <definedName name="cashflow" localSheetId="17">#REF!</definedName>
    <definedName name="cashflow" localSheetId="24">#REF!</definedName>
    <definedName name="cashflow" localSheetId="26">#REF!</definedName>
    <definedName name="cashflow" localSheetId="25">#REF!</definedName>
    <definedName name="cashflow">#REF!</definedName>
    <definedName name="CIBKeyFig" localSheetId="40">#REF!</definedName>
    <definedName name="CIBKeyFig" localSheetId="23">#REF!</definedName>
    <definedName name="CIBKeyFig" localSheetId="28">#REF!</definedName>
    <definedName name="CIBKeyFig" localSheetId="59">#REF!</definedName>
    <definedName name="CIBKeyFig" localSheetId="58">#REF!</definedName>
    <definedName name="CIBKeyFig" localSheetId="5">#REF!</definedName>
    <definedName name="CIBKeyFig" localSheetId="55">#REF!</definedName>
    <definedName name="CIBKeyFig" localSheetId="38">#REF!</definedName>
    <definedName name="CIBKeyFig" localSheetId="57">#REF!</definedName>
    <definedName name="CIBKeyFig" localSheetId="7">#REF!</definedName>
    <definedName name="CIBKeyFig" localSheetId="6">#REF!</definedName>
    <definedName name="CIBKeyFig" localSheetId="17">#REF!</definedName>
    <definedName name="CIBKeyFig" localSheetId="24">#REF!</definedName>
    <definedName name="CIBKeyFig" localSheetId="26">#REF!</definedName>
    <definedName name="CIBKeyFig" localSheetId="25">#REF!</definedName>
    <definedName name="CIBKeyFig">#REF!</definedName>
    <definedName name="CIBOP" localSheetId="40">#REF!</definedName>
    <definedName name="CIBOP" localSheetId="23">#REF!</definedName>
    <definedName name="CIBOP" localSheetId="28">#REF!</definedName>
    <definedName name="CIBOP" localSheetId="59">#REF!</definedName>
    <definedName name="CIBOP" localSheetId="58">#REF!</definedName>
    <definedName name="CIBOP" localSheetId="5">#REF!</definedName>
    <definedName name="CIBOP" localSheetId="55">#REF!</definedName>
    <definedName name="CIBOP" localSheetId="38">#REF!</definedName>
    <definedName name="CIBOP" localSheetId="57">#REF!</definedName>
    <definedName name="CIBOP" localSheetId="7">#REF!</definedName>
    <definedName name="CIBOP" localSheetId="6">#REF!</definedName>
    <definedName name="CIBOP" localSheetId="17">#REF!</definedName>
    <definedName name="CIBOP" localSheetId="24">#REF!</definedName>
    <definedName name="CIBOP" localSheetId="26">#REF!</definedName>
    <definedName name="CIBOP" localSheetId="25">#REF!</definedName>
    <definedName name="CIBOP">#REF!</definedName>
    <definedName name="cmb" localSheetId="40">#REF!</definedName>
    <definedName name="cmb" localSheetId="23">#REF!</definedName>
    <definedName name="cmb" localSheetId="28">#REF!</definedName>
    <definedName name="cmb" localSheetId="59">#REF!</definedName>
    <definedName name="cmb" localSheetId="58">#REF!</definedName>
    <definedName name="cmb" localSheetId="5">#REF!</definedName>
    <definedName name="cmb" localSheetId="55">#REF!</definedName>
    <definedName name="cmb" localSheetId="38">#REF!</definedName>
    <definedName name="cmb" localSheetId="57">#REF!</definedName>
    <definedName name="cmb" localSheetId="7">#REF!</definedName>
    <definedName name="cmb" localSheetId="6">#REF!</definedName>
    <definedName name="cmb" localSheetId="17">#REF!</definedName>
    <definedName name="cmb" localSheetId="24">#REF!</definedName>
    <definedName name="cmb" localSheetId="26">#REF!</definedName>
    <definedName name="cmb" localSheetId="25">#REF!</definedName>
    <definedName name="cmb">#REF!</definedName>
    <definedName name="cmb_cmb" localSheetId="40">#REF!</definedName>
    <definedName name="cmb_cmb" localSheetId="23">#REF!</definedName>
    <definedName name="cmb_cmb" localSheetId="28">#REF!</definedName>
    <definedName name="cmb_cmb" localSheetId="59">#REF!</definedName>
    <definedName name="cmb_cmb" localSheetId="58">#REF!</definedName>
    <definedName name="cmb_cmb" localSheetId="5">#REF!</definedName>
    <definedName name="cmb_cmb" localSheetId="55">#REF!</definedName>
    <definedName name="cmb_cmb" localSheetId="38">#REF!</definedName>
    <definedName name="cmb_cmb" localSheetId="57">#REF!</definedName>
    <definedName name="cmb_cmb" localSheetId="7">#REF!</definedName>
    <definedName name="cmb_cmb" localSheetId="6">#REF!</definedName>
    <definedName name="cmb_cmb" localSheetId="17">#REF!</definedName>
    <definedName name="cmb_cmb" localSheetId="24">#REF!</definedName>
    <definedName name="cmb_cmb" localSheetId="26">#REF!</definedName>
    <definedName name="cmb_cmb" localSheetId="25">#REF!</definedName>
    <definedName name="cmb_cmb">#REF!</definedName>
    <definedName name="cmp" localSheetId="40">#REF!</definedName>
    <definedName name="cmp" localSheetId="23">#REF!</definedName>
    <definedName name="cmp" localSheetId="28">#REF!</definedName>
    <definedName name="cmp" localSheetId="59">#REF!</definedName>
    <definedName name="cmp" localSheetId="58">#REF!</definedName>
    <definedName name="cmp" localSheetId="5">#REF!</definedName>
    <definedName name="cmp" localSheetId="55">#REF!</definedName>
    <definedName name="cmp" localSheetId="38">#REF!</definedName>
    <definedName name="cmp" localSheetId="57">#REF!</definedName>
    <definedName name="cmp" localSheetId="7">#REF!</definedName>
    <definedName name="cmp" localSheetId="6">#REF!</definedName>
    <definedName name="cmp" localSheetId="17">#REF!</definedName>
    <definedName name="cmp" localSheetId="24">#REF!</definedName>
    <definedName name="cmp" localSheetId="26">#REF!</definedName>
    <definedName name="cmp" localSheetId="25">#REF!</definedName>
    <definedName name="cmp">#REF!</definedName>
    <definedName name="CONS" localSheetId="59">OFFSET('[14]Chart Losses'!$M$7,COUNT('[14]Chart Losses'!$M$7:$M$50)-'[14]Chart Losses'!$H$1,,'[14]Chart Losses'!$H$1)</definedName>
    <definedName name="CONS" localSheetId="31">OFFSET('[14]Chart Losses'!$M$7,COUNT('[14]Chart Losses'!$M$7:$M$50)-'[14]Chart Losses'!$H$1,,'[14]Chart Losses'!$H$1)</definedName>
    <definedName name="CONS" localSheetId="32">OFFSET('[14]Chart Losses'!$M$7,COUNT('[14]Chart Losses'!$M$7:$M$50)-'[14]Chart Losses'!$H$1,,'[14]Chart Losses'!$H$1)</definedName>
    <definedName name="CONS" localSheetId="30">OFFSET('[14]Chart Losses'!$M$7,COUNT('[14]Chart Losses'!$M$7:$M$50)-'[14]Chart Losses'!$H$1,,'[14]Chart Losses'!$H$1)</definedName>
    <definedName name="CONS" localSheetId="55">OFFSET('[14]Chart Losses'!$M$7,COUNT('[14]Chart Losses'!$M$7:$M$50)-'[14]Chart Losses'!$H$1,,'[14]Chart Losses'!$H$1)</definedName>
    <definedName name="CONS" localSheetId="7">OFFSET('[15]Chart Losses'!$M$7,COUNT('[15]Chart Losses'!$M$7:$M$50)-'[15]Chart Losses'!$H$1,,'[15]Chart Losses'!$H$1)</definedName>
    <definedName name="CONS" localSheetId="6">OFFSET('[15]Chart Losses'!$M$7,COUNT('[15]Chart Losses'!$M$7:$M$50)-'[15]Chart Losses'!$H$1,,'[15]Chart Losses'!$H$1)</definedName>
    <definedName name="CONS">OFFSET('[16]Chart Losses'!$M$7,COUNT('[16]Chart Losses'!$M$7:$M$50)-'[16]Chart Losses'!$H$1,,'[16]Chart Losses'!$H$1)</definedName>
    <definedName name="CORP" localSheetId="59">OFFSET('[14]Chart Losses'!$J$7,COUNT('[14]Chart Losses'!$J$7:$J$50)-'[14]Chart Losses'!$H$1,,'[14]Chart Losses'!$H$1)</definedName>
    <definedName name="CORP" localSheetId="31">OFFSET('[14]Chart Losses'!$J$7,COUNT('[14]Chart Losses'!$J$7:$J$50)-'[14]Chart Losses'!$H$1,,'[14]Chart Losses'!$H$1)</definedName>
    <definedName name="CORP" localSheetId="32">OFFSET('[14]Chart Losses'!$J$7,COUNT('[14]Chart Losses'!$J$7:$J$50)-'[14]Chart Losses'!$H$1,,'[14]Chart Losses'!$H$1)</definedName>
    <definedName name="CORP" localSheetId="30">OFFSET('[14]Chart Losses'!$J$7,COUNT('[14]Chart Losses'!$J$7:$J$50)-'[14]Chart Losses'!$H$1,,'[14]Chart Losses'!$H$1)</definedName>
    <definedName name="CORP" localSheetId="55">OFFSET('[14]Chart Losses'!$J$7,COUNT('[14]Chart Losses'!$J$7:$J$50)-'[14]Chart Losses'!$H$1,,'[14]Chart Losses'!$H$1)</definedName>
    <definedName name="CORP" localSheetId="7">OFFSET('[15]Chart Losses'!$J$7,COUNT('[15]Chart Losses'!$J$7:$J$50)-'[15]Chart Losses'!$H$1,,'[15]Chart Losses'!$H$1)</definedName>
    <definedName name="CORP" localSheetId="6">OFFSET('[15]Chart Losses'!$J$7,COUNT('[15]Chart Losses'!$J$7:$J$50)-'[15]Chart Losses'!$H$1,,'[15]Chart Losses'!$H$1)</definedName>
    <definedName name="CORP">OFFSET('[16]Chart Losses'!$J$7,COUNT('[16]Chart Losses'!$J$7:$J$50)-'[16]Chart Losses'!$H$1,,'[16]Chart Losses'!$H$1)</definedName>
    <definedName name="corp.inst" localSheetId="40">#REF!</definedName>
    <definedName name="corp.inst" localSheetId="23">#REF!</definedName>
    <definedName name="corp.inst" localSheetId="28">#REF!</definedName>
    <definedName name="corp.inst" localSheetId="59">#REF!</definedName>
    <definedName name="corp.inst" localSheetId="58">#REF!</definedName>
    <definedName name="corp.inst" localSheetId="5">#REF!</definedName>
    <definedName name="corp.inst" localSheetId="55">#REF!</definedName>
    <definedName name="corp.inst" localSheetId="38">#REF!</definedName>
    <definedName name="corp.inst" localSheetId="57">#REF!</definedName>
    <definedName name="corp.inst" localSheetId="7">#REF!</definedName>
    <definedName name="corp.inst" localSheetId="6">#REF!</definedName>
    <definedName name="corp.inst" localSheetId="17">#REF!</definedName>
    <definedName name="corp.inst" localSheetId="24">#REF!</definedName>
    <definedName name="corp.inst" localSheetId="26">#REF!</definedName>
    <definedName name="corp.inst" localSheetId="25">#REF!</definedName>
    <definedName name="corp.inst">#REF!</definedName>
    <definedName name="corp1" localSheetId="40">#REF!</definedName>
    <definedName name="corp1" localSheetId="23">#REF!</definedName>
    <definedName name="corp1" localSheetId="28">#REF!</definedName>
    <definedName name="corp1" localSheetId="59">#REF!</definedName>
    <definedName name="corp1" localSheetId="58">#REF!</definedName>
    <definedName name="corp1" localSheetId="5">#REF!</definedName>
    <definedName name="corp1" localSheetId="55">#REF!</definedName>
    <definedName name="corp1" localSheetId="38">#REF!</definedName>
    <definedName name="corp1" localSheetId="57">#REF!</definedName>
    <definedName name="corp1" localSheetId="7">#REF!</definedName>
    <definedName name="corp1" localSheetId="6">#REF!</definedName>
    <definedName name="corp1" localSheetId="17">#REF!</definedName>
    <definedName name="corp1" localSheetId="24">#REF!</definedName>
    <definedName name="corp1" localSheetId="26">#REF!</definedName>
    <definedName name="corp1" localSheetId="25">#REF!</definedName>
    <definedName name="corp1">#REF!</definedName>
    <definedName name="_xlnm.Criteria" localSheetId="40">#REF!</definedName>
    <definedName name="_xlnm.Criteria" localSheetId="23">#REF!</definedName>
    <definedName name="_xlnm.Criteria" localSheetId="28">#REF!</definedName>
    <definedName name="_xlnm.Criteria" localSheetId="59">#REF!</definedName>
    <definedName name="_xlnm.Criteria" localSheetId="58">#REF!</definedName>
    <definedName name="_xlnm.Criteria" localSheetId="5">#REF!</definedName>
    <definedName name="_xlnm.Criteria" localSheetId="31">#REF!</definedName>
    <definedName name="_xlnm.Criteria" localSheetId="32">#REF!</definedName>
    <definedName name="_xlnm.Criteria" localSheetId="30">#REF!</definedName>
    <definedName name="_xlnm.Criteria" localSheetId="55">#REF!</definedName>
    <definedName name="_xlnm.Criteria" localSheetId="38">#REF!</definedName>
    <definedName name="_xlnm.Criteria" localSheetId="57">#REF!</definedName>
    <definedName name="_xlnm.Criteria" localSheetId="7">#REF!</definedName>
    <definedName name="_xlnm.Criteria" localSheetId="6">#REF!</definedName>
    <definedName name="_xlnm.Criteria" localSheetId="17">#REF!</definedName>
    <definedName name="_xlnm.Criteria" localSheetId="24">#REF!</definedName>
    <definedName name="_xlnm.Criteria" localSheetId="26">#REF!</definedName>
    <definedName name="_xlnm.Criteria" localSheetId="25">#REF!</definedName>
    <definedName name="_xlnm.Criteria">#REF!</definedName>
    <definedName name="cru_ytd" localSheetId="40">#REF!</definedName>
    <definedName name="cru_ytd" localSheetId="23">#REF!</definedName>
    <definedName name="cru_ytd" localSheetId="28">#REF!</definedName>
    <definedName name="cru_ytd" localSheetId="59">#REF!</definedName>
    <definedName name="cru_ytd" localSheetId="58">#REF!</definedName>
    <definedName name="cru_ytd" localSheetId="5">#REF!</definedName>
    <definedName name="cru_ytd" localSheetId="55">#REF!</definedName>
    <definedName name="cru_ytd" localSheetId="38">#REF!</definedName>
    <definedName name="cru_ytd" localSheetId="57">#REF!</definedName>
    <definedName name="cru_ytd" localSheetId="7">#REF!</definedName>
    <definedName name="cru_ytd" localSheetId="6">#REF!</definedName>
    <definedName name="cru_ytd" localSheetId="17">#REF!</definedName>
    <definedName name="cru_ytd" localSheetId="24">#REF!</definedName>
    <definedName name="cru_ytd" localSheetId="26">#REF!</definedName>
    <definedName name="cru_ytd" localSheetId="25">#REF!</definedName>
    <definedName name="cru_ytd">#REF!</definedName>
    <definedName name="cru_ytd_eng" localSheetId="40">#REF!</definedName>
    <definedName name="cru_ytd_eng" localSheetId="23">#REF!</definedName>
    <definedName name="cru_ytd_eng" localSheetId="28">#REF!</definedName>
    <definedName name="cru_ytd_eng" localSheetId="59">#REF!</definedName>
    <definedName name="cru_ytd_eng" localSheetId="58">#REF!</definedName>
    <definedName name="cru_ytd_eng" localSheetId="5">#REF!</definedName>
    <definedName name="cru_ytd_eng" localSheetId="55">#REF!</definedName>
    <definedName name="cru_ytd_eng" localSheetId="38">#REF!</definedName>
    <definedName name="cru_ytd_eng" localSheetId="57">#REF!</definedName>
    <definedName name="cru_ytd_eng" localSheetId="7">#REF!</definedName>
    <definedName name="cru_ytd_eng" localSheetId="6">#REF!</definedName>
    <definedName name="cru_ytd_eng" localSheetId="17">#REF!</definedName>
    <definedName name="cru_ytd_eng" localSheetId="24">#REF!</definedName>
    <definedName name="cru_ytd_eng" localSheetId="26">#REF!</definedName>
    <definedName name="cru_ytd_eng" localSheetId="25">#REF!</definedName>
    <definedName name="cru_ytd_eng">#REF!</definedName>
    <definedName name="csAllowDetailBudgeting">1</definedName>
    <definedName name="csAllowLocalConsolidation">1</definedName>
    <definedName name="csAppName">"FlFcBkFmGhGaFj@bAeDmE`CoA`DbAk"</definedName>
    <definedName name="csDesignMode">1</definedName>
    <definedName name="csDetailBudgetingURL">"FlFcBkFmGhGaD`@c@eEj@oFdFhEdAlAgEoE`@iAeBmBdDkAn@fDoEgFdCcEeEfAaEkEhAjEcBgFoDi@d@aAeGdCkCgAjCkA`DmEbAnDnAnBdDjEaCbDkDaGf@cDb@m@dD`EiE`GhClBeDoAb@eDcEkBl"</definedName>
    <definedName name="csKeepAlive">5</definedName>
    <definedName name="csLocalConsolidationOnSubmit">1</definedName>
    <definedName name="csNFC_XL_Pensionfunds_Dim01">"="</definedName>
    <definedName name="csNFC_XL_Pensionfunds_Dim02">"="</definedName>
    <definedName name="csNFC_XL_Pensionfunds_Dim03">"="</definedName>
    <definedName name="csNFC_XL_Pensionfunds_Dim04">"="</definedName>
    <definedName name="csNFC_XL_Pensionfunds_Dim05">"="</definedName>
    <definedName name="csNFC_XL_Pensionfunds_Dim06">"="</definedName>
    <definedName name="csNFC_XL_Pensionfunds_Dim07">"="</definedName>
    <definedName name="csNFC_XL_Pensionfunds_Dim08">"="</definedName>
    <definedName name="csNFC_XL_Pensionfunds_Dim09">"="</definedName>
    <definedName name="csNFC_XL_Pensionfunds_Dim10">"="</definedName>
    <definedName name="csNFC_XL_Pensionfunds_Dim11" localSheetId="40">#REF!</definedName>
    <definedName name="csNFC_XL_Pensionfunds_Dim11" localSheetId="23">#REF!</definedName>
    <definedName name="csNFC_XL_Pensionfunds_Dim11" localSheetId="28">#REF!</definedName>
    <definedName name="csNFC_XL_Pensionfunds_Dim11" localSheetId="59">#REF!</definedName>
    <definedName name="csNFC_XL_Pensionfunds_Dim11" localSheetId="58">#REF!</definedName>
    <definedName name="csNFC_XL_Pensionfunds_Dim11" localSheetId="5">#REF!</definedName>
    <definedName name="csNFC_XL_Pensionfunds_Dim11" localSheetId="55">#REF!</definedName>
    <definedName name="csNFC_XL_Pensionfunds_Dim11" localSheetId="38">#REF!</definedName>
    <definedName name="csNFC_XL_Pensionfunds_Dim11" localSheetId="57">#REF!</definedName>
    <definedName name="csNFC_XL_Pensionfunds_Dim11" localSheetId="7">#REF!</definedName>
    <definedName name="csNFC_XL_Pensionfunds_Dim11" localSheetId="6">#REF!</definedName>
    <definedName name="csNFC_XL_Pensionfunds_Dim11" localSheetId="17">#REF!</definedName>
    <definedName name="csNFC_XL_Pensionfunds_Dim11" localSheetId="24">#REF!</definedName>
    <definedName name="csNFC_XL_Pensionfunds_Dim11" localSheetId="26">#REF!</definedName>
    <definedName name="csNFC_XL_Pensionfunds_Dim11" localSheetId="25">#REF!</definedName>
    <definedName name="csNFC_XL_Pensionfunds_Dim11">#REF!</definedName>
    <definedName name="csNFC_XL_Pensionfunds_Dim12">"="</definedName>
    <definedName name="csNFC_XL_PensionfundsAnchor" localSheetId="40">#REF!</definedName>
    <definedName name="csNFC_XL_PensionfundsAnchor" localSheetId="23">#REF!</definedName>
    <definedName name="csNFC_XL_PensionfundsAnchor" localSheetId="28">#REF!</definedName>
    <definedName name="csNFC_XL_PensionfundsAnchor" localSheetId="59">#REF!</definedName>
    <definedName name="csNFC_XL_PensionfundsAnchor" localSheetId="58">#REF!</definedName>
    <definedName name="csNFC_XL_PensionfundsAnchor" localSheetId="5">#REF!</definedName>
    <definedName name="csNFC_XL_PensionfundsAnchor" localSheetId="55">#REF!</definedName>
    <definedName name="csNFC_XL_PensionfundsAnchor" localSheetId="38">#REF!</definedName>
    <definedName name="csNFC_XL_PensionfundsAnchor" localSheetId="57">#REF!</definedName>
    <definedName name="csNFC_XL_PensionfundsAnchor" localSheetId="7">#REF!</definedName>
    <definedName name="csNFC_XL_PensionfundsAnchor" localSheetId="6">#REF!</definedName>
    <definedName name="csNFC_XL_PensionfundsAnchor" localSheetId="17">#REF!</definedName>
    <definedName name="csNFC_XL_PensionfundsAnchor" localSheetId="24">#REF!</definedName>
    <definedName name="csNFC_XL_PensionfundsAnchor" localSheetId="26">#REF!</definedName>
    <definedName name="csNFC_XL_PensionfundsAnchor" localSheetId="25">#REF!</definedName>
    <definedName name="csNFC_XL_PensionfundsAnchor">#REF!</definedName>
    <definedName name="csRefreshOnOpen">1</definedName>
    <definedName name="csRefreshOnRotate">1</definedName>
    <definedName name="Currency" localSheetId="59">[17]Factors!$B$13</definedName>
    <definedName name="Currency" localSheetId="55">[17]Factors!$B$13</definedName>
    <definedName name="Currency" localSheetId="7">[18]Factors!$B$13</definedName>
    <definedName name="Currency" localSheetId="6">[18]Factors!$B$13</definedName>
    <definedName name="Currency">[19]Factors!$B$13</definedName>
    <definedName name="cust" localSheetId="40">#REF!</definedName>
    <definedName name="cust" localSheetId="23">#REF!</definedName>
    <definedName name="cust" localSheetId="28">#REF!</definedName>
    <definedName name="cust" localSheetId="59">#REF!</definedName>
    <definedName name="cust" localSheetId="58">#REF!</definedName>
    <definedName name="cust" localSheetId="5">#REF!</definedName>
    <definedName name="cust" localSheetId="55">#REF!</definedName>
    <definedName name="cust" localSheetId="38">#REF!</definedName>
    <definedName name="cust" localSheetId="57">#REF!</definedName>
    <definedName name="cust" localSheetId="7">#REF!</definedName>
    <definedName name="cust" localSheetId="6">#REF!</definedName>
    <definedName name="cust" localSheetId="17">#REF!</definedName>
    <definedName name="cust" localSheetId="24">#REF!</definedName>
    <definedName name="cust" localSheetId="26">#REF!</definedName>
    <definedName name="cust" localSheetId="25">#REF!</definedName>
    <definedName name="cust">#REF!</definedName>
    <definedName name="cust_segm" localSheetId="40">#REF!</definedName>
    <definedName name="cust_segm" localSheetId="23">#REF!</definedName>
    <definedName name="cust_segm" localSheetId="28">#REF!</definedName>
    <definedName name="cust_segm" localSheetId="59">#REF!</definedName>
    <definedName name="cust_segm" localSheetId="58">#REF!</definedName>
    <definedName name="cust_segm" localSheetId="5">#REF!</definedName>
    <definedName name="cust_segm" localSheetId="55">#REF!</definedName>
    <definedName name="cust_segm" localSheetId="38">#REF!</definedName>
    <definedName name="cust_segm" localSheetId="57">#REF!</definedName>
    <definedName name="cust_segm" localSheetId="7">#REF!</definedName>
    <definedName name="cust_segm" localSheetId="6">#REF!</definedName>
    <definedName name="cust_segm" localSheetId="17">#REF!</definedName>
    <definedName name="cust_segm" localSheetId="24">#REF!</definedName>
    <definedName name="cust_segm" localSheetId="26">#REF!</definedName>
    <definedName name="cust_segm" localSheetId="25">#REF!</definedName>
    <definedName name="cust_segm">#REF!</definedName>
    <definedName name="DanskMdRapport" localSheetId="59">[20]Månedsrapport!$A$1:$F$103</definedName>
    <definedName name="DanskMdRapport" localSheetId="55">[20]Månedsrapport!$A$1:$F$103</definedName>
    <definedName name="DanskMdRapport" localSheetId="7">[21]Månedsrapport!$A$1:$F$103</definedName>
    <definedName name="DanskMdRapport" localSheetId="6">[21]Månedsrapport!$A$1:$F$103</definedName>
    <definedName name="DanskMdRapport">[22]Månedsrapport!$A$1:$F$103</definedName>
    <definedName name="data_imp_start" localSheetId="23">[23]Beholdningsdata!#REF!</definedName>
    <definedName name="data_imp_start" localSheetId="28">[23]Beholdningsdata!#REF!</definedName>
    <definedName name="data_imp_start" localSheetId="59">[23]Beholdningsdata!#REF!</definedName>
    <definedName name="data_imp_start" localSheetId="58">[23]Beholdningsdata!#REF!</definedName>
    <definedName name="data_imp_start" localSheetId="5">[23]Beholdningsdata!#REF!</definedName>
    <definedName name="data_imp_start" localSheetId="55">[23]Beholdningsdata!#REF!</definedName>
    <definedName name="data_imp_start" localSheetId="38">[23]Beholdningsdata!#REF!</definedName>
    <definedName name="data_imp_start" localSheetId="57">[23]Beholdningsdata!#REF!</definedName>
    <definedName name="data_imp_start" localSheetId="7">[23]Beholdningsdata!#REF!</definedName>
    <definedName name="data_imp_start" localSheetId="6">[23]Beholdningsdata!#REF!</definedName>
    <definedName name="data_imp_start" localSheetId="17">[23]Beholdningsdata!#REF!</definedName>
    <definedName name="data_imp_start" localSheetId="24">[23]Beholdningsdata!#REF!</definedName>
    <definedName name="data_imp_start" localSheetId="26">[23]Beholdningsdata!#REF!</definedName>
    <definedName name="data_imp_start" localSheetId="25">[23]Beholdningsdata!#REF!</definedName>
    <definedName name="data_imp_start">[23]Beholdningsdata!#REF!</definedName>
    <definedName name="_xlnm.Database" localSheetId="40">#REF!</definedName>
    <definedName name="_xlnm.Database" localSheetId="23">#REF!</definedName>
    <definedName name="_xlnm.Database" localSheetId="28">#REF!</definedName>
    <definedName name="_xlnm.Database" localSheetId="59">#REF!</definedName>
    <definedName name="_xlnm.Database" localSheetId="58">#REF!</definedName>
    <definedName name="_xlnm.Database" localSheetId="5">#REF!</definedName>
    <definedName name="_xlnm.Database" localSheetId="31">#REF!</definedName>
    <definedName name="_xlnm.Database" localSheetId="32">#REF!</definedName>
    <definedName name="_xlnm.Database" localSheetId="30">#REF!</definedName>
    <definedName name="_xlnm.Database" localSheetId="55">#REF!</definedName>
    <definedName name="_xlnm.Database" localSheetId="38">#REF!</definedName>
    <definedName name="_xlnm.Database" localSheetId="57">#REF!</definedName>
    <definedName name="_xlnm.Database" localSheetId="7">#REF!</definedName>
    <definedName name="_xlnm.Database" localSheetId="6">#REF!</definedName>
    <definedName name="_xlnm.Database" localSheetId="17">#REF!</definedName>
    <definedName name="_xlnm.Database" localSheetId="24">#REF!</definedName>
    <definedName name="_xlnm.Database" localSheetId="26">#REF!</definedName>
    <definedName name="_xlnm.Database" localSheetId="25">#REF!</definedName>
    <definedName name="_xlnm.Database">#REF!</definedName>
    <definedName name="Date" localSheetId="59">'[24]Input Sheet'!$A$1</definedName>
    <definedName name="Date" localSheetId="55">'[24]Input Sheet'!$A$1</definedName>
    <definedName name="Date" localSheetId="7">'[25]Input Sheet'!$A$1</definedName>
    <definedName name="Date" localSheetId="6">'[25]Input Sheet'!$A$1</definedName>
    <definedName name="Date">'[26]Input Sheet'!$A$1</definedName>
    <definedName name="DatoValg" localSheetId="59">[20]HelpSheet!$C$5:$C$16</definedName>
    <definedName name="DatoValg" localSheetId="55">[20]HelpSheet!$C$5:$C$16</definedName>
    <definedName name="DatoValg" localSheetId="7">[21]HelpSheet!$C$5:$C$16</definedName>
    <definedName name="DatoValg" localSheetId="6">[21]HelpSheet!$C$5:$C$16</definedName>
    <definedName name="DatoValg">[22]HelpSheet!$C$5:$C$16</definedName>
    <definedName name="DATUM" localSheetId="59">OFFSET('[14]Chart Losses'!$H$7,COUNT('[14]Chart Losses'!$H$7:$H$50)-'[14]Chart Losses'!$H$1,,'[14]Chart Losses'!$H$1)</definedName>
    <definedName name="DATUM" localSheetId="31">OFFSET('[14]Chart Losses'!$H$7,COUNT('[14]Chart Losses'!$H$7:$H$50)-'[14]Chart Losses'!$H$1,,'[14]Chart Losses'!$H$1)</definedName>
    <definedName name="DATUM" localSheetId="32">OFFSET('[14]Chart Losses'!$H$7,COUNT('[14]Chart Losses'!$H$7:$H$50)-'[14]Chart Losses'!$H$1,,'[14]Chart Losses'!$H$1)</definedName>
    <definedName name="DATUM" localSheetId="30">OFFSET('[14]Chart Losses'!$H$7,COUNT('[14]Chart Losses'!$H$7:$H$50)-'[14]Chart Losses'!$H$1,,'[14]Chart Losses'!$H$1)</definedName>
    <definedName name="DATUM" localSheetId="55">OFFSET('[14]Chart Losses'!$H$7,COUNT('[14]Chart Losses'!$H$7:$H$50)-'[14]Chart Losses'!$H$1,,'[14]Chart Losses'!$H$1)</definedName>
    <definedName name="DATUM" localSheetId="7">OFFSET('[15]Chart Losses'!$H$7,COUNT('[15]Chart Losses'!$H$7:$H$50)-'[15]Chart Losses'!$H$1,,'[15]Chart Losses'!$H$1)</definedName>
    <definedName name="DATUM" localSheetId="6">OFFSET('[15]Chart Losses'!$H$7,COUNT('[15]Chart Losses'!$H$7:$H$50)-'[15]Chart Losses'!$H$1,,'[15]Chart Losses'!$H$1)</definedName>
    <definedName name="DATUM">OFFSET('[16]Chart Losses'!$H$7,COUNT('[16]Chart Losses'!$H$7:$H$50)-'[16]Chart Losses'!$H$1,,'[16]Chart Losses'!$H$1)</definedName>
    <definedName name="DB" localSheetId="59">'[8]Konto koncern'!$A$3:$O$335</definedName>
    <definedName name="DB" localSheetId="55">'[8]Konto koncern'!$A$3:$O$335</definedName>
    <definedName name="DB" localSheetId="7">'[9]Konto koncern'!$A$3:$O$335</definedName>
    <definedName name="DB" localSheetId="6">'[9]Konto koncern'!$A$3:$O$335</definedName>
    <definedName name="DB">'[10]Konto koncern'!$A$3:$O$335</definedName>
    <definedName name="dddd" localSheetId="40" hidden="1">{#N/A,#N/A,TRUE,"Forside";#N/A,#N/A,TRUE,"Contents";#N/A,#N/A,TRUE,"Opera. income stat.";#N/A,#N/A,TRUE,"Business area ";#N/A,#N/A,TRUE,"Statutory income statem."}</definedName>
    <definedName name="dddd" localSheetId="23" hidden="1">{#N/A,#N/A,TRUE,"Forside";#N/A,#N/A,TRUE,"Contents";#N/A,#N/A,TRUE,"Opera. income stat.";#N/A,#N/A,TRUE,"Business area ";#N/A,#N/A,TRUE,"Statutory income statem."}</definedName>
    <definedName name="dddd" localSheetId="33" hidden="1">{#N/A,#N/A,TRUE,"Forside";#N/A,#N/A,TRUE,"Contents";#N/A,#N/A,TRUE,"Opera. income stat.";#N/A,#N/A,TRUE,"Business area ";#N/A,#N/A,TRUE,"Statutory income statem."}</definedName>
    <definedName name="dddd" localSheetId="28" hidden="1">{#N/A,#N/A,TRUE,"Forside";#N/A,#N/A,TRUE,"Contents";#N/A,#N/A,TRUE,"Opera. income stat.";#N/A,#N/A,TRUE,"Business area ";#N/A,#N/A,TRUE,"Statutory income statem."}</definedName>
    <definedName name="dddd" localSheetId="59" hidden="1">{#N/A,#N/A,TRUE,"Forside";#N/A,#N/A,TRUE,"Contents";#N/A,#N/A,TRUE,"Opera. income stat.";#N/A,#N/A,TRUE,"Business area ";#N/A,#N/A,TRUE,"Statutory income statem."}</definedName>
    <definedName name="dddd" localSheetId="58" hidden="1">{#N/A,#N/A,TRUE,"Forside";#N/A,#N/A,TRUE,"Contents";#N/A,#N/A,TRUE,"Opera. income stat.";#N/A,#N/A,TRUE,"Business area ";#N/A,#N/A,TRUE,"Statutory income statem."}</definedName>
    <definedName name="dddd" localSheetId="5" hidden="1">{#N/A,#N/A,TRUE,"Forside";#N/A,#N/A,TRUE,"Contents";#N/A,#N/A,TRUE,"Opera. income stat.";#N/A,#N/A,TRUE,"Business area ";#N/A,#N/A,TRUE,"Statutory income statem."}</definedName>
    <definedName name="dddd" localSheetId="31" hidden="1">{#N/A,#N/A,TRUE,"Forside";#N/A,#N/A,TRUE,"Contents";#N/A,#N/A,TRUE,"Opera. income stat.";#N/A,#N/A,TRUE,"Business area ";#N/A,#N/A,TRUE,"Statutory income statem."}</definedName>
    <definedName name="dddd" localSheetId="30" hidden="1">{#N/A,#N/A,TRUE,"Forside";#N/A,#N/A,TRUE,"Contents";#N/A,#N/A,TRUE,"Opera. income stat.";#N/A,#N/A,TRUE,"Business area ";#N/A,#N/A,TRUE,"Statutory income statem."}</definedName>
    <definedName name="dddd" localSheetId="55" hidden="1">{#N/A,#N/A,TRUE,"Forside";#N/A,#N/A,TRUE,"Contents";#N/A,#N/A,TRUE,"Opera. income stat.";#N/A,#N/A,TRUE,"Business area ";#N/A,#N/A,TRUE,"Statutory income statem."}</definedName>
    <definedName name="dddd" localSheetId="38" hidden="1">{#N/A,#N/A,TRUE,"Forside";#N/A,#N/A,TRUE,"Contents";#N/A,#N/A,TRUE,"Opera. income stat.";#N/A,#N/A,TRUE,"Business area ";#N/A,#N/A,TRUE,"Statutory income statem."}</definedName>
    <definedName name="dddd" localSheetId="57" hidden="1">{#N/A,#N/A,TRUE,"Forside";#N/A,#N/A,TRUE,"Contents";#N/A,#N/A,TRUE,"Opera. income stat.";#N/A,#N/A,TRUE,"Business area ";#N/A,#N/A,TRUE,"Statutory income statem."}</definedName>
    <definedName name="dddd" localSheetId="7" hidden="1">{#N/A,#N/A,TRUE,"Forside";#N/A,#N/A,TRUE,"Contents";#N/A,#N/A,TRUE,"Opera. income stat.";#N/A,#N/A,TRUE,"Business area ";#N/A,#N/A,TRUE,"Statutory income statem."}</definedName>
    <definedName name="dddd" localSheetId="6" hidden="1">{#N/A,#N/A,TRUE,"Forside";#N/A,#N/A,TRUE,"Contents";#N/A,#N/A,TRUE,"Opera. income stat.";#N/A,#N/A,TRUE,"Business area ";#N/A,#N/A,TRUE,"Statutory income statem."}</definedName>
    <definedName name="dddd" localSheetId="17" hidden="1">{#N/A,#N/A,TRUE,"Forside";#N/A,#N/A,TRUE,"Contents";#N/A,#N/A,TRUE,"Opera. income stat.";#N/A,#N/A,TRUE,"Business area ";#N/A,#N/A,TRUE,"Statutory income statem."}</definedName>
    <definedName name="dddd" localSheetId="41" hidden="1">{#N/A,#N/A,TRUE,"Forside";#N/A,#N/A,TRUE,"Contents";#N/A,#N/A,TRUE,"Opera. income stat.";#N/A,#N/A,TRUE,"Business area ";#N/A,#N/A,TRUE,"Statutory income statem."}</definedName>
    <definedName name="dddd" localSheetId="39" hidden="1">{#N/A,#N/A,TRUE,"Forside";#N/A,#N/A,TRUE,"Contents";#N/A,#N/A,TRUE,"Opera. income stat.";#N/A,#N/A,TRUE,"Business area ";#N/A,#N/A,TRUE,"Statutory income statem."}</definedName>
    <definedName name="dddd" localSheetId="24" hidden="1">{#N/A,#N/A,TRUE,"Forside";#N/A,#N/A,TRUE,"Contents";#N/A,#N/A,TRUE,"Opera. income stat.";#N/A,#N/A,TRUE,"Business area ";#N/A,#N/A,TRUE,"Statutory income statem."}</definedName>
    <definedName name="dddd" localSheetId="26" hidden="1">{#N/A,#N/A,TRUE,"Forside";#N/A,#N/A,TRUE,"Contents";#N/A,#N/A,TRUE,"Opera. income stat.";#N/A,#N/A,TRUE,"Business area ";#N/A,#N/A,TRUE,"Statutory income statem."}</definedName>
    <definedName name="dddd" localSheetId="25" hidden="1">{#N/A,#N/A,TRUE,"Forside";#N/A,#N/A,TRUE,"Contents";#N/A,#N/A,TRUE,"Opera. income stat.";#N/A,#N/A,TRUE,"Business area ";#N/A,#N/A,TRUE,"Statutory income statem."}</definedName>
    <definedName name="dddd" hidden="1">{#N/A,#N/A,TRUE,"Forside";#N/A,#N/A,TRUE,"Contents";#N/A,#N/A,TRUE,"Opera. income stat.";#N/A,#N/A,TRUE,"Business area ";#N/A,#N/A,TRUE,"Statutory income statem."}</definedName>
    <definedName name="DeafaultedLoans" localSheetId="40">#REF!</definedName>
    <definedName name="DeafaultedLoans" localSheetId="23">#REF!</definedName>
    <definedName name="DeafaultedLoans" localSheetId="28">#REF!</definedName>
    <definedName name="DeafaultedLoans" localSheetId="59">#REF!</definedName>
    <definedName name="DeafaultedLoans" localSheetId="58">#REF!</definedName>
    <definedName name="DeafaultedLoans" localSheetId="5">#REF!</definedName>
    <definedName name="DeafaultedLoans" localSheetId="55">#REF!</definedName>
    <definedName name="DeafaultedLoans" localSheetId="38">#REF!</definedName>
    <definedName name="DeafaultedLoans" localSheetId="57">#REF!</definedName>
    <definedName name="DeafaultedLoans" localSheetId="7">#REF!</definedName>
    <definedName name="DeafaultedLoans" localSheetId="6">#REF!</definedName>
    <definedName name="DeafaultedLoans" localSheetId="17">#REF!</definedName>
    <definedName name="DeafaultedLoans" localSheetId="24">#REF!</definedName>
    <definedName name="DeafaultedLoans" localSheetId="26">#REF!</definedName>
    <definedName name="DeafaultedLoans" localSheetId="25">#REF!</definedName>
    <definedName name="DeafaultedLoans">#REF!</definedName>
    <definedName name="Denmark" localSheetId="59">[27]Sheet1!$C$17</definedName>
    <definedName name="Denmark" localSheetId="55">[27]Sheet1!$C$17</definedName>
    <definedName name="Denmark" localSheetId="7">[28]Sheet1!$C$17</definedName>
    <definedName name="Denmark" localSheetId="6">[28]Sheet1!$C$17</definedName>
    <definedName name="Denmark">[29]Sheet1!$C$17</definedName>
    <definedName name="derivatives" localSheetId="40">#REF!</definedName>
    <definedName name="derivatives" localSheetId="23">#REF!</definedName>
    <definedName name="derivatives" localSheetId="28">#REF!</definedName>
    <definedName name="derivatives" localSheetId="59">#REF!</definedName>
    <definedName name="derivatives" localSheetId="58">#REF!</definedName>
    <definedName name="derivatives" localSheetId="5">#REF!</definedName>
    <definedName name="derivatives" localSheetId="55">#REF!</definedName>
    <definedName name="derivatives" localSheetId="38">#REF!</definedName>
    <definedName name="derivatives" localSheetId="57">#REF!</definedName>
    <definedName name="derivatives" localSheetId="7">#REF!</definedName>
    <definedName name="derivatives" localSheetId="6">#REF!</definedName>
    <definedName name="derivatives" localSheetId="17">#REF!</definedName>
    <definedName name="derivatives" localSheetId="24">#REF!</definedName>
    <definedName name="derivatives" localSheetId="26">#REF!</definedName>
    <definedName name="derivatives" localSheetId="25">#REF!</definedName>
    <definedName name="derivatives">#REF!</definedName>
    <definedName name="DK_DKK_V" localSheetId="59">[27]Sheet1!$C$21</definedName>
    <definedName name="DK_DKK_V" localSheetId="55">[27]Sheet1!$C$21</definedName>
    <definedName name="DK_DKK_V" localSheetId="7">[28]Sheet1!$C$21</definedName>
    <definedName name="DK_DKK_V" localSheetId="6">[28]Sheet1!$C$21</definedName>
    <definedName name="DK_DKK_V">[29]Sheet1!$C$21</definedName>
    <definedName name="DK_EURO_V" localSheetId="59">[30]Sheet1!$C$12</definedName>
    <definedName name="DK_EURO_V" localSheetId="55">[30]Sheet1!$C$12</definedName>
    <definedName name="DK_EURO_V" localSheetId="7">[31]Sheet1!$C$12</definedName>
    <definedName name="DK_EURO_V" localSheetId="6">[31]Sheet1!$C$12</definedName>
    <definedName name="DK_EURO_V">[32]Sheet1!$C$12</definedName>
    <definedName name="dollarkurs" localSheetId="59">[33]Forecast!$C$182</definedName>
    <definedName name="dollarkurs" localSheetId="55">[33]Forecast!$C$182</definedName>
    <definedName name="dollarkurs" localSheetId="7">[34]Forecast!$C$182</definedName>
    <definedName name="dollarkurs" localSheetId="6">[34]Forecast!$C$182</definedName>
    <definedName name="dollarkurs">[35]Forecast!$C$182</definedName>
    <definedName name="EngelskMdRapport" localSheetId="23">[22]Månedsrapport!#REF!</definedName>
    <definedName name="EngelskMdRapport" localSheetId="28">[22]Månedsrapport!#REF!</definedName>
    <definedName name="EngelskMdRapport" localSheetId="59">[20]Månedsrapport!#REF!</definedName>
    <definedName name="EngelskMdRapport" localSheetId="58">[22]Månedsrapport!#REF!</definedName>
    <definedName name="EngelskMdRapport" localSheetId="5">[22]Månedsrapport!#REF!</definedName>
    <definedName name="EngelskMdRapport" localSheetId="55">[20]Månedsrapport!#REF!</definedName>
    <definedName name="EngelskMdRapport" localSheetId="38">[22]Månedsrapport!#REF!</definedName>
    <definedName name="EngelskMdRapport" localSheetId="57">[22]Månedsrapport!#REF!</definedName>
    <definedName name="EngelskMdRapport" localSheetId="7">[21]Månedsrapport!#REF!</definedName>
    <definedName name="EngelskMdRapport" localSheetId="6">[21]Månedsrapport!#REF!</definedName>
    <definedName name="EngelskMdRapport" localSheetId="17">[22]Månedsrapport!#REF!</definedName>
    <definedName name="EngelskMdRapport" localSheetId="24">[22]Månedsrapport!#REF!</definedName>
    <definedName name="EngelskMdRapport" localSheetId="26">[22]Månedsrapport!#REF!</definedName>
    <definedName name="EngelskMdRapport" localSheetId="25">[22]Månedsrapport!#REF!</definedName>
    <definedName name="EngelskMdRapport">[22]Månedsrapport!#REF!</definedName>
    <definedName name="EUR" localSheetId="59">'[36]Budget 2001'!$J$1</definedName>
    <definedName name="EUR" localSheetId="55">'[36]Budget 2001'!$J$1</definedName>
    <definedName name="EUR" localSheetId="7">'[37]Budget 2001'!$J$1</definedName>
    <definedName name="EUR" localSheetId="6">'[37]Budget 2001'!$J$1</definedName>
    <definedName name="EUR">'[38]Budget 2001'!$J$1</definedName>
    <definedName name="EUR_1.kv." localSheetId="40">#REF!</definedName>
    <definedName name="EUR_1.kv." localSheetId="23">#REF!</definedName>
    <definedName name="EUR_1.kv." localSheetId="28">#REF!</definedName>
    <definedName name="EUR_1.kv." localSheetId="59">#REF!</definedName>
    <definedName name="EUR_1.kv." localSheetId="58">#REF!</definedName>
    <definedName name="EUR_1.kv." localSheetId="5">#REF!</definedName>
    <definedName name="EUR_1.kv." localSheetId="55">#REF!</definedName>
    <definedName name="EUR_1.kv." localSheetId="38">#REF!</definedName>
    <definedName name="EUR_1.kv." localSheetId="57">#REF!</definedName>
    <definedName name="EUR_1.kv." localSheetId="7">#REF!</definedName>
    <definedName name="EUR_1.kv." localSheetId="6">#REF!</definedName>
    <definedName name="EUR_1.kv." localSheetId="17">#REF!</definedName>
    <definedName name="EUR_1.kv." localSheetId="24">#REF!</definedName>
    <definedName name="EUR_1.kv." localSheetId="26">#REF!</definedName>
    <definedName name="EUR_1.kv." localSheetId="25">#REF!</definedName>
    <definedName name="EUR_1.kv.">#REF!</definedName>
    <definedName name="EUR_2.kv." localSheetId="40">#REF!</definedName>
    <definedName name="EUR_2.kv." localSheetId="23">#REF!</definedName>
    <definedName name="EUR_2.kv." localSheetId="28">#REF!</definedName>
    <definedName name="EUR_2.kv." localSheetId="59">#REF!</definedName>
    <definedName name="EUR_2.kv." localSheetId="58">#REF!</definedName>
    <definedName name="EUR_2.kv." localSheetId="5">#REF!</definedName>
    <definedName name="EUR_2.kv." localSheetId="55">#REF!</definedName>
    <definedName name="EUR_2.kv." localSheetId="38">#REF!</definedName>
    <definedName name="EUR_2.kv." localSheetId="57">#REF!</definedName>
    <definedName name="EUR_2.kv." localSheetId="7">#REF!</definedName>
    <definedName name="EUR_2.kv." localSheetId="6">#REF!</definedName>
    <definedName name="EUR_2.kv." localSheetId="17">#REF!</definedName>
    <definedName name="EUR_2.kv." localSheetId="24">#REF!</definedName>
    <definedName name="EUR_2.kv." localSheetId="26">#REF!</definedName>
    <definedName name="EUR_2.kv." localSheetId="25">#REF!</definedName>
    <definedName name="EUR_2.kv.">#REF!</definedName>
    <definedName name="EUR_3.kv." localSheetId="40">#REF!</definedName>
    <definedName name="EUR_3.kv." localSheetId="23">#REF!</definedName>
    <definedName name="EUR_3.kv." localSheetId="28">#REF!</definedName>
    <definedName name="EUR_3.kv." localSheetId="59">#REF!</definedName>
    <definedName name="EUR_3.kv." localSheetId="58">#REF!</definedName>
    <definedName name="EUR_3.kv." localSheetId="5">#REF!</definedName>
    <definedName name="EUR_3.kv." localSheetId="55">#REF!</definedName>
    <definedName name="EUR_3.kv." localSheetId="38">#REF!</definedName>
    <definedName name="EUR_3.kv." localSheetId="57">#REF!</definedName>
    <definedName name="EUR_3.kv." localSheetId="7">#REF!</definedName>
    <definedName name="EUR_3.kv." localSheetId="6">#REF!</definedName>
    <definedName name="EUR_3.kv." localSheetId="17">#REF!</definedName>
    <definedName name="EUR_3.kv." localSheetId="24">#REF!</definedName>
    <definedName name="EUR_3.kv." localSheetId="26">#REF!</definedName>
    <definedName name="EUR_3.kv." localSheetId="25">#REF!</definedName>
    <definedName name="EUR_3.kv.">#REF!</definedName>
    <definedName name="EUR_30.06." localSheetId="40">#REF!</definedName>
    <definedName name="EUR_30.06." localSheetId="23">#REF!</definedName>
    <definedName name="EUR_30.06." localSheetId="28">#REF!</definedName>
    <definedName name="EUR_30.06." localSheetId="59">#REF!</definedName>
    <definedName name="EUR_30.06." localSheetId="58">#REF!</definedName>
    <definedName name="EUR_30.06." localSheetId="5">#REF!</definedName>
    <definedName name="EUR_30.06." localSheetId="55">#REF!</definedName>
    <definedName name="EUR_30.06." localSheetId="38">#REF!</definedName>
    <definedName name="EUR_30.06." localSheetId="57">#REF!</definedName>
    <definedName name="EUR_30.06." localSheetId="7">#REF!</definedName>
    <definedName name="EUR_30.06." localSheetId="6">#REF!</definedName>
    <definedName name="EUR_30.06." localSheetId="17">#REF!</definedName>
    <definedName name="EUR_30.06." localSheetId="24">#REF!</definedName>
    <definedName name="EUR_30.06." localSheetId="26">#REF!</definedName>
    <definedName name="EUR_30.06." localSheetId="25">#REF!</definedName>
    <definedName name="EUR_30.06.">#REF!</definedName>
    <definedName name="EUR_30.09." localSheetId="40">#REF!</definedName>
    <definedName name="EUR_30.09." localSheetId="23">#REF!</definedName>
    <definedName name="EUR_30.09." localSheetId="28">#REF!</definedName>
    <definedName name="EUR_30.09." localSheetId="59">#REF!</definedName>
    <definedName name="EUR_30.09." localSheetId="58">#REF!</definedName>
    <definedName name="EUR_30.09." localSheetId="5">#REF!</definedName>
    <definedName name="EUR_30.09." localSheetId="55">#REF!</definedName>
    <definedName name="EUR_30.09." localSheetId="38">#REF!</definedName>
    <definedName name="EUR_30.09." localSheetId="57">#REF!</definedName>
    <definedName name="EUR_30.09." localSheetId="7">#REF!</definedName>
    <definedName name="EUR_30.09." localSheetId="6">#REF!</definedName>
    <definedName name="EUR_30.09." localSheetId="17">#REF!</definedName>
    <definedName name="EUR_30.09." localSheetId="24">#REF!</definedName>
    <definedName name="EUR_30.09." localSheetId="26">#REF!</definedName>
    <definedName name="EUR_30.09." localSheetId="25">#REF!</definedName>
    <definedName name="EUR_30.09.">#REF!</definedName>
    <definedName name="EUR_31.03." localSheetId="40">#REF!</definedName>
    <definedName name="EUR_31.03." localSheetId="23">#REF!</definedName>
    <definedName name="EUR_31.03." localSheetId="28">#REF!</definedName>
    <definedName name="EUR_31.03." localSheetId="59">#REF!</definedName>
    <definedName name="EUR_31.03." localSheetId="58">#REF!</definedName>
    <definedName name="EUR_31.03." localSheetId="5">#REF!</definedName>
    <definedName name="EUR_31.03." localSheetId="55">#REF!</definedName>
    <definedName name="EUR_31.03." localSheetId="38">#REF!</definedName>
    <definedName name="EUR_31.03." localSheetId="57">#REF!</definedName>
    <definedName name="EUR_31.03." localSheetId="7">#REF!</definedName>
    <definedName name="EUR_31.03." localSheetId="6">#REF!</definedName>
    <definedName name="EUR_31.03." localSheetId="17">#REF!</definedName>
    <definedName name="EUR_31.03." localSheetId="24">#REF!</definedName>
    <definedName name="EUR_31.03." localSheetId="26">#REF!</definedName>
    <definedName name="EUR_31.03." localSheetId="25">#REF!</definedName>
    <definedName name="EUR_31.03.">#REF!</definedName>
    <definedName name="EUR_4.kv." localSheetId="40">#REF!</definedName>
    <definedName name="EUR_4.kv." localSheetId="23">#REF!</definedName>
    <definedName name="EUR_4.kv." localSheetId="28">#REF!</definedName>
    <definedName name="EUR_4.kv." localSheetId="59">#REF!</definedName>
    <definedName name="EUR_4.kv." localSheetId="58">#REF!</definedName>
    <definedName name="EUR_4.kv." localSheetId="5">#REF!</definedName>
    <definedName name="EUR_4.kv." localSheetId="55">#REF!</definedName>
    <definedName name="EUR_4.kv." localSheetId="38">#REF!</definedName>
    <definedName name="EUR_4.kv." localSheetId="57">#REF!</definedName>
    <definedName name="EUR_4.kv." localSheetId="7">#REF!</definedName>
    <definedName name="EUR_4.kv." localSheetId="6">#REF!</definedName>
    <definedName name="EUR_4.kv." localSheetId="17">#REF!</definedName>
    <definedName name="EUR_4.kv." localSheetId="24">#REF!</definedName>
    <definedName name="EUR_4.kv." localSheetId="26">#REF!</definedName>
    <definedName name="EUR_4.kv." localSheetId="25">#REF!</definedName>
    <definedName name="EUR_4.kv.">#REF!</definedName>
    <definedName name="EUR_Primo" localSheetId="40">#REF!</definedName>
    <definedName name="EUR_Primo" localSheetId="23">#REF!</definedName>
    <definedName name="EUR_Primo" localSheetId="28">#REF!</definedName>
    <definedName name="EUR_Primo" localSheetId="59">#REF!</definedName>
    <definedName name="EUR_Primo" localSheetId="58">#REF!</definedName>
    <definedName name="EUR_Primo" localSheetId="5">#REF!</definedName>
    <definedName name="EUR_Primo" localSheetId="55">#REF!</definedName>
    <definedName name="EUR_Primo" localSheetId="38">#REF!</definedName>
    <definedName name="EUR_Primo" localSheetId="57">#REF!</definedName>
    <definedName name="EUR_Primo" localSheetId="7">#REF!</definedName>
    <definedName name="EUR_Primo" localSheetId="6">#REF!</definedName>
    <definedName name="EUR_Primo" localSheetId="17">#REF!</definedName>
    <definedName name="EUR_Primo" localSheetId="24">#REF!</definedName>
    <definedName name="EUR_Primo" localSheetId="26">#REF!</definedName>
    <definedName name="EUR_Primo" localSheetId="25">#REF!</definedName>
    <definedName name="EUR_Primo">#REF!</definedName>
    <definedName name="EUR_Ultimo" localSheetId="40">#REF!</definedName>
    <definedName name="EUR_Ultimo" localSheetId="23">#REF!</definedName>
    <definedName name="EUR_Ultimo" localSheetId="28">#REF!</definedName>
    <definedName name="EUR_Ultimo" localSheetId="59">#REF!</definedName>
    <definedName name="EUR_Ultimo" localSheetId="58">#REF!</definedName>
    <definedName name="EUR_Ultimo" localSheetId="5">#REF!</definedName>
    <definedName name="EUR_Ultimo" localSheetId="55">#REF!</definedName>
    <definedName name="EUR_Ultimo" localSheetId="38">#REF!</definedName>
    <definedName name="EUR_Ultimo" localSheetId="57">#REF!</definedName>
    <definedName name="EUR_Ultimo" localSheetId="7">#REF!</definedName>
    <definedName name="EUR_Ultimo" localSheetId="6">#REF!</definedName>
    <definedName name="EUR_Ultimo" localSheetId="17">#REF!</definedName>
    <definedName name="EUR_Ultimo" localSheetId="24">#REF!</definedName>
    <definedName name="EUR_Ultimo" localSheetId="26">#REF!</definedName>
    <definedName name="EUR_Ultimo" localSheetId="25">#REF!</definedName>
    <definedName name="EUR_Ultimo">#REF!</definedName>
    <definedName name="euro" localSheetId="59">'[39]KF 97-01'!$Q$39</definedName>
    <definedName name="euro" localSheetId="55">'[39]KF 97-01'!$Q$39</definedName>
    <definedName name="euro" localSheetId="7">'[40]KF 97-01'!$Q$39</definedName>
    <definedName name="euro" localSheetId="6">'[40]KF 97-01'!$Q$39</definedName>
    <definedName name="euro">'[41]KF 97-01'!$Q$39</definedName>
    <definedName name="Euro01" localSheetId="59">[20]Valutakurser!$F$8</definedName>
    <definedName name="Euro01" localSheetId="55">[20]Valutakurser!$F$8</definedName>
    <definedName name="Euro01" localSheetId="7">[21]Valutakurser!$F$8</definedName>
    <definedName name="Euro01" localSheetId="6">[21]Valutakurser!$F$8</definedName>
    <definedName name="Euro01">[22]Valutakurser!$F$8</definedName>
    <definedName name="Euro02" localSheetId="59">[20]Valutakurser!$G$8</definedName>
    <definedName name="Euro02" localSheetId="55">[20]Valutakurser!$G$8</definedName>
    <definedName name="Euro02" localSheetId="7">[21]Valutakurser!$G$8</definedName>
    <definedName name="Euro02" localSheetId="6">[21]Valutakurser!$G$8</definedName>
    <definedName name="Euro02">[22]Valutakurser!$G$8</definedName>
    <definedName name="Euro03" localSheetId="59">[20]Valutakurser!$H$8</definedName>
    <definedName name="Euro03" localSheetId="55">[20]Valutakurser!$H$8</definedName>
    <definedName name="Euro03" localSheetId="7">[21]Valutakurser!$H$8</definedName>
    <definedName name="Euro03" localSheetId="6">[21]Valutakurser!$H$8</definedName>
    <definedName name="Euro03">[22]Valutakurser!$H$8</definedName>
    <definedName name="Euro04" localSheetId="59">[20]Valutakurser!$I$8</definedName>
    <definedName name="Euro04" localSheetId="55">[20]Valutakurser!$I$8</definedName>
    <definedName name="Euro04" localSheetId="7">[21]Valutakurser!$I$8</definedName>
    <definedName name="Euro04" localSheetId="6">[21]Valutakurser!$I$8</definedName>
    <definedName name="Euro04">[22]Valutakurser!$I$8</definedName>
    <definedName name="Euro05" localSheetId="59">[20]Valutakurser!$J$8</definedName>
    <definedName name="Euro05" localSheetId="55">[20]Valutakurser!$J$8</definedName>
    <definedName name="Euro05" localSheetId="7">[21]Valutakurser!$J$8</definedName>
    <definedName name="Euro05" localSheetId="6">[21]Valutakurser!$J$8</definedName>
    <definedName name="Euro05">[22]Valutakurser!$J$8</definedName>
    <definedName name="Euro06" localSheetId="59">[20]Valutakurser!$K$8</definedName>
    <definedName name="Euro06" localSheetId="55">[20]Valutakurser!$K$8</definedName>
    <definedName name="Euro06" localSheetId="7">[21]Valutakurser!$K$8</definedName>
    <definedName name="Euro06" localSheetId="6">[21]Valutakurser!$K$8</definedName>
    <definedName name="Euro06">[22]Valutakurser!$K$8</definedName>
    <definedName name="Euro07" localSheetId="59">[20]Valutakurser!$L$8</definedName>
    <definedName name="Euro07" localSheetId="55">[20]Valutakurser!$L$8</definedName>
    <definedName name="Euro07" localSheetId="7">[21]Valutakurser!$L$8</definedName>
    <definedName name="Euro07" localSheetId="6">[21]Valutakurser!$L$8</definedName>
    <definedName name="Euro07">[22]Valutakurser!$L$8</definedName>
    <definedName name="Euro08" localSheetId="59">[20]Valutakurser!$M$8</definedName>
    <definedName name="Euro08" localSheetId="55">[20]Valutakurser!$M$8</definedName>
    <definedName name="Euro08" localSheetId="7">[21]Valutakurser!$M$8</definedName>
    <definedName name="Euro08" localSheetId="6">[21]Valutakurser!$M$8</definedName>
    <definedName name="Euro08">[22]Valutakurser!$M$8</definedName>
    <definedName name="Euro09" localSheetId="59">[20]Valutakurser!$N$8</definedName>
    <definedName name="Euro09" localSheetId="55">[20]Valutakurser!$N$8</definedName>
    <definedName name="Euro09" localSheetId="7">[21]Valutakurser!$N$8</definedName>
    <definedName name="Euro09" localSheetId="6">[21]Valutakurser!$N$8</definedName>
    <definedName name="Euro09">[22]Valutakurser!$N$8</definedName>
    <definedName name="Euro10" localSheetId="59">[20]Valutakurser!$O$8</definedName>
    <definedName name="Euro10" localSheetId="55">[20]Valutakurser!$O$8</definedName>
    <definedName name="Euro10" localSheetId="7">[21]Valutakurser!$O$8</definedName>
    <definedName name="Euro10" localSheetId="6">[21]Valutakurser!$O$8</definedName>
    <definedName name="Euro10">[22]Valutakurser!$O$8</definedName>
    <definedName name="Euro11" localSheetId="59">[20]Valutakurser!$P$8</definedName>
    <definedName name="Euro11" localSheetId="55">[20]Valutakurser!$P$8</definedName>
    <definedName name="Euro11" localSheetId="7">[21]Valutakurser!$P$8</definedName>
    <definedName name="Euro11" localSheetId="6">[21]Valutakurser!$P$8</definedName>
    <definedName name="Euro11">[22]Valutakurser!$P$8</definedName>
    <definedName name="Euro12" localSheetId="59">[20]Valutakurser!$Q$8</definedName>
    <definedName name="Euro12" localSheetId="55">[20]Valutakurser!$Q$8</definedName>
    <definedName name="Euro12" localSheetId="7">[21]Valutakurser!$Q$8</definedName>
    <definedName name="Euro12" localSheetId="6">[21]Valutakurser!$Q$8</definedName>
    <definedName name="Euro12">[22]Valutakurser!$Q$8</definedName>
    <definedName name="EuroBeregnet" localSheetId="59">[20]Investment_assets!$C$47:$AX$55</definedName>
    <definedName name="EuroBeregnet" localSheetId="55">[20]Investment_assets!$C$47:$AX$55</definedName>
    <definedName name="EuroBeregnet" localSheetId="7">[21]Investment_assets!$C$47:$AX$55</definedName>
    <definedName name="EuroBeregnet" localSheetId="6">[21]Investment_assets!$C$47:$AX$55</definedName>
    <definedName name="EuroBeregnet">[22]Investment_assets!$C$47:$AX$55</definedName>
    <definedName name="EuroKurs1" localSheetId="59">[20]HelpSheet!$G$21</definedName>
    <definedName name="EuroKurs1" localSheetId="55">[20]HelpSheet!$G$21</definedName>
    <definedName name="EuroKurs1" localSheetId="7">[21]HelpSheet!$G$21</definedName>
    <definedName name="EuroKurs1" localSheetId="6">[21]HelpSheet!$G$21</definedName>
    <definedName name="EuroKurs1">[22]HelpSheet!$G$21</definedName>
    <definedName name="EuroKurs2" localSheetId="59">[20]HelpSheet!$G$23</definedName>
    <definedName name="EuroKurs2" localSheetId="55">[20]HelpSheet!$G$23</definedName>
    <definedName name="EuroKurs2" localSheetId="7">[21]HelpSheet!$G$23</definedName>
    <definedName name="EuroKurs2" localSheetId="6">[21]HelpSheet!$G$23</definedName>
    <definedName name="EuroKurs2">[22]HelpSheet!$G$23</definedName>
    <definedName name="EuroKurs3" localSheetId="59">[20]HelpSheet!$G$25</definedName>
    <definedName name="EuroKurs3" localSheetId="55">[20]HelpSheet!$G$25</definedName>
    <definedName name="EuroKurs3" localSheetId="7">[21]HelpSheet!$G$25</definedName>
    <definedName name="EuroKurs3" localSheetId="6">[21]HelpSheet!$G$25</definedName>
    <definedName name="EuroKurs3">[22]HelpSheet!$G$25</definedName>
    <definedName name="EuroLastYear" localSheetId="59">[20]Valutakurser!$E$8</definedName>
    <definedName name="EuroLastYear" localSheetId="55">[20]Valutakurser!$E$8</definedName>
    <definedName name="EuroLastYear" localSheetId="7">[21]Valutakurser!$E$8</definedName>
    <definedName name="EuroLastYear" localSheetId="6">[21]Valutakurser!$E$8</definedName>
    <definedName name="EuroLastYear">[22]Valutakurser!$E$8</definedName>
    <definedName name="Exch.rate" localSheetId="59">'[42]LTS&amp;L'!$I$5</definedName>
    <definedName name="Exch.rate" localSheetId="55">'[42]LTS&amp;L'!$I$5</definedName>
    <definedName name="Exch.rate" localSheetId="7">'[43]LTS&amp;L'!$I$5</definedName>
    <definedName name="Exch.rate" localSheetId="6">'[43]LTS&amp;L'!$I$5</definedName>
    <definedName name="Exch.rate">'[44]LTS&amp;L'!$I$5</definedName>
    <definedName name="exchange" localSheetId="40">#REF!</definedName>
    <definedName name="exchange" localSheetId="23">#REF!</definedName>
    <definedName name="exchange" localSheetId="28">#REF!</definedName>
    <definedName name="exchange" localSheetId="59">#REF!</definedName>
    <definedName name="exchange" localSheetId="58">#REF!</definedName>
    <definedName name="exchange" localSheetId="5">#REF!</definedName>
    <definedName name="exchange" localSheetId="55">#REF!</definedName>
    <definedName name="exchange" localSheetId="38">#REF!</definedName>
    <definedName name="exchange" localSheetId="57">#REF!</definedName>
    <definedName name="exchange" localSheetId="7">#REF!</definedName>
    <definedName name="exchange" localSheetId="6">#REF!</definedName>
    <definedName name="exchange" localSheetId="17">#REF!</definedName>
    <definedName name="exchange" localSheetId="24">#REF!</definedName>
    <definedName name="exchange" localSheetId="26">#REF!</definedName>
    <definedName name="exchange" localSheetId="25">#REF!</definedName>
    <definedName name="exchange">#REF!</definedName>
    <definedName name="Exchange_rates_applied" localSheetId="40">#REF!</definedName>
    <definedName name="Exchange_rates_applied" localSheetId="23">#REF!</definedName>
    <definedName name="Exchange_rates_applied" localSheetId="28">#REF!</definedName>
    <definedName name="Exchange_rates_applied" localSheetId="59">#REF!</definedName>
    <definedName name="Exchange_rates_applied" localSheetId="58">#REF!</definedName>
    <definedName name="Exchange_rates_applied" localSheetId="5">#REF!</definedName>
    <definedName name="Exchange_rates_applied" localSheetId="55">#REF!</definedName>
    <definedName name="Exchange_rates_applied" localSheetId="38">#REF!</definedName>
    <definedName name="Exchange_rates_applied" localSheetId="57">#REF!</definedName>
    <definedName name="Exchange_rates_applied" localSheetId="7">#REF!</definedName>
    <definedName name="Exchange_rates_applied" localSheetId="6">#REF!</definedName>
    <definedName name="Exchange_rates_applied" localSheetId="17">#REF!</definedName>
    <definedName name="Exchange_rates_applied" localSheetId="24">#REF!</definedName>
    <definedName name="Exchange_rates_applied" localSheetId="26">#REF!</definedName>
    <definedName name="Exchange_rates_applied" localSheetId="25">#REF!</definedName>
    <definedName name="Exchange_rates_applied">#REF!</definedName>
    <definedName name="_xlnm.Extract" localSheetId="40">#REF!</definedName>
    <definedName name="_xlnm.Extract" localSheetId="23">#REF!</definedName>
    <definedName name="_xlnm.Extract" localSheetId="28">#REF!</definedName>
    <definedName name="_xlnm.Extract" localSheetId="59">#REF!</definedName>
    <definedName name="_xlnm.Extract" localSheetId="58">#REF!</definedName>
    <definedName name="_xlnm.Extract" localSheetId="5">#REF!</definedName>
    <definedName name="_xlnm.Extract" localSheetId="31">#REF!</definedName>
    <definedName name="_xlnm.Extract" localSheetId="32">#REF!</definedName>
    <definedName name="_xlnm.Extract" localSheetId="30">#REF!</definedName>
    <definedName name="_xlnm.Extract" localSheetId="55">#REF!</definedName>
    <definedName name="_xlnm.Extract" localSheetId="38">#REF!</definedName>
    <definedName name="_xlnm.Extract" localSheetId="57">#REF!</definedName>
    <definedName name="_xlnm.Extract" localSheetId="7">#REF!</definedName>
    <definedName name="_xlnm.Extract" localSheetId="6">#REF!</definedName>
    <definedName name="_xlnm.Extract" localSheetId="17">#REF!</definedName>
    <definedName name="_xlnm.Extract" localSheetId="24">#REF!</definedName>
    <definedName name="_xlnm.Extract" localSheetId="26">#REF!</definedName>
    <definedName name="_xlnm.Extract" localSheetId="25">#REF!</definedName>
    <definedName name="_xlnm.Extract">#REF!</definedName>
    <definedName name="ff" localSheetId="59">[45]English!$B$162:$I$213</definedName>
    <definedName name="ff" localSheetId="55">[45]English!$B$162:$I$213</definedName>
    <definedName name="ff" localSheetId="7">[46]English!$B$162:$I$213</definedName>
    <definedName name="ff" localSheetId="6">[46]English!$B$162:$I$213</definedName>
    <definedName name="ff">[47]English!$B$162:$I$213</definedName>
    <definedName name="FI_EURO_V" localSheetId="59">[30]Sheet1!$C$13</definedName>
    <definedName name="FI_EURO_V" localSheetId="55">[30]Sheet1!$C$13</definedName>
    <definedName name="FI_EURO_V" localSheetId="7">[31]Sheet1!$C$13</definedName>
    <definedName name="FI_EURO_V" localSheetId="6">[31]Sheet1!$C$13</definedName>
    <definedName name="FI_EURO_V">[32]Sheet1!$C$13</definedName>
    <definedName name="FID" localSheetId="40">#REF!</definedName>
    <definedName name="FID" localSheetId="23">#REF!</definedName>
    <definedName name="FID" localSheetId="28">#REF!</definedName>
    <definedName name="FID" localSheetId="59">#REF!</definedName>
    <definedName name="FID" localSheetId="58">#REF!</definedName>
    <definedName name="FID" localSheetId="5">#REF!</definedName>
    <definedName name="FID" localSheetId="55">#REF!</definedName>
    <definedName name="FID" localSheetId="38">#REF!</definedName>
    <definedName name="FID" localSheetId="57">#REF!</definedName>
    <definedName name="FID" localSheetId="7">#REF!</definedName>
    <definedName name="FID" localSheetId="6">#REF!</definedName>
    <definedName name="FID" localSheetId="17">#REF!</definedName>
    <definedName name="FID" localSheetId="24">#REF!</definedName>
    <definedName name="FID" localSheetId="26">#REF!</definedName>
    <definedName name="FID" localSheetId="25">#REF!</definedName>
    <definedName name="FID">#REF!</definedName>
    <definedName name="fid_sosi" localSheetId="40">#REF!</definedName>
    <definedName name="fid_sosi" localSheetId="23">#REF!</definedName>
    <definedName name="fid_sosi" localSheetId="28">#REF!</definedName>
    <definedName name="fid_sosi" localSheetId="59">#REF!</definedName>
    <definedName name="fid_sosi" localSheetId="58">#REF!</definedName>
    <definedName name="fid_sosi" localSheetId="5">#REF!</definedName>
    <definedName name="fid_sosi" localSheetId="55">#REF!</definedName>
    <definedName name="fid_sosi" localSheetId="38">#REF!</definedName>
    <definedName name="fid_sosi" localSheetId="57">#REF!</definedName>
    <definedName name="fid_sosi" localSheetId="7">#REF!</definedName>
    <definedName name="fid_sosi" localSheetId="6">#REF!</definedName>
    <definedName name="fid_sosi" localSheetId="17">#REF!</definedName>
    <definedName name="fid_sosi" localSheetId="24">#REF!</definedName>
    <definedName name="fid_sosi" localSheetId="26">#REF!</definedName>
    <definedName name="fid_sosi" localSheetId="25">#REF!</definedName>
    <definedName name="fid_sosi">#REF!</definedName>
    <definedName name="FIM_1.kv." localSheetId="40">#REF!</definedName>
    <definedName name="FIM_1.kv." localSheetId="23">#REF!</definedName>
    <definedName name="FIM_1.kv." localSheetId="28">#REF!</definedName>
    <definedName name="FIM_1.kv." localSheetId="59">#REF!</definedName>
    <definedName name="FIM_1.kv." localSheetId="58">#REF!</definedName>
    <definedName name="FIM_1.kv." localSheetId="5">#REF!</definedName>
    <definedName name="FIM_1.kv." localSheetId="55">#REF!</definedName>
    <definedName name="FIM_1.kv." localSheetId="38">#REF!</definedName>
    <definedName name="FIM_1.kv." localSheetId="57">#REF!</definedName>
    <definedName name="FIM_1.kv." localSheetId="7">#REF!</definedName>
    <definedName name="FIM_1.kv." localSheetId="6">#REF!</definedName>
    <definedName name="FIM_1.kv." localSheetId="17">#REF!</definedName>
    <definedName name="FIM_1.kv." localSheetId="24">#REF!</definedName>
    <definedName name="FIM_1.kv." localSheetId="26">#REF!</definedName>
    <definedName name="FIM_1.kv." localSheetId="25">#REF!</definedName>
    <definedName name="FIM_1.kv.">#REF!</definedName>
    <definedName name="FIM_2.kv." localSheetId="40">#REF!</definedName>
    <definedName name="FIM_2.kv." localSheetId="23">#REF!</definedName>
    <definedName name="FIM_2.kv." localSheetId="28">#REF!</definedName>
    <definedName name="FIM_2.kv." localSheetId="59">#REF!</definedName>
    <definedName name="FIM_2.kv." localSheetId="58">#REF!</definedName>
    <definedName name="FIM_2.kv." localSheetId="5">#REF!</definedName>
    <definedName name="FIM_2.kv." localSheetId="55">#REF!</definedName>
    <definedName name="FIM_2.kv." localSheetId="38">#REF!</definedName>
    <definedName name="FIM_2.kv." localSheetId="57">#REF!</definedName>
    <definedName name="FIM_2.kv." localSheetId="7">#REF!</definedName>
    <definedName name="FIM_2.kv." localSheetId="6">#REF!</definedName>
    <definedName name="FIM_2.kv." localSheetId="17">#REF!</definedName>
    <definedName name="FIM_2.kv." localSheetId="24">#REF!</definedName>
    <definedName name="FIM_2.kv." localSheetId="26">#REF!</definedName>
    <definedName name="FIM_2.kv." localSheetId="25">#REF!</definedName>
    <definedName name="FIM_2.kv.">#REF!</definedName>
    <definedName name="FIM_3.kv." localSheetId="40">#REF!</definedName>
    <definedName name="FIM_3.kv." localSheetId="23">#REF!</definedName>
    <definedName name="FIM_3.kv." localSheetId="28">#REF!</definedName>
    <definedName name="FIM_3.kv." localSheetId="59">#REF!</definedName>
    <definedName name="FIM_3.kv." localSheetId="58">#REF!</definedName>
    <definedName name="FIM_3.kv." localSheetId="5">#REF!</definedName>
    <definedName name="FIM_3.kv." localSheetId="55">#REF!</definedName>
    <definedName name="FIM_3.kv." localSheetId="38">#REF!</definedName>
    <definedName name="FIM_3.kv." localSheetId="57">#REF!</definedName>
    <definedName name="FIM_3.kv." localSheetId="7">#REF!</definedName>
    <definedName name="FIM_3.kv." localSheetId="6">#REF!</definedName>
    <definedName name="FIM_3.kv." localSheetId="17">#REF!</definedName>
    <definedName name="FIM_3.kv." localSheetId="24">#REF!</definedName>
    <definedName name="FIM_3.kv." localSheetId="26">#REF!</definedName>
    <definedName name="FIM_3.kv." localSheetId="25">#REF!</definedName>
    <definedName name="FIM_3.kv.">#REF!</definedName>
    <definedName name="FIM_30.06." localSheetId="40">#REF!</definedName>
    <definedName name="FIM_30.06." localSheetId="23">#REF!</definedName>
    <definedName name="FIM_30.06." localSheetId="28">#REF!</definedName>
    <definedName name="FIM_30.06." localSheetId="59">#REF!</definedName>
    <definedName name="FIM_30.06." localSheetId="58">#REF!</definedName>
    <definedName name="FIM_30.06." localSheetId="5">#REF!</definedName>
    <definedName name="FIM_30.06." localSheetId="55">#REF!</definedName>
    <definedName name="FIM_30.06." localSheetId="38">#REF!</definedName>
    <definedName name="FIM_30.06." localSheetId="57">#REF!</definedName>
    <definedName name="FIM_30.06." localSheetId="7">#REF!</definedName>
    <definedName name="FIM_30.06." localSheetId="6">#REF!</definedName>
    <definedName name="FIM_30.06." localSheetId="17">#REF!</definedName>
    <definedName name="FIM_30.06." localSheetId="24">#REF!</definedName>
    <definedName name="FIM_30.06." localSheetId="26">#REF!</definedName>
    <definedName name="FIM_30.06." localSheetId="25">#REF!</definedName>
    <definedName name="FIM_30.06.">#REF!</definedName>
    <definedName name="FIM_30.09." localSheetId="40">#REF!</definedName>
    <definedName name="FIM_30.09." localSheetId="23">#REF!</definedName>
    <definedName name="FIM_30.09." localSheetId="28">#REF!</definedName>
    <definedName name="FIM_30.09." localSheetId="59">#REF!</definedName>
    <definedName name="FIM_30.09." localSheetId="58">#REF!</definedName>
    <definedName name="FIM_30.09." localSheetId="5">#REF!</definedName>
    <definedName name="FIM_30.09." localSheetId="55">#REF!</definedName>
    <definedName name="FIM_30.09." localSheetId="38">#REF!</definedName>
    <definedName name="FIM_30.09." localSheetId="57">#REF!</definedName>
    <definedName name="FIM_30.09." localSheetId="7">#REF!</definedName>
    <definedName name="FIM_30.09." localSheetId="6">#REF!</definedName>
    <definedName name="FIM_30.09." localSheetId="17">#REF!</definedName>
    <definedName name="FIM_30.09." localSheetId="24">#REF!</definedName>
    <definedName name="FIM_30.09." localSheetId="26">#REF!</definedName>
    <definedName name="FIM_30.09." localSheetId="25">#REF!</definedName>
    <definedName name="FIM_30.09.">#REF!</definedName>
    <definedName name="FIM_31.03." localSheetId="40">#REF!</definedName>
    <definedName name="FIM_31.03." localSheetId="23">#REF!</definedName>
    <definedName name="FIM_31.03." localSheetId="28">#REF!</definedName>
    <definedName name="FIM_31.03." localSheetId="59">#REF!</definedName>
    <definedName name="FIM_31.03." localSheetId="58">#REF!</definedName>
    <definedName name="FIM_31.03." localSheetId="5">#REF!</definedName>
    <definedName name="FIM_31.03." localSheetId="55">#REF!</definedName>
    <definedName name="FIM_31.03." localSheetId="38">#REF!</definedName>
    <definedName name="FIM_31.03." localSheetId="57">#REF!</definedName>
    <definedName name="FIM_31.03." localSheetId="7">#REF!</definedName>
    <definedName name="FIM_31.03." localSheetId="6">#REF!</definedName>
    <definedName name="FIM_31.03." localSheetId="17">#REF!</definedName>
    <definedName name="FIM_31.03." localSheetId="24">#REF!</definedName>
    <definedName name="FIM_31.03." localSheetId="26">#REF!</definedName>
    <definedName name="FIM_31.03." localSheetId="25">#REF!</definedName>
    <definedName name="FIM_31.03.">#REF!</definedName>
    <definedName name="FIM_4.kv." localSheetId="40">#REF!</definedName>
    <definedName name="FIM_4.kv." localSheetId="23">#REF!</definedName>
    <definedName name="FIM_4.kv." localSheetId="28">#REF!</definedName>
    <definedName name="FIM_4.kv." localSheetId="59">#REF!</definedName>
    <definedName name="FIM_4.kv." localSheetId="58">#REF!</definedName>
    <definedName name="FIM_4.kv." localSheetId="5">#REF!</definedName>
    <definedName name="FIM_4.kv." localSheetId="55">#REF!</definedName>
    <definedName name="FIM_4.kv." localSheetId="38">#REF!</definedName>
    <definedName name="FIM_4.kv." localSheetId="57">#REF!</definedName>
    <definedName name="FIM_4.kv." localSheetId="7">#REF!</definedName>
    <definedName name="FIM_4.kv." localSheetId="6">#REF!</definedName>
    <definedName name="FIM_4.kv." localSheetId="17">#REF!</definedName>
    <definedName name="FIM_4.kv." localSheetId="24">#REF!</definedName>
    <definedName name="FIM_4.kv." localSheetId="26">#REF!</definedName>
    <definedName name="FIM_4.kv." localSheetId="25">#REF!</definedName>
    <definedName name="FIM_4.kv.">#REF!</definedName>
    <definedName name="FIM_balansdagskurs" localSheetId="59">[33]Forecast!$D$27</definedName>
    <definedName name="FIM_balansdagskurs" localSheetId="55">[33]Forecast!$D$27</definedName>
    <definedName name="FIM_balansdagskurs" localSheetId="7">[34]Forecast!$D$27</definedName>
    <definedName name="FIM_balansdagskurs" localSheetId="6">[34]Forecast!$D$27</definedName>
    <definedName name="FIM_balansdagskurs">[35]Forecast!$D$27</definedName>
    <definedName name="FIM_genomsnittskurs" localSheetId="59">[33]Forecast!$D$28</definedName>
    <definedName name="FIM_genomsnittskurs" localSheetId="55">[33]Forecast!$D$28</definedName>
    <definedName name="FIM_genomsnittskurs" localSheetId="7">[34]Forecast!$D$28</definedName>
    <definedName name="FIM_genomsnittskurs" localSheetId="6">[34]Forecast!$D$28</definedName>
    <definedName name="FIM_genomsnittskurs">[35]Forecast!$D$28</definedName>
    <definedName name="FIM_investeringskurs" localSheetId="59">[33]Forecast!$D$24</definedName>
    <definedName name="FIM_investeringskurs" localSheetId="55">[33]Forecast!$D$24</definedName>
    <definedName name="FIM_investeringskurs" localSheetId="7">[34]Forecast!$D$24</definedName>
    <definedName name="FIM_investeringskurs" localSheetId="6">[34]Forecast!$D$24</definedName>
    <definedName name="FIM_investeringskurs">[35]Forecast!$D$24</definedName>
    <definedName name="FIM_Investeringskurs_950405" localSheetId="23">[35]Forecast!#REF!</definedName>
    <definedName name="FIM_Investeringskurs_950405" localSheetId="28">[35]Forecast!#REF!</definedName>
    <definedName name="FIM_Investeringskurs_950405" localSheetId="59">[33]Forecast!#REF!</definedName>
    <definedName name="FIM_Investeringskurs_950405" localSheetId="58">[35]Forecast!#REF!</definedName>
    <definedName name="FIM_Investeringskurs_950405" localSheetId="5">[35]Forecast!#REF!</definedName>
    <definedName name="FIM_Investeringskurs_950405" localSheetId="55">[33]Forecast!#REF!</definedName>
    <definedName name="FIM_Investeringskurs_950405" localSheetId="38">[35]Forecast!#REF!</definedName>
    <definedName name="FIM_Investeringskurs_950405" localSheetId="57">[35]Forecast!#REF!</definedName>
    <definedName name="FIM_Investeringskurs_950405" localSheetId="7">[34]Forecast!#REF!</definedName>
    <definedName name="FIM_Investeringskurs_950405" localSheetId="6">[34]Forecast!#REF!</definedName>
    <definedName name="FIM_Investeringskurs_950405" localSheetId="17">[35]Forecast!#REF!</definedName>
    <definedName name="FIM_Investeringskurs_950405" localSheetId="24">[35]Forecast!#REF!</definedName>
    <definedName name="FIM_Investeringskurs_950405" localSheetId="26">[35]Forecast!#REF!</definedName>
    <definedName name="FIM_Investeringskurs_950405" localSheetId="25">[35]Forecast!#REF!</definedName>
    <definedName name="FIM_Investeringskurs_950405">[35]Forecast!#REF!</definedName>
    <definedName name="FIM_Investeringskurs_951109" localSheetId="23">[35]Forecast!#REF!</definedName>
    <definedName name="FIM_Investeringskurs_951109" localSheetId="28">[35]Forecast!#REF!</definedName>
    <definedName name="FIM_Investeringskurs_951109" localSheetId="59">[33]Forecast!#REF!</definedName>
    <definedName name="FIM_Investeringskurs_951109" localSheetId="58">[35]Forecast!#REF!</definedName>
    <definedName name="FIM_Investeringskurs_951109" localSheetId="5">[35]Forecast!#REF!</definedName>
    <definedName name="FIM_Investeringskurs_951109" localSheetId="55">[33]Forecast!#REF!</definedName>
    <definedName name="FIM_Investeringskurs_951109" localSheetId="38">[35]Forecast!#REF!</definedName>
    <definedName name="FIM_Investeringskurs_951109" localSheetId="57">[35]Forecast!#REF!</definedName>
    <definedName name="FIM_Investeringskurs_951109" localSheetId="7">[34]Forecast!#REF!</definedName>
    <definedName name="FIM_Investeringskurs_951109" localSheetId="6">[34]Forecast!#REF!</definedName>
    <definedName name="FIM_Investeringskurs_951109" localSheetId="17">[35]Forecast!#REF!</definedName>
    <definedName name="FIM_Investeringskurs_951109" localSheetId="24">[35]Forecast!#REF!</definedName>
    <definedName name="FIM_Investeringskurs_951109" localSheetId="26">[35]Forecast!#REF!</definedName>
    <definedName name="FIM_Investeringskurs_951109" localSheetId="25">[35]Forecast!#REF!</definedName>
    <definedName name="FIM_Investeringskurs_951109">[35]Forecast!#REF!</definedName>
    <definedName name="FIM_Investeringskurs_AÄtillskott" localSheetId="59">[33]Forecast!$D$25</definedName>
    <definedName name="FIM_Investeringskurs_AÄtillskott" localSheetId="55">[33]Forecast!$D$25</definedName>
    <definedName name="FIM_Investeringskurs_AÄtillskott" localSheetId="7">[34]Forecast!$D$25</definedName>
    <definedName name="FIM_Investeringskurs_AÄtillskott" localSheetId="6">[34]Forecast!$D$25</definedName>
    <definedName name="FIM_Investeringskurs_AÄtillskott">[35]Forecast!$D$25</definedName>
    <definedName name="FIM_Primo" localSheetId="40">#REF!</definedName>
    <definedName name="FIM_Primo" localSheetId="23">#REF!</definedName>
    <definedName name="FIM_Primo" localSheetId="28">#REF!</definedName>
    <definedName name="FIM_Primo" localSheetId="59">#REF!</definedName>
    <definedName name="FIM_Primo" localSheetId="58">#REF!</definedName>
    <definedName name="FIM_Primo" localSheetId="5">#REF!</definedName>
    <definedName name="FIM_Primo" localSheetId="55">#REF!</definedName>
    <definedName name="FIM_Primo" localSheetId="38">#REF!</definedName>
    <definedName name="FIM_Primo" localSheetId="57">#REF!</definedName>
    <definedName name="FIM_Primo" localSheetId="7">#REF!</definedName>
    <definedName name="FIM_Primo" localSheetId="6">#REF!</definedName>
    <definedName name="FIM_Primo" localSheetId="17">#REF!</definedName>
    <definedName name="FIM_Primo" localSheetId="24">#REF!</definedName>
    <definedName name="FIM_Primo" localSheetId="26">#REF!</definedName>
    <definedName name="FIM_Primo" localSheetId="25">#REF!</definedName>
    <definedName name="FIM_Primo">#REF!</definedName>
    <definedName name="FIM_Ultimo" localSheetId="40">#REF!</definedName>
    <definedName name="FIM_Ultimo" localSheetId="23">#REF!</definedName>
    <definedName name="FIM_Ultimo" localSheetId="28">#REF!</definedName>
    <definedName name="FIM_Ultimo" localSheetId="59">#REF!</definedName>
    <definedName name="FIM_Ultimo" localSheetId="58">#REF!</definedName>
    <definedName name="FIM_Ultimo" localSheetId="5">#REF!</definedName>
    <definedName name="FIM_Ultimo" localSheetId="55">#REF!</definedName>
    <definedName name="FIM_Ultimo" localSheetId="38">#REF!</definedName>
    <definedName name="FIM_Ultimo" localSheetId="57">#REF!</definedName>
    <definedName name="FIM_Ultimo" localSheetId="7">#REF!</definedName>
    <definedName name="FIM_Ultimo" localSheetId="6">#REF!</definedName>
    <definedName name="FIM_Ultimo" localSheetId="17">#REF!</definedName>
    <definedName name="FIM_Ultimo" localSheetId="24">#REF!</definedName>
    <definedName name="FIM_Ultimo" localSheetId="26">#REF!</definedName>
    <definedName name="FIM_Ultimo" localSheetId="25">#REF!</definedName>
    <definedName name="FIM_Ultimo">#REF!</definedName>
    <definedName name="Finland" localSheetId="59">[27]Sheet1!$C$18</definedName>
    <definedName name="Finland" localSheetId="55">[27]Sheet1!$C$18</definedName>
    <definedName name="Finland" localSheetId="7">[28]Sheet1!$C$18</definedName>
    <definedName name="Finland" localSheetId="6">[28]Sheet1!$C$18</definedName>
    <definedName name="Finland">[29]Sheet1!$C$18</definedName>
    <definedName name="GBP_1.kv." localSheetId="40">#REF!</definedName>
    <definedName name="GBP_1.kv." localSheetId="23">#REF!</definedName>
    <definedName name="GBP_1.kv." localSheetId="28">#REF!</definedName>
    <definedName name="GBP_1.kv." localSheetId="59">#REF!</definedName>
    <definedName name="GBP_1.kv." localSheetId="58">#REF!</definedName>
    <definedName name="GBP_1.kv." localSheetId="5">#REF!</definedName>
    <definedName name="GBP_1.kv." localSheetId="55">#REF!</definedName>
    <definedName name="GBP_1.kv." localSheetId="38">#REF!</definedName>
    <definedName name="GBP_1.kv." localSheetId="57">#REF!</definedName>
    <definedName name="GBP_1.kv." localSheetId="7">#REF!</definedName>
    <definedName name="GBP_1.kv." localSheetId="6">#REF!</definedName>
    <definedName name="GBP_1.kv." localSheetId="17">#REF!</definedName>
    <definedName name="GBP_1.kv." localSheetId="24">#REF!</definedName>
    <definedName name="GBP_1.kv." localSheetId="26">#REF!</definedName>
    <definedName name="GBP_1.kv." localSheetId="25">#REF!</definedName>
    <definedName name="GBP_1.kv.">#REF!</definedName>
    <definedName name="GBP_2.kv." localSheetId="40">#REF!</definedName>
    <definedName name="GBP_2.kv." localSheetId="23">#REF!</definedName>
    <definedName name="GBP_2.kv." localSheetId="28">#REF!</definedName>
    <definedName name="GBP_2.kv." localSheetId="59">#REF!</definedName>
    <definedName name="GBP_2.kv." localSheetId="58">#REF!</definedName>
    <definedName name="GBP_2.kv." localSheetId="5">#REF!</definedName>
    <definedName name="GBP_2.kv." localSheetId="55">#REF!</definedName>
    <definedName name="GBP_2.kv." localSheetId="38">#REF!</definedName>
    <definedName name="GBP_2.kv." localSheetId="57">#REF!</definedName>
    <definedName name="GBP_2.kv." localSheetId="7">#REF!</definedName>
    <definedName name="GBP_2.kv." localSheetId="6">#REF!</definedName>
    <definedName name="GBP_2.kv." localSheetId="17">#REF!</definedName>
    <definedName name="GBP_2.kv." localSheetId="24">#REF!</definedName>
    <definedName name="GBP_2.kv." localSheetId="26">#REF!</definedName>
    <definedName name="GBP_2.kv." localSheetId="25">#REF!</definedName>
    <definedName name="GBP_2.kv.">#REF!</definedName>
    <definedName name="GBP_3.kv." localSheetId="40">#REF!</definedName>
    <definedName name="GBP_3.kv." localSheetId="23">#REF!</definedName>
    <definedName name="GBP_3.kv." localSheetId="28">#REF!</definedName>
    <definedName name="GBP_3.kv." localSheetId="59">#REF!</definedName>
    <definedName name="GBP_3.kv." localSheetId="58">#REF!</definedName>
    <definedName name="GBP_3.kv." localSheetId="5">#REF!</definedName>
    <definedName name="GBP_3.kv." localSheetId="55">#REF!</definedName>
    <definedName name="GBP_3.kv." localSheetId="38">#REF!</definedName>
    <definedName name="GBP_3.kv." localSheetId="57">#REF!</definedName>
    <definedName name="GBP_3.kv." localSheetId="7">#REF!</definedName>
    <definedName name="GBP_3.kv." localSheetId="6">#REF!</definedName>
    <definedName name="GBP_3.kv." localSheetId="17">#REF!</definedName>
    <definedName name="GBP_3.kv." localSheetId="24">#REF!</definedName>
    <definedName name="GBP_3.kv." localSheetId="26">#REF!</definedName>
    <definedName name="GBP_3.kv." localSheetId="25">#REF!</definedName>
    <definedName name="GBP_3.kv.">#REF!</definedName>
    <definedName name="GBP_30.06." localSheetId="40">#REF!</definedName>
    <definedName name="GBP_30.06." localSheetId="23">#REF!</definedName>
    <definedName name="GBP_30.06." localSheetId="28">#REF!</definedName>
    <definedName name="GBP_30.06." localSheetId="59">#REF!</definedName>
    <definedName name="GBP_30.06." localSheetId="58">#REF!</definedName>
    <definedName name="GBP_30.06." localSheetId="5">#REF!</definedName>
    <definedName name="GBP_30.06." localSheetId="55">#REF!</definedName>
    <definedName name="GBP_30.06." localSheetId="38">#REF!</definedName>
    <definedName name="GBP_30.06." localSheetId="57">#REF!</definedName>
    <definedName name="GBP_30.06." localSheetId="7">#REF!</definedName>
    <definedName name="GBP_30.06." localSheetId="6">#REF!</definedName>
    <definedName name="GBP_30.06." localSheetId="17">#REF!</definedName>
    <definedName name="GBP_30.06." localSheetId="24">#REF!</definedName>
    <definedName name="GBP_30.06." localSheetId="26">#REF!</definedName>
    <definedName name="GBP_30.06." localSheetId="25">#REF!</definedName>
    <definedName name="GBP_30.06.">#REF!</definedName>
    <definedName name="GBP_30.09." localSheetId="40">#REF!</definedName>
    <definedName name="GBP_30.09." localSheetId="23">#REF!</definedName>
    <definedName name="GBP_30.09." localSheetId="28">#REF!</definedName>
    <definedName name="GBP_30.09." localSheetId="59">#REF!</definedName>
    <definedName name="GBP_30.09." localSheetId="58">#REF!</definedName>
    <definedName name="GBP_30.09." localSheetId="5">#REF!</definedName>
    <definedName name="GBP_30.09." localSheetId="55">#REF!</definedName>
    <definedName name="GBP_30.09." localSheetId="38">#REF!</definedName>
    <definedName name="GBP_30.09." localSheetId="57">#REF!</definedName>
    <definedName name="GBP_30.09." localSheetId="7">#REF!</definedName>
    <definedName name="GBP_30.09." localSheetId="6">#REF!</definedName>
    <definedName name="GBP_30.09." localSheetId="17">#REF!</definedName>
    <definedName name="GBP_30.09." localSheetId="24">#REF!</definedName>
    <definedName name="GBP_30.09." localSheetId="26">#REF!</definedName>
    <definedName name="GBP_30.09." localSheetId="25">#REF!</definedName>
    <definedName name="GBP_30.09.">#REF!</definedName>
    <definedName name="GBP_31.03." localSheetId="40">#REF!</definedName>
    <definedName name="GBP_31.03." localSheetId="23">#REF!</definedName>
    <definedName name="GBP_31.03." localSheetId="28">#REF!</definedName>
    <definedName name="GBP_31.03." localSheetId="59">#REF!</definedName>
    <definedName name="GBP_31.03." localSheetId="58">#REF!</definedName>
    <definedName name="GBP_31.03." localSheetId="5">#REF!</definedName>
    <definedName name="GBP_31.03." localSheetId="55">#REF!</definedName>
    <definedName name="GBP_31.03." localSheetId="38">#REF!</definedName>
    <definedName name="GBP_31.03." localSheetId="57">#REF!</definedName>
    <definedName name="GBP_31.03." localSheetId="7">#REF!</definedName>
    <definedName name="GBP_31.03." localSheetId="6">#REF!</definedName>
    <definedName name="GBP_31.03." localSheetId="17">#REF!</definedName>
    <definedName name="GBP_31.03." localSheetId="24">#REF!</definedName>
    <definedName name="GBP_31.03." localSheetId="26">#REF!</definedName>
    <definedName name="GBP_31.03." localSheetId="25">#REF!</definedName>
    <definedName name="GBP_31.03.">#REF!</definedName>
    <definedName name="GBP_4.kv." localSheetId="40">#REF!</definedName>
    <definedName name="GBP_4.kv." localSheetId="23">#REF!</definedName>
    <definedName name="GBP_4.kv." localSheetId="28">#REF!</definedName>
    <definedName name="GBP_4.kv." localSheetId="59">#REF!</definedName>
    <definedName name="GBP_4.kv." localSheetId="58">#REF!</definedName>
    <definedName name="GBP_4.kv." localSheetId="5">#REF!</definedName>
    <definedName name="GBP_4.kv." localSheetId="55">#REF!</definedName>
    <definedName name="GBP_4.kv." localSheetId="38">#REF!</definedName>
    <definedName name="GBP_4.kv." localSheetId="57">#REF!</definedName>
    <definedName name="GBP_4.kv." localSheetId="7">#REF!</definedName>
    <definedName name="GBP_4.kv." localSheetId="6">#REF!</definedName>
    <definedName name="GBP_4.kv." localSheetId="17">#REF!</definedName>
    <definedName name="GBP_4.kv." localSheetId="24">#REF!</definedName>
    <definedName name="GBP_4.kv." localSheetId="26">#REF!</definedName>
    <definedName name="GBP_4.kv." localSheetId="25">#REF!</definedName>
    <definedName name="GBP_4.kv.">#REF!</definedName>
    <definedName name="GBP_Primo" localSheetId="40">#REF!</definedName>
    <definedName name="GBP_Primo" localSheetId="23">#REF!</definedName>
    <definedName name="GBP_Primo" localSheetId="28">#REF!</definedName>
    <definedName name="GBP_Primo" localSheetId="59">#REF!</definedName>
    <definedName name="GBP_Primo" localSheetId="58">#REF!</definedName>
    <definedName name="GBP_Primo" localSheetId="5">#REF!</definedName>
    <definedName name="GBP_Primo" localSheetId="55">#REF!</definedName>
    <definedName name="GBP_Primo" localSheetId="38">#REF!</definedName>
    <definedName name="GBP_Primo" localSheetId="57">#REF!</definedName>
    <definedName name="GBP_Primo" localSheetId="7">#REF!</definedName>
    <definedName name="GBP_Primo" localSheetId="6">#REF!</definedName>
    <definedName name="GBP_Primo" localSheetId="17">#REF!</definedName>
    <definedName name="GBP_Primo" localSheetId="24">#REF!</definedName>
    <definedName name="GBP_Primo" localSheetId="26">#REF!</definedName>
    <definedName name="GBP_Primo" localSheetId="25">#REF!</definedName>
    <definedName name="GBP_Primo">#REF!</definedName>
    <definedName name="GBP_Ultimo" localSheetId="40">#REF!</definedName>
    <definedName name="GBP_Ultimo" localSheetId="23">#REF!</definedName>
    <definedName name="GBP_Ultimo" localSheetId="28">#REF!</definedName>
    <definedName name="GBP_Ultimo" localSheetId="59">#REF!</definedName>
    <definedName name="GBP_Ultimo" localSheetId="58">#REF!</definedName>
    <definedName name="GBP_Ultimo" localSheetId="5">#REF!</definedName>
    <definedName name="GBP_Ultimo" localSheetId="55">#REF!</definedName>
    <definedName name="GBP_Ultimo" localSheetId="38">#REF!</definedName>
    <definedName name="GBP_Ultimo" localSheetId="57">#REF!</definedName>
    <definedName name="GBP_Ultimo" localSheetId="7">#REF!</definedName>
    <definedName name="GBP_Ultimo" localSheetId="6">#REF!</definedName>
    <definedName name="GBP_Ultimo" localSheetId="17">#REF!</definedName>
    <definedName name="GBP_Ultimo" localSheetId="24">#REF!</definedName>
    <definedName name="GBP_Ultimo" localSheetId="26">#REF!</definedName>
    <definedName name="GBP_Ultimo" localSheetId="25">#REF!</definedName>
    <definedName name="GBP_Ultimo">#REF!</definedName>
    <definedName name="gcc" localSheetId="40">#REF!</definedName>
    <definedName name="gcc" localSheetId="23">#REF!</definedName>
    <definedName name="gcc" localSheetId="28">#REF!</definedName>
    <definedName name="gcc" localSheetId="59">#REF!</definedName>
    <definedName name="gcc" localSheetId="58">#REF!</definedName>
    <definedName name="gcc" localSheetId="5">#REF!</definedName>
    <definedName name="gcc" localSheetId="55">#REF!</definedName>
    <definedName name="gcc" localSheetId="38">#REF!</definedName>
    <definedName name="gcc" localSheetId="57">#REF!</definedName>
    <definedName name="gcc" localSheetId="7">#REF!</definedName>
    <definedName name="gcc" localSheetId="6">#REF!</definedName>
    <definedName name="gcc" localSheetId="17">#REF!</definedName>
    <definedName name="gcc" localSheetId="24">#REF!</definedName>
    <definedName name="gcc" localSheetId="26">#REF!</definedName>
    <definedName name="gcc" localSheetId="25">#REF!</definedName>
    <definedName name="gcc">#REF!</definedName>
    <definedName name="gcc_other" localSheetId="40">#REF!</definedName>
    <definedName name="gcc_other" localSheetId="23">#REF!</definedName>
    <definedName name="gcc_other" localSheetId="28">#REF!</definedName>
    <definedName name="gcc_other" localSheetId="59">#REF!</definedName>
    <definedName name="gcc_other" localSheetId="58">#REF!</definedName>
    <definedName name="gcc_other" localSheetId="5">#REF!</definedName>
    <definedName name="gcc_other" localSheetId="55">#REF!</definedName>
    <definedName name="gcc_other" localSheetId="38">#REF!</definedName>
    <definedName name="gcc_other" localSheetId="57">#REF!</definedName>
    <definedName name="gcc_other" localSheetId="7">#REF!</definedName>
    <definedName name="gcc_other" localSheetId="6">#REF!</definedName>
    <definedName name="gcc_other" localSheetId="17">#REF!</definedName>
    <definedName name="gcc_other" localSheetId="24">#REF!</definedName>
    <definedName name="gcc_other" localSheetId="26">#REF!</definedName>
    <definedName name="gcc_other" localSheetId="25">#REF!</definedName>
    <definedName name="gcc_other">#REF!</definedName>
    <definedName name="General" localSheetId="40">#REF!</definedName>
    <definedName name="General" localSheetId="23">#REF!</definedName>
    <definedName name="General" localSheetId="28">#REF!</definedName>
    <definedName name="General" localSheetId="59">#REF!</definedName>
    <definedName name="General" localSheetId="58">#REF!</definedName>
    <definedName name="General" localSheetId="5">#REF!</definedName>
    <definedName name="General" localSheetId="55">#REF!</definedName>
    <definedName name="General" localSheetId="38">#REF!</definedName>
    <definedName name="General" localSheetId="57">#REF!</definedName>
    <definedName name="General" localSheetId="7">#REF!</definedName>
    <definedName name="General" localSheetId="6">#REF!</definedName>
    <definedName name="General" localSheetId="17">#REF!</definedName>
    <definedName name="General" localSheetId="24">#REF!</definedName>
    <definedName name="General" localSheetId="26">#REF!</definedName>
    <definedName name="General" localSheetId="25">#REF!</definedName>
    <definedName name="General">#REF!</definedName>
    <definedName name="general1" localSheetId="40">#REF!</definedName>
    <definedName name="general1" localSheetId="23">#REF!</definedName>
    <definedName name="general1" localSheetId="28">#REF!</definedName>
    <definedName name="general1" localSheetId="59">#REF!</definedName>
    <definedName name="general1" localSheetId="58">#REF!</definedName>
    <definedName name="general1" localSheetId="5">#REF!</definedName>
    <definedName name="general1" localSheetId="55">#REF!</definedName>
    <definedName name="general1" localSheetId="38">#REF!</definedName>
    <definedName name="general1" localSheetId="57">#REF!</definedName>
    <definedName name="general1" localSheetId="7">#REF!</definedName>
    <definedName name="general1" localSheetId="6">#REF!</definedName>
    <definedName name="general1" localSheetId="17">#REF!</definedName>
    <definedName name="general1" localSheetId="24">#REF!</definedName>
    <definedName name="general1" localSheetId="26">#REF!</definedName>
    <definedName name="general1" localSheetId="25">#REF!</definedName>
    <definedName name="general1">#REF!</definedName>
    <definedName name="GenInsKeyFig" localSheetId="40">#REF!</definedName>
    <definedName name="GenInsKeyFig" localSheetId="23">#REF!</definedName>
    <definedName name="GenInsKeyFig" localSheetId="28">#REF!</definedName>
    <definedName name="GenInsKeyFig" localSheetId="59">#REF!</definedName>
    <definedName name="GenInsKeyFig" localSheetId="58">#REF!</definedName>
    <definedName name="GenInsKeyFig" localSheetId="5">#REF!</definedName>
    <definedName name="GenInsKeyFig" localSheetId="55">#REF!</definedName>
    <definedName name="GenInsKeyFig" localSheetId="38">#REF!</definedName>
    <definedName name="GenInsKeyFig" localSheetId="57">#REF!</definedName>
    <definedName name="GenInsKeyFig" localSheetId="7">#REF!</definedName>
    <definedName name="GenInsKeyFig" localSheetId="6">#REF!</definedName>
    <definedName name="GenInsKeyFig" localSheetId="17">#REF!</definedName>
    <definedName name="GenInsKeyFig" localSheetId="24">#REF!</definedName>
    <definedName name="GenInsKeyFig" localSheetId="26">#REF!</definedName>
    <definedName name="GenInsKeyFig" localSheetId="25">#REF!</definedName>
    <definedName name="GenInsKeyFig">#REF!</definedName>
    <definedName name="ggg" localSheetId="40" hidden="1">{"5 * utfall + budget",#N/A,FALSE,"T-0298";"5 * bolag",#N/A,FALSE,"T-0298";"Unibank, utfall alla",#N/A,FALSE,"T-0298";#N/A,#N/A,FALSE,"Koncernskulder";#N/A,#N/A,FALSE,"Koncernfakturering"}</definedName>
    <definedName name="ggg" localSheetId="23" hidden="1">{"5 * utfall + budget",#N/A,FALSE,"T-0298";"5 * bolag",#N/A,FALSE,"T-0298";"Unibank, utfall alla",#N/A,FALSE,"T-0298";#N/A,#N/A,FALSE,"Koncernskulder";#N/A,#N/A,FALSE,"Koncernfakturering"}</definedName>
    <definedName name="ggg" localSheetId="33" hidden="1">{"5 * utfall + budget",#N/A,FALSE,"T-0298";"5 * bolag",#N/A,FALSE,"T-0298";"Unibank, utfall alla",#N/A,FALSE,"T-0298";#N/A,#N/A,FALSE,"Koncernskulder";#N/A,#N/A,FALSE,"Koncernfakturering"}</definedName>
    <definedName name="ggg" localSheetId="28" hidden="1">{"5 * utfall + budget",#N/A,FALSE,"T-0298";"5 * bolag",#N/A,FALSE,"T-0298";"Unibank, utfall alla",#N/A,FALSE,"T-0298";#N/A,#N/A,FALSE,"Koncernskulder";#N/A,#N/A,FALSE,"Koncernfakturering"}</definedName>
    <definedName name="ggg" localSheetId="59" hidden="1">{"5 * utfall + budget",#N/A,FALSE,"T-0298";"5 * bolag",#N/A,FALSE,"T-0298";"Unibank, utfall alla",#N/A,FALSE,"T-0298";#N/A,#N/A,FALSE,"Koncernskulder";#N/A,#N/A,FALSE,"Koncernfakturering"}</definedName>
    <definedName name="ggg" localSheetId="58" hidden="1">{"5 * utfall + budget",#N/A,FALSE,"T-0298";"5 * bolag",#N/A,FALSE,"T-0298";"Unibank, utfall alla",#N/A,FALSE,"T-0298";#N/A,#N/A,FALSE,"Koncernskulder";#N/A,#N/A,FALSE,"Koncernfakturering"}</definedName>
    <definedName name="ggg" localSheetId="5" hidden="1">{"5 * utfall + budget",#N/A,FALSE,"T-0298";"5 * bolag",#N/A,FALSE,"T-0298";"Unibank, utfall alla",#N/A,FALSE,"T-0298";#N/A,#N/A,FALSE,"Koncernskulder";#N/A,#N/A,FALSE,"Koncernfakturering"}</definedName>
    <definedName name="ggg" localSheetId="31" hidden="1">{"5 * utfall + budget",#N/A,FALSE,"T-0298";"5 * bolag",#N/A,FALSE,"T-0298";"Unibank, utfall alla",#N/A,FALSE,"T-0298";#N/A,#N/A,FALSE,"Koncernskulder";#N/A,#N/A,FALSE,"Koncernfakturering"}</definedName>
    <definedName name="ggg" localSheetId="30" hidden="1">{"5 * utfall + budget",#N/A,FALSE,"T-0298";"5 * bolag",#N/A,FALSE,"T-0298";"Unibank, utfall alla",#N/A,FALSE,"T-0298";#N/A,#N/A,FALSE,"Koncernskulder";#N/A,#N/A,FALSE,"Koncernfakturering"}</definedName>
    <definedName name="ggg" localSheetId="55" hidden="1">{"5 * utfall + budget",#N/A,FALSE,"T-0298";"5 * bolag",#N/A,FALSE,"T-0298";"Unibank, utfall alla",#N/A,FALSE,"T-0298";#N/A,#N/A,FALSE,"Koncernskulder";#N/A,#N/A,FALSE,"Koncernfakturering"}</definedName>
    <definedName name="ggg" localSheetId="38" hidden="1">{"5 * utfall + budget",#N/A,FALSE,"T-0298";"5 * bolag",#N/A,FALSE,"T-0298";"Unibank, utfall alla",#N/A,FALSE,"T-0298";#N/A,#N/A,FALSE,"Koncernskulder";#N/A,#N/A,FALSE,"Koncernfakturering"}</definedName>
    <definedName name="ggg" localSheetId="57" hidden="1">{"5 * utfall + budget",#N/A,FALSE,"T-0298";"5 * bolag",#N/A,FALSE,"T-0298";"Unibank, utfall alla",#N/A,FALSE,"T-0298";#N/A,#N/A,FALSE,"Koncernskulder";#N/A,#N/A,FALSE,"Koncernfakturering"}</definedName>
    <definedName name="ggg" localSheetId="7" hidden="1">{"5 * utfall + budget",#N/A,FALSE,"T-0298";"5 * bolag",#N/A,FALSE,"T-0298";"Unibank, utfall alla",#N/A,FALSE,"T-0298";#N/A,#N/A,FALSE,"Koncernskulder";#N/A,#N/A,FALSE,"Koncernfakturering"}</definedName>
    <definedName name="ggg" localSheetId="6" hidden="1">{"5 * utfall + budget",#N/A,FALSE,"T-0298";"5 * bolag",#N/A,FALSE,"T-0298";"Unibank, utfall alla",#N/A,FALSE,"T-0298";#N/A,#N/A,FALSE,"Koncernskulder";#N/A,#N/A,FALSE,"Koncernfakturering"}</definedName>
    <definedName name="ggg" localSheetId="17" hidden="1">{"5 * utfall + budget",#N/A,FALSE,"T-0298";"5 * bolag",#N/A,FALSE,"T-0298";"Unibank, utfall alla",#N/A,FALSE,"T-0298";#N/A,#N/A,FALSE,"Koncernskulder";#N/A,#N/A,FALSE,"Koncernfakturering"}</definedName>
    <definedName name="ggg" localSheetId="41" hidden="1">{"5 * utfall + budget",#N/A,FALSE,"T-0298";"5 * bolag",#N/A,FALSE,"T-0298";"Unibank, utfall alla",#N/A,FALSE,"T-0298";#N/A,#N/A,FALSE,"Koncernskulder";#N/A,#N/A,FALSE,"Koncernfakturering"}</definedName>
    <definedName name="ggg" localSheetId="39" hidden="1">{"5 * utfall + budget",#N/A,FALSE,"T-0298";"5 * bolag",#N/A,FALSE,"T-0298";"Unibank, utfall alla",#N/A,FALSE,"T-0298";#N/A,#N/A,FALSE,"Koncernskulder";#N/A,#N/A,FALSE,"Koncernfakturering"}</definedName>
    <definedName name="ggg" localSheetId="24" hidden="1">{"5 * utfall + budget",#N/A,FALSE,"T-0298";"5 * bolag",#N/A,FALSE,"T-0298";"Unibank, utfall alla",#N/A,FALSE,"T-0298";#N/A,#N/A,FALSE,"Koncernskulder";#N/A,#N/A,FALSE,"Koncernfakturering"}</definedName>
    <definedName name="ggg" localSheetId="26" hidden="1">{"5 * utfall + budget",#N/A,FALSE,"T-0298";"5 * bolag",#N/A,FALSE,"T-0298";"Unibank, utfall alla",#N/A,FALSE,"T-0298";#N/A,#N/A,FALSE,"Koncernskulder";#N/A,#N/A,FALSE,"Koncernfakturering"}</definedName>
    <definedName name="ggg" localSheetId="25" hidden="1">{"5 * utfall + budget",#N/A,FALSE,"T-0298";"5 * bolag",#N/A,FALSE,"T-0298";"Unibank, utfall alla",#N/A,FALSE,"T-0298";#N/A,#N/A,FALSE,"Koncernskulder";#N/A,#N/A,FALSE,"Koncernfakturering"}</definedName>
    <definedName name="ggg" hidden="1">{"5 * utfall + budget",#N/A,FALSE,"T-0298";"5 * bolag",#N/A,FALSE,"T-0298";"Unibank, utfall alla",#N/A,FALSE,"T-0298";#N/A,#N/A,FALSE,"Koncernskulder";#N/A,#N/A,FALSE,"Koncernfakturering"}</definedName>
    <definedName name="GROUP" localSheetId="59">OFFSET('[14]Chart Losses'!$I$7,COUNT('[14]Chart Losses'!$I$7:$I$50)-'[14]Chart Losses'!$H$1,,'[14]Chart Losses'!$H$1)</definedName>
    <definedName name="GROUP" localSheetId="31">OFFSET('[14]Chart Losses'!$I$7,COUNT('[14]Chart Losses'!$I$7:$I$50)-'[14]Chart Losses'!$H$1,,'[14]Chart Losses'!$H$1)</definedName>
    <definedName name="GROUP" localSheetId="32">OFFSET('[14]Chart Losses'!$I$7,COUNT('[14]Chart Losses'!$I$7:$I$50)-'[14]Chart Losses'!$H$1,,'[14]Chart Losses'!$H$1)</definedName>
    <definedName name="GROUP" localSheetId="30">OFFSET('[14]Chart Losses'!$I$7,COUNT('[14]Chart Losses'!$I$7:$I$50)-'[14]Chart Losses'!$H$1,,'[14]Chart Losses'!$H$1)</definedName>
    <definedName name="GROUP" localSheetId="55">OFFSET('[14]Chart Losses'!$I$7,COUNT('[14]Chart Losses'!$I$7:$I$50)-'[14]Chart Losses'!$H$1,,'[14]Chart Losses'!$H$1)</definedName>
    <definedName name="GROUP" localSheetId="7">OFFSET('[15]Chart Losses'!$I$7,COUNT('[15]Chart Losses'!$I$7:$I$50)-'[15]Chart Losses'!$H$1,,'[15]Chart Losses'!$H$1)</definedName>
    <definedName name="GROUP" localSheetId="6">OFFSET('[15]Chart Losses'!$I$7,COUNT('[15]Chart Losses'!$I$7:$I$50)-'[15]Chart Losses'!$H$1,,'[15]Chart Losses'!$H$1)</definedName>
    <definedName name="GROUP">OFFSET('[16]Chart Losses'!$I$7,COUNT('[16]Chart Losses'!$I$7:$I$50)-'[16]Chart Losses'!$H$1,,'[16]Chart Losses'!$H$1)</definedName>
    <definedName name="GroupQ" localSheetId="40">#REF!</definedName>
    <definedName name="GroupQ" localSheetId="23">#REF!</definedName>
    <definedName name="GroupQ" localSheetId="28">#REF!</definedName>
    <definedName name="GroupQ" localSheetId="59">#REF!</definedName>
    <definedName name="GroupQ" localSheetId="58">#REF!</definedName>
    <definedName name="GroupQ" localSheetId="5">#REF!</definedName>
    <definedName name="GroupQ" localSheetId="55">#REF!</definedName>
    <definedName name="GroupQ" localSheetId="38">#REF!</definedName>
    <definedName name="GroupQ" localSheetId="57">#REF!</definedName>
    <definedName name="GroupQ" localSheetId="7">#REF!</definedName>
    <definedName name="GroupQ" localSheetId="6">#REF!</definedName>
    <definedName name="GroupQ" localSheetId="17">#REF!</definedName>
    <definedName name="GroupQ" localSheetId="24">#REF!</definedName>
    <definedName name="GroupQ" localSheetId="26">#REF!</definedName>
    <definedName name="GroupQ" localSheetId="25">#REF!</definedName>
    <definedName name="GroupQ">#REF!</definedName>
    <definedName name="GroupYTD" localSheetId="40">#REF!</definedName>
    <definedName name="GroupYTD" localSheetId="23">#REF!</definedName>
    <definedName name="GroupYTD" localSheetId="28">#REF!</definedName>
    <definedName name="GroupYTD" localSheetId="59">#REF!</definedName>
    <definedName name="GroupYTD" localSheetId="58">#REF!</definedName>
    <definedName name="GroupYTD" localSheetId="5">#REF!</definedName>
    <definedName name="GroupYTD" localSheetId="55">#REF!</definedName>
    <definedName name="GroupYTD" localSheetId="38">#REF!</definedName>
    <definedName name="GroupYTD" localSheetId="57">#REF!</definedName>
    <definedName name="GroupYTD" localSheetId="7">#REF!</definedName>
    <definedName name="GroupYTD" localSheetId="6">#REF!</definedName>
    <definedName name="GroupYTD" localSheetId="17">#REF!</definedName>
    <definedName name="GroupYTD" localSheetId="24">#REF!</definedName>
    <definedName name="GroupYTD" localSheetId="26">#REF!</definedName>
    <definedName name="GroupYTD" localSheetId="25">#REF!</definedName>
    <definedName name="GroupYTD">#REF!</definedName>
    <definedName name="gw" localSheetId="40" hidden="1">{"5 * utfall + budget",#N/A,FALSE,"T-0298";"5 * bolag",#N/A,FALSE,"T-0298";"Unibank, utfall alla",#N/A,FALSE,"T-0298";#N/A,#N/A,FALSE,"Koncernskulder";#N/A,#N/A,FALSE,"Koncernfakturering"}</definedName>
    <definedName name="gw" localSheetId="23" hidden="1">{"5 * utfall + budget",#N/A,FALSE,"T-0298";"5 * bolag",#N/A,FALSE,"T-0298";"Unibank, utfall alla",#N/A,FALSE,"T-0298";#N/A,#N/A,FALSE,"Koncernskulder";#N/A,#N/A,FALSE,"Koncernfakturering"}</definedName>
    <definedName name="gw" localSheetId="33" hidden="1">{"5 * utfall + budget",#N/A,FALSE,"T-0298";"5 * bolag",#N/A,FALSE,"T-0298";"Unibank, utfall alla",#N/A,FALSE,"T-0298";#N/A,#N/A,FALSE,"Koncernskulder";#N/A,#N/A,FALSE,"Koncernfakturering"}</definedName>
    <definedName name="gw" localSheetId="28" hidden="1">{"5 * utfall + budget",#N/A,FALSE,"T-0298";"5 * bolag",#N/A,FALSE,"T-0298";"Unibank, utfall alla",#N/A,FALSE,"T-0298";#N/A,#N/A,FALSE,"Koncernskulder";#N/A,#N/A,FALSE,"Koncernfakturering"}</definedName>
    <definedName name="gw" localSheetId="59" hidden="1">{"5 * utfall + budget",#N/A,FALSE,"T-0298";"5 * bolag",#N/A,FALSE,"T-0298";"Unibank, utfall alla",#N/A,FALSE,"T-0298";#N/A,#N/A,FALSE,"Koncernskulder";#N/A,#N/A,FALSE,"Koncernfakturering"}</definedName>
    <definedName name="gw" localSheetId="58" hidden="1">{"5 * utfall + budget",#N/A,FALSE,"T-0298";"5 * bolag",#N/A,FALSE,"T-0298";"Unibank, utfall alla",#N/A,FALSE,"T-0298";#N/A,#N/A,FALSE,"Koncernskulder";#N/A,#N/A,FALSE,"Koncernfakturering"}</definedName>
    <definedName name="gw" localSheetId="5" hidden="1">{"5 * utfall + budget",#N/A,FALSE,"T-0298";"5 * bolag",#N/A,FALSE,"T-0298";"Unibank, utfall alla",#N/A,FALSE,"T-0298";#N/A,#N/A,FALSE,"Koncernskulder";#N/A,#N/A,FALSE,"Koncernfakturering"}</definedName>
    <definedName name="gw" localSheetId="31" hidden="1">{"5 * utfall + budget",#N/A,FALSE,"T-0298";"5 * bolag",#N/A,FALSE,"T-0298";"Unibank, utfall alla",#N/A,FALSE,"T-0298";#N/A,#N/A,FALSE,"Koncernskulder";#N/A,#N/A,FALSE,"Koncernfakturering"}</definedName>
    <definedName name="gw" localSheetId="30" hidden="1">{"5 * utfall + budget",#N/A,FALSE,"T-0298";"5 * bolag",#N/A,FALSE,"T-0298";"Unibank, utfall alla",#N/A,FALSE,"T-0298";#N/A,#N/A,FALSE,"Koncernskulder";#N/A,#N/A,FALSE,"Koncernfakturering"}</definedName>
    <definedName name="gw" localSheetId="55" hidden="1">{"5 * utfall + budget",#N/A,FALSE,"T-0298";"5 * bolag",#N/A,FALSE,"T-0298";"Unibank, utfall alla",#N/A,FALSE,"T-0298";#N/A,#N/A,FALSE,"Koncernskulder";#N/A,#N/A,FALSE,"Koncernfakturering"}</definedName>
    <definedName name="gw" localSheetId="38" hidden="1">{"5 * utfall + budget",#N/A,FALSE,"T-0298";"5 * bolag",#N/A,FALSE,"T-0298";"Unibank, utfall alla",#N/A,FALSE,"T-0298";#N/A,#N/A,FALSE,"Koncernskulder";#N/A,#N/A,FALSE,"Koncernfakturering"}</definedName>
    <definedName name="gw" localSheetId="57" hidden="1">{"5 * utfall + budget",#N/A,FALSE,"T-0298";"5 * bolag",#N/A,FALSE,"T-0298";"Unibank, utfall alla",#N/A,FALSE,"T-0298";#N/A,#N/A,FALSE,"Koncernskulder";#N/A,#N/A,FALSE,"Koncernfakturering"}</definedName>
    <definedName name="gw" localSheetId="7" hidden="1">{"5 * utfall + budget",#N/A,FALSE,"T-0298";"5 * bolag",#N/A,FALSE,"T-0298";"Unibank, utfall alla",#N/A,FALSE,"T-0298";#N/A,#N/A,FALSE,"Koncernskulder";#N/A,#N/A,FALSE,"Koncernfakturering"}</definedName>
    <definedName name="gw" localSheetId="6" hidden="1">{"5 * utfall + budget",#N/A,FALSE,"T-0298";"5 * bolag",#N/A,FALSE,"T-0298";"Unibank, utfall alla",#N/A,FALSE,"T-0298";#N/A,#N/A,FALSE,"Koncernskulder";#N/A,#N/A,FALSE,"Koncernfakturering"}</definedName>
    <definedName name="gw" localSheetId="17" hidden="1">{"5 * utfall + budget",#N/A,FALSE,"T-0298";"5 * bolag",#N/A,FALSE,"T-0298";"Unibank, utfall alla",#N/A,FALSE,"T-0298";#N/A,#N/A,FALSE,"Koncernskulder";#N/A,#N/A,FALSE,"Koncernfakturering"}</definedName>
    <definedName name="gw" localSheetId="41" hidden="1">{"5 * utfall + budget",#N/A,FALSE,"T-0298";"5 * bolag",#N/A,FALSE,"T-0298";"Unibank, utfall alla",#N/A,FALSE,"T-0298";#N/A,#N/A,FALSE,"Koncernskulder";#N/A,#N/A,FALSE,"Koncernfakturering"}</definedName>
    <definedName name="gw" localSheetId="39" hidden="1">{"5 * utfall + budget",#N/A,FALSE,"T-0298";"5 * bolag",#N/A,FALSE,"T-0298";"Unibank, utfall alla",#N/A,FALSE,"T-0298";#N/A,#N/A,FALSE,"Koncernskulder";#N/A,#N/A,FALSE,"Koncernfakturering"}</definedName>
    <definedName name="gw" localSheetId="24" hidden="1">{"5 * utfall + budget",#N/A,FALSE,"T-0298";"5 * bolag",#N/A,FALSE,"T-0298";"Unibank, utfall alla",#N/A,FALSE,"T-0298";#N/A,#N/A,FALSE,"Koncernskulder";#N/A,#N/A,FALSE,"Koncernfakturering"}</definedName>
    <definedName name="gw" localSheetId="26" hidden="1">{"5 * utfall + budget",#N/A,FALSE,"T-0298";"5 * bolag",#N/A,FALSE,"T-0298";"Unibank, utfall alla",#N/A,FALSE,"T-0298";#N/A,#N/A,FALSE,"Koncernskulder";#N/A,#N/A,FALSE,"Koncernfakturering"}</definedName>
    <definedName name="gw" localSheetId="25" hidden="1">{"5 * utfall + budget",#N/A,FALSE,"T-0298";"5 * bolag",#N/A,FALSE,"T-0298";"Unibank, utfall alla",#N/A,FALSE,"T-0298";#N/A,#N/A,FALSE,"Koncernskulder";#N/A,#N/A,FALSE,"Koncernfakturering"}</definedName>
    <definedName name="gw" hidden="1">{"5 * utfall + budget",#N/A,FALSE,"T-0298";"5 * bolag",#N/A,FALSE,"T-0298";"Unibank, utfall alla",#N/A,FALSE,"T-0298";#N/A,#N/A,FALSE,"Koncernskulder";#N/A,#N/A,FALSE,"Koncernfakturering"}</definedName>
    <definedName name="HOUSE" localSheetId="59">OFFSET('[14]Chart Losses'!$K$7,COUNT('[14]Chart Losses'!$K$7:$K$50)-'[14]Chart Losses'!$H$1,,'[14]Chart Losses'!$H$1)</definedName>
    <definedName name="HOUSE" localSheetId="31">OFFSET('[14]Chart Losses'!$K$7,COUNT('[14]Chart Losses'!$K$7:$K$50)-'[14]Chart Losses'!$H$1,,'[14]Chart Losses'!$H$1)</definedName>
    <definedName name="HOUSE" localSheetId="32">OFFSET('[14]Chart Losses'!$K$7,COUNT('[14]Chart Losses'!$K$7:$K$50)-'[14]Chart Losses'!$H$1,,'[14]Chart Losses'!$H$1)</definedName>
    <definedName name="HOUSE" localSheetId="30">OFFSET('[14]Chart Losses'!$K$7,COUNT('[14]Chart Losses'!$K$7:$K$50)-'[14]Chart Losses'!$H$1,,'[14]Chart Losses'!$H$1)</definedName>
    <definedName name="HOUSE" localSheetId="55">OFFSET('[14]Chart Losses'!$K$7,COUNT('[14]Chart Losses'!$K$7:$K$50)-'[14]Chart Losses'!$H$1,,'[14]Chart Losses'!$H$1)</definedName>
    <definedName name="HOUSE" localSheetId="7">OFFSET('[15]Chart Losses'!$K$7,COUNT('[15]Chart Losses'!$K$7:$K$50)-'[15]Chart Losses'!$H$1,,'[15]Chart Losses'!$H$1)</definedName>
    <definedName name="HOUSE" localSheetId="6">OFFSET('[15]Chart Losses'!$K$7,COUNT('[15]Chart Losses'!$K$7:$K$50)-'[15]Chart Losses'!$H$1,,'[15]Chart Losses'!$H$1)</definedName>
    <definedName name="HOUSE">OFFSET('[16]Chart Losses'!$K$7,COUNT('[16]Chart Losses'!$K$7:$K$50)-'[16]Chart Losses'!$H$1,,'[16]Chart Losses'!$H$1)</definedName>
    <definedName name="HTML1_1" hidden="1">"'[BILAGOR.XLS]M&amp;I  T-FOND'!$A$1:$Z$62"</definedName>
    <definedName name="HTML1_11" hidden="1">1</definedName>
    <definedName name="HTML1_12" hidden="1">"J:\INTERNT\EKONOMI\BUDGET\MyHTML.htm"</definedName>
    <definedName name="HTML1_2" hidden="1">1</definedName>
    <definedName name="HTML1_3" hidden="1">"BILAGOR"</definedName>
    <definedName name="HTML1_4" hidden="1">"M&amp;I  T-FOND"</definedName>
    <definedName name="HTML1_6" hidden="1">1</definedName>
    <definedName name="HTML1_7" hidden="1">1</definedName>
    <definedName name="HTML1_8" hidden="1">35096</definedName>
    <definedName name="HTML1_9" hidden="1">"-"</definedName>
    <definedName name="HTMLCount" hidden="1">1</definedName>
    <definedName name="iib" localSheetId="40">#REF!</definedName>
    <definedName name="iib" localSheetId="23">#REF!</definedName>
    <definedName name="iib" localSheetId="28">#REF!</definedName>
    <definedName name="iib" localSheetId="59">#REF!</definedName>
    <definedName name="iib" localSheetId="58">#REF!</definedName>
    <definedName name="iib" localSheetId="5">#REF!</definedName>
    <definedName name="iib" localSheetId="55">#REF!</definedName>
    <definedName name="iib" localSheetId="38">#REF!</definedName>
    <definedName name="iib" localSheetId="57">#REF!</definedName>
    <definedName name="iib" localSheetId="7">#REF!</definedName>
    <definedName name="iib" localSheetId="6">#REF!</definedName>
    <definedName name="iib" localSheetId="17">#REF!</definedName>
    <definedName name="iib" localSheetId="24">#REF!</definedName>
    <definedName name="iib" localSheetId="26">#REF!</definedName>
    <definedName name="iib" localSheetId="25">#REF!</definedName>
    <definedName name="iib">#REF!</definedName>
    <definedName name="iib_total" localSheetId="40">#REF!</definedName>
    <definedName name="iib_total" localSheetId="23">#REF!</definedName>
    <definedName name="iib_total" localSheetId="28">#REF!</definedName>
    <definedName name="iib_total" localSheetId="59">#REF!</definedName>
    <definedName name="iib_total" localSheetId="58">#REF!</definedName>
    <definedName name="iib_total" localSheetId="5">#REF!</definedName>
    <definedName name="iib_total" localSheetId="55">#REF!</definedName>
    <definedName name="iib_total" localSheetId="38">#REF!</definedName>
    <definedName name="iib_total" localSheetId="57">#REF!</definedName>
    <definedName name="iib_total" localSheetId="7">#REF!</definedName>
    <definedName name="iib_total" localSheetId="6">#REF!</definedName>
    <definedName name="iib_total" localSheetId="17">#REF!</definedName>
    <definedName name="iib_total" localSheetId="24">#REF!</definedName>
    <definedName name="iib_total" localSheetId="26">#REF!</definedName>
    <definedName name="iib_total" localSheetId="25">#REF!</definedName>
    <definedName name="iib_total">#REF!</definedName>
    <definedName name="Income" localSheetId="40">#REF!</definedName>
    <definedName name="Income" localSheetId="23">#REF!</definedName>
    <definedName name="Income" localSheetId="28">#REF!</definedName>
    <definedName name="Income" localSheetId="59">#REF!</definedName>
    <definedName name="Income" localSheetId="58">#REF!</definedName>
    <definedName name="Income" localSheetId="5">#REF!</definedName>
    <definedName name="Income" localSheetId="55">#REF!</definedName>
    <definedName name="Income" localSheetId="38">#REF!</definedName>
    <definedName name="Income" localSheetId="57">#REF!</definedName>
    <definedName name="Income" localSheetId="7">#REF!</definedName>
    <definedName name="Income" localSheetId="6">#REF!</definedName>
    <definedName name="Income" localSheetId="17">#REF!</definedName>
    <definedName name="Income" localSheetId="24">#REF!</definedName>
    <definedName name="Income" localSheetId="26">#REF!</definedName>
    <definedName name="Income" localSheetId="25">#REF!</definedName>
    <definedName name="Income">#REF!</definedName>
    <definedName name="Income_statement__________________________________________________________SEKm" localSheetId="40">#REF!</definedName>
    <definedName name="Income_statement__________________________________________________________SEKm" localSheetId="23">#REF!</definedName>
    <definedName name="Income_statement__________________________________________________________SEKm" localSheetId="28">#REF!</definedName>
    <definedName name="Income_statement__________________________________________________________SEKm" localSheetId="59">#REF!</definedName>
    <definedName name="Income_statement__________________________________________________________SEKm" localSheetId="58">#REF!</definedName>
    <definedName name="Income_statement__________________________________________________________SEKm" localSheetId="5">#REF!</definedName>
    <definedName name="Income_statement__________________________________________________________SEKm" localSheetId="55">#REF!</definedName>
    <definedName name="Income_statement__________________________________________________________SEKm" localSheetId="38">#REF!</definedName>
    <definedName name="Income_statement__________________________________________________________SEKm" localSheetId="57">#REF!</definedName>
    <definedName name="Income_statement__________________________________________________________SEKm" localSheetId="7">#REF!</definedName>
    <definedName name="Income_statement__________________________________________________________SEKm" localSheetId="6">#REF!</definedName>
    <definedName name="Income_statement__________________________________________________________SEKm" localSheetId="17">#REF!</definedName>
    <definedName name="Income_statement__________________________________________________________SEKm" localSheetId="24">#REF!</definedName>
    <definedName name="Income_statement__________________________________________________________SEKm" localSheetId="26">#REF!</definedName>
    <definedName name="Income_statement__________________________________________________________SEKm" localSheetId="25">#REF!</definedName>
    <definedName name="Income_statement__________________________________________________________SEKm">#REF!</definedName>
    <definedName name="INPR" localSheetId="40">#REF!</definedName>
    <definedName name="INPR" localSheetId="23">#REF!</definedName>
    <definedName name="INPR" localSheetId="28">#REF!</definedName>
    <definedName name="INPR" localSheetId="59">#REF!</definedName>
    <definedName name="INPR" localSheetId="58">#REF!</definedName>
    <definedName name="INPR" localSheetId="5">#REF!</definedName>
    <definedName name="INPR" localSheetId="31">#REF!</definedName>
    <definedName name="INPR" localSheetId="32">#REF!</definedName>
    <definedName name="INPR" localSheetId="30">#REF!</definedName>
    <definedName name="INPR" localSheetId="55">#REF!</definedName>
    <definedName name="INPR" localSheetId="38">#REF!</definedName>
    <definedName name="INPR" localSheetId="57">#REF!</definedName>
    <definedName name="INPR" localSheetId="7">#REF!</definedName>
    <definedName name="INPR" localSheetId="6">#REF!</definedName>
    <definedName name="INPR" localSheetId="17">#REF!</definedName>
    <definedName name="INPR" localSheetId="24">#REF!</definedName>
    <definedName name="INPR" localSheetId="26">#REF!</definedName>
    <definedName name="INPR" localSheetId="25">#REF!</definedName>
    <definedName name="INPR">#REF!</definedName>
    <definedName name="inv.bank" localSheetId="40">#REF!</definedName>
    <definedName name="inv.bank" localSheetId="23">#REF!</definedName>
    <definedName name="inv.bank" localSheetId="28">#REF!</definedName>
    <definedName name="inv.bank" localSheetId="59">#REF!</definedName>
    <definedName name="inv.bank" localSheetId="58">#REF!</definedName>
    <definedName name="inv.bank" localSheetId="5">#REF!</definedName>
    <definedName name="inv.bank" localSheetId="55">#REF!</definedName>
    <definedName name="inv.bank" localSheetId="38">#REF!</definedName>
    <definedName name="inv.bank" localSheetId="57">#REF!</definedName>
    <definedName name="inv.bank" localSheetId="7">#REF!</definedName>
    <definedName name="inv.bank" localSheetId="6">#REF!</definedName>
    <definedName name="inv.bank" localSheetId="17">#REF!</definedName>
    <definedName name="inv.bank" localSheetId="24">#REF!</definedName>
    <definedName name="inv.bank" localSheetId="26">#REF!</definedName>
    <definedName name="inv.bank" localSheetId="25">#REF!</definedName>
    <definedName name="inv.bank">#REF!</definedName>
    <definedName name="just" localSheetId="40">#REF!</definedName>
    <definedName name="just" localSheetId="23">#REF!</definedName>
    <definedName name="just" localSheetId="28">#REF!</definedName>
    <definedName name="just" localSheetId="59">#REF!</definedName>
    <definedName name="just" localSheetId="58">#REF!</definedName>
    <definedName name="just" localSheetId="5">#REF!</definedName>
    <definedName name="just" localSheetId="55">#REF!</definedName>
    <definedName name="just" localSheetId="38">#REF!</definedName>
    <definedName name="just" localSheetId="57">#REF!</definedName>
    <definedName name="just" localSheetId="7">#REF!</definedName>
    <definedName name="just" localSheetId="6">#REF!</definedName>
    <definedName name="just" localSheetId="17">#REF!</definedName>
    <definedName name="just" localSheetId="24">#REF!</definedName>
    <definedName name="just" localSheetId="26">#REF!</definedName>
    <definedName name="just" localSheetId="25">#REF!</definedName>
    <definedName name="just">#REF!</definedName>
    <definedName name="Key" localSheetId="40">#REF!</definedName>
    <definedName name="Key" localSheetId="23">#REF!</definedName>
    <definedName name="Key" localSheetId="28">#REF!</definedName>
    <definedName name="Key" localSheetId="59">#REF!</definedName>
    <definedName name="Key" localSheetId="58">#REF!</definedName>
    <definedName name="Key" localSheetId="5">#REF!</definedName>
    <definedName name="Key" localSheetId="55">#REF!</definedName>
    <definedName name="Key" localSheetId="38">#REF!</definedName>
    <definedName name="Key" localSheetId="57">#REF!</definedName>
    <definedName name="Key" localSheetId="7">#REF!</definedName>
    <definedName name="Key" localSheetId="6">#REF!</definedName>
    <definedName name="Key" localSheetId="17">#REF!</definedName>
    <definedName name="Key" localSheetId="24">#REF!</definedName>
    <definedName name="Key" localSheetId="26">#REF!</definedName>
    <definedName name="Key" localSheetId="25">#REF!</definedName>
    <definedName name="Key">#REF!</definedName>
    <definedName name="key_life" localSheetId="40">#REF!</definedName>
    <definedName name="key_life" localSheetId="23">#REF!</definedName>
    <definedName name="key_life" localSheetId="28">#REF!</definedName>
    <definedName name="key_life" localSheetId="59">#REF!</definedName>
    <definedName name="key_life" localSheetId="58">#REF!</definedName>
    <definedName name="key_life" localSheetId="5">#REF!</definedName>
    <definedName name="key_life" localSheetId="55">#REF!</definedName>
    <definedName name="key_life" localSheetId="38">#REF!</definedName>
    <definedName name="key_life" localSheetId="57">#REF!</definedName>
    <definedName name="key_life" localSheetId="7">#REF!</definedName>
    <definedName name="key_life" localSheetId="6">#REF!</definedName>
    <definedName name="key_life" localSheetId="17">#REF!</definedName>
    <definedName name="key_life" localSheetId="24">#REF!</definedName>
    <definedName name="key_life" localSheetId="26">#REF!</definedName>
    <definedName name="key_life" localSheetId="25">#REF!</definedName>
    <definedName name="key_life">#REF!</definedName>
    <definedName name="keyratio" localSheetId="40">#REF!</definedName>
    <definedName name="keyratio" localSheetId="23">#REF!</definedName>
    <definedName name="keyratio" localSheetId="28">#REF!</definedName>
    <definedName name="keyratio" localSheetId="59">#REF!</definedName>
    <definedName name="keyratio" localSheetId="58">#REF!</definedName>
    <definedName name="keyratio" localSheetId="5">#REF!</definedName>
    <definedName name="keyratio" localSheetId="55">#REF!</definedName>
    <definedName name="keyratio" localSheetId="38">#REF!</definedName>
    <definedName name="keyratio" localSheetId="57">#REF!</definedName>
    <definedName name="keyratio" localSheetId="7">#REF!</definedName>
    <definedName name="keyratio" localSheetId="6">#REF!</definedName>
    <definedName name="keyratio" localSheetId="17">#REF!</definedName>
    <definedName name="keyratio" localSheetId="24">#REF!</definedName>
    <definedName name="keyratio" localSheetId="26">#REF!</definedName>
    <definedName name="keyratio" localSheetId="25">#REF!</definedName>
    <definedName name="keyratio">#REF!</definedName>
    <definedName name="kk" localSheetId="59">[48]Syöttöpohja!$F$4</definedName>
    <definedName name="kk" localSheetId="55">[48]Syöttöpohja!$F$4</definedName>
    <definedName name="kk" localSheetId="7">[49]Syöttöpohja!$F$4</definedName>
    <definedName name="kk" localSheetId="6">[49]Syöttöpohja!$F$4</definedName>
    <definedName name="kk">[50]Syöttöpohja!$F$4</definedName>
    <definedName name="KolIndeks0" localSheetId="59">[20]HelpSheet!$G$9</definedName>
    <definedName name="KolIndeks0" localSheetId="55">[20]HelpSheet!$G$9</definedName>
    <definedName name="KolIndeks0" localSheetId="7">[21]HelpSheet!$G$9</definedName>
    <definedName name="KolIndeks0" localSheetId="6">[21]HelpSheet!$G$9</definedName>
    <definedName name="KolIndeks0">[22]HelpSheet!$G$9</definedName>
    <definedName name="KolIndeks1" localSheetId="59">[20]HelpSheet!$G$11</definedName>
    <definedName name="KolIndeks1" localSheetId="55">[20]HelpSheet!$G$11</definedName>
    <definedName name="KolIndeks1" localSheetId="7">[21]HelpSheet!$G$11</definedName>
    <definedName name="KolIndeks1" localSheetId="6">[21]HelpSheet!$G$11</definedName>
    <definedName name="KolIndeks1">[22]HelpSheet!$G$11</definedName>
    <definedName name="KolIndeks2" localSheetId="59">[20]HelpSheet!$G$13</definedName>
    <definedName name="KolIndeks2" localSheetId="55">[20]HelpSheet!$G$13</definedName>
    <definedName name="KolIndeks2" localSheetId="7">[21]HelpSheet!$G$13</definedName>
    <definedName name="KolIndeks2" localSheetId="6">[21]HelpSheet!$G$13</definedName>
    <definedName name="KolIndeks2">[22]HelpSheet!$G$13</definedName>
    <definedName name="KolIndeks3" localSheetId="59">[20]HelpSheet!$G$15</definedName>
    <definedName name="KolIndeks3" localSheetId="55">[20]HelpSheet!$G$15</definedName>
    <definedName name="KolIndeks3" localSheetId="7">[21]HelpSheet!$G$15</definedName>
    <definedName name="KolIndeks3" localSheetId="6">[21]HelpSheet!$G$15</definedName>
    <definedName name="KolIndeks3">[22]HelpSheet!$G$15</definedName>
    <definedName name="kop" localSheetId="40">#REF!</definedName>
    <definedName name="kop" localSheetId="23">#REF!</definedName>
    <definedName name="kop" localSheetId="28">#REF!</definedName>
    <definedName name="kop" localSheetId="59">#REF!</definedName>
    <definedName name="kop" localSheetId="58">#REF!</definedName>
    <definedName name="kop" localSheetId="5">#REF!</definedName>
    <definedName name="kop" localSheetId="55">#REF!</definedName>
    <definedName name="kop" localSheetId="38">#REF!</definedName>
    <definedName name="kop" localSheetId="57">#REF!</definedName>
    <definedName name="kop" localSheetId="7">#REF!</definedName>
    <definedName name="kop" localSheetId="6">#REF!</definedName>
    <definedName name="kop" localSheetId="17">#REF!</definedName>
    <definedName name="kop" localSheetId="24">#REF!</definedName>
    <definedName name="kop" localSheetId="26">#REF!</definedName>
    <definedName name="kop" localSheetId="25">#REF!</definedName>
    <definedName name="kop">#REF!</definedName>
    <definedName name="KvtKolIndeks1" localSheetId="59">[20]HelpSheet!$I$3</definedName>
    <definedName name="KvtKolIndeks1" localSheetId="55">[20]HelpSheet!$I$3</definedName>
    <definedName name="KvtKolIndeks1" localSheetId="7">[21]HelpSheet!$I$3</definedName>
    <definedName name="KvtKolIndeks1" localSheetId="6">[21]HelpSheet!$I$3</definedName>
    <definedName name="KvtKolIndeks1">[22]HelpSheet!$I$3</definedName>
    <definedName name="KvtKolIndeks2" localSheetId="59">[20]HelpSheet!$I$5</definedName>
    <definedName name="KvtKolIndeks2" localSheetId="55">[20]HelpSheet!$I$5</definedName>
    <definedName name="KvtKolIndeks2" localSheetId="7">[21]HelpSheet!$I$5</definedName>
    <definedName name="KvtKolIndeks2" localSheetId="6">[21]HelpSheet!$I$5</definedName>
    <definedName name="KvtKolIndeks2">[22]HelpSheet!$I$5</definedName>
    <definedName name="KvtKolIndeks3" localSheetId="59">[20]HelpSheet!$I$7</definedName>
    <definedName name="KvtKolIndeks3" localSheetId="55">[20]HelpSheet!$I$7</definedName>
    <definedName name="KvtKolIndeks3" localSheetId="7">[21]HelpSheet!$I$7</definedName>
    <definedName name="KvtKolIndeks3" localSheetId="6">[21]HelpSheet!$I$7</definedName>
    <definedName name="KvtKolIndeks3">[22]HelpSheet!$I$7</definedName>
    <definedName name="KvtKolIndeks4" localSheetId="59">[20]HelpSheet!$I$9</definedName>
    <definedName name="KvtKolIndeks4" localSheetId="55">[20]HelpSheet!$I$9</definedName>
    <definedName name="KvtKolIndeks4" localSheetId="7">[21]HelpSheet!$I$9</definedName>
    <definedName name="KvtKolIndeks4" localSheetId="6">[21]HelpSheet!$I$9</definedName>
    <definedName name="KvtKolIndeks4">[22]HelpSheet!$I$9</definedName>
    <definedName name="Life" localSheetId="40">#REF!</definedName>
    <definedName name="Life" localSheetId="23">#REF!</definedName>
    <definedName name="Life" localSheetId="28">#REF!</definedName>
    <definedName name="Life" localSheetId="59">#REF!</definedName>
    <definedName name="Life" localSheetId="58">#REF!</definedName>
    <definedName name="Life" localSheetId="5">#REF!</definedName>
    <definedName name="Life" localSheetId="55">#REF!</definedName>
    <definedName name="Life" localSheetId="38">#REF!</definedName>
    <definedName name="Life" localSheetId="57">#REF!</definedName>
    <definedName name="Life" localSheetId="7">#REF!</definedName>
    <definedName name="Life" localSheetId="6">#REF!</definedName>
    <definedName name="Life" localSheetId="17">#REF!</definedName>
    <definedName name="Life" localSheetId="24">#REF!</definedName>
    <definedName name="Life" localSheetId="26">#REF!</definedName>
    <definedName name="Life" localSheetId="25">#REF!</definedName>
    <definedName name="Life">#REF!</definedName>
    <definedName name="life_sam" localSheetId="40">#REF!</definedName>
    <definedName name="life_sam" localSheetId="23">#REF!</definedName>
    <definedName name="life_sam" localSheetId="28">#REF!</definedName>
    <definedName name="life_sam" localSheetId="59">#REF!</definedName>
    <definedName name="life_sam" localSheetId="58">#REF!</definedName>
    <definedName name="life_sam" localSheetId="5">#REF!</definedName>
    <definedName name="life_sam" localSheetId="55">#REF!</definedName>
    <definedName name="life_sam" localSheetId="38">#REF!</definedName>
    <definedName name="life_sam" localSheetId="57">#REF!</definedName>
    <definedName name="life_sam" localSheetId="7">#REF!</definedName>
    <definedName name="life_sam" localSheetId="6">#REF!</definedName>
    <definedName name="life_sam" localSheetId="17">#REF!</definedName>
    <definedName name="life_sam" localSheetId="24">#REF!</definedName>
    <definedName name="life_sam" localSheetId="26">#REF!</definedName>
    <definedName name="life_sam" localSheetId="25">#REF!</definedName>
    <definedName name="life_sam">#REF!</definedName>
    <definedName name="life1" localSheetId="40">#REF!</definedName>
    <definedName name="life1" localSheetId="23">#REF!</definedName>
    <definedName name="life1" localSheetId="28">#REF!</definedName>
    <definedName name="life1" localSheetId="59">#REF!</definedName>
    <definedName name="life1" localSheetId="58">#REF!</definedName>
    <definedName name="life1" localSheetId="5">#REF!</definedName>
    <definedName name="life1" localSheetId="55">#REF!</definedName>
    <definedName name="life1" localSheetId="38">#REF!</definedName>
    <definedName name="life1" localSheetId="57">#REF!</definedName>
    <definedName name="life1" localSheetId="7">#REF!</definedName>
    <definedName name="life1" localSheetId="6">#REF!</definedName>
    <definedName name="life1" localSheetId="17">#REF!</definedName>
    <definedName name="life1" localSheetId="24">#REF!</definedName>
    <definedName name="life1" localSheetId="26">#REF!</definedName>
    <definedName name="life1" localSheetId="25">#REF!</definedName>
    <definedName name="life1">#REF!</definedName>
    <definedName name="life2" localSheetId="40">#REF!</definedName>
    <definedName name="life2" localSheetId="23">#REF!</definedName>
    <definedName name="life2" localSheetId="28">#REF!</definedName>
    <definedName name="life2" localSheetId="59">#REF!</definedName>
    <definedName name="life2" localSheetId="58">#REF!</definedName>
    <definedName name="life2" localSheetId="5">#REF!</definedName>
    <definedName name="life2" localSheetId="55">#REF!</definedName>
    <definedName name="life2" localSheetId="38">#REF!</definedName>
    <definedName name="life2" localSheetId="57">#REF!</definedName>
    <definedName name="life2" localSheetId="7">#REF!</definedName>
    <definedName name="life2" localSheetId="6">#REF!</definedName>
    <definedName name="life2" localSheetId="17">#REF!</definedName>
    <definedName name="life2" localSheetId="24">#REF!</definedName>
    <definedName name="life2" localSheetId="26">#REF!</definedName>
    <definedName name="life2" localSheetId="25">#REF!</definedName>
    <definedName name="life2">#REF!</definedName>
    <definedName name="loansPortfolio" localSheetId="40">#REF!</definedName>
    <definedName name="loansPortfolio" localSheetId="23">#REF!</definedName>
    <definedName name="loansPortfolio" localSheetId="28">#REF!</definedName>
    <definedName name="loansPortfolio" localSheetId="59">#REF!</definedName>
    <definedName name="loansPortfolio" localSheetId="58">#REF!</definedName>
    <definedName name="loansPortfolio" localSheetId="5">#REF!</definedName>
    <definedName name="loansPortfolio" localSheetId="55">#REF!</definedName>
    <definedName name="loansPortfolio" localSheetId="38">#REF!</definedName>
    <definedName name="loansPortfolio" localSheetId="57">#REF!</definedName>
    <definedName name="loansPortfolio" localSheetId="7">#REF!</definedName>
    <definedName name="loansPortfolio" localSheetId="6">#REF!</definedName>
    <definedName name="loansPortfolio" localSheetId="17">#REF!</definedName>
    <definedName name="loansPortfolio" localSheetId="24">#REF!</definedName>
    <definedName name="loansPortfolio" localSheetId="26">#REF!</definedName>
    <definedName name="loansPortfolio" localSheetId="25">#REF!</definedName>
    <definedName name="loansPortfolio">#REF!</definedName>
    <definedName name="mar" localSheetId="40" hidden="1">{#N/A,#N/A,TRUE,"Forside";#N/A,#N/A,TRUE,"Contents";#N/A,#N/A,TRUE,"Opera. income stat.";#N/A,#N/A,TRUE,"Business area ";#N/A,#N/A,TRUE,"Statutory income statem."}</definedName>
    <definedName name="mar" localSheetId="23" hidden="1">{#N/A,#N/A,TRUE,"Forside";#N/A,#N/A,TRUE,"Contents";#N/A,#N/A,TRUE,"Opera. income stat.";#N/A,#N/A,TRUE,"Business area ";#N/A,#N/A,TRUE,"Statutory income statem."}</definedName>
    <definedName name="mar" localSheetId="33" hidden="1">{#N/A,#N/A,TRUE,"Forside";#N/A,#N/A,TRUE,"Contents";#N/A,#N/A,TRUE,"Opera. income stat.";#N/A,#N/A,TRUE,"Business area ";#N/A,#N/A,TRUE,"Statutory income statem."}</definedName>
    <definedName name="mar" localSheetId="28" hidden="1">{#N/A,#N/A,TRUE,"Forside";#N/A,#N/A,TRUE,"Contents";#N/A,#N/A,TRUE,"Opera. income stat.";#N/A,#N/A,TRUE,"Business area ";#N/A,#N/A,TRUE,"Statutory income statem."}</definedName>
    <definedName name="mar" localSheetId="59" hidden="1">{#N/A,#N/A,TRUE,"Forside";#N/A,#N/A,TRUE,"Contents";#N/A,#N/A,TRUE,"Opera. income stat.";#N/A,#N/A,TRUE,"Business area ";#N/A,#N/A,TRUE,"Statutory income statem."}</definedName>
    <definedName name="mar" localSheetId="58" hidden="1">{#N/A,#N/A,TRUE,"Forside";#N/A,#N/A,TRUE,"Contents";#N/A,#N/A,TRUE,"Opera. income stat.";#N/A,#N/A,TRUE,"Business area ";#N/A,#N/A,TRUE,"Statutory income statem."}</definedName>
    <definedName name="mar" localSheetId="5" hidden="1">{#N/A,#N/A,TRUE,"Forside";#N/A,#N/A,TRUE,"Contents";#N/A,#N/A,TRUE,"Opera. income stat.";#N/A,#N/A,TRUE,"Business area ";#N/A,#N/A,TRUE,"Statutory income statem."}</definedName>
    <definedName name="mar" localSheetId="31" hidden="1">{#N/A,#N/A,TRUE,"Forside";#N/A,#N/A,TRUE,"Contents";#N/A,#N/A,TRUE,"Opera. income stat.";#N/A,#N/A,TRUE,"Business area ";#N/A,#N/A,TRUE,"Statutory income statem."}</definedName>
    <definedName name="mar" localSheetId="30" hidden="1">{#N/A,#N/A,TRUE,"Forside";#N/A,#N/A,TRUE,"Contents";#N/A,#N/A,TRUE,"Opera. income stat.";#N/A,#N/A,TRUE,"Business area ";#N/A,#N/A,TRUE,"Statutory income statem."}</definedName>
    <definedName name="mar" localSheetId="55" hidden="1">{#N/A,#N/A,TRUE,"Forside";#N/A,#N/A,TRUE,"Contents";#N/A,#N/A,TRUE,"Opera. income stat.";#N/A,#N/A,TRUE,"Business area ";#N/A,#N/A,TRUE,"Statutory income statem."}</definedName>
    <definedName name="mar" localSheetId="38" hidden="1">{#N/A,#N/A,TRUE,"Forside";#N/A,#N/A,TRUE,"Contents";#N/A,#N/A,TRUE,"Opera. income stat.";#N/A,#N/A,TRUE,"Business area ";#N/A,#N/A,TRUE,"Statutory income statem."}</definedName>
    <definedName name="mar" localSheetId="57" hidden="1">{#N/A,#N/A,TRUE,"Forside";#N/A,#N/A,TRUE,"Contents";#N/A,#N/A,TRUE,"Opera. income stat.";#N/A,#N/A,TRUE,"Business area ";#N/A,#N/A,TRUE,"Statutory income statem."}</definedName>
    <definedName name="mar" localSheetId="7" hidden="1">{#N/A,#N/A,TRUE,"Forside";#N/A,#N/A,TRUE,"Contents";#N/A,#N/A,TRUE,"Opera. income stat.";#N/A,#N/A,TRUE,"Business area ";#N/A,#N/A,TRUE,"Statutory income statem."}</definedName>
    <definedName name="mar" localSheetId="6" hidden="1">{#N/A,#N/A,TRUE,"Forside";#N/A,#N/A,TRUE,"Contents";#N/A,#N/A,TRUE,"Opera. income stat.";#N/A,#N/A,TRUE,"Business area ";#N/A,#N/A,TRUE,"Statutory income statem."}</definedName>
    <definedName name="mar" localSheetId="17" hidden="1">{#N/A,#N/A,TRUE,"Forside";#N/A,#N/A,TRUE,"Contents";#N/A,#N/A,TRUE,"Opera. income stat.";#N/A,#N/A,TRUE,"Business area ";#N/A,#N/A,TRUE,"Statutory income statem."}</definedName>
    <definedName name="mar" localSheetId="41" hidden="1">{#N/A,#N/A,TRUE,"Forside";#N/A,#N/A,TRUE,"Contents";#N/A,#N/A,TRUE,"Opera. income stat.";#N/A,#N/A,TRUE,"Business area ";#N/A,#N/A,TRUE,"Statutory income statem."}</definedName>
    <definedName name="mar" localSheetId="39" hidden="1">{#N/A,#N/A,TRUE,"Forside";#N/A,#N/A,TRUE,"Contents";#N/A,#N/A,TRUE,"Opera. income stat.";#N/A,#N/A,TRUE,"Business area ";#N/A,#N/A,TRUE,"Statutory income statem."}</definedName>
    <definedName name="mar" localSheetId="24" hidden="1">{#N/A,#N/A,TRUE,"Forside";#N/A,#N/A,TRUE,"Contents";#N/A,#N/A,TRUE,"Opera. income stat.";#N/A,#N/A,TRUE,"Business area ";#N/A,#N/A,TRUE,"Statutory income statem."}</definedName>
    <definedName name="mar" localSheetId="26" hidden="1">{#N/A,#N/A,TRUE,"Forside";#N/A,#N/A,TRUE,"Contents";#N/A,#N/A,TRUE,"Opera. income stat.";#N/A,#N/A,TRUE,"Business area ";#N/A,#N/A,TRUE,"Statutory income statem."}</definedName>
    <definedName name="mar" localSheetId="25" hidden="1">{#N/A,#N/A,TRUE,"Forside";#N/A,#N/A,TRUE,"Contents";#N/A,#N/A,TRUE,"Opera. income stat.";#N/A,#N/A,TRUE,"Business area ";#N/A,#N/A,TRUE,"Statutory income statem."}</definedName>
    <definedName name="mar" hidden="1">{#N/A,#N/A,TRUE,"Forside";#N/A,#N/A,TRUE,"Contents";#N/A,#N/A,TRUE,"Opera. income stat.";#N/A,#N/A,TRUE,"Business area ";#N/A,#N/A,TRUE,"Statutory income statem."}</definedName>
    <definedName name="Margins" localSheetId="59">[30]Sheet1!$C$10</definedName>
    <definedName name="Margins" localSheetId="55">[30]Sheet1!$C$10</definedName>
    <definedName name="Margins" localSheetId="7">[31]Sheet1!$C$10</definedName>
    <definedName name="Margins" localSheetId="6">[31]Sheet1!$C$10</definedName>
    <definedName name="Margins">[32]Sheet1!$C$10</definedName>
    <definedName name="Markets" localSheetId="40">#REF!</definedName>
    <definedName name="Markets" localSheetId="23">#REF!</definedName>
    <definedName name="Markets" localSheetId="28">#REF!</definedName>
    <definedName name="Markets" localSheetId="59">#REF!</definedName>
    <definedName name="Markets" localSheetId="58">#REF!</definedName>
    <definedName name="Markets" localSheetId="5">#REF!</definedName>
    <definedName name="Markets" localSheetId="55">#REF!</definedName>
    <definedName name="Markets" localSheetId="38">#REF!</definedName>
    <definedName name="Markets" localSheetId="57">#REF!</definedName>
    <definedName name="Markets" localSheetId="7">#REF!</definedName>
    <definedName name="Markets" localSheetId="6">#REF!</definedName>
    <definedName name="Markets" localSheetId="17">#REF!</definedName>
    <definedName name="Markets" localSheetId="24">#REF!</definedName>
    <definedName name="Markets" localSheetId="26">#REF!</definedName>
    <definedName name="Markets" localSheetId="25">#REF!</definedName>
    <definedName name="Markets">#REF!</definedName>
    <definedName name="Meng" localSheetId="59">[4]XXX!$C$27</definedName>
    <definedName name="Meng" localSheetId="55">[4]XXX!$C$27</definedName>
    <definedName name="Meng" localSheetId="7">[5]XXX!$C$27</definedName>
    <definedName name="Meng" localSheetId="6">[5]XXX!$C$27</definedName>
    <definedName name="Meng">[6]XXX!$C$27</definedName>
    <definedName name="MM0" localSheetId="59">[4]XXX!$C$37</definedName>
    <definedName name="MM0" localSheetId="55">[4]XXX!$C$37</definedName>
    <definedName name="MM0" localSheetId="7">[5]XXX!$C$37</definedName>
    <definedName name="MM0" localSheetId="6">[5]XXX!$C$37</definedName>
    <definedName name="MM0">[6]XXX!$C$37</definedName>
    <definedName name="Month" localSheetId="59">[51]Input!$C$5</definedName>
    <definedName name="Month" localSheetId="55">[51]Input!$C$5</definedName>
    <definedName name="Month" localSheetId="7">[52]Input!$C$5</definedName>
    <definedName name="Month" localSheetId="6">[52]Input!$C$5</definedName>
    <definedName name="Month">[53]Input!$C$5</definedName>
    <definedName name="MORT" localSheetId="59">OFFSET('[14]Chart Losses'!$L$7,COUNT('[14]Chart Losses'!$L$7:$L$50)-'[14]Chart Losses'!$H$1,,'[14]Chart Losses'!$H$1)</definedName>
    <definedName name="MORT" localSheetId="31">OFFSET('[14]Chart Losses'!$L$7,COUNT('[14]Chart Losses'!$L$7:$L$50)-'[14]Chart Losses'!$H$1,,'[14]Chart Losses'!$H$1)</definedName>
    <definedName name="MORT" localSheetId="32">OFFSET('[14]Chart Losses'!$L$7,COUNT('[14]Chart Losses'!$L$7:$L$50)-'[14]Chart Losses'!$H$1,,'[14]Chart Losses'!$H$1)</definedName>
    <definedName name="MORT" localSheetId="30">OFFSET('[14]Chart Losses'!$L$7,COUNT('[14]Chart Losses'!$L$7:$L$50)-'[14]Chart Losses'!$H$1,,'[14]Chart Losses'!$H$1)</definedName>
    <definedName name="MORT" localSheetId="55">OFFSET('[14]Chart Losses'!$L$7,COUNT('[14]Chart Losses'!$L$7:$L$50)-'[14]Chart Losses'!$H$1,,'[14]Chart Losses'!$H$1)</definedName>
    <definedName name="MORT" localSheetId="7">OFFSET('[15]Chart Losses'!$L$7,COUNT('[15]Chart Losses'!$L$7:$L$50)-'[15]Chart Losses'!$H$1,,'[15]Chart Losses'!$H$1)</definedName>
    <definedName name="MORT" localSheetId="6">OFFSET('[15]Chart Losses'!$L$7,COUNT('[15]Chart Losses'!$L$7:$L$50)-'[15]Chart Losses'!$H$1,,'[15]Chart Losses'!$H$1)</definedName>
    <definedName name="MORT">OFFSET('[16]Chart Losses'!$L$7,COUNT('[16]Chart Losses'!$L$7:$L$50)-'[16]Chart Losses'!$H$1,,'[16]Chart Losses'!$H$1)</definedName>
    <definedName name="Movements_in_shareholders__equity__EURm" localSheetId="40">#REF!</definedName>
    <definedName name="Movements_in_shareholders__equity__EURm" localSheetId="23">#REF!</definedName>
    <definedName name="Movements_in_shareholders__equity__EURm" localSheetId="28">#REF!</definedName>
    <definedName name="Movements_in_shareholders__equity__EURm" localSheetId="59">#REF!</definedName>
    <definedName name="Movements_in_shareholders__equity__EURm" localSheetId="58">#REF!</definedName>
    <definedName name="Movements_in_shareholders__equity__EURm" localSheetId="5">#REF!</definedName>
    <definedName name="Movements_in_shareholders__equity__EURm" localSheetId="55">#REF!</definedName>
    <definedName name="Movements_in_shareholders__equity__EURm" localSheetId="38">#REF!</definedName>
    <definedName name="Movements_in_shareholders__equity__EURm" localSheetId="57">#REF!</definedName>
    <definedName name="Movements_in_shareholders__equity__EURm" localSheetId="7">#REF!</definedName>
    <definedName name="Movements_in_shareholders__equity__EURm" localSheetId="6">#REF!</definedName>
    <definedName name="Movements_in_shareholders__equity__EURm" localSheetId="17">#REF!</definedName>
    <definedName name="Movements_in_shareholders__equity__EURm" localSheetId="24">#REF!</definedName>
    <definedName name="Movements_in_shareholders__equity__EURm" localSheetId="26">#REF!</definedName>
    <definedName name="Movements_in_shareholders__equity__EURm" localSheetId="25">#REF!</definedName>
    <definedName name="Movements_in_shareholders__equity__EURm">#REF!</definedName>
    <definedName name="msfile" localSheetId="59">[27]Sheet1!$B$5</definedName>
    <definedName name="msfile" localSheetId="55">[27]Sheet1!$B$5</definedName>
    <definedName name="msfile" localSheetId="7">[28]Sheet1!$B$5</definedName>
    <definedName name="msfile" localSheetId="6">[28]Sheet1!$B$5</definedName>
    <definedName name="msfile">[29]Sheet1!$B$5</definedName>
    <definedName name="Månad" localSheetId="40">#REF!</definedName>
    <definedName name="Månad" localSheetId="23">#REF!</definedName>
    <definedName name="Månad" localSheetId="28">#REF!</definedName>
    <definedName name="Månad" localSheetId="59">#REF!</definedName>
    <definedName name="Månad" localSheetId="58">#REF!</definedName>
    <definedName name="Månad" localSheetId="5">#REF!</definedName>
    <definedName name="Månad" localSheetId="55">#REF!</definedName>
    <definedName name="Månad" localSheetId="38">#REF!</definedName>
    <definedName name="Månad" localSheetId="57">#REF!</definedName>
    <definedName name="Månad" localSheetId="7">#REF!</definedName>
    <definedName name="Månad" localSheetId="6">#REF!</definedName>
    <definedName name="Månad" localSheetId="17">#REF!</definedName>
    <definedName name="Månad" localSheetId="24">#REF!</definedName>
    <definedName name="Månad" localSheetId="26">#REF!</definedName>
    <definedName name="Månad" localSheetId="25">#REF!</definedName>
    <definedName name="Månad">#REF!</definedName>
    <definedName name="måned02" localSheetId="59">'[54]Schedule 8010'!$T$82:$U$93</definedName>
    <definedName name="måned02" localSheetId="55">'[54]Schedule 8010'!$T$82:$U$93</definedName>
    <definedName name="måned02" localSheetId="7">'[55]Schedule 8010'!$T$82:$U$93</definedName>
    <definedName name="måned02" localSheetId="6">'[55]Schedule 8010'!$T$82:$U$93</definedName>
    <definedName name="måned02">'[56]Schedule 8010'!$T$82:$U$93</definedName>
    <definedName name="måneder" localSheetId="23">'[57]Dansk 31.03.2003'!#REF!</definedName>
    <definedName name="måneder" localSheetId="28">'[57]Dansk 31.03.2003'!#REF!</definedName>
    <definedName name="måneder" localSheetId="59">'[58]Dansk 31.03.2003'!#REF!</definedName>
    <definedName name="måneder" localSheetId="58">'[57]Dansk 31.03.2003'!#REF!</definedName>
    <definedName name="måneder" localSheetId="5">'[57]Dansk 31.03.2003'!#REF!</definedName>
    <definedName name="måneder" localSheetId="55">'[58]Dansk 31.03.2003'!#REF!</definedName>
    <definedName name="måneder" localSheetId="38">'[57]Dansk 31.03.2003'!#REF!</definedName>
    <definedName name="måneder" localSheetId="57">'[57]Dansk 31.03.2003'!#REF!</definedName>
    <definedName name="måneder" localSheetId="7">'[59]Dansk 31.03.2003'!#REF!</definedName>
    <definedName name="måneder" localSheetId="6">'[59]Dansk 31.03.2003'!#REF!</definedName>
    <definedName name="måneder" localSheetId="17">'[57]Dansk 31.03.2003'!#REF!</definedName>
    <definedName name="måneder" localSheetId="24">'[57]Dansk 31.03.2003'!#REF!</definedName>
    <definedName name="måneder" localSheetId="26">'[57]Dansk 31.03.2003'!#REF!</definedName>
    <definedName name="måneder" localSheetId="25">'[57]Dansk 31.03.2003'!#REF!</definedName>
    <definedName name="måneder">'[57]Dansk 31.03.2003'!#REF!</definedName>
    <definedName name="nb_den" localSheetId="40">#REF!</definedName>
    <definedName name="nb_den" localSheetId="23">#REF!</definedName>
    <definedName name="nb_den" localSheetId="28">#REF!</definedName>
    <definedName name="nb_den" localSheetId="59">#REF!</definedName>
    <definedName name="nb_den" localSheetId="58">#REF!</definedName>
    <definedName name="nb_den" localSheetId="5">#REF!</definedName>
    <definedName name="nb_den" localSheetId="55">#REF!</definedName>
    <definedName name="nb_den" localSheetId="38">#REF!</definedName>
    <definedName name="nb_den" localSheetId="57">#REF!</definedName>
    <definedName name="nb_den" localSheetId="7">#REF!</definedName>
    <definedName name="nb_den" localSheetId="6">#REF!</definedName>
    <definedName name="nb_den" localSheetId="17">#REF!</definedName>
    <definedName name="nb_den" localSheetId="24">#REF!</definedName>
    <definedName name="nb_den" localSheetId="26">#REF!</definedName>
    <definedName name="nb_den" localSheetId="25">#REF!</definedName>
    <definedName name="nb_den">#REF!</definedName>
    <definedName name="nb_denmark" localSheetId="40">#REF!</definedName>
    <definedName name="nb_denmark" localSheetId="23">#REF!</definedName>
    <definedName name="nb_denmark" localSheetId="28">#REF!</definedName>
    <definedName name="nb_denmark" localSheetId="59">#REF!</definedName>
    <definedName name="nb_denmark" localSheetId="58">#REF!</definedName>
    <definedName name="nb_denmark" localSheetId="5">#REF!</definedName>
    <definedName name="nb_denmark" localSheetId="55">#REF!</definedName>
    <definedName name="nb_denmark" localSheetId="38">#REF!</definedName>
    <definedName name="nb_denmark" localSheetId="57">#REF!</definedName>
    <definedName name="nb_denmark" localSheetId="7">#REF!</definedName>
    <definedName name="nb_denmark" localSheetId="6">#REF!</definedName>
    <definedName name="nb_denmark" localSheetId="17">#REF!</definedName>
    <definedName name="nb_denmark" localSheetId="24">#REF!</definedName>
    <definedName name="nb_denmark" localSheetId="26">#REF!</definedName>
    <definedName name="nb_denmark" localSheetId="25">#REF!</definedName>
    <definedName name="nb_denmark">#REF!</definedName>
    <definedName name="nb_denmark_msh" localSheetId="40">#REF!</definedName>
    <definedName name="nb_denmark_msh" localSheetId="23">#REF!</definedName>
    <definedName name="nb_denmark_msh" localSheetId="28">#REF!</definedName>
    <definedName name="nb_denmark_msh" localSheetId="59">#REF!</definedName>
    <definedName name="nb_denmark_msh" localSheetId="58">#REF!</definedName>
    <definedName name="nb_denmark_msh" localSheetId="5">#REF!</definedName>
    <definedName name="nb_denmark_msh" localSheetId="55">#REF!</definedName>
    <definedName name="nb_denmark_msh" localSheetId="38">#REF!</definedName>
    <definedName name="nb_denmark_msh" localSheetId="57">#REF!</definedName>
    <definedName name="nb_denmark_msh" localSheetId="7">#REF!</definedName>
    <definedName name="nb_denmark_msh" localSheetId="6">#REF!</definedName>
    <definedName name="nb_denmark_msh" localSheetId="17">#REF!</definedName>
    <definedName name="nb_denmark_msh" localSheetId="24">#REF!</definedName>
    <definedName name="nb_denmark_msh" localSheetId="26">#REF!</definedName>
    <definedName name="nb_denmark_msh" localSheetId="25">#REF!</definedName>
    <definedName name="nb_denmark_msh">#REF!</definedName>
    <definedName name="NB_EURO" localSheetId="59">[27]Sheet1!$C$4</definedName>
    <definedName name="NB_EURO" localSheetId="55">[27]Sheet1!$C$4</definedName>
    <definedName name="NB_EURO" localSheetId="7">[28]Sheet1!$C$4</definedName>
    <definedName name="NB_EURO" localSheetId="6">[28]Sheet1!$C$4</definedName>
    <definedName name="NB_EURO">[29]Sheet1!$C$4</definedName>
    <definedName name="NB_EURO_V" localSheetId="59">[30]Sheet1!$C$11</definedName>
    <definedName name="NB_EURO_V" localSheetId="55">[30]Sheet1!$C$11</definedName>
    <definedName name="NB_EURO_V" localSheetId="7">[31]Sheet1!$C$11</definedName>
    <definedName name="NB_EURO_V" localSheetId="6">[31]Sheet1!$C$11</definedName>
    <definedName name="NB_EURO_V">[32]Sheet1!$C$11</definedName>
    <definedName name="nb_fin" localSheetId="40">#REF!</definedName>
    <definedName name="nb_fin" localSheetId="23">#REF!</definedName>
    <definedName name="nb_fin" localSheetId="28">#REF!</definedName>
    <definedName name="nb_fin" localSheetId="59">#REF!</definedName>
    <definedName name="nb_fin" localSheetId="58">#REF!</definedName>
    <definedName name="nb_fin" localSheetId="5">#REF!</definedName>
    <definedName name="nb_fin" localSheetId="55">#REF!</definedName>
    <definedName name="nb_fin" localSheetId="38">#REF!</definedName>
    <definedName name="nb_fin" localSheetId="57">#REF!</definedName>
    <definedName name="nb_fin" localSheetId="7">#REF!</definedName>
    <definedName name="nb_fin" localSheetId="6">#REF!</definedName>
    <definedName name="nb_fin" localSheetId="17">#REF!</definedName>
    <definedName name="nb_fin" localSheetId="24">#REF!</definedName>
    <definedName name="nb_fin" localSheetId="26">#REF!</definedName>
    <definedName name="nb_fin" localSheetId="25">#REF!</definedName>
    <definedName name="nb_fin">#REF!</definedName>
    <definedName name="nb_Finland" localSheetId="40">#REF!</definedName>
    <definedName name="nb_Finland" localSheetId="23">#REF!</definedName>
    <definedName name="nb_Finland" localSheetId="28">#REF!</definedName>
    <definedName name="nb_Finland" localSheetId="59">#REF!</definedName>
    <definedName name="nb_Finland" localSheetId="58">#REF!</definedName>
    <definedName name="nb_Finland" localSheetId="5">#REF!</definedName>
    <definedName name="nb_Finland" localSheetId="55">#REF!</definedName>
    <definedName name="nb_Finland" localSheetId="38">#REF!</definedName>
    <definedName name="nb_Finland" localSheetId="57">#REF!</definedName>
    <definedName name="nb_Finland" localSheetId="7">#REF!</definedName>
    <definedName name="nb_Finland" localSheetId="6">#REF!</definedName>
    <definedName name="nb_Finland" localSheetId="17">#REF!</definedName>
    <definedName name="nb_Finland" localSheetId="24">#REF!</definedName>
    <definedName name="nb_Finland" localSheetId="26">#REF!</definedName>
    <definedName name="nb_Finland" localSheetId="25">#REF!</definedName>
    <definedName name="nb_Finland">#REF!</definedName>
    <definedName name="nb_Finland_Msh" localSheetId="40">#REF!</definedName>
    <definedName name="nb_Finland_Msh" localSheetId="23">#REF!</definedName>
    <definedName name="nb_Finland_Msh" localSheetId="28">#REF!</definedName>
    <definedName name="nb_Finland_Msh" localSheetId="59">#REF!</definedName>
    <definedName name="nb_Finland_Msh" localSheetId="58">#REF!</definedName>
    <definedName name="nb_Finland_Msh" localSheetId="5">#REF!</definedName>
    <definedName name="nb_Finland_Msh" localSheetId="55">#REF!</definedName>
    <definedName name="nb_Finland_Msh" localSheetId="38">#REF!</definedName>
    <definedName name="nb_Finland_Msh" localSheetId="57">#REF!</definedName>
    <definedName name="nb_Finland_Msh" localSheetId="7">#REF!</definedName>
    <definedName name="nb_Finland_Msh" localSheetId="6">#REF!</definedName>
    <definedName name="nb_Finland_Msh" localSheetId="17">#REF!</definedName>
    <definedName name="nb_Finland_Msh" localSheetId="24">#REF!</definedName>
    <definedName name="nb_Finland_Msh" localSheetId="26">#REF!</definedName>
    <definedName name="nb_Finland_Msh" localSheetId="25">#REF!</definedName>
    <definedName name="nb_Finland_Msh">#REF!</definedName>
    <definedName name="nb_iib" localSheetId="40">#REF!</definedName>
    <definedName name="nb_iib" localSheetId="23">#REF!</definedName>
    <definedName name="nb_iib" localSheetId="28">#REF!</definedName>
    <definedName name="nb_iib" localSheetId="59">#REF!</definedName>
    <definedName name="nb_iib" localSheetId="58">#REF!</definedName>
    <definedName name="nb_iib" localSheetId="5">#REF!</definedName>
    <definedName name="nb_iib" localSheetId="55">#REF!</definedName>
    <definedName name="nb_iib" localSheetId="38">#REF!</definedName>
    <definedName name="nb_iib" localSheetId="57">#REF!</definedName>
    <definedName name="nb_iib" localSheetId="7">#REF!</definedName>
    <definedName name="nb_iib" localSheetId="6">#REF!</definedName>
    <definedName name="nb_iib" localSheetId="17">#REF!</definedName>
    <definedName name="nb_iib" localSheetId="24">#REF!</definedName>
    <definedName name="nb_iib" localSheetId="26">#REF!</definedName>
    <definedName name="nb_iib" localSheetId="25">#REF!</definedName>
    <definedName name="nb_iib">#REF!</definedName>
    <definedName name="nb_nor" localSheetId="40">#REF!</definedName>
    <definedName name="nb_nor" localSheetId="23">#REF!</definedName>
    <definedName name="nb_nor" localSheetId="28">#REF!</definedName>
    <definedName name="nb_nor" localSheetId="59">#REF!</definedName>
    <definedName name="nb_nor" localSheetId="58">#REF!</definedName>
    <definedName name="nb_nor" localSheetId="5">#REF!</definedName>
    <definedName name="nb_nor" localSheetId="55">#REF!</definedName>
    <definedName name="nb_nor" localSheetId="38">#REF!</definedName>
    <definedName name="nb_nor" localSheetId="57">#REF!</definedName>
    <definedName name="nb_nor" localSheetId="7">#REF!</definedName>
    <definedName name="nb_nor" localSheetId="6">#REF!</definedName>
    <definedName name="nb_nor" localSheetId="17">#REF!</definedName>
    <definedName name="nb_nor" localSheetId="24">#REF!</definedName>
    <definedName name="nb_nor" localSheetId="26">#REF!</definedName>
    <definedName name="nb_nor" localSheetId="25">#REF!</definedName>
    <definedName name="nb_nor">#REF!</definedName>
    <definedName name="nb_nordic" localSheetId="40">#REF!</definedName>
    <definedName name="nb_nordic" localSheetId="23">#REF!</definedName>
    <definedName name="nb_nordic" localSheetId="28">#REF!</definedName>
    <definedName name="nb_nordic" localSheetId="59">#REF!</definedName>
    <definedName name="nb_nordic" localSheetId="58">#REF!</definedName>
    <definedName name="nb_nordic" localSheetId="5">#REF!</definedName>
    <definedName name="nb_nordic" localSheetId="55">#REF!</definedName>
    <definedName name="nb_nordic" localSheetId="38">#REF!</definedName>
    <definedName name="nb_nordic" localSheetId="57">#REF!</definedName>
    <definedName name="nb_nordic" localSheetId="7">#REF!</definedName>
    <definedName name="nb_nordic" localSheetId="6">#REF!</definedName>
    <definedName name="nb_nordic" localSheetId="17">#REF!</definedName>
    <definedName name="nb_nordic" localSheetId="24">#REF!</definedName>
    <definedName name="nb_nordic" localSheetId="26">#REF!</definedName>
    <definedName name="nb_nordic" localSheetId="25">#REF!</definedName>
    <definedName name="nb_nordic">#REF!</definedName>
    <definedName name="nb_norway" localSheetId="40">#REF!</definedName>
    <definedName name="nb_norway" localSheetId="23">#REF!</definedName>
    <definedName name="nb_norway" localSheetId="28">#REF!</definedName>
    <definedName name="nb_norway" localSheetId="59">#REF!</definedName>
    <definedName name="nb_norway" localSheetId="58">#REF!</definedName>
    <definedName name="nb_norway" localSheetId="5">#REF!</definedName>
    <definedName name="nb_norway" localSheetId="55">#REF!</definedName>
    <definedName name="nb_norway" localSheetId="38">#REF!</definedName>
    <definedName name="nb_norway" localSheetId="57">#REF!</definedName>
    <definedName name="nb_norway" localSheetId="7">#REF!</definedName>
    <definedName name="nb_norway" localSheetId="6">#REF!</definedName>
    <definedName name="nb_norway" localSheetId="17">#REF!</definedName>
    <definedName name="nb_norway" localSheetId="24">#REF!</definedName>
    <definedName name="nb_norway" localSheetId="26">#REF!</definedName>
    <definedName name="nb_norway" localSheetId="25">#REF!</definedName>
    <definedName name="nb_norway">#REF!</definedName>
    <definedName name="nb_norway_msh" localSheetId="40">#REF!</definedName>
    <definedName name="nb_norway_msh" localSheetId="23">#REF!</definedName>
    <definedName name="nb_norway_msh" localSheetId="28">#REF!</definedName>
    <definedName name="nb_norway_msh" localSheetId="59">#REF!</definedName>
    <definedName name="nb_norway_msh" localSheetId="58">#REF!</definedName>
    <definedName name="nb_norway_msh" localSheetId="5">#REF!</definedName>
    <definedName name="nb_norway_msh" localSheetId="55">#REF!</definedName>
    <definedName name="nb_norway_msh" localSheetId="38">#REF!</definedName>
    <definedName name="nb_norway_msh" localSheetId="57">#REF!</definedName>
    <definedName name="nb_norway_msh" localSheetId="7">#REF!</definedName>
    <definedName name="nb_norway_msh" localSheetId="6">#REF!</definedName>
    <definedName name="nb_norway_msh" localSheetId="17">#REF!</definedName>
    <definedName name="nb_norway_msh" localSheetId="24">#REF!</definedName>
    <definedName name="nb_norway_msh" localSheetId="26">#REF!</definedName>
    <definedName name="nb_norway_msh" localSheetId="25">#REF!</definedName>
    <definedName name="nb_norway_msh">#REF!</definedName>
    <definedName name="nb_swe" localSheetId="40">#REF!</definedName>
    <definedName name="nb_swe" localSheetId="23">#REF!</definedName>
    <definedName name="nb_swe" localSheetId="28">#REF!</definedName>
    <definedName name="nb_swe" localSheetId="59">#REF!</definedName>
    <definedName name="nb_swe" localSheetId="58">#REF!</definedName>
    <definedName name="nb_swe" localSheetId="5">#REF!</definedName>
    <definedName name="nb_swe" localSheetId="55">#REF!</definedName>
    <definedName name="nb_swe" localSheetId="38">#REF!</definedName>
    <definedName name="nb_swe" localSheetId="57">#REF!</definedName>
    <definedName name="nb_swe" localSheetId="7">#REF!</definedName>
    <definedName name="nb_swe" localSheetId="6">#REF!</definedName>
    <definedName name="nb_swe" localSheetId="17">#REF!</definedName>
    <definedName name="nb_swe" localSheetId="24">#REF!</definedName>
    <definedName name="nb_swe" localSheetId="26">#REF!</definedName>
    <definedName name="nb_swe" localSheetId="25">#REF!</definedName>
    <definedName name="nb_swe">#REF!</definedName>
    <definedName name="nb_Sweden" localSheetId="40">#REF!</definedName>
    <definedName name="nb_Sweden" localSheetId="23">#REF!</definedName>
    <definedName name="nb_Sweden" localSheetId="28">#REF!</definedName>
    <definedName name="nb_Sweden" localSheetId="59">#REF!</definedName>
    <definedName name="nb_Sweden" localSheetId="58">#REF!</definedName>
    <definedName name="nb_Sweden" localSheetId="5">#REF!</definedName>
    <definedName name="nb_Sweden" localSheetId="55">#REF!</definedName>
    <definedName name="nb_Sweden" localSheetId="38">#REF!</definedName>
    <definedName name="nb_Sweden" localSheetId="57">#REF!</definedName>
    <definedName name="nb_Sweden" localSheetId="7">#REF!</definedName>
    <definedName name="nb_Sweden" localSheetId="6">#REF!</definedName>
    <definedName name="nb_Sweden" localSheetId="17">#REF!</definedName>
    <definedName name="nb_Sweden" localSheetId="24">#REF!</definedName>
    <definedName name="nb_Sweden" localSheetId="26">#REF!</definedName>
    <definedName name="nb_Sweden" localSheetId="25">#REF!</definedName>
    <definedName name="nb_Sweden">#REF!</definedName>
    <definedName name="nb_sweden_msh" localSheetId="40">#REF!</definedName>
    <definedName name="nb_sweden_msh" localSheetId="23">#REF!</definedName>
    <definedName name="nb_sweden_msh" localSheetId="28">#REF!</definedName>
    <definedName name="nb_sweden_msh" localSheetId="59">#REF!</definedName>
    <definedName name="nb_sweden_msh" localSheetId="58">#REF!</definedName>
    <definedName name="nb_sweden_msh" localSheetId="5">#REF!</definedName>
    <definedName name="nb_sweden_msh" localSheetId="55">#REF!</definedName>
    <definedName name="nb_sweden_msh" localSheetId="38">#REF!</definedName>
    <definedName name="nb_sweden_msh" localSheetId="57">#REF!</definedName>
    <definedName name="nb_sweden_msh" localSheetId="7">#REF!</definedName>
    <definedName name="nb_sweden_msh" localSheetId="6">#REF!</definedName>
    <definedName name="nb_sweden_msh" localSheetId="17">#REF!</definedName>
    <definedName name="nb_sweden_msh" localSheetId="24">#REF!</definedName>
    <definedName name="nb_sweden_msh" localSheetId="26">#REF!</definedName>
    <definedName name="nb_sweden_msh" localSheetId="25">#REF!</definedName>
    <definedName name="nb_sweden_msh">#REF!</definedName>
    <definedName name="NBHbalancesheet" localSheetId="40">#REF!</definedName>
    <definedName name="NBHbalancesheet" localSheetId="23">#REF!</definedName>
    <definedName name="NBHbalancesheet" localSheetId="28">#REF!</definedName>
    <definedName name="NBHbalancesheet" localSheetId="59">#REF!</definedName>
    <definedName name="NBHbalancesheet" localSheetId="58">#REF!</definedName>
    <definedName name="NBHbalancesheet" localSheetId="5">#REF!</definedName>
    <definedName name="NBHbalancesheet" localSheetId="55">#REF!</definedName>
    <definedName name="NBHbalancesheet" localSheetId="38">#REF!</definedName>
    <definedName name="NBHbalancesheet" localSheetId="57">#REF!</definedName>
    <definedName name="NBHbalancesheet" localSheetId="7">#REF!</definedName>
    <definedName name="NBHbalancesheet" localSheetId="6">#REF!</definedName>
    <definedName name="NBHbalancesheet" localSheetId="17">#REF!</definedName>
    <definedName name="NBHbalancesheet" localSheetId="24">#REF!</definedName>
    <definedName name="NBHbalancesheet" localSheetId="26">#REF!</definedName>
    <definedName name="NBHbalancesheet" localSheetId="25">#REF!</definedName>
    <definedName name="NBHbalancesheet">#REF!</definedName>
    <definedName name="nem" localSheetId="40">#REF!</definedName>
    <definedName name="nem" localSheetId="23">#REF!</definedName>
    <definedName name="nem" localSheetId="28">#REF!</definedName>
    <definedName name="nem" localSheetId="59">#REF!</definedName>
    <definedName name="nem" localSheetId="58">#REF!</definedName>
    <definedName name="nem" localSheetId="5">#REF!</definedName>
    <definedName name="nem" localSheetId="55">#REF!</definedName>
    <definedName name="nem" localSheetId="38">#REF!</definedName>
    <definedName name="nem" localSheetId="57">#REF!</definedName>
    <definedName name="nem" localSheetId="7">#REF!</definedName>
    <definedName name="nem" localSheetId="6">#REF!</definedName>
    <definedName name="nem" localSheetId="17">#REF!</definedName>
    <definedName name="nem" localSheetId="24">#REF!</definedName>
    <definedName name="nem" localSheetId="26">#REF!</definedName>
    <definedName name="nem" localSheetId="25">#REF!</definedName>
    <definedName name="nem">#REF!</definedName>
    <definedName name="NO_EURO_V" localSheetId="59">[30]Sheet1!$C$14</definedName>
    <definedName name="NO_EURO_V" localSheetId="55">[30]Sheet1!$C$14</definedName>
    <definedName name="NO_EURO_V" localSheetId="7">[31]Sheet1!$C$14</definedName>
    <definedName name="NO_EURO_V" localSheetId="6">[31]Sheet1!$C$14</definedName>
    <definedName name="NO_EURO_V">[32]Sheet1!$C$14</definedName>
    <definedName name="NO_NOK_V" localSheetId="59">[27]Sheet1!$C$22</definedName>
    <definedName name="NO_NOK_V" localSheetId="55">[27]Sheet1!$C$22</definedName>
    <definedName name="NO_NOK_V" localSheetId="7">[28]Sheet1!$C$22</definedName>
    <definedName name="NO_NOK_V" localSheetId="6">[28]Sheet1!$C$22</definedName>
    <definedName name="NO_NOK_V">[29]Sheet1!$C$22</definedName>
    <definedName name="NOK_1.kv." localSheetId="40">#REF!</definedName>
    <definedName name="NOK_1.kv." localSheetId="23">#REF!</definedName>
    <definedName name="NOK_1.kv." localSheetId="28">#REF!</definedName>
    <definedName name="NOK_1.kv." localSheetId="59">#REF!</definedName>
    <definedName name="NOK_1.kv." localSheetId="58">#REF!</definedName>
    <definedName name="NOK_1.kv." localSheetId="5">#REF!</definedName>
    <definedName name="NOK_1.kv." localSheetId="55">#REF!</definedName>
    <definedName name="NOK_1.kv." localSheetId="38">#REF!</definedName>
    <definedName name="NOK_1.kv." localSheetId="57">#REF!</definedName>
    <definedName name="NOK_1.kv." localSheetId="7">#REF!</definedName>
    <definedName name="NOK_1.kv." localSheetId="6">#REF!</definedName>
    <definedName name="NOK_1.kv." localSheetId="17">#REF!</definedName>
    <definedName name="NOK_1.kv." localSheetId="24">#REF!</definedName>
    <definedName name="NOK_1.kv." localSheetId="26">#REF!</definedName>
    <definedName name="NOK_1.kv." localSheetId="25">#REF!</definedName>
    <definedName name="NOK_1.kv.">#REF!</definedName>
    <definedName name="NOK_2.kv." localSheetId="40">#REF!</definedName>
    <definedName name="NOK_2.kv." localSheetId="23">#REF!</definedName>
    <definedName name="NOK_2.kv." localSheetId="28">#REF!</definedName>
    <definedName name="NOK_2.kv." localSheetId="59">#REF!</definedName>
    <definedName name="NOK_2.kv." localSheetId="58">#REF!</definedName>
    <definedName name="NOK_2.kv." localSheetId="5">#REF!</definedName>
    <definedName name="NOK_2.kv." localSheetId="55">#REF!</definedName>
    <definedName name="NOK_2.kv." localSheetId="38">#REF!</definedName>
    <definedName name="NOK_2.kv." localSheetId="57">#REF!</definedName>
    <definedName name="NOK_2.kv." localSheetId="7">#REF!</definedName>
    <definedName name="NOK_2.kv." localSheetId="6">#REF!</definedName>
    <definedName name="NOK_2.kv." localSheetId="17">#REF!</definedName>
    <definedName name="NOK_2.kv." localSheetId="24">#REF!</definedName>
    <definedName name="NOK_2.kv." localSheetId="26">#REF!</definedName>
    <definedName name="NOK_2.kv." localSheetId="25">#REF!</definedName>
    <definedName name="NOK_2.kv.">#REF!</definedName>
    <definedName name="NOK_3.kv." localSheetId="40">#REF!</definedName>
    <definedName name="NOK_3.kv." localSheetId="23">#REF!</definedName>
    <definedName name="NOK_3.kv." localSheetId="28">#REF!</definedName>
    <definedName name="NOK_3.kv." localSheetId="59">#REF!</definedName>
    <definedName name="NOK_3.kv." localSheetId="58">#REF!</definedName>
    <definedName name="NOK_3.kv." localSheetId="5">#REF!</definedName>
    <definedName name="NOK_3.kv." localSheetId="55">#REF!</definedName>
    <definedName name="NOK_3.kv." localSheetId="38">#REF!</definedName>
    <definedName name="NOK_3.kv." localSheetId="57">#REF!</definedName>
    <definedName name="NOK_3.kv." localSheetId="7">#REF!</definedName>
    <definedName name="NOK_3.kv." localSheetId="6">#REF!</definedName>
    <definedName name="NOK_3.kv." localSheetId="17">#REF!</definedName>
    <definedName name="NOK_3.kv." localSheetId="24">#REF!</definedName>
    <definedName name="NOK_3.kv." localSheetId="26">#REF!</definedName>
    <definedName name="NOK_3.kv." localSheetId="25">#REF!</definedName>
    <definedName name="NOK_3.kv.">#REF!</definedName>
    <definedName name="NOK_30.06." localSheetId="40">#REF!</definedName>
    <definedName name="NOK_30.06." localSheetId="23">#REF!</definedName>
    <definedName name="NOK_30.06." localSheetId="28">#REF!</definedName>
    <definedName name="NOK_30.06." localSheetId="59">#REF!</definedName>
    <definedName name="NOK_30.06." localSheetId="58">#REF!</definedName>
    <definedName name="NOK_30.06." localSheetId="5">#REF!</definedName>
    <definedName name="NOK_30.06." localSheetId="55">#REF!</definedName>
    <definedName name="NOK_30.06." localSheetId="38">#REF!</definedName>
    <definedName name="NOK_30.06." localSheetId="57">#REF!</definedName>
    <definedName name="NOK_30.06." localSheetId="7">#REF!</definedName>
    <definedName name="NOK_30.06." localSheetId="6">#REF!</definedName>
    <definedName name="NOK_30.06." localSheetId="17">#REF!</definedName>
    <definedName name="NOK_30.06." localSheetId="24">#REF!</definedName>
    <definedName name="NOK_30.06." localSheetId="26">#REF!</definedName>
    <definedName name="NOK_30.06." localSheetId="25">#REF!</definedName>
    <definedName name="NOK_30.06.">#REF!</definedName>
    <definedName name="NOK_30.09." localSheetId="40">#REF!</definedName>
    <definedName name="NOK_30.09." localSheetId="23">#REF!</definedName>
    <definedName name="NOK_30.09." localSheetId="28">#REF!</definedName>
    <definedName name="NOK_30.09." localSheetId="59">#REF!</definedName>
    <definedName name="NOK_30.09." localSheetId="58">#REF!</definedName>
    <definedName name="NOK_30.09." localSheetId="5">#REF!</definedName>
    <definedName name="NOK_30.09." localSheetId="55">#REF!</definedName>
    <definedName name="NOK_30.09." localSheetId="38">#REF!</definedName>
    <definedName name="NOK_30.09." localSheetId="57">#REF!</definedName>
    <definedName name="NOK_30.09." localSheetId="7">#REF!</definedName>
    <definedName name="NOK_30.09." localSheetId="6">#REF!</definedName>
    <definedName name="NOK_30.09." localSheetId="17">#REF!</definedName>
    <definedName name="NOK_30.09." localSheetId="24">#REF!</definedName>
    <definedName name="NOK_30.09." localSheetId="26">#REF!</definedName>
    <definedName name="NOK_30.09." localSheetId="25">#REF!</definedName>
    <definedName name="NOK_30.09.">#REF!</definedName>
    <definedName name="NOK_31.03." localSheetId="40">#REF!</definedName>
    <definedName name="NOK_31.03." localSheetId="23">#REF!</definedName>
    <definedName name="NOK_31.03." localSheetId="28">#REF!</definedName>
    <definedName name="NOK_31.03." localSheetId="59">#REF!</definedName>
    <definedName name="NOK_31.03." localSheetId="58">#REF!</definedName>
    <definedName name="NOK_31.03." localSheetId="5">#REF!</definedName>
    <definedName name="NOK_31.03." localSheetId="55">#REF!</definedName>
    <definedName name="NOK_31.03." localSheetId="38">#REF!</definedName>
    <definedName name="NOK_31.03." localSheetId="57">#REF!</definedName>
    <definedName name="NOK_31.03." localSheetId="7">#REF!</definedName>
    <definedName name="NOK_31.03." localSheetId="6">#REF!</definedName>
    <definedName name="NOK_31.03." localSheetId="17">#REF!</definedName>
    <definedName name="NOK_31.03." localSheetId="24">#REF!</definedName>
    <definedName name="NOK_31.03." localSheetId="26">#REF!</definedName>
    <definedName name="NOK_31.03." localSheetId="25">#REF!</definedName>
    <definedName name="NOK_31.03.">#REF!</definedName>
    <definedName name="NOK_4.kv." localSheetId="40">#REF!</definedName>
    <definedName name="NOK_4.kv." localSheetId="23">#REF!</definedName>
    <definedName name="NOK_4.kv." localSheetId="28">#REF!</definedName>
    <definedName name="NOK_4.kv." localSheetId="59">#REF!</definedName>
    <definedName name="NOK_4.kv." localSheetId="58">#REF!</definedName>
    <definedName name="NOK_4.kv." localSheetId="5">#REF!</definedName>
    <definedName name="NOK_4.kv." localSheetId="55">#REF!</definedName>
    <definedName name="NOK_4.kv." localSheetId="38">#REF!</definedName>
    <definedName name="NOK_4.kv." localSheetId="57">#REF!</definedName>
    <definedName name="NOK_4.kv." localSheetId="7">#REF!</definedName>
    <definedName name="NOK_4.kv." localSheetId="6">#REF!</definedName>
    <definedName name="NOK_4.kv." localSheetId="17">#REF!</definedName>
    <definedName name="NOK_4.kv." localSheetId="24">#REF!</definedName>
    <definedName name="NOK_4.kv." localSheetId="26">#REF!</definedName>
    <definedName name="NOK_4.kv." localSheetId="25">#REF!</definedName>
    <definedName name="NOK_4.kv.">#REF!</definedName>
    <definedName name="NOK_Primo" localSheetId="40">#REF!</definedName>
    <definedName name="NOK_Primo" localSheetId="23">#REF!</definedName>
    <definedName name="NOK_Primo" localSheetId="28">#REF!</definedName>
    <definedName name="NOK_Primo" localSheetId="59">#REF!</definedName>
    <definedName name="NOK_Primo" localSheetId="58">#REF!</definedName>
    <definedName name="NOK_Primo" localSheetId="5">#REF!</definedName>
    <definedName name="NOK_Primo" localSheetId="55">#REF!</definedName>
    <definedName name="NOK_Primo" localSheetId="38">#REF!</definedName>
    <definedName name="NOK_Primo" localSheetId="57">#REF!</definedName>
    <definedName name="NOK_Primo" localSheetId="7">#REF!</definedName>
    <definedName name="NOK_Primo" localSheetId="6">#REF!</definedName>
    <definedName name="NOK_Primo" localSheetId="17">#REF!</definedName>
    <definedName name="NOK_Primo" localSheetId="24">#REF!</definedName>
    <definedName name="NOK_Primo" localSheetId="26">#REF!</definedName>
    <definedName name="NOK_Primo" localSheetId="25">#REF!</definedName>
    <definedName name="NOK_Primo">#REF!</definedName>
    <definedName name="NOK_Ultimo" localSheetId="40">#REF!</definedName>
    <definedName name="NOK_Ultimo" localSheetId="23">#REF!</definedName>
    <definedName name="NOK_Ultimo" localSheetId="28">#REF!</definedName>
    <definedName name="NOK_Ultimo" localSheetId="59">#REF!</definedName>
    <definedName name="NOK_Ultimo" localSheetId="58">#REF!</definedName>
    <definedName name="NOK_Ultimo" localSheetId="5">#REF!</definedName>
    <definedName name="NOK_Ultimo" localSheetId="55">#REF!</definedName>
    <definedName name="NOK_Ultimo" localSheetId="38">#REF!</definedName>
    <definedName name="NOK_Ultimo" localSheetId="57">#REF!</definedName>
    <definedName name="NOK_Ultimo" localSheetId="7">#REF!</definedName>
    <definedName name="NOK_Ultimo" localSheetId="6">#REF!</definedName>
    <definedName name="NOK_Ultimo" localSheetId="17">#REF!</definedName>
    <definedName name="NOK_Ultimo" localSheetId="24">#REF!</definedName>
    <definedName name="NOK_Ultimo" localSheetId="26">#REF!</definedName>
    <definedName name="NOK_Ultimo" localSheetId="25">#REF!</definedName>
    <definedName name="NOK_Ultimo">#REF!</definedName>
    <definedName name="NokLastYear" localSheetId="59">[20]Valutakurser!$E$7</definedName>
    <definedName name="NokLastYear" localSheetId="55">[20]Valutakurser!$E$7</definedName>
    <definedName name="NokLastYear" localSheetId="7">[21]Valutakurser!$E$7</definedName>
    <definedName name="NokLastYear" localSheetId="6">[21]Valutakurser!$E$7</definedName>
    <definedName name="NokLastYear">[22]Valutakurser!$E$7</definedName>
    <definedName name="Nordea_Estonia" localSheetId="40">#REF!</definedName>
    <definedName name="Nordea_Estonia" localSheetId="23">#REF!</definedName>
    <definedName name="Nordea_Estonia" localSheetId="28">#REF!</definedName>
    <definedName name="Nordea_Estonia" localSheetId="59">#REF!</definedName>
    <definedName name="Nordea_Estonia" localSheetId="58">#REF!</definedName>
    <definedName name="Nordea_Estonia" localSheetId="5">#REF!</definedName>
    <definedName name="Nordea_Estonia" localSheetId="55">#REF!</definedName>
    <definedName name="Nordea_Estonia" localSheetId="38">#REF!</definedName>
    <definedName name="Nordea_Estonia" localSheetId="57">#REF!</definedName>
    <definedName name="Nordea_Estonia" localSheetId="7">#REF!</definedName>
    <definedName name="Nordea_Estonia" localSheetId="6">#REF!</definedName>
    <definedName name="Nordea_Estonia" localSheetId="17">#REF!</definedName>
    <definedName name="Nordea_Estonia" localSheetId="24">#REF!</definedName>
    <definedName name="Nordea_Estonia" localSheetId="26">#REF!</definedName>
    <definedName name="Nordea_Estonia" localSheetId="25">#REF!</definedName>
    <definedName name="Nordea_Estonia">#REF!</definedName>
    <definedName name="Nordea_IOM" localSheetId="40">#REF!</definedName>
    <definedName name="Nordea_IOM" localSheetId="23">#REF!</definedName>
    <definedName name="Nordea_IOM" localSheetId="28">#REF!</definedName>
    <definedName name="Nordea_IOM" localSheetId="59">#REF!</definedName>
    <definedName name="Nordea_IOM" localSheetId="58">#REF!</definedName>
    <definedName name="Nordea_IOM" localSheetId="5">#REF!</definedName>
    <definedName name="Nordea_IOM" localSheetId="55">#REF!</definedName>
    <definedName name="Nordea_IOM" localSheetId="38">#REF!</definedName>
    <definedName name="Nordea_IOM" localSheetId="57">#REF!</definedName>
    <definedName name="Nordea_IOM" localSheetId="7">#REF!</definedName>
    <definedName name="Nordea_IOM" localSheetId="6">#REF!</definedName>
    <definedName name="Nordea_IOM" localSheetId="17">#REF!</definedName>
    <definedName name="Nordea_IOM" localSheetId="24">#REF!</definedName>
    <definedName name="Nordea_IOM" localSheetId="26">#REF!</definedName>
    <definedName name="Nordea_IOM" localSheetId="25">#REF!</definedName>
    <definedName name="Nordea_IOM">#REF!</definedName>
    <definedName name="Nordea_Latvia" localSheetId="40">#REF!</definedName>
    <definedName name="Nordea_Latvia" localSheetId="23">#REF!</definedName>
    <definedName name="Nordea_Latvia" localSheetId="28">#REF!</definedName>
    <definedName name="Nordea_Latvia" localSheetId="59">#REF!</definedName>
    <definedName name="Nordea_Latvia" localSheetId="58">#REF!</definedName>
    <definedName name="Nordea_Latvia" localSheetId="5">#REF!</definedName>
    <definedName name="Nordea_Latvia" localSheetId="55">#REF!</definedName>
    <definedName name="Nordea_Latvia" localSheetId="38">#REF!</definedName>
    <definedName name="Nordea_Latvia" localSheetId="57">#REF!</definedName>
    <definedName name="Nordea_Latvia" localSheetId="7">#REF!</definedName>
    <definedName name="Nordea_Latvia" localSheetId="6">#REF!</definedName>
    <definedName name="Nordea_Latvia" localSheetId="17">#REF!</definedName>
    <definedName name="Nordea_Latvia" localSheetId="24">#REF!</definedName>
    <definedName name="Nordea_Latvia" localSheetId="26">#REF!</definedName>
    <definedName name="Nordea_Latvia" localSheetId="25">#REF!</definedName>
    <definedName name="Nordea_Latvia">#REF!</definedName>
    <definedName name="Nordea_life_Ass_LTD_Finland" localSheetId="40">#REF!</definedName>
    <definedName name="Nordea_life_Ass_LTD_Finland" localSheetId="23">#REF!</definedName>
    <definedName name="Nordea_life_Ass_LTD_Finland" localSheetId="28">#REF!</definedName>
    <definedName name="Nordea_life_Ass_LTD_Finland" localSheetId="59">#REF!</definedName>
    <definedName name="Nordea_life_Ass_LTD_Finland" localSheetId="58">#REF!</definedName>
    <definedName name="Nordea_life_Ass_LTD_Finland" localSheetId="5">#REF!</definedName>
    <definedName name="Nordea_life_Ass_LTD_Finland" localSheetId="55">#REF!</definedName>
    <definedName name="Nordea_life_Ass_LTD_Finland" localSheetId="38">#REF!</definedName>
    <definedName name="Nordea_life_Ass_LTD_Finland" localSheetId="57">#REF!</definedName>
    <definedName name="Nordea_life_Ass_LTD_Finland" localSheetId="7">#REF!</definedName>
    <definedName name="Nordea_life_Ass_LTD_Finland" localSheetId="6">#REF!</definedName>
    <definedName name="Nordea_life_Ass_LTD_Finland" localSheetId="17">#REF!</definedName>
    <definedName name="Nordea_life_Ass_LTD_Finland" localSheetId="24">#REF!</definedName>
    <definedName name="Nordea_life_Ass_LTD_Finland" localSheetId="26">#REF!</definedName>
    <definedName name="Nordea_life_Ass_LTD_Finland" localSheetId="25">#REF!</definedName>
    <definedName name="Nordea_life_Ass_LTD_Finland">#REF!</definedName>
    <definedName name="Nordea_life_Ass_LTD_Sverige" localSheetId="40">#REF!</definedName>
    <definedName name="Nordea_life_Ass_LTD_Sverige" localSheetId="23">#REF!</definedName>
    <definedName name="Nordea_life_Ass_LTD_Sverige" localSheetId="28">#REF!</definedName>
    <definedName name="Nordea_life_Ass_LTD_Sverige" localSheetId="59">#REF!</definedName>
    <definedName name="Nordea_life_Ass_LTD_Sverige" localSheetId="58">#REF!</definedName>
    <definedName name="Nordea_life_Ass_LTD_Sverige" localSheetId="5">#REF!</definedName>
    <definedName name="Nordea_life_Ass_LTD_Sverige" localSheetId="55">#REF!</definedName>
    <definedName name="Nordea_life_Ass_LTD_Sverige" localSheetId="38">#REF!</definedName>
    <definedName name="Nordea_life_Ass_LTD_Sverige" localSheetId="57">#REF!</definedName>
    <definedName name="Nordea_life_Ass_LTD_Sverige" localSheetId="7">#REF!</definedName>
    <definedName name="Nordea_life_Ass_LTD_Sverige" localSheetId="6">#REF!</definedName>
    <definedName name="Nordea_life_Ass_LTD_Sverige" localSheetId="17">#REF!</definedName>
    <definedName name="Nordea_life_Ass_LTD_Sverige" localSheetId="24">#REF!</definedName>
    <definedName name="Nordea_life_Ass_LTD_Sverige" localSheetId="26">#REF!</definedName>
    <definedName name="Nordea_life_Ass_LTD_Sverige" localSheetId="25">#REF!</definedName>
    <definedName name="Nordea_life_Ass_LTD_Sverige">#REF!</definedName>
    <definedName name="Nordea_life_I" localSheetId="40">#REF!</definedName>
    <definedName name="Nordea_life_I" localSheetId="23">#REF!</definedName>
    <definedName name="Nordea_life_I" localSheetId="28">#REF!</definedName>
    <definedName name="Nordea_life_I" localSheetId="59">#REF!</definedName>
    <definedName name="Nordea_life_I" localSheetId="58">#REF!</definedName>
    <definedName name="Nordea_life_I" localSheetId="5">#REF!</definedName>
    <definedName name="Nordea_life_I" localSheetId="55">#REF!</definedName>
    <definedName name="Nordea_life_I" localSheetId="38">#REF!</definedName>
    <definedName name="Nordea_life_I" localSheetId="57">#REF!</definedName>
    <definedName name="Nordea_life_I" localSheetId="7">#REF!</definedName>
    <definedName name="Nordea_life_I" localSheetId="6">#REF!</definedName>
    <definedName name="Nordea_life_I" localSheetId="17">#REF!</definedName>
    <definedName name="Nordea_life_I" localSheetId="24">#REF!</definedName>
    <definedName name="Nordea_life_I" localSheetId="26">#REF!</definedName>
    <definedName name="Nordea_life_I" localSheetId="25">#REF!</definedName>
    <definedName name="Nordea_life_I">#REF!</definedName>
    <definedName name="Nordea_life_II" localSheetId="40">#REF!</definedName>
    <definedName name="Nordea_life_II" localSheetId="23">#REF!</definedName>
    <definedName name="Nordea_life_II" localSheetId="28">#REF!</definedName>
    <definedName name="Nordea_life_II" localSheetId="59">#REF!</definedName>
    <definedName name="Nordea_life_II" localSheetId="58">#REF!</definedName>
    <definedName name="Nordea_life_II" localSheetId="5">#REF!</definedName>
    <definedName name="Nordea_life_II" localSheetId="55">#REF!</definedName>
    <definedName name="Nordea_life_II" localSheetId="38">#REF!</definedName>
    <definedName name="Nordea_life_II" localSheetId="57">#REF!</definedName>
    <definedName name="Nordea_life_II" localSheetId="7">#REF!</definedName>
    <definedName name="Nordea_life_II" localSheetId="6">#REF!</definedName>
    <definedName name="Nordea_life_II" localSheetId="17">#REF!</definedName>
    <definedName name="Nordea_life_II" localSheetId="24">#REF!</definedName>
    <definedName name="Nordea_life_II" localSheetId="26">#REF!</definedName>
    <definedName name="Nordea_life_II" localSheetId="25">#REF!</definedName>
    <definedName name="Nordea_life_II">#REF!</definedName>
    <definedName name="Nordea_Lux" localSheetId="40">#REF!</definedName>
    <definedName name="Nordea_Lux" localSheetId="23">#REF!</definedName>
    <definedName name="Nordea_Lux" localSheetId="28">#REF!</definedName>
    <definedName name="Nordea_Lux" localSheetId="59">#REF!</definedName>
    <definedName name="Nordea_Lux" localSheetId="58">#REF!</definedName>
    <definedName name="Nordea_Lux" localSheetId="5">#REF!</definedName>
    <definedName name="Nordea_Lux" localSheetId="55">#REF!</definedName>
    <definedName name="Nordea_Lux" localSheetId="38">#REF!</definedName>
    <definedName name="Nordea_Lux" localSheetId="57">#REF!</definedName>
    <definedName name="Nordea_Lux" localSheetId="7">#REF!</definedName>
    <definedName name="Nordea_Lux" localSheetId="6">#REF!</definedName>
    <definedName name="Nordea_Lux" localSheetId="17">#REF!</definedName>
    <definedName name="Nordea_Lux" localSheetId="24">#REF!</definedName>
    <definedName name="Nordea_Lux" localSheetId="26">#REF!</definedName>
    <definedName name="Nordea_Lux" localSheetId="25">#REF!</definedName>
    <definedName name="Nordea_Lux">#REF!</definedName>
    <definedName name="Nordea_Pension" localSheetId="40">#REF!</definedName>
    <definedName name="Nordea_Pension" localSheetId="23">#REF!</definedName>
    <definedName name="Nordea_Pension" localSheetId="28">#REF!</definedName>
    <definedName name="Nordea_Pension" localSheetId="59">#REF!</definedName>
    <definedName name="Nordea_Pension" localSheetId="58">#REF!</definedName>
    <definedName name="Nordea_Pension" localSheetId="5">#REF!</definedName>
    <definedName name="Nordea_Pension" localSheetId="55">#REF!</definedName>
    <definedName name="Nordea_Pension" localSheetId="38">#REF!</definedName>
    <definedName name="Nordea_Pension" localSheetId="57">#REF!</definedName>
    <definedName name="Nordea_Pension" localSheetId="7">#REF!</definedName>
    <definedName name="Nordea_Pension" localSheetId="6">#REF!</definedName>
    <definedName name="Nordea_Pension" localSheetId="17">#REF!</definedName>
    <definedName name="Nordea_Pension" localSheetId="24">#REF!</definedName>
    <definedName name="Nordea_Pension" localSheetId="26">#REF!</definedName>
    <definedName name="Nordea_Pension" localSheetId="25">#REF!</definedName>
    <definedName name="Nordea_Pension">#REF!</definedName>
    <definedName name="Nordea_PTE" localSheetId="40">#REF!</definedName>
    <definedName name="Nordea_PTE" localSheetId="23">#REF!</definedName>
    <definedName name="Nordea_PTE" localSheetId="28">#REF!</definedName>
    <definedName name="Nordea_PTE" localSheetId="59">#REF!</definedName>
    <definedName name="Nordea_PTE" localSheetId="58">#REF!</definedName>
    <definedName name="Nordea_PTE" localSheetId="5">#REF!</definedName>
    <definedName name="Nordea_PTE" localSheetId="55">#REF!</definedName>
    <definedName name="Nordea_PTE" localSheetId="38">#REF!</definedName>
    <definedName name="Nordea_PTE" localSheetId="57">#REF!</definedName>
    <definedName name="Nordea_PTE" localSheetId="7">#REF!</definedName>
    <definedName name="Nordea_PTE" localSheetId="6">#REF!</definedName>
    <definedName name="Nordea_PTE" localSheetId="17">#REF!</definedName>
    <definedName name="Nordea_PTE" localSheetId="24">#REF!</definedName>
    <definedName name="Nordea_PTE" localSheetId="26">#REF!</definedName>
    <definedName name="Nordea_PTE" localSheetId="25">#REF!</definedName>
    <definedName name="Nordea_PTE">#REF!</definedName>
    <definedName name="Nordea_Zycie" localSheetId="40">#REF!</definedName>
    <definedName name="Nordea_Zycie" localSheetId="23">#REF!</definedName>
    <definedName name="Nordea_Zycie" localSheetId="28">#REF!</definedName>
    <definedName name="Nordea_Zycie" localSheetId="59">#REF!</definedName>
    <definedName name="Nordea_Zycie" localSheetId="58">#REF!</definedName>
    <definedName name="Nordea_Zycie" localSheetId="5">#REF!</definedName>
    <definedName name="Nordea_Zycie" localSheetId="55">#REF!</definedName>
    <definedName name="Nordea_Zycie" localSheetId="38">#REF!</definedName>
    <definedName name="Nordea_Zycie" localSheetId="57">#REF!</definedName>
    <definedName name="Nordea_Zycie" localSheetId="7">#REF!</definedName>
    <definedName name="Nordea_Zycie" localSheetId="6">#REF!</definedName>
    <definedName name="Nordea_Zycie" localSheetId="17">#REF!</definedName>
    <definedName name="Nordea_Zycie" localSheetId="24">#REF!</definedName>
    <definedName name="Nordea_Zycie" localSheetId="26">#REF!</definedName>
    <definedName name="Nordea_Zycie" localSheetId="25">#REF!</definedName>
    <definedName name="Nordea_Zycie">#REF!</definedName>
    <definedName name="NordeaAB" localSheetId="40">#REF!</definedName>
    <definedName name="NordeaAB" localSheetId="23">#REF!</definedName>
    <definedName name="NordeaAB" localSheetId="28">#REF!</definedName>
    <definedName name="NordeaAB" localSheetId="59">#REF!</definedName>
    <definedName name="NordeaAB" localSheetId="58">#REF!</definedName>
    <definedName name="NordeaAB" localSheetId="5">#REF!</definedName>
    <definedName name="NordeaAB" localSheetId="55">#REF!</definedName>
    <definedName name="NordeaAB" localSheetId="38">#REF!</definedName>
    <definedName name="NordeaAB" localSheetId="57">#REF!</definedName>
    <definedName name="NordeaAB" localSheetId="7">#REF!</definedName>
    <definedName name="NordeaAB" localSheetId="6">#REF!</definedName>
    <definedName name="NordeaAB" localSheetId="17">#REF!</definedName>
    <definedName name="NordeaAB" localSheetId="24">#REF!</definedName>
    <definedName name="NordeaAB" localSheetId="26">#REF!</definedName>
    <definedName name="NordeaAB" localSheetId="25">#REF!</definedName>
    <definedName name="NordeaAB">#REF!</definedName>
    <definedName name="Norway" localSheetId="59">[27]Sheet1!$C$19</definedName>
    <definedName name="Norway" localSheetId="55">[27]Sheet1!$C$19</definedName>
    <definedName name="Norway" localSheetId="7">[28]Sheet1!$C$19</definedName>
    <definedName name="Norway" localSheetId="6">[28]Sheet1!$C$19</definedName>
    <definedName name="Norway">[29]Sheet1!$C$19</definedName>
    <definedName name="Note1" localSheetId="40">#REF!</definedName>
    <definedName name="Note1" localSheetId="23">#REF!</definedName>
    <definedName name="Note1" localSheetId="28">#REF!</definedName>
    <definedName name="Note1" localSheetId="59">#REF!</definedName>
    <definedName name="Note1" localSheetId="58">#REF!</definedName>
    <definedName name="Note1" localSheetId="5">#REF!</definedName>
    <definedName name="Note1" localSheetId="55">#REF!</definedName>
    <definedName name="Note1" localSheetId="38">#REF!</definedName>
    <definedName name="Note1" localSheetId="57">#REF!</definedName>
    <definedName name="Note1" localSheetId="7">#REF!</definedName>
    <definedName name="Note1" localSheetId="6">#REF!</definedName>
    <definedName name="Note1" localSheetId="17">#REF!</definedName>
    <definedName name="Note1" localSheetId="24">#REF!</definedName>
    <definedName name="Note1" localSheetId="26">#REF!</definedName>
    <definedName name="Note1" localSheetId="25">#REF!</definedName>
    <definedName name="Note1">#REF!</definedName>
    <definedName name="Note2" localSheetId="40">#REF!</definedName>
    <definedName name="Note2" localSheetId="23">#REF!</definedName>
    <definedName name="Note2" localSheetId="28">#REF!</definedName>
    <definedName name="Note2" localSheetId="59">#REF!</definedName>
    <definedName name="Note2" localSheetId="58">#REF!</definedName>
    <definedName name="Note2" localSheetId="5">#REF!</definedName>
    <definedName name="Note2" localSheetId="55">#REF!</definedName>
    <definedName name="Note2" localSheetId="38">#REF!</definedName>
    <definedName name="Note2" localSheetId="57">#REF!</definedName>
    <definedName name="Note2" localSheetId="7">#REF!</definedName>
    <definedName name="Note2" localSheetId="6">#REF!</definedName>
    <definedName name="Note2" localSheetId="17">#REF!</definedName>
    <definedName name="Note2" localSheetId="24">#REF!</definedName>
    <definedName name="Note2" localSheetId="26">#REF!</definedName>
    <definedName name="Note2" localSheetId="25">#REF!</definedName>
    <definedName name="Note2">#REF!</definedName>
    <definedName name="Note3" localSheetId="40">#REF!</definedName>
    <definedName name="Note3" localSheetId="23">#REF!</definedName>
    <definedName name="Note3" localSheetId="28">#REF!</definedName>
    <definedName name="Note3" localSheetId="59">#REF!</definedName>
    <definedName name="Note3" localSheetId="58">#REF!</definedName>
    <definedName name="Note3" localSheetId="5">#REF!</definedName>
    <definedName name="Note3" localSheetId="55">#REF!</definedName>
    <definedName name="Note3" localSheetId="38">#REF!</definedName>
    <definedName name="Note3" localSheetId="57">#REF!</definedName>
    <definedName name="Note3" localSheetId="7">#REF!</definedName>
    <definedName name="Note3" localSheetId="6">#REF!</definedName>
    <definedName name="Note3" localSheetId="17">#REF!</definedName>
    <definedName name="Note3" localSheetId="24">#REF!</definedName>
    <definedName name="Note3" localSheetId="26">#REF!</definedName>
    <definedName name="Note3" localSheetId="25">#REF!</definedName>
    <definedName name="Note3">#REF!</definedName>
    <definedName name="Note4" localSheetId="40">#REF!</definedName>
    <definedName name="Note4" localSheetId="23">#REF!</definedName>
    <definedName name="Note4" localSheetId="28">#REF!</definedName>
    <definedName name="Note4" localSheetId="59">#REF!</definedName>
    <definedName name="Note4" localSheetId="58">#REF!</definedName>
    <definedName name="Note4" localSheetId="5">#REF!</definedName>
    <definedName name="Note4" localSheetId="55">#REF!</definedName>
    <definedName name="Note4" localSheetId="38">#REF!</definedName>
    <definedName name="Note4" localSheetId="57">#REF!</definedName>
    <definedName name="Note4" localSheetId="7">#REF!</definedName>
    <definedName name="Note4" localSheetId="6">#REF!</definedName>
    <definedName name="Note4" localSheetId="17">#REF!</definedName>
    <definedName name="Note4" localSheetId="24">#REF!</definedName>
    <definedName name="Note4" localSheetId="26">#REF!</definedName>
    <definedName name="Note4" localSheetId="25">#REF!</definedName>
    <definedName name="Note4">#REF!</definedName>
    <definedName name="Note4b" localSheetId="40">#REF!</definedName>
    <definedName name="Note4b" localSheetId="23">#REF!</definedName>
    <definedName name="Note4b" localSheetId="28">#REF!</definedName>
    <definedName name="Note4b" localSheetId="59">#REF!</definedName>
    <definedName name="Note4b" localSheetId="58">#REF!</definedName>
    <definedName name="Note4b" localSheetId="5">#REF!</definedName>
    <definedName name="Note4b" localSheetId="55">#REF!</definedName>
    <definedName name="Note4b" localSheetId="38">#REF!</definedName>
    <definedName name="Note4b" localSheetId="57">#REF!</definedName>
    <definedName name="Note4b" localSheetId="7">#REF!</definedName>
    <definedName name="Note4b" localSheetId="6">#REF!</definedName>
    <definedName name="Note4b" localSheetId="17">#REF!</definedName>
    <definedName name="Note4b" localSheetId="24">#REF!</definedName>
    <definedName name="Note4b" localSheetId="26">#REF!</definedName>
    <definedName name="Note4b" localSheetId="25">#REF!</definedName>
    <definedName name="Note4b">#REF!</definedName>
    <definedName name="Note5" localSheetId="40">#REF!</definedName>
    <definedName name="Note5" localSheetId="23">#REF!</definedName>
    <definedName name="Note5" localSheetId="28">#REF!</definedName>
    <definedName name="Note5" localSheetId="59">#REF!</definedName>
    <definedName name="Note5" localSheetId="58">#REF!</definedName>
    <definedName name="Note5" localSheetId="5">#REF!</definedName>
    <definedName name="Note5" localSheetId="55">#REF!</definedName>
    <definedName name="Note5" localSheetId="38">#REF!</definedName>
    <definedName name="Note5" localSheetId="57">#REF!</definedName>
    <definedName name="Note5" localSheetId="7">#REF!</definedName>
    <definedName name="Note5" localSheetId="6">#REF!</definedName>
    <definedName name="Note5" localSheetId="17">#REF!</definedName>
    <definedName name="Note5" localSheetId="24">#REF!</definedName>
    <definedName name="Note5" localSheetId="26">#REF!</definedName>
    <definedName name="Note5" localSheetId="25">#REF!</definedName>
    <definedName name="Note5">#REF!</definedName>
    <definedName name="Note6" localSheetId="40">#REF!</definedName>
    <definedName name="Note6" localSheetId="23">#REF!</definedName>
    <definedName name="Note6" localSheetId="28">#REF!</definedName>
    <definedName name="Note6" localSheetId="59">#REF!</definedName>
    <definedName name="Note6" localSheetId="58">#REF!</definedName>
    <definedName name="Note6" localSheetId="5">#REF!</definedName>
    <definedName name="Note6" localSheetId="55">#REF!</definedName>
    <definedName name="Note6" localSheetId="38">#REF!</definedName>
    <definedName name="Note6" localSheetId="57">#REF!</definedName>
    <definedName name="Note6" localSheetId="7">#REF!</definedName>
    <definedName name="Note6" localSheetId="6">#REF!</definedName>
    <definedName name="Note6" localSheetId="17">#REF!</definedName>
    <definedName name="Note6" localSheetId="24">#REF!</definedName>
    <definedName name="Note6" localSheetId="26">#REF!</definedName>
    <definedName name="Note6" localSheetId="25">#REF!</definedName>
    <definedName name="Note6">#REF!</definedName>
    <definedName name="Note7" localSheetId="40">#REF!</definedName>
    <definedName name="Note7" localSheetId="23">#REF!</definedName>
    <definedName name="Note7" localSheetId="28">#REF!</definedName>
    <definedName name="Note7" localSheetId="59">#REF!</definedName>
    <definedName name="Note7" localSheetId="58">#REF!</definedName>
    <definedName name="Note7" localSheetId="5">#REF!</definedName>
    <definedName name="Note7" localSheetId="55">#REF!</definedName>
    <definedName name="Note7" localSheetId="38">#REF!</definedName>
    <definedName name="Note7" localSheetId="57">#REF!</definedName>
    <definedName name="Note7" localSheetId="7">#REF!</definedName>
    <definedName name="Note7" localSheetId="6">#REF!</definedName>
    <definedName name="Note7" localSheetId="17">#REF!</definedName>
    <definedName name="Note7" localSheetId="24">#REF!</definedName>
    <definedName name="Note7" localSheetId="26">#REF!</definedName>
    <definedName name="Note7" localSheetId="25">#REF!</definedName>
    <definedName name="Note7">#REF!</definedName>
    <definedName name="now" localSheetId="59">'[24]Raw Data Sheet'!$A$37</definedName>
    <definedName name="now" localSheetId="55">'[24]Raw Data Sheet'!$A$37</definedName>
    <definedName name="now" localSheetId="7">'[25]Raw Data Sheet'!$A$37</definedName>
    <definedName name="now" localSheetId="6">'[25]Raw Data Sheet'!$A$37</definedName>
    <definedName name="now">'[26]Raw Data Sheet'!$A$37</definedName>
    <definedName name="nybps" localSheetId="59">IF([11]Chart!$AG$16=1,OFFSET([11]Chart!$Z$11,1,0,COUNTA([11]Chart!$Z$11:$Z$33)-1,1),IF([11]Chart!$AG$16=2,OFFSET([11]Chart!$Z$11,1,0,COUNTA([11]Chart!$Z$11:$Z$38)-1,1)))</definedName>
    <definedName name="nybps" localSheetId="31">IF([11]Chart!$AG$16=1,OFFSET([11]Chart!$Z$11,1,0,COUNTA([11]Chart!$Z$11:$Z$33)-1,1),IF([11]Chart!$AG$16=2,OFFSET([11]Chart!$Z$11,1,0,COUNTA([11]Chart!$Z$11:$Z$38)-1,1)))</definedName>
    <definedName name="nybps" localSheetId="32">IF([11]Chart!$AG$16=1,OFFSET([11]Chart!$Z$11,1,0,COUNTA([11]Chart!$Z$11:$Z$33)-1,1),IF([11]Chart!$AG$16=2,OFFSET([11]Chart!$Z$11,1,0,COUNTA([11]Chart!$Z$11:$Z$38)-1,1)))</definedName>
    <definedName name="nybps" localSheetId="30">IF([11]Chart!$AG$16=1,OFFSET([11]Chart!$Z$11,1,0,COUNTA([11]Chart!$Z$11:$Z$33)-1,1),IF([11]Chart!$AG$16=2,OFFSET([11]Chart!$Z$11,1,0,COUNTA([11]Chart!$Z$11:$Z$38)-1,1)))</definedName>
    <definedName name="nybps" localSheetId="55">IF([11]Chart!$AG$16=1,OFFSET([11]Chart!$Z$11,1,0,COUNTA([11]Chart!$Z$11:$Z$33)-1,1),IF([11]Chart!$AG$16=2,OFFSET([11]Chart!$Z$11,1,0,COUNTA([11]Chart!$Z$11:$Z$38)-1,1)))</definedName>
    <definedName name="nybps" localSheetId="7">IF([12]Chart!$AG$16=1,OFFSET([12]Chart!$Z$11,1,0,COUNTA([12]Chart!$Z$11:$Z$33)-1,1),IF([12]Chart!$AG$16=2,OFFSET([12]Chart!$Z$11,1,0,COUNTA([12]Chart!$Z$11:$Z$38)-1,1)))</definedName>
    <definedName name="nybps" localSheetId="6">IF([12]Chart!$AG$16=1,OFFSET([12]Chart!$Z$11,1,0,COUNTA([12]Chart!$Z$11:$Z$33)-1,1),IF([12]Chart!$AG$16=2,OFFSET([12]Chart!$Z$11,1,0,COUNTA([12]Chart!$Z$11:$Z$38)-1,1)))</definedName>
    <definedName name="nybps">IF([13]Chart!$AG$16=1,OFFSET([13]Chart!$Z$11,1,0,COUNTA([13]Chart!$Z$11:$Z$33)-1,1),IF([13]Chart!$AG$16=2,OFFSET([13]Chart!$Z$11,1,0,COUNTA([13]Chart!$Z$11:$Z$38)-1,1)))</definedName>
    <definedName name="OIS" localSheetId="40">#REF!</definedName>
    <definedName name="OIS" localSheetId="23">#REF!</definedName>
    <definedName name="OIS" localSheetId="28">#REF!</definedName>
    <definedName name="OIS" localSheetId="59">#REF!</definedName>
    <definedName name="OIS" localSheetId="58">#REF!</definedName>
    <definedName name="OIS" localSheetId="5">#REF!</definedName>
    <definedName name="OIS" localSheetId="55">#REF!</definedName>
    <definedName name="OIS" localSheetId="38">#REF!</definedName>
    <definedName name="OIS" localSheetId="57">#REF!</definedName>
    <definedName name="OIS" localSheetId="7">#REF!</definedName>
    <definedName name="OIS" localSheetId="6">#REF!</definedName>
    <definedName name="OIS" localSheetId="17">#REF!</definedName>
    <definedName name="OIS" localSheetId="24">#REF!</definedName>
    <definedName name="OIS" localSheetId="26">#REF!</definedName>
    <definedName name="OIS" localSheetId="25">#REF!</definedName>
    <definedName name="OIS">#REF!</definedName>
    <definedName name="Operational_Income_Statement" localSheetId="40">#REF!</definedName>
    <definedName name="Operational_Income_Statement" localSheetId="23">#REF!</definedName>
    <definedName name="Operational_Income_Statement" localSheetId="28">#REF!</definedName>
    <definedName name="Operational_Income_Statement" localSheetId="59">#REF!</definedName>
    <definedName name="Operational_Income_Statement" localSheetId="58">#REF!</definedName>
    <definedName name="Operational_Income_Statement" localSheetId="5">#REF!</definedName>
    <definedName name="Operational_Income_Statement" localSheetId="55">#REF!</definedName>
    <definedName name="Operational_Income_Statement" localSheetId="38">#REF!</definedName>
    <definedName name="Operational_Income_Statement" localSheetId="57">#REF!</definedName>
    <definedName name="Operational_Income_Statement" localSheetId="7">#REF!</definedName>
    <definedName name="Operational_Income_Statement" localSheetId="6">#REF!</definedName>
    <definedName name="Operational_Income_Statement" localSheetId="17">#REF!</definedName>
    <definedName name="Operational_Income_Statement" localSheetId="24">#REF!</definedName>
    <definedName name="Operational_Income_Statement" localSheetId="26">#REF!</definedName>
    <definedName name="Operational_Income_Statement" localSheetId="25">#REF!</definedName>
    <definedName name="Operational_Income_Statement">#REF!</definedName>
    <definedName name="OptionButtonValg" localSheetId="59">[20]HelpSheet!$G$18</definedName>
    <definedName name="OptionButtonValg" localSheetId="55">[20]HelpSheet!$G$18</definedName>
    <definedName name="OptionButtonValg" localSheetId="7">[21]HelpSheet!$G$18</definedName>
    <definedName name="OptionButtonValg" localSheetId="6">[21]HelpSheet!$G$18</definedName>
    <definedName name="OptionButtonValg">[22]HelpSheet!$G$18</definedName>
    <definedName name="other" localSheetId="40">#REF!</definedName>
    <definedName name="other" localSheetId="23">#REF!</definedName>
    <definedName name="other" localSheetId="28">#REF!</definedName>
    <definedName name="other" localSheetId="59">#REF!</definedName>
    <definedName name="other" localSheetId="58">#REF!</definedName>
    <definedName name="other" localSheetId="5">#REF!</definedName>
    <definedName name="other" localSheetId="55">#REF!</definedName>
    <definedName name="other" localSheetId="38">#REF!</definedName>
    <definedName name="other" localSheetId="57">#REF!</definedName>
    <definedName name="other" localSheetId="7">#REF!</definedName>
    <definedName name="other" localSheetId="6">#REF!</definedName>
    <definedName name="other" localSheetId="17">#REF!</definedName>
    <definedName name="other" localSheetId="24">#REF!</definedName>
    <definedName name="other" localSheetId="26">#REF!</definedName>
    <definedName name="other" localSheetId="25">#REF!</definedName>
    <definedName name="other">#REF!</definedName>
    <definedName name="Overskrift" localSheetId="59">[20]Investment_assets!$A$4</definedName>
    <definedName name="Overskrift" localSheetId="55">[20]Investment_assets!$A$4</definedName>
    <definedName name="Overskrift" localSheetId="7">[21]Investment_assets!$A$4</definedName>
    <definedName name="Overskrift" localSheetId="6">[21]Investment_assets!$A$4</definedName>
    <definedName name="Overskrift">[22]Investment_assets!$A$4</definedName>
    <definedName name="Page2" localSheetId="40">#REF!</definedName>
    <definedName name="Page2" localSheetId="23">#REF!</definedName>
    <definedName name="Page2" localSheetId="28">#REF!</definedName>
    <definedName name="Page2" localSheetId="59">#REF!</definedName>
    <definedName name="Page2" localSheetId="58">#REF!</definedName>
    <definedName name="Page2" localSheetId="5">#REF!</definedName>
    <definedName name="Page2" localSheetId="55">#REF!</definedName>
    <definedName name="Page2" localSheetId="38">#REF!</definedName>
    <definedName name="Page2" localSheetId="57">#REF!</definedName>
    <definedName name="Page2" localSheetId="7">#REF!</definedName>
    <definedName name="Page2" localSheetId="6">#REF!</definedName>
    <definedName name="Page2" localSheetId="17">#REF!</definedName>
    <definedName name="Page2" localSheetId="24">#REF!</definedName>
    <definedName name="Page2" localSheetId="26">#REF!</definedName>
    <definedName name="Page2" localSheetId="25">#REF!</definedName>
    <definedName name="Page2">#REF!</definedName>
    <definedName name="Page8" localSheetId="40">#REF!</definedName>
    <definedName name="Page8" localSheetId="23">#REF!</definedName>
    <definedName name="Page8" localSheetId="28">#REF!</definedName>
    <definedName name="Page8" localSheetId="59">#REF!</definedName>
    <definedName name="Page8" localSheetId="58">#REF!</definedName>
    <definedName name="Page8" localSheetId="5">#REF!</definedName>
    <definedName name="Page8" localSheetId="55">#REF!</definedName>
    <definedName name="Page8" localSheetId="38">#REF!</definedName>
    <definedName name="Page8" localSheetId="57">#REF!</definedName>
    <definedName name="Page8" localSheetId="7">#REF!</definedName>
    <definedName name="Page8" localSheetId="6">#REF!</definedName>
    <definedName name="Page8" localSheetId="17">#REF!</definedName>
    <definedName name="Page8" localSheetId="24">#REF!</definedName>
    <definedName name="Page8" localSheetId="26">#REF!</definedName>
    <definedName name="Page8" localSheetId="25">#REF!</definedName>
    <definedName name="Page8">#REF!</definedName>
    <definedName name="perioder" localSheetId="23">'[57]Dansk 31.03.2003'!#REF!</definedName>
    <definedName name="perioder" localSheetId="28">'[57]Dansk 31.03.2003'!#REF!</definedName>
    <definedName name="perioder" localSheetId="59">'[58]Dansk 31.03.2003'!#REF!</definedName>
    <definedName name="perioder" localSheetId="58">'[57]Dansk 31.03.2003'!#REF!</definedName>
    <definedName name="perioder" localSheetId="5">'[57]Dansk 31.03.2003'!#REF!</definedName>
    <definedName name="perioder" localSheetId="55">'[58]Dansk 31.03.2003'!#REF!</definedName>
    <definedName name="perioder" localSheetId="38">'[57]Dansk 31.03.2003'!#REF!</definedName>
    <definedName name="perioder" localSheetId="57">'[57]Dansk 31.03.2003'!#REF!</definedName>
    <definedName name="perioder" localSheetId="7">'[59]Dansk 31.03.2003'!#REF!</definedName>
    <definedName name="perioder" localSheetId="6">'[59]Dansk 31.03.2003'!#REF!</definedName>
    <definedName name="perioder" localSheetId="17">'[57]Dansk 31.03.2003'!#REF!</definedName>
    <definedName name="perioder" localSheetId="24">'[57]Dansk 31.03.2003'!#REF!</definedName>
    <definedName name="perioder" localSheetId="26">'[57]Dansk 31.03.2003'!#REF!</definedName>
    <definedName name="perioder" localSheetId="25">'[57]Dansk 31.03.2003'!#REF!</definedName>
    <definedName name="perioder">'[57]Dansk 31.03.2003'!#REF!</definedName>
    <definedName name="PIII" localSheetId="40">#REF!</definedName>
    <definedName name="PIII" localSheetId="23">#REF!</definedName>
    <definedName name="PIII" localSheetId="28">#REF!</definedName>
    <definedName name="PIII" localSheetId="59">#REF!</definedName>
    <definedName name="PIII" localSheetId="58">#REF!</definedName>
    <definedName name="PIII" localSheetId="5">#REF!</definedName>
    <definedName name="PIII" localSheetId="31">#REF!</definedName>
    <definedName name="PIII" localSheetId="32">#REF!</definedName>
    <definedName name="PIII" localSheetId="30">#REF!</definedName>
    <definedName name="PIII" localSheetId="55">#REF!</definedName>
    <definedName name="PIII" localSheetId="38">#REF!</definedName>
    <definedName name="PIII" localSheetId="57">#REF!</definedName>
    <definedName name="PIII" localSheetId="7">#REF!</definedName>
    <definedName name="PIII" localSheetId="6">#REF!</definedName>
    <definedName name="PIII" localSheetId="17">#REF!</definedName>
    <definedName name="PIII" localSheetId="24">#REF!</definedName>
    <definedName name="PIII" localSheetId="26">#REF!</definedName>
    <definedName name="PIII" localSheetId="25">#REF!</definedName>
    <definedName name="PIII">#REF!</definedName>
    <definedName name="PLN_1.kv." localSheetId="40">#REF!</definedName>
    <definedName name="PLN_1.kv." localSheetId="23">#REF!</definedName>
    <definedName name="PLN_1.kv." localSheetId="28">#REF!</definedName>
    <definedName name="PLN_1.kv." localSheetId="59">#REF!</definedName>
    <definedName name="PLN_1.kv." localSheetId="58">#REF!</definedName>
    <definedName name="PLN_1.kv." localSheetId="5">#REF!</definedName>
    <definedName name="PLN_1.kv." localSheetId="55">#REF!</definedName>
    <definedName name="PLN_1.kv." localSheetId="38">#REF!</definedName>
    <definedName name="PLN_1.kv." localSheetId="57">#REF!</definedName>
    <definedName name="PLN_1.kv." localSheetId="7">#REF!</definedName>
    <definedName name="PLN_1.kv." localSheetId="6">#REF!</definedName>
    <definedName name="PLN_1.kv." localSheetId="17">#REF!</definedName>
    <definedName name="PLN_1.kv." localSheetId="24">#REF!</definedName>
    <definedName name="PLN_1.kv." localSheetId="26">#REF!</definedName>
    <definedName name="PLN_1.kv." localSheetId="25">#REF!</definedName>
    <definedName name="PLN_1.kv.">#REF!</definedName>
    <definedName name="PLN_2.kv." localSheetId="40">#REF!</definedName>
    <definedName name="PLN_2.kv." localSheetId="23">#REF!</definedName>
    <definedName name="PLN_2.kv." localSheetId="28">#REF!</definedName>
    <definedName name="PLN_2.kv." localSheetId="59">#REF!</definedName>
    <definedName name="PLN_2.kv." localSheetId="58">#REF!</definedName>
    <definedName name="PLN_2.kv." localSheetId="5">#REF!</definedName>
    <definedName name="PLN_2.kv." localSheetId="55">#REF!</definedName>
    <definedName name="PLN_2.kv." localSheetId="38">#REF!</definedName>
    <definedName name="PLN_2.kv." localSheetId="57">#REF!</definedName>
    <definedName name="PLN_2.kv." localSheetId="7">#REF!</definedName>
    <definedName name="PLN_2.kv." localSheetId="6">#REF!</definedName>
    <definedName name="PLN_2.kv." localSheetId="17">#REF!</definedName>
    <definedName name="PLN_2.kv." localSheetId="24">#REF!</definedName>
    <definedName name="PLN_2.kv." localSheetId="26">#REF!</definedName>
    <definedName name="PLN_2.kv." localSheetId="25">#REF!</definedName>
    <definedName name="PLN_2.kv.">#REF!</definedName>
    <definedName name="PLN_3.kv." localSheetId="40">#REF!</definedName>
    <definedName name="PLN_3.kv." localSheetId="23">#REF!</definedName>
    <definedName name="PLN_3.kv." localSheetId="28">#REF!</definedName>
    <definedName name="PLN_3.kv." localSheetId="59">#REF!</definedName>
    <definedName name="PLN_3.kv." localSheetId="58">#REF!</definedName>
    <definedName name="PLN_3.kv." localSheetId="5">#REF!</definedName>
    <definedName name="PLN_3.kv." localSheetId="55">#REF!</definedName>
    <definedName name="PLN_3.kv." localSheetId="38">#REF!</definedName>
    <definedName name="PLN_3.kv." localSheetId="57">#REF!</definedName>
    <definedName name="PLN_3.kv." localSheetId="7">#REF!</definedName>
    <definedName name="PLN_3.kv." localSheetId="6">#REF!</definedName>
    <definedName name="PLN_3.kv." localSheetId="17">#REF!</definedName>
    <definedName name="PLN_3.kv." localSheetId="24">#REF!</definedName>
    <definedName name="PLN_3.kv." localSheetId="26">#REF!</definedName>
    <definedName name="PLN_3.kv." localSheetId="25">#REF!</definedName>
    <definedName name="PLN_3.kv.">#REF!</definedName>
    <definedName name="PLN_30.06." localSheetId="40">#REF!</definedName>
    <definedName name="PLN_30.06." localSheetId="23">#REF!</definedName>
    <definedName name="PLN_30.06." localSheetId="28">#REF!</definedName>
    <definedName name="PLN_30.06." localSheetId="59">#REF!</definedName>
    <definedName name="PLN_30.06." localSheetId="58">#REF!</definedName>
    <definedName name="PLN_30.06." localSheetId="5">#REF!</definedName>
    <definedName name="PLN_30.06." localSheetId="55">#REF!</definedName>
    <definedName name="PLN_30.06." localSheetId="38">#REF!</definedName>
    <definedName name="PLN_30.06." localSheetId="57">#REF!</definedName>
    <definedName name="PLN_30.06." localSheetId="7">#REF!</definedName>
    <definedName name="PLN_30.06." localSheetId="6">#REF!</definedName>
    <definedName name="PLN_30.06." localSheetId="17">#REF!</definedName>
    <definedName name="PLN_30.06." localSheetId="24">#REF!</definedName>
    <definedName name="PLN_30.06." localSheetId="26">#REF!</definedName>
    <definedName name="PLN_30.06." localSheetId="25">#REF!</definedName>
    <definedName name="PLN_30.06.">#REF!</definedName>
    <definedName name="PLN_30.09." localSheetId="40">#REF!</definedName>
    <definedName name="PLN_30.09." localSheetId="23">#REF!</definedName>
    <definedName name="PLN_30.09." localSheetId="28">#REF!</definedName>
    <definedName name="PLN_30.09." localSheetId="59">#REF!</definedName>
    <definedName name="PLN_30.09." localSheetId="58">#REF!</definedName>
    <definedName name="PLN_30.09." localSheetId="5">#REF!</definedName>
    <definedName name="PLN_30.09." localSheetId="55">#REF!</definedName>
    <definedName name="PLN_30.09." localSheetId="38">#REF!</definedName>
    <definedName name="PLN_30.09." localSheetId="57">#REF!</definedName>
    <definedName name="PLN_30.09." localSheetId="7">#REF!</definedName>
    <definedName name="PLN_30.09." localSheetId="6">#REF!</definedName>
    <definedName name="PLN_30.09." localSheetId="17">#REF!</definedName>
    <definedName name="PLN_30.09." localSheetId="24">#REF!</definedName>
    <definedName name="PLN_30.09." localSheetId="26">#REF!</definedName>
    <definedName name="PLN_30.09." localSheetId="25">#REF!</definedName>
    <definedName name="PLN_30.09.">#REF!</definedName>
    <definedName name="PLN_31.03." localSheetId="40">#REF!</definedName>
    <definedName name="PLN_31.03." localSheetId="23">#REF!</definedName>
    <definedName name="PLN_31.03." localSheetId="28">#REF!</definedName>
    <definedName name="PLN_31.03." localSheetId="59">#REF!</definedName>
    <definedName name="PLN_31.03." localSheetId="58">#REF!</definedName>
    <definedName name="PLN_31.03." localSheetId="5">#REF!</definedName>
    <definedName name="PLN_31.03." localSheetId="55">#REF!</definedName>
    <definedName name="PLN_31.03." localSheetId="38">#REF!</definedName>
    <definedName name="PLN_31.03." localSheetId="57">#REF!</definedName>
    <definedName name="PLN_31.03." localSheetId="7">#REF!</definedName>
    <definedName name="PLN_31.03." localSheetId="6">#REF!</definedName>
    <definedName name="PLN_31.03." localSheetId="17">#REF!</definedName>
    <definedName name="PLN_31.03." localSheetId="24">#REF!</definedName>
    <definedName name="PLN_31.03." localSheetId="26">#REF!</definedName>
    <definedName name="PLN_31.03." localSheetId="25">#REF!</definedName>
    <definedName name="PLN_31.03.">#REF!</definedName>
    <definedName name="PLN_4.kv." localSheetId="40">#REF!</definedName>
    <definedName name="PLN_4.kv." localSheetId="23">#REF!</definedName>
    <definedName name="PLN_4.kv." localSheetId="28">#REF!</definedName>
    <definedName name="PLN_4.kv." localSheetId="59">#REF!</definedName>
    <definedName name="PLN_4.kv." localSheetId="58">#REF!</definedName>
    <definedName name="PLN_4.kv." localSheetId="5">#REF!</definedName>
    <definedName name="PLN_4.kv." localSheetId="55">#REF!</definedName>
    <definedName name="PLN_4.kv." localSheetId="38">#REF!</definedName>
    <definedName name="PLN_4.kv." localSheetId="57">#REF!</definedName>
    <definedName name="PLN_4.kv." localSheetId="7">#REF!</definedName>
    <definedName name="PLN_4.kv." localSheetId="6">#REF!</definedName>
    <definedName name="PLN_4.kv." localSheetId="17">#REF!</definedName>
    <definedName name="PLN_4.kv." localSheetId="24">#REF!</definedName>
    <definedName name="PLN_4.kv." localSheetId="26">#REF!</definedName>
    <definedName name="PLN_4.kv." localSheetId="25">#REF!</definedName>
    <definedName name="PLN_4.kv.">#REF!</definedName>
    <definedName name="PLN_Primo" localSheetId="40">#REF!</definedName>
    <definedName name="PLN_Primo" localSheetId="23">#REF!</definedName>
    <definedName name="PLN_Primo" localSheetId="28">#REF!</definedName>
    <definedName name="PLN_Primo" localSheetId="59">#REF!</definedName>
    <definedName name="PLN_Primo" localSheetId="58">#REF!</definedName>
    <definedName name="PLN_Primo" localSheetId="5">#REF!</definedName>
    <definedName name="PLN_Primo" localSheetId="55">#REF!</definedName>
    <definedName name="PLN_Primo" localSheetId="38">#REF!</definedName>
    <definedName name="PLN_Primo" localSheetId="57">#REF!</definedName>
    <definedName name="PLN_Primo" localSheetId="7">#REF!</definedName>
    <definedName name="PLN_Primo" localSheetId="6">#REF!</definedName>
    <definedName name="PLN_Primo" localSheetId="17">#REF!</definedName>
    <definedName name="PLN_Primo" localSheetId="24">#REF!</definedName>
    <definedName name="PLN_Primo" localSheetId="26">#REF!</definedName>
    <definedName name="PLN_Primo" localSheetId="25">#REF!</definedName>
    <definedName name="PLN_Primo">#REF!</definedName>
    <definedName name="PLN_Ultimo" localSheetId="40">#REF!</definedName>
    <definedName name="PLN_Ultimo" localSheetId="23">#REF!</definedName>
    <definedName name="PLN_Ultimo" localSheetId="28">#REF!</definedName>
    <definedName name="PLN_Ultimo" localSheetId="59">#REF!</definedName>
    <definedName name="PLN_Ultimo" localSheetId="58">#REF!</definedName>
    <definedName name="PLN_Ultimo" localSheetId="5">#REF!</definedName>
    <definedName name="PLN_Ultimo" localSheetId="55">#REF!</definedName>
    <definedName name="PLN_Ultimo" localSheetId="38">#REF!</definedName>
    <definedName name="PLN_Ultimo" localSheetId="57">#REF!</definedName>
    <definedName name="PLN_Ultimo" localSheetId="7">#REF!</definedName>
    <definedName name="PLN_Ultimo" localSheetId="6">#REF!</definedName>
    <definedName name="PLN_Ultimo" localSheetId="17">#REF!</definedName>
    <definedName name="PLN_Ultimo" localSheetId="24">#REF!</definedName>
    <definedName name="PLN_Ultimo" localSheetId="26">#REF!</definedName>
    <definedName name="PLN_Ultimo" localSheetId="25">#REF!</definedName>
    <definedName name="PLN_Ultimo">#REF!</definedName>
    <definedName name="PlnLastYear" localSheetId="59">[20]Valutakurser!$E$9</definedName>
    <definedName name="PlnLastYear" localSheetId="55">[20]Valutakurser!$E$9</definedName>
    <definedName name="PlnLastYear" localSheetId="7">[21]Valutakurser!$E$9</definedName>
    <definedName name="PlnLastYear" localSheetId="6">[21]Valutakurser!$E$9</definedName>
    <definedName name="PlnLastYear">[22]Valutakurser!$E$9</definedName>
    <definedName name="Plot" localSheetId="59">OFFSET([11]Chart!$AB$11,1,0,COUNTA([11]Chart!$AB$11:$AB$38)-1,1)</definedName>
    <definedName name="Plot" localSheetId="31">OFFSET([11]Chart!$AB$11,1,0,COUNTA([11]Chart!$AB$11:$AB$38)-1,1)</definedName>
    <definedName name="Plot" localSheetId="32">OFFSET([11]Chart!$AB$11,1,0,COUNTA([11]Chart!$AB$11:$AB$38)-1,1)</definedName>
    <definedName name="Plot" localSheetId="30">OFFSET([11]Chart!$AB$11,1,0,COUNTA([11]Chart!$AB$11:$AB$38)-1,1)</definedName>
    <definedName name="Plot" localSheetId="55">OFFSET([11]Chart!$AB$11,1,0,COUNTA([11]Chart!$AB$11:$AB$38)-1,1)</definedName>
    <definedName name="Plot" localSheetId="7">OFFSET([12]Chart!$AB$11,1,0,COUNTA([12]Chart!$AB$11:$AB$38)-1,1)</definedName>
    <definedName name="Plot" localSheetId="6">OFFSET([12]Chart!$AB$11,1,0,COUNTA([12]Chart!$AB$11:$AB$38)-1,1)</definedName>
    <definedName name="Plot">OFFSET([13]Chart!$AB$11,1,0,COUNTA([13]Chart!$AB$11:$AB$38)-1,1)</definedName>
    <definedName name="_xlnm.Print_Area" localSheetId="40">' LTV and amortization'!$A$1:$K$67</definedName>
    <definedName name="_xlnm.Print_Area" localSheetId="12">' PeB - Other   '!$A$1:$J$38</definedName>
    <definedName name="_xlnm.Print_Area" localSheetId="14">'BA - CBB   '!$A$1:$L$70</definedName>
    <definedName name="_xlnm.Print_Area" localSheetId="9">'BA - PeB  '!$A$1:$L$71</definedName>
    <definedName name="_xlnm.Print_Area" localSheetId="19">'BA - WB  '!$A$1:$M$60</definedName>
    <definedName name="_xlnm.Print_Area" localSheetId="23">'BA - Wealth Man &amp; Asset Man'!$A$1:$L$70</definedName>
    <definedName name="_xlnm.Print_Area" localSheetId="49">'Bank '!$A$1:$J$63</definedName>
    <definedName name="_xlnm.Print_Area" localSheetId="50">Bank2!$A$1:$J$62</definedName>
    <definedName name="_xlnm.Print_Area" localSheetId="51">Bank3!$A$1:$G$53</definedName>
    <definedName name="_xlnm.Print_Area" localSheetId="52">Bank4!$A$1:$F$60</definedName>
    <definedName name="_xlnm.Print_Area" localSheetId="53">Bank5!$A$1:$J$63</definedName>
    <definedName name="_xlnm.Print_Area" localSheetId="15">'CBB - CB &amp; BB '!$A$1:$L$70</definedName>
    <definedName name="_xlnm.Print_Area" localSheetId="13">'CBB  Start '!$A$1:$I$67</definedName>
    <definedName name="_xlnm.Print_Area" localSheetId="60">'Contacts and financial calendar'!$A$1:$E$56</definedName>
    <definedName name="_xlnm.Print_Area" localSheetId="1">Contents!$A$1:$E$79</definedName>
    <definedName name="_xlnm.Print_Area" localSheetId="34">'Credit portfolio by BU Q3'!$A$1:$I$70</definedName>
    <definedName name="_xlnm.Print_Area" localSheetId="33">'Credit portfolio by BU Q4'!$A$1:$I$65</definedName>
    <definedName name="_xlnm.Print_Area" localSheetId="0">'Factbook Q4 2017 '!$A$1:$K$54</definedName>
    <definedName name="_xlnm.Print_Area" localSheetId="4">'Financials start'!$A$1:$J$50</definedName>
    <definedName name="_xlnm.Print_Area" localSheetId="56">'General info &amp; macro start'!$A$1:$K$50</definedName>
    <definedName name="_xlnm.Print_Area" localSheetId="48">Graph!$A$1:$L$67</definedName>
    <definedName name="_xlnm.Print_Area" localSheetId="28">'Group Functions and Other   '!$A$1:$K$77</definedName>
    <definedName name="_xlnm.Print_Area" localSheetId="27">'Group Functions and Other start'!$A$1:$K$49</definedName>
    <definedName name="_xlnm.Print_Area" localSheetId="59">'Info - Macroeconomic data   '!$A$1:$I$185</definedName>
    <definedName name="_xlnm.Print_Area" localSheetId="58">'Info - Payments &amp; transacti '!$A$1:$J$73</definedName>
    <definedName name="_xlnm.Print_Area" localSheetId="46">'IRB '!$A$1:$F$61</definedName>
    <definedName name="_xlnm.Print_Area" localSheetId="5">'Key financial figures'!$A$1:$BM$65</definedName>
    <definedName name="_xlnm.Print_Area" localSheetId="55">'Liquidity buffer  '!$A$1:$AV$60</definedName>
    <definedName name="_xlnm.Print_Area" localSheetId="38">'Loans and impairment  '!$A$1:$J$71</definedName>
    <definedName name="_xlnm.Print_Area" localSheetId="44">'Market risk '!$A$1:$I$63</definedName>
    <definedName name="_xlnm.Print_Area" localSheetId="57">'Market shares   '!$A$1:$I$56</definedName>
    <definedName name="_xlnm.Print_Area" localSheetId="17">'Nordea Finance   '!$A$1:$J$71</definedName>
    <definedName name="_xlnm.Print_Area" localSheetId="3">'Nordea overview'!$A$1:$AN$50</definedName>
    <definedName name="_xlnm.Print_Area" localSheetId="2">'Overview start'!$A$1:$K$49</definedName>
    <definedName name="_xlnm.Print_Area" localSheetId="45">'Own funds '!$A$1:$J$63</definedName>
    <definedName name="_xlnm.Print_Area" localSheetId="41">'Own Funds &amp; Ratios'!$A$1:$K$59</definedName>
    <definedName name="_xlnm.Print_Area" localSheetId="8">PeB!$A$1:$K$49</definedName>
    <definedName name="_xlnm.Print_Area" localSheetId="10">'PeB - Den &amp; Fin      '!$A$1:$J$67</definedName>
    <definedName name="_xlnm.Print_Area" localSheetId="11">'PeB - Nor &amp; Swe   '!$A$1:$L$96</definedName>
    <definedName name="_xlnm.Print_Area" localSheetId="39">'Rating, Market risk'!$A$1:$L$67</definedName>
    <definedName name="_xlnm.Print_Area" localSheetId="47">'REA - legal '!$A$1:$J$64</definedName>
    <definedName name="_xlnm.Print_Area" localSheetId="42">'REA &amp; Risk weights'!$A$1:$J$63</definedName>
    <definedName name="_xlnm.Print_Area" localSheetId="43">'Requirement '!$A$1:$G$54</definedName>
    <definedName name="_xlnm.Print_Area" localSheetId="29">'Risk, liquidity, capital start'!$A$1:$N$62</definedName>
    <definedName name="_xlnm.Print_Area" localSheetId="20">'WB - CIB &amp; SOO   '!$A$1:$J$71</definedName>
    <definedName name="_xlnm.Print_Area" localSheetId="21">'WB - Russia &amp; Other '!$A$1:$L$74</definedName>
    <definedName name="_xlnm.Print_Area" localSheetId="18">'WB start'!$A$1:$K$49</definedName>
    <definedName name="_xlnm.Print_Area" localSheetId="24">'Wealth - Private Bankin &amp; O '!$A$1:$K$74</definedName>
    <definedName name="_xlnm.Print_Area" localSheetId="26">'Wealth Mgmt - AuM '!$A$1:$K$68</definedName>
    <definedName name="_xlnm.Print_Area" localSheetId="25">'Wealth Mgmt - Life &amp; Pension'!$A$1:$R$63</definedName>
    <definedName name="_xlnm.Print_Area" localSheetId="22">'WM start'!$A$1:$J$49</definedName>
    <definedName name="Privatebanking" localSheetId="40">#REF!</definedName>
    <definedName name="Privatebanking" localSheetId="23">#REF!</definedName>
    <definedName name="Privatebanking" localSheetId="28">#REF!</definedName>
    <definedName name="Privatebanking" localSheetId="59">#REF!</definedName>
    <definedName name="Privatebanking" localSheetId="58">#REF!</definedName>
    <definedName name="Privatebanking" localSheetId="5">#REF!</definedName>
    <definedName name="Privatebanking" localSheetId="55">#REF!</definedName>
    <definedName name="Privatebanking" localSheetId="38">#REF!</definedName>
    <definedName name="Privatebanking" localSheetId="57">#REF!</definedName>
    <definedName name="Privatebanking" localSheetId="7">#REF!</definedName>
    <definedName name="Privatebanking" localSheetId="6">#REF!</definedName>
    <definedName name="Privatebanking" localSheetId="17">#REF!</definedName>
    <definedName name="Privatebanking" localSheetId="24">#REF!</definedName>
    <definedName name="Privatebanking" localSheetId="26">#REF!</definedName>
    <definedName name="Privatebanking" localSheetId="25">#REF!</definedName>
    <definedName name="Privatebanking">#REF!</definedName>
    <definedName name="prob.loans" localSheetId="40">#REF!</definedName>
    <definedName name="prob.loans" localSheetId="23">#REF!</definedName>
    <definedName name="prob.loans" localSheetId="28">#REF!</definedName>
    <definedName name="prob.loans" localSheetId="59">#REF!</definedName>
    <definedName name="prob.loans" localSheetId="58">#REF!</definedName>
    <definedName name="prob.loans" localSheetId="5">#REF!</definedName>
    <definedName name="prob.loans" localSheetId="55">#REF!</definedName>
    <definedName name="prob.loans" localSheetId="38">#REF!</definedName>
    <definedName name="prob.loans" localSheetId="57">#REF!</definedName>
    <definedName name="prob.loans" localSheetId="7">#REF!</definedName>
    <definedName name="prob.loans" localSheetId="6">#REF!</definedName>
    <definedName name="prob.loans" localSheetId="17">#REF!</definedName>
    <definedName name="prob.loans" localSheetId="24">#REF!</definedName>
    <definedName name="prob.loans" localSheetId="26">#REF!</definedName>
    <definedName name="prob.loans" localSheetId="25">#REF!</definedName>
    <definedName name="prob.loans">#REF!</definedName>
    <definedName name="prod" localSheetId="40">#REF!</definedName>
    <definedName name="prod" localSheetId="23">#REF!</definedName>
    <definedName name="prod" localSheetId="28">#REF!</definedName>
    <definedName name="prod" localSheetId="59">#REF!</definedName>
    <definedName name="prod" localSheetId="58">#REF!</definedName>
    <definedName name="prod" localSheetId="5">#REF!</definedName>
    <definedName name="prod" localSheetId="55">#REF!</definedName>
    <definedName name="prod" localSheetId="38">#REF!</definedName>
    <definedName name="prod" localSheetId="57">#REF!</definedName>
    <definedName name="prod" localSheetId="7">#REF!</definedName>
    <definedName name="prod" localSheetId="6">#REF!</definedName>
    <definedName name="prod" localSheetId="17">#REF!</definedName>
    <definedName name="prod" localSheetId="24">#REF!</definedName>
    <definedName name="prod" localSheetId="26">#REF!</definedName>
    <definedName name="prod" localSheetId="25">#REF!</definedName>
    <definedName name="prod">#REF!</definedName>
    <definedName name="prod_group" localSheetId="40">#REF!</definedName>
    <definedName name="prod_group" localSheetId="23">#REF!</definedName>
    <definedName name="prod_group" localSheetId="28">#REF!</definedName>
    <definedName name="prod_group" localSheetId="59">#REF!</definedName>
    <definedName name="prod_group" localSheetId="58">#REF!</definedName>
    <definedName name="prod_group" localSheetId="5">#REF!</definedName>
    <definedName name="prod_group" localSheetId="55">#REF!</definedName>
    <definedName name="prod_group" localSheetId="38">#REF!</definedName>
    <definedName name="prod_group" localSheetId="57">#REF!</definedName>
    <definedName name="prod_group" localSheetId="7">#REF!</definedName>
    <definedName name="prod_group" localSheetId="6">#REF!</definedName>
    <definedName name="prod_group" localSheetId="17">#REF!</definedName>
    <definedName name="prod_group" localSheetId="24">#REF!</definedName>
    <definedName name="prod_group" localSheetId="26">#REF!</definedName>
    <definedName name="prod_group" localSheetId="25">#REF!</definedName>
    <definedName name="prod_group">#REF!</definedName>
    <definedName name="Property" localSheetId="40">#REF!</definedName>
    <definedName name="Property" localSheetId="23">#REF!</definedName>
    <definedName name="Property" localSheetId="28">#REF!</definedName>
    <definedName name="Property" localSheetId="59">#REF!</definedName>
    <definedName name="Property" localSheetId="58">#REF!</definedName>
    <definedName name="Property" localSheetId="5">#REF!</definedName>
    <definedName name="Property" localSheetId="55">#REF!</definedName>
    <definedName name="Property" localSheetId="38">#REF!</definedName>
    <definedName name="Property" localSheetId="57">#REF!</definedName>
    <definedName name="Property" localSheetId="7">#REF!</definedName>
    <definedName name="Property" localSheetId="6">#REF!</definedName>
    <definedName name="Property" localSheetId="17">#REF!</definedName>
    <definedName name="Property" localSheetId="24">#REF!</definedName>
    <definedName name="Property" localSheetId="26">#REF!</definedName>
    <definedName name="Property" localSheetId="25">#REF!</definedName>
    <definedName name="Property">#REF!</definedName>
    <definedName name="q" localSheetId="40" hidden="1">{"5 * utfall + budget",#N/A,FALSE,"T-0298";"5 * bolag",#N/A,FALSE,"T-0298";"Unibank, utfall alla",#N/A,FALSE,"T-0298";#N/A,#N/A,FALSE,"Koncernskulder";#N/A,#N/A,FALSE,"Koncernfakturering"}</definedName>
    <definedName name="q" localSheetId="23" hidden="1">{"5 * utfall + budget",#N/A,FALSE,"T-0298";"5 * bolag",#N/A,FALSE,"T-0298";"Unibank, utfall alla",#N/A,FALSE,"T-0298";#N/A,#N/A,FALSE,"Koncernskulder";#N/A,#N/A,FALSE,"Koncernfakturering"}</definedName>
    <definedName name="q" localSheetId="33" hidden="1">{"5 * utfall + budget",#N/A,FALSE,"T-0298";"5 * bolag",#N/A,FALSE,"T-0298";"Unibank, utfall alla",#N/A,FALSE,"T-0298";#N/A,#N/A,FALSE,"Koncernskulder";#N/A,#N/A,FALSE,"Koncernfakturering"}</definedName>
    <definedName name="q" localSheetId="28" hidden="1">{"5 * utfall + budget",#N/A,FALSE,"T-0298";"5 * bolag",#N/A,FALSE,"T-0298";"Unibank, utfall alla",#N/A,FALSE,"T-0298";#N/A,#N/A,FALSE,"Koncernskulder";#N/A,#N/A,FALSE,"Koncernfakturering"}</definedName>
    <definedName name="q" localSheetId="59" hidden="1">{"5 * utfall + budget",#N/A,FALSE,"T-0298";"5 * bolag",#N/A,FALSE,"T-0298";"Unibank, utfall alla",#N/A,FALSE,"T-0298";#N/A,#N/A,FALSE,"Koncernskulder";#N/A,#N/A,FALSE,"Koncernfakturering"}</definedName>
    <definedName name="q" localSheetId="58" hidden="1">{"5 * utfall + budget",#N/A,FALSE,"T-0298";"5 * bolag",#N/A,FALSE,"T-0298";"Unibank, utfall alla",#N/A,FALSE,"T-0298";#N/A,#N/A,FALSE,"Koncernskulder";#N/A,#N/A,FALSE,"Koncernfakturering"}</definedName>
    <definedName name="q" localSheetId="5" hidden="1">{"5 * utfall + budget",#N/A,FALSE,"T-0298";"5 * bolag",#N/A,FALSE,"T-0298";"Unibank, utfall alla",#N/A,FALSE,"T-0298";#N/A,#N/A,FALSE,"Koncernskulder";#N/A,#N/A,FALSE,"Koncernfakturering"}</definedName>
    <definedName name="q" localSheetId="31" hidden="1">{"5 * utfall + budget",#N/A,FALSE,"T-0298";"5 * bolag",#N/A,FALSE,"T-0298";"Unibank, utfall alla",#N/A,FALSE,"T-0298";#N/A,#N/A,FALSE,"Koncernskulder";#N/A,#N/A,FALSE,"Koncernfakturering"}</definedName>
    <definedName name="q" localSheetId="30" hidden="1">{"5 * utfall + budget",#N/A,FALSE,"T-0298";"5 * bolag",#N/A,FALSE,"T-0298";"Unibank, utfall alla",#N/A,FALSE,"T-0298";#N/A,#N/A,FALSE,"Koncernskulder";#N/A,#N/A,FALSE,"Koncernfakturering"}</definedName>
    <definedName name="q" localSheetId="55" hidden="1">{"5 * utfall + budget",#N/A,FALSE,"T-0298";"5 * bolag",#N/A,FALSE,"T-0298";"Unibank, utfall alla",#N/A,FALSE,"T-0298";#N/A,#N/A,FALSE,"Koncernskulder";#N/A,#N/A,FALSE,"Koncernfakturering"}</definedName>
    <definedName name="q" localSheetId="38" hidden="1">{"5 * utfall + budget",#N/A,FALSE,"T-0298";"5 * bolag",#N/A,FALSE,"T-0298";"Unibank, utfall alla",#N/A,FALSE,"T-0298";#N/A,#N/A,FALSE,"Koncernskulder";#N/A,#N/A,FALSE,"Koncernfakturering"}</definedName>
    <definedName name="q" localSheetId="57" hidden="1">{"5 * utfall + budget",#N/A,FALSE,"T-0298";"5 * bolag",#N/A,FALSE,"T-0298";"Unibank, utfall alla",#N/A,FALSE,"T-0298";#N/A,#N/A,FALSE,"Koncernskulder";#N/A,#N/A,FALSE,"Koncernfakturering"}</definedName>
    <definedName name="q" localSheetId="7" hidden="1">{"5 * utfall + budget",#N/A,FALSE,"T-0298";"5 * bolag",#N/A,FALSE,"T-0298";"Unibank, utfall alla",#N/A,FALSE,"T-0298";#N/A,#N/A,FALSE,"Koncernskulder";#N/A,#N/A,FALSE,"Koncernfakturering"}</definedName>
    <definedName name="q" localSheetId="6" hidden="1">{"5 * utfall + budget",#N/A,FALSE,"T-0298";"5 * bolag",#N/A,FALSE,"T-0298";"Unibank, utfall alla",#N/A,FALSE,"T-0298";#N/A,#N/A,FALSE,"Koncernskulder";#N/A,#N/A,FALSE,"Koncernfakturering"}</definedName>
    <definedName name="q" localSheetId="17" hidden="1">{"5 * utfall + budget",#N/A,FALSE,"T-0298";"5 * bolag",#N/A,FALSE,"T-0298";"Unibank, utfall alla",#N/A,FALSE,"T-0298";#N/A,#N/A,FALSE,"Koncernskulder";#N/A,#N/A,FALSE,"Koncernfakturering"}</definedName>
    <definedName name="q" localSheetId="41" hidden="1">{"5 * utfall + budget",#N/A,FALSE,"T-0298";"5 * bolag",#N/A,FALSE,"T-0298";"Unibank, utfall alla",#N/A,FALSE,"T-0298";#N/A,#N/A,FALSE,"Koncernskulder";#N/A,#N/A,FALSE,"Koncernfakturering"}</definedName>
    <definedName name="q" localSheetId="39" hidden="1">{"5 * utfall + budget",#N/A,FALSE,"T-0298";"5 * bolag",#N/A,FALSE,"T-0298";"Unibank, utfall alla",#N/A,FALSE,"T-0298";#N/A,#N/A,FALSE,"Koncernskulder";#N/A,#N/A,FALSE,"Koncernfakturering"}</definedName>
    <definedName name="q" localSheetId="24" hidden="1">{"5 * utfall + budget",#N/A,FALSE,"T-0298";"5 * bolag",#N/A,FALSE,"T-0298";"Unibank, utfall alla",#N/A,FALSE,"T-0298";#N/A,#N/A,FALSE,"Koncernskulder";#N/A,#N/A,FALSE,"Koncernfakturering"}</definedName>
    <definedName name="q" localSheetId="26" hidden="1">{"5 * utfall + budget",#N/A,FALSE,"T-0298";"5 * bolag",#N/A,FALSE,"T-0298";"Unibank, utfall alla",#N/A,FALSE,"T-0298";#N/A,#N/A,FALSE,"Koncernskulder";#N/A,#N/A,FALSE,"Koncernfakturering"}</definedName>
    <definedName name="q" localSheetId="25" hidden="1">{"5 * utfall + budget",#N/A,FALSE,"T-0298";"5 * bolag",#N/A,FALSE,"T-0298";"Unibank, utfall alla",#N/A,FALSE,"T-0298";#N/A,#N/A,FALSE,"Koncernskulder";#N/A,#N/A,FALSE,"Koncernfakturering"}</definedName>
    <definedName name="q" hidden="1">{"5 * utfall + budget",#N/A,FALSE,"T-0298";"5 * bolag",#N/A,FALSE,"T-0298";"Unibank, utfall alla",#N/A,FALSE,"T-0298";#N/A,#N/A,FALSE,"Koncernskulder";#N/A,#N/A,FALSE,"Koncernfakturering"}</definedName>
    <definedName name="qe" localSheetId="40" hidden="1">{"5 * utfall + budget",#N/A,FALSE,"T-0298";"5 * bolag",#N/A,FALSE,"T-0298";"Unibank, utfall alla",#N/A,FALSE,"T-0298";#N/A,#N/A,FALSE,"Koncernskulder";#N/A,#N/A,FALSE,"Koncernfakturering"}</definedName>
    <definedName name="qe" localSheetId="23" hidden="1">{"5 * utfall + budget",#N/A,FALSE,"T-0298";"5 * bolag",#N/A,FALSE,"T-0298";"Unibank, utfall alla",#N/A,FALSE,"T-0298";#N/A,#N/A,FALSE,"Koncernskulder";#N/A,#N/A,FALSE,"Koncernfakturering"}</definedName>
    <definedName name="qe" localSheetId="33" hidden="1">{"5 * utfall + budget",#N/A,FALSE,"T-0298";"5 * bolag",#N/A,FALSE,"T-0298";"Unibank, utfall alla",#N/A,FALSE,"T-0298";#N/A,#N/A,FALSE,"Koncernskulder";#N/A,#N/A,FALSE,"Koncernfakturering"}</definedName>
    <definedName name="qe" localSheetId="28" hidden="1">{"5 * utfall + budget",#N/A,FALSE,"T-0298";"5 * bolag",#N/A,FALSE,"T-0298";"Unibank, utfall alla",#N/A,FALSE,"T-0298";#N/A,#N/A,FALSE,"Koncernskulder";#N/A,#N/A,FALSE,"Koncernfakturering"}</definedName>
    <definedName name="qe" localSheetId="59" hidden="1">{"5 * utfall + budget",#N/A,FALSE,"T-0298";"5 * bolag",#N/A,FALSE,"T-0298";"Unibank, utfall alla",#N/A,FALSE,"T-0298";#N/A,#N/A,FALSE,"Koncernskulder";#N/A,#N/A,FALSE,"Koncernfakturering"}</definedName>
    <definedName name="qe" localSheetId="58" hidden="1">{"5 * utfall + budget",#N/A,FALSE,"T-0298";"5 * bolag",#N/A,FALSE,"T-0298";"Unibank, utfall alla",#N/A,FALSE,"T-0298";#N/A,#N/A,FALSE,"Koncernskulder";#N/A,#N/A,FALSE,"Koncernfakturering"}</definedName>
    <definedName name="qe" localSheetId="5" hidden="1">{"5 * utfall + budget",#N/A,FALSE,"T-0298";"5 * bolag",#N/A,FALSE,"T-0298";"Unibank, utfall alla",#N/A,FALSE,"T-0298";#N/A,#N/A,FALSE,"Koncernskulder";#N/A,#N/A,FALSE,"Koncernfakturering"}</definedName>
    <definedName name="qe" localSheetId="31" hidden="1">{"5 * utfall + budget",#N/A,FALSE,"T-0298";"5 * bolag",#N/A,FALSE,"T-0298";"Unibank, utfall alla",#N/A,FALSE,"T-0298";#N/A,#N/A,FALSE,"Koncernskulder";#N/A,#N/A,FALSE,"Koncernfakturering"}</definedName>
    <definedName name="qe" localSheetId="30" hidden="1">{"5 * utfall + budget",#N/A,FALSE,"T-0298";"5 * bolag",#N/A,FALSE,"T-0298";"Unibank, utfall alla",#N/A,FALSE,"T-0298";#N/A,#N/A,FALSE,"Koncernskulder";#N/A,#N/A,FALSE,"Koncernfakturering"}</definedName>
    <definedName name="qe" localSheetId="55" hidden="1">{"5 * utfall + budget",#N/A,FALSE,"T-0298";"5 * bolag",#N/A,FALSE,"T-0298";"Unibank, utfall alla",#N/A,FALSE,"T-0298";#N/A,#N/A,FALSE,"Koncernskulder";#N/A,#N/A,FALSE,"Koncernfakturering"}</definedName>
    <definedName name="qe" localSheetId="38" hidden="1">{"5 * utfall + budget",#N/A,FALSE,"T-0298";"5 * bolag",#N/A,FALSE,"T-0298";"Unibank, utfall alla",#N/A,FALSE,"T-0298";#N/A,#N/A,FALSE,"Koncernskulder";#N/A,#N/A,FALSE,"Koncernfakturering"}</definedName>
    <definedName name="qe" localSheetId="57" hidden="1">{"5 * utfall + budget",#N/A,FALSE,"T-0298";"5 * bolag",#N/A,FALSE,"T-0298";"Unibank, utfall alla",#N/A,FALSE,"T-0298";#N/A,#N/A,FALSE,"Koncernskulder";#N/A,#N/A,FALSE,"Koncernfakturering"}</definedName>
    <definedName name="qe" localSheetId="7" hidden="1">{"5 * utfall + budget",#N/A,FALSE,"T-0298";"5 * bolag",#N/A,FALSE,"T-0298";"Unibank, utfall alla",#N/A,FALSE,"T-0298";#N/A,#N/A,FALSE,"Koncernskulder";#N/A,#N/A,FALSE,"Koncernfakturering"}</definedName>
    <definedName name="qe" localSheetId="6" hidden="1">{"5 * utfall + budget",#N/A,FALSE,"T-0298";"5 * bolag",#N/A,FALSE,"T-0298";"Unibank, utfall alla",#N/A,FALSE,"T-0298";#N/A,#N/A,FALSE,"Koncernskulder";#N/A,#N/A,FALSE,"Koncernfakturering"}</definedName>
    <definedName name="qe" localSheetId="17" hidden="1">{"5 * utfall + budget",#N/A,FALSE,"T-0298";"5 * bolag",#N/A,FALSE,"T-0298";"Unibank, utfall alla",#N/A,FALSE,"T-0298";#N/A,#N/A,FALSE,"Koncernskulder";#N/A,#N/A,FALSE,"Koncernfakturering"}</definedName>
    <definedName name="qe" localSheetId="41" hidden="1">{"5 * utfall + budget",#N/A,FALSE,"T-0298";"5 * bolag",#N/A,FALSE,"T-0298";"Unibank, utfall alla",#N/A,FALSE,"T-0298";#N/A,#N/A,FALSE,"Koncernskulder";#N/A,#N/A,FALSE,"Koncernfakturering"}</definedName>
    <definedName name="qe" localSheetId="39" hidden="1">{"5 * utfall + budget",#N/A,FALSE,"T-0298";"5 * bolag",#N/A,FALSE,"T-0298";"Unibank, utfall alla",#N/A,FALSE,"T-0298";#N/A,#N/A,FALSE,"Koncernskulder";#N/A,#N/A,FALSE,"Koncernfakturering"}</definedName>
    <definedName name="qe" localSheetId="24" hidden="1">{"5 * utfall + budget",#N/A,FALSE,"T-0298";"5 * bolag",#N/A,FALSE,"T-0298";"Unibank, utfall alla",#N/A,FALSE,"T-0298";#N/A,#N/A,FALSE,"Koncernskulder";#N/A,#N/A,FALSE,"Koncernfakturering"}</definedName>
    <definedName name="qe" localSheetId="26" hidden="1">{"5 * utfall + budget",#N/A,FALSE,"T-0298";"5 * bolag",#N/A,FALSE,"T-0298";"Unibank, utfall alla",#N/A,FALSE,"T-0298";#N/A,#N/A,FALSE,"Koncernskulder";#N/A,#N/A,FALSE,"Koncernfakturering"}</definedName>
    <definedName name="qe" localSheetId="25" hidden="1">{"5 * utfall + budget",#N/A,FALSE,"T-0298";"5 * bolag",#N/A,FALSE,"T-0298";"Unibank, utfall alla",#N/A,FALSE,"T-0298";#N/A,#N/A,FALSE,"Koncernskulder";#N/A,#N/A,FALSE,"Koncernfakturering"}</definedName>
    <definedName name="qe" hidden="1">{"5 * utfall + budget",#N/A,FALSE,"T-0298";"5 * bolag",#N/A,FALSE,"T-0298";"Unibank, utfall alla",#N/A,FALSE,"T-0298";#N/A,#N/A,FALSE,"Koncernskulder";#N/A,#N/A,FALSE,"Koncernfakturering"}</definedName>
    <definedName name="Quarterly" localSheetId="40">#REF!</definedName>
    <definedName name="Quarterly" localSheetId="23">#REF!</definedName>
    <definedName name="Quarterly" localSheetId="28">#REF!</definedName>
    <definedName name="Quarterly" localSheetId="59">#REF!</definedName>
    <definedName name="Quarterly" localSheetId="58">#REF!</definedName>
    <definedName name="Quarterly" localSheetId="5">#REF!</definedName>
    <definedName name="Quarterly" localSheetId="55">#REF!</definedName>
    <definedName name="Quarterly" localSheetId="38">#REF!</definedName>
    <definedName name="Quarterly" localSheetId="57">#REF!</definedName>
    <definedName name="Quarterly" localSheetId="7">#REF!</definedName>
    <definedName name="Quarterly" localSheetId="6">#REF!</definedName>
    <definedName name="Quarterly" localSheetId="17">#REF!</definedName>
    <definedName name="Quarterly" localSheetId="24">#REF!</definedName>
    <definedName name="Quarterly" localSheetId="26">#REF!</definedName>
    <definedName name="Quarterly" localSheetId="25">#REF!</definedName>
    <definedName name="Quarterly">#REF!</definedName>
    <definedName name="Rapport" localSheetId="40">#REF!</definedName>
    <definedName name="Rapport" localSheetId="23">#REF!</definedName>
    <definedName name="Rapport" localSheetId="28">#REF!</definedName>
    <definedName name="Rapport" localSheetId="59">#REF!</definedName>
    <definedName name="Rapport" localSheetId="58">#REF!</definedName>
    <definedName name="Rapport" localSheetId="5">#REF!</definedName>
    <definedName name="Rapport" localSheetId="31">#REF!</definedName>
    <definedName name="Rapport" localSheetId="32">#REF!</definedName>
    <definedName name="Rapport" localSheetId="30">#REF!</definedName>
    <definedName name="Rapport" localSheetId="55">#REF!</definedName>
    <definedName name="Rapport" localSheetId="38">#REF!</definedName>
    <definedName name="Rapport" localSheetId="57">#REF!</definedName>
    <definedName name="Rapport" localSheetId="7">#REF!</definedName>
    <definedName name="Rapport" localSheetId="6">#REF!</definedName>
    <definedName name="Rapport" localSheetId="17">#REF!</definedName>
    <definedName name="Rapport" localSheetId="24">#REF!</definedName>
    <definedName name="Rapport" localSheetId="26">#REF!</definedName>
    <definedName name="Rapport" localSheetId="25">#REF!</definedName>
    <definedName name="Rapport">#REF!</definedName>
    <definedName name="Ratios" localSheetId="40">#REF!</definedName>
    <definedName name="Ratios" localSheetId="23">#REF!</definedName>
    <definedName name="Ratios" localSheetId="28">#REF!</definedName>
    <definedName name="Ratios" localSheetId="59">#REF!</definedName>
    <definedName name="Ratios" localSheetId="58">#REF!</definedName>
    <definedName name="Ratios" localSheetId="5">#REF!</definedName>
    <definedName name="Ratios" localSheetId="55">#REF!</definedName>
    <definedName name="Ratios" localSheetId="38">#REF!</definedName>
    <definedName name="Ratios" localSheetId="57">#REF!</definedName>
    <definedName name="Ratios" localSheetId="7">#REF!</definedName>
    <definedName name="Ratios" localSheetId="6">#REF!</definedName>
    <definedName name="Ratios" localSheetId="17">#REF!</definedName>
    <definedName name="Ratios" localSheetId="24">#REF!</definedName>
    <definedName name="Ratios" localSheetId="26">#REF!</definedName>
    <definedName name="Ratios" localSheetId="25">#REF!</definedName>
    <definedName name="Ratios">#REF!</definedName>
    <definedName name="RBother" localSheetId="40">#REF!</definedName>
    <definedName name="RBother" localSheetId="23">#REF!</definedName>
    <definedName name="RBother" localSheetId="28">#REF!</definedName>
    <definedName name="RBother" localSheetId="59">#REF!</definedName>
    <definedName name="RBother" localSheetId="58">#REF!</definedName>
    <definedName name="RBother" localSheetId="5">#REF!</definedName>
    <definedName name="RBother" localSheetId="55">#REF!</definedName>
    <definedName name="RBother" localSheetId="38">#REF!</definedName>
    <definedName name="RBother" localSheetId="57">#REF!</definedName>
    <definedName name="RBother" localSheetId="7">#REF!</definedName>
    <definedName name="RBother" localSheetId="6">#REF!</definedName>
    <definedName name="RBother" localSheetId="17">#REF!</definedName>
    <definedName name="RBother" localSheetId="24">#REF!</definedName>
    <definedName name="RBother" localSheetId="26">#REF!</definedName>
    <definedName name="RBother" localSheetId="25">#REF!</definedName>
    <definedName name="RBother">#REF!</definedName>
    <definedName name="RBother2" localSheetId="40">#REF!</definedName>
    <definedName name="RBother2" localSheetId="23">#REF!</definedName>
    <definedName name="RBother2" localSheetId="28">#REF!</definedName>
    <definedName name="RBother2" localSheetId="59">#REF!</definedName>
    <definedName name="RBother2" localSheetId="58">#REF!</definedName>
    <definedName name="RBother2" localSheetId="5">#REF!</definedName>
    <definedName name="RBother2" localSheetId="55">#REF!</definedName>
    <definedName name="RBother2" localSheetId="38">#REF!</definedName>
    <definedName name="RBother2" localSheetId="57">#REF!</definedName>
    <definedName name="RBother2" localSheetId="7">#REF!</definedName>
    <definedName name="RBother2" localSheetId="6">#REF!</definedName>
    <definedName name="RBother2" localSheetId="17">#REF!</definedName>
    <definedName name="RBother2" localSheetId="24">#REF!</definedName>
    <definedName name="RBother2" localSheetId="26">#REF!</definedName>
    <definedName name="RBother2" localSheetId="25">#REF!</definedName>
    <definedName name="RBother2">#REF!</definedName>
    <definedName name="reconciliation" localSheetId="40">#REF!</definedName>
    <definedName name="reconciliation" localSheetId="23">#REF!</definedName>
    <definedName name="reconciliation" localSheetId="28">#REF!</definedName>
    <definedName name="reconciliation" localSheetId="59">#REF!</definedName>
    <definedName name="reconciliation" localSheetId="58">#REF!</definedName>
    <definedName name="reconciliation" localSheetId="5">#REF!</definedName>
    <definedName name="reconciliation" localSheetId="55">#REF!</definedName>
    <definedName name="reconciliation" localSheetId="38">#REF!</definedName>
    <definedName name="reconciliation" localSheetId="57">#REF!</definedName>
    <definedName name="reconciliation" localSheetId="7">#REF!</definedName>
    <definedName name="reconciliation" localSheetId="6">#REF!</definedName>
    <definedName name="reconciliation" localSheetId="17">#REF!</definedName>
    <definedName name="reconciliation" localSheetId="24">#REF!</definedName>
    <definedName name="reconciliation" localSheetId="26">#REF!</definedName>
    <definedName name="reconciliation" localSheetId="25">#REF!</definedName>
    <definedName name="reconciliation">#REF!</definedName>
    <definedName name="Region" localSheetId="59">OFFSET([11]Chart!$X$11,1,0,COUNTA([11]Chart!$X$11:$X$38)-1,1)</definedName>
    <definedName name="Region" localSheetId="31">OFFSET([11]Chart!$X$11,1,0,COUNTA([11]Chart!$X$11:$X$38)-1,1)</definedName>
    <definedName name="Region" localSheetId="32">OFFSET([11]Chart!$X$11,1,0,COUNTA([11]Chart!$X$11:$X$38)-1,1)</definedName>
    <definedName name="Region" localSheetId="30">OFFSET([11]Chart!$X$11,1,0,COUNTA([11]Chart!$X$11:$X$38)-1,1)</definedName>
    <definedName name="Region" localSheetId="55">OFFSET([11]Chart!$X$11,1,0,COUNTA([11]Chart!$X$11:$X$38)-1,1)</definedName>
    <definedName name="Region" localSheetId="7">OFFSET([12]Chart!$X$11,1,0,COUNTA([12]Chart!$X$11:$X$38)-1,1)</definedName>
    <definedName name="Region" localSheetId="6">OFFSET([12]Chart!$X$11,1,0,COUNTA([12]Chart!$X$11:$X$38)-1,1)</definedName>
    <definedName name="Region">OFFSET([13]Chart!$X$11,1,0,COUNTA([13]Chart!$X$11:$X$38)-1,1)</definedName>
    <definedName name="Regionlosses" localSheetId="59">OFFSET([11]Chart!$Y$11,1,0,COUNTA([11]Chart!$Y$11:$Y$38)-1,1)</definedName>
    <definedName name="Regionlosses" localSheetId="31">OFFSET([11]Chart!$Y$11,1,0,COUNTA([11]Chart!$Y$11:$Y$38)-1,1)</definedName>
    <definedName name="Regionlosses" localSheetId="32">OFFSET([11]Chart!$Y$11,1,0,COUNTA([11]Chart!$Y$11:$Y$38)-1,1)</definedName>
    <definedName name="Regionlosses" localSheetId="30">OFFSET([11]Chart!$Y$11,1,0,COUNTA([11]Chart!$Y$11:$Y$38)-1,1)</definedName>
    <definedName name="Regionlosses" localSheetId="55">OFFSET([11]Chart!$Y$11,1,0,COUNTA([11]Chart!$Y$11:$Y$38)-1,1)</definedName>
    <definedName name="Regionlosses" localSheetId="7">OFFSET([12]Chart!$Y$11,1,0,COUNTA([12]Chart!$Y$11:$Y$38)-1,1)</definedName>
    <definedName name="Regionlosses" localSheetId="6">OFFSET([12]Chart!$Y$11,1,0,COUNTA([12]Chart!$Y$11:$Y$38)-1,1)</definedName>
    <definedName name="Regionlosses">OFFSET([13]Chart!$Y$11,1,0,COUNTA([13]Chart!$Y$11:$Y$38)-1,1)</definedName>
    <definedName name="retail" localSheetId="40">#REF!</definedName>
    <definedName name="retail" localSheetId="23">#REF!</definedName>
    <definedName name="retail" localSheetId="28">#REF!</definedName>
    <definedName name="retail" localSheetId="59">#REF!</definedName>
    <definedName name="retail" localSheetId="58">#REF!</definedName>
    <definedName name="retail" localSheetId="5">#REF!</definedName>
    <definedName name="retail" localSheetId="55">#REF!</definedName>
    <definedName name="retail" localSheetId="38">#REF!</definedName>
    <definedName name="retail" localSheetId="57">#REF!</definedName>
    <definedName name="retail" localSheetId="7">#REF!</definedName>
    <definedName name="retail" localSheetId="6">#REF!</definedName>
    <definedName name="retail" localSheetId="17">#REF!</definedName>
    <definedName name="retail" localSheetId="24">#REF!</definedName>
    <definedName name="retail" localSheetId="26">#REF!</definedName>
    <definedName name="retail" localSheetId="25">#REF!</definedName>
    <definedName name="retail">#REF!</definedName>
    <definedName name="retail1" localSheetId="40">#REF!</definedName>
    <definedName name="retail1" localSheetId="23">#REF!</definedName>
    <definedName name="retail1" localSheetId="28">#REF!</definedName>
    <definedName name="retail1" localSheetId="59">#REF!</definedName>
    <definedName name="retail1" localSheetId="58">#REF!</definedName>
    <definedName name="retail1" localSheetId="5">#REF!</definedName>
    <definedName name="retail1" localSheetId="55">#REF!</definedName>
    <definedName name="retail1" localSheetId="38">#REF!</definedName>
    <definedName name="retail1" localSheetId="57">#REF!</definedName>
    <definedName name="retail1" localSheetId="7">#REF!</definedName>
    <definedName name="retail1" localSheetId="6">#REF!</definedName>
    <definedName name="retail1" localSheetId="17">#REF!</definedName>
    <definedName name="retail1" localSheetId="24">#REF!</definedName>
    <definedName name="retail1" localSheetId="26">#REF!</definedName>
    <definedName name="retail1" localSheetId="25">#REF!</definedName>
    <definedName name="retail1">#REF!</definedName>
    <definedName name="RetailKeyFig" localSheetId="40">#REF!</definedName>
    <definedName name="RetailKeyFig" localSheetId="23">#REF!</definedName>
    <definedName name="RetailKeyFig" localSheetId="28">#REF!</definedName>
    <definedName name="RetailKeyFig" localSheetId="59">#REF!</definedName>
    <definedName name="RetailKeyFig" localSheetId="58">#REF!</definedName>
    <definedName name="RetailKeyFig" localSheetId="5">#REF!</definedName>
    <definedName name="RetailKeyFig" localSheetId="55">#REF!</definedName>
    <definedName name="RetailKeyFig" localSheetId="38">#REF!</definedName>
    <definedName name="RetailKeyFig" localSheetId="57">#REF!</definedName>
    <definedName name="RetailKeyFig" localSheetId="7">#REF!</definedName>
    <definedName name="RetailKeyFig" localSheetId="6">#REF!</definedName>
    <definedName name="RetailKeyFig" localSheetId="17">#REF!</definedName>
    <definedName name="RetailKeyFig" localSheetId="24">#REF!</definedName>
    <definedName name="RetailKeyFig" localSheetId="26">#REF!</definedName>
    <definedName name="RetailKeyFig" localSheetId="25">#REF!</definedName>
    <definedName name="RetailKeyFig">#REF!</definedName>
    <definedName name="RetailOP" localSheetId="40">#REF!</definedName>
    <definedName name="RetailOP" localSheetId="23">#REF!</definedName>
    <definedName name="RetailOP" localSheetId="28">#REF!</definedName>
    <definedName name="RetailOP" localSheetId="59">#REF!</definedName>
    <definedName name="RetailOP" localSheetId="58">#REF!</definedName>
    <definedName name="RetailOP" localSheetId="5">#REF!</definedName>
    <definedName name="RetailOP" localSheetId="55">#REF!</definedName>
    <definedName name="RetailOP" localSheetId="38">#REF!</definedName>
    <definedName name="RetailOP" localSheetId="57">#REF!</definedName>
    <definedName name="RetailOP" localSheetId="7">#REF!</definedName>
    <definedName name="RetailOP" localSheetId="6">#REF!</definedName>
    <definedName name="RetailOP" localSheetId="17">#REF!</definedName>
    <definedName name="RetailOP" localSheetId="24">#REF!</definedName>
    <definedName name="RetailOP" localSheetId="26">#REF!</definedName>
    <definedName name="RetailOP" localSheetId="25">#REF!</definedName>
    <definedName name="RetailOP">#REF!</definedName>
    <definedName name="RetailVol" localSheetId="40">#REF!</definedName>
    <definedName name="RetailVol" localSheetId="23">#REF!</definedName>
    <definedName name="RetailVol" localSheetId="28">#REF!</definedName>
    <definedName name="RetailVol" localSheetId="59">#REF!</definedName>
    <definedName name="RetailVol" localSheetId="58">#REF!</definedName>
    <definedName name="RetailVol" localSheetId="5">#REF!</definedName>
    <definedName name="RetailVol" localSheetId="55">#REF!</definedName>
    <definedName name="RetailVol" localSheetId="38">#REF!</definedName>
    <definedName name="RetailVol" localSheetId="57">#REF!</definedName>
    <definedName name="RetailVol" localSheetId="7">#REF!</definedName>
    <definedName name="RetailVol" localSheetId="6">#REF!</definedName>
    <definedName name="RetailVol" localSheetId="17">#REF!</definedName>
    <definedName name="RetailVol" localSheetId="24">#REF!</definedName>
    <definedName name="RetailVol" localSheetId="26">#REF!</definedName>
    <definedName name="RetailVol" localSheetId="25">#REF!</definedName>
    <definedName name="RetailVol">#REF!</definedName>
    <definedName name="sam" localSheetId="40">#REF!</definedName>
    <definedName name="sam" localSheetId="23">#REF!</definedName>
    <definedName name="sam" localSheetId="28">#REF!</definedName>
    <definedName name="sam" localSheetId="59">#REF!</definedName>
    <definedName name="sam" localSheetId="58">#REF!</definedName>
    <definedName name="sam" localSheetId="5">#REF!</definedName>
    <definedName name="sam" localSheetId="55">#REF!</definedName>
    <definedName name="sam" localSheetId="38">#REF!</definedName>
    <definedName name="sam" localSheetId="57">#REF!</definedName>
    <definedName name="sam" localSheetId="7">#REF!</definedName>
    <definedName name="sam" localSheetId="6">#REF!</definedName>
    <definedName name="sam" localSheetId="17">#REF!</definedName>
    <definedName name="sam" localSheetId="24">#REF!</definedName>
    <definedName name="sam" localSheetId="26">#REF!</definedName>
    <definedName name="sam" localSheetId="25">#REF!</definedName>
    <definedName name="sam">#REF!</definedName>
    <definedName name="samlet" localSheetId="40">#REF!</definedName>
    <definedName name="samlet" localSheetId="23">#REF!</definedName>
    <definedName name="samlet" localSheetId="28">#REF!</definedName>
    <definedName name="samlet" localSheetId="59">#REF!</definedName>
    <definedName name="samlet" localSheetId="58">#REF!</definedName>
    <definedName name="samlet" localSheetId="5">#REF!</definedName>
    <definedName name="samlet" localSheetId="55">#REF!</definedName>
    <definedName name="samlet" localSheetId="38">#REF!</definedName>
    <definedName name="samlet" localSheetId="57">#REF!</definedName>
    <definedName name="samlet" localSheetId="7">#REF!</definedName>
    <definedName name="samlet" localSheetId="6">#REF!</definedName>
    <definedName name="samlet" localSheetId="17">#REF!</definedName>
    <definedName name="samlet" localSheetId="24">#REF!</definedName>
    <definedName name="samlet" localSheetId="26">#REF!</definedName>
    <definedName name="samlet" localSheetId="25">#REF!</definedName>
    <definedName name="samlet">#REF!</definedName>
    <definedName name="samlet2" localSheetId="40">#REF!</definedName>
    <definedName name="samlet2" localSheetId="23">#REF!</definedName>
    <definedName name="samlet2" localSheetId="28">#REF!</definedName>
    <definedName name="samlet2" localSheetId="59">#REF!</definedName>
    <definedName name="samlet2" localSheetId="58">#REF!</definedName>
    <definedName name="samlet2" localSheetId="5">#REF!</definedName>
    <definedName name="samlet2" localSheetId="55">#REF!</definedName>
    <definedName name="samlet2" localSheetId="38">#REF!</definedName>
    <definedName name="samlet2" localSheetId="57">#REF!</definedName>
    <definedName name="samlet2" localSheetId="7">#REF!</definedName>
    <definedName name="samlet2" localSheetId="6">#REF!</definedName>
    <definedName name="samlet2" localSheetId="17">#REF!</definedName>
    <definedName name="samlet2" localSheetId="24">#REF!</definedName>
    <definedName name="samlet2" localSheetId="26">#REF!</definedName>
    <definedName name="samlet2" localSheetId="25">#REF!</definedName>
    <definedName name="samlet2">#REF!</definedName>
    <definedName name="SAPBEXdnldView" hidden="1">"4ZD0L7XBN5QAFUWLD0ZQ4XQFQ"</definedName>
    <definedName name="SAPBEXrevision" hidden="1">1</definedName>
    <definedName name="SAPBEXsysID" hidden="1">"DDP"</definedName>
    <definedName name="SAPBEXwbID" hidden="1">"4IKCR4U7DC37TEMEHPMJ33OR9"</definedName>
    <definedName name="SAPCrosstab1" localSheetId="40">#REF!</definedName>
    <definedName name="SAPCrosstab1" localSheetId="23">#REF!</definedName>
    <definedName name="SAPCrosstab1" localSheetId="33">'Credit portfolio by BU Q4'!$A$1:$E$2</definedName>
    <definedName name="SAPCrosstab1" localSheetId="28">#REF!</definedName>
    <definedName name="SAPCrosstab1" localSheetId="59">#REF!</definedName>
    <definedName name="SAPCrosstab1" localSheetId="58">#REF!</definedName>
    <definedName name="SAPCrosstab1" localSheetId="5">#REF!</definedName>
    <definedName name="SAPCrosstab1" localSheetId="31">#REF!</definedName>
    <definedName name="SAPCrosstab1" localSheetId="30">#REF!</definedName>
    <definedName name="SAPCrosstab1" localSheetId="38">#REF!</definedName>
    <definedName name="SAPCrosstab1" localSheetId="57">#REF!</definedName>
    <definedName name="SAPCrosstab1" localSheetId="17">#REF!</definedName>
    <definedName name="SAPCrosstab1" localSheetId="24">#REF!</definedName>
    <definedName name="SAPCrosstab1" localSheetId="26">#REF!</definedName>
    <definedName name="SAPCrosstab1" localSheetId="25">#REF!</definedName>
    <definedName name="SAPCrosstab1">#REF!</definedName>
    <definedName name="SE_EURO_V" localSheetId="59">[30]Sheet1!$C$15</definedName>
    <definedName name="SE_EURO_V" localSheetId="55">[30]Sheet1!$C$15</definedName>
    <definedName name="SE_EURO_V" localSheetId="7">[31]Sheet1!$C$15</definedName>
    <definedName name="SE_EURO_V" localSheetId="6">[31]Sheet1!$C$15</definedName>
    <definedName name="SE_EURO_V">[32]Sheet1!$C$15</definedName>
    <definedName name="SE_SEK_V" localSheetId="59">[27]Sheet1!$C$23</definedName>
    <definedName name="SE_SEK_V" localSheetId="55">[27]Sheet1!$C$23</definedName>
    <definedName name="SE_SEK_V" localSheetId="7">[28]Sheet1!$C$23</definedName>
    <definedName name="SE_SEK_V" localSheetId="6">[28]Sheet1!$C$23</definedName>
    <definedName name="SE_SEK_V">[29]Sheet1!$C$23</definedName>
    <definedName name="segments" localSheetId="40">#REF!</definedName>
    <definedName name="segments" localSheetId="23">#REF!</definedName>
    <definedName name="segments" localSheetId="28">#REF!</definedName>
    <definedName name="segments" localSheetId="59">#REF!</definedName>
    <definedName name="segments" localSheetId="58">#REF!</definedName>
    <definedName name="segments" localSheetId="5">#REF!</definedName>
    <definedName name="segments" localSheetId="55">#REF!</definedName>
    <definedName name="segments" localSheetId="38">#REF!</definedName>
    <definedName name="segments" localSheetId="57">#REF!</definedName>
    <definedName name="segments" localSheetId="7">#REF!</definedName>
    <definedName name="segments" localSheetId="6">#REF!</definedName>
    <definedName name="segments" localSheetId="17">#REF!</definedName>
    <definedName name="segments" localSheetId="24">#REF!</definedName>
    <definedName name="segments" localSheetId="26">#REF!</definedName>
    <definedName name="segments" localSheetId="25">#REF!</definedName>
    <definedName name="segments">#REF!</definedName>
    <definedName name="SEK_1.kv." localSheetId="40">#REF!</definedName>
    <definedName name="SEK_1.kv." localSheetId="23">#REF!</definedName>
    <definedName name="SEK_1.kv." localSheetId="28">#REF!</definedName>
    <definedName name="SEK_1.kv." localSheetId="59">#REF!</definedName>
    <definedName name="SEK_1.kv." localSheetId="58">#REF!</definedName>
    <definedName name="SEK_1.kv." localSheetId="5">#REF!</definedName>
    <definedName name="SEK_1.kv." localSheetId="55">#REF!</definedName>
    <definedName name="SEK_1.kv." localSheetId="38">#REF!</definedName>
    <definedName name="SEK_1.kv." localSheetId="57">#REF!</definedName>
    <definedName name="SEK_1.kv." localSheetId="7">#REF!</definedName>
    <definedName name="SEK_1.kv." localSheetId="6">#REF!</definedName>
    <definedName name="SEK_1.kv." localSheetId="17">#REF!</definedName>
    <definedName name="SEK_1.kv." localSheetId="24">#REF!</definedName>
    <definedName name="SEK_1.kv." localSheetId="26">#REF!</definedName>
    <definedName name="SEK_1.kv." localSheetId="25">#REF!</definedName>
    <definedName name="SEK_1.kv.">#REF!</definedName>
    <definedName name="SEK_2.kv." localSheetId="40">#REF!</definedName>
    <definedName name="SEK_2.kv." localSheetId="23">#REF!</definedName>
    <definedName name="SEK_2.kv." localSheetId="28">#REF!</definedName>
    <definedName name="SEK_2.kv." localSheetId="59">#REF!</definedName>
    <definedName name="SEK_2.kv." localSheetId="58">#REF!</definedName>
    <definedName name="SEK_2.kv." localSheetId="5">#REF!</definedName>
    <definedName name="SEK_2.kv." localSheetId="55">#REF!</definedName>
    <definedName name="SEK_2.kv." localSheetId="38">#REF!</definedName>
    <definedName name="SEK_2.kv." localSheetId="57">#REF!</definedName>
    <definedName name="SEK_2.kv." localSheetId="7">#REF!</definedName>
    <definedName name="SEK_2.kv." localSheetId="6">#REF!</definedName>
    <definedName name="SEK_2.kv." localSheetId="17">#REF!</definedName>
    <definedName name="SEK_2.kv." localSheetId="24">#REF!</definedName>
    <definedName name="SEK_2.kv." localSheetId="26">#REF!</definedName>
    <definedName name="SEK_2.kv." localSheetId="25">#REF!</definedName>
    <definedName name="SEK_2.kv.">#REF!</definedName>
    <definedName name="SEK_3.kv." localSheetId="40">#REF!</definedName>
    <definedName name="SEK_3.kv." localSheetId="23">#REF!</definedName>
    <definedName name="SEK_3.kv." localSheetId="28">#REF!</definedName>
    <definedName name="SEK_3.kv." localSheetId="59">#REF!</definedName>
    <definedName name="SEK_3.kv." localSheetId="58">#REF!</definedName>
    <definedName name="SEK_3.kv." localSheetId="5">#REF!</definedName>
    <definedName name="SEK_3.kv." localSheetId="55">#REF!</definedName>
    <definedName name="SEK_3.kv." localSheetId="38">#REF!</definedName>
    <definedName name="SEK_3.kv." localSheetId="57">#REF!</definedName>
    <definedName name="SEK_3.kv." localSheetId="7">#REF!</definedName>
    <definedName name="SEK_3.kv." localSheetId="6">#REF!</definedName>
    <definedName name="SEK_3.kv." localSheetId="17">#REF!</definedName>
    <definedName name="SEK_3.kv." localSheetId="24">#REF!</definedName>
    <definedName name="SEK_3.kv." localSheetId="26">#REF!</definedName>
    <definedName name="SEK_3.kv." localSheetId="25">#REF!</definedName>
    <definedName name="SEK_3.kv.">#REF!</definedName>
    <definedName name="SEK_30.06." localSheetId="40">#REF!</definedName>
    <definedName name="SEK_30.06." localSheetId="23">#REF!</definedName>
    <definedName name="SEK_30.06." localSheetId="28">#REF!</definedName>
    <definedName name="SEK_30.06." localSheetId="59">#REF!</definedName>
    <definedName name="SEK_30.06." localSheetId="58">#REF!</definedName>
    <definedName name="SEK_30.06." localSheetId="5">#REF!</definedName>
    <definedName name="SEK_30.06." localSheetId="55">#REF!</definedName>
    <definedName name="SEK_30.06." localSheetId="38">#REF!</definedName>
    <definedName name="SEK_30.06." localSheetId="57">#REF!</definedName>
    <definedName name="SEK_30.06." localSheetId="7">#REF!</definedName>
    <definedName name="SEK_30.06." localSheetId="6">#REF!</definedName>
    <definedName name="SEK_30.06." localSheetId="17">#REF!</definedName>
    <definedName name="SEK_30.06." localSheetId="24">#REF!</definedName>
    <definedName name="SEK_30.06." localSheetId="26">#REF!</definedName>
    <definedName name="SEK_30.06." localSheetId="25">#REF!</definedName>
    <definedName name="SEK_30.06.">#REF!</definedName>
    <definedName name="SEK_30.09." localSheetId="40">#REF!</definedName>
    <definedName name="SEK_30.09." localSheetId="23">#REF!</definedName>
    <definedName name="SEK_30.09." localSheetId="28">#REF!</definedName>
    <definedName name="SEK_30.09." localSheetId="59">#REF!</definedName>
    <definedName name="SEK_30.09." localSheetId="58">#REF!</definedName>
    <definedName name="SEK_30.09." localSheetId="5">#REF!</definedName>
    <definedName name="SEK_30.09." localSheetId="55">#REF!</definedName>
    <definedName name="SEK_30.09." localSheetId="38">#REF!</definedName>
    <definedName name="SEK_30.09." localSheetId="57">#REF!</definedName>
    <definedName name="SEK_30.09." localSheetId="7">#REF!</definedName>
    <definedName name="SEK_30.09." localSheetId="6">#REF!</definedName>
    <definedName name="SEK_30.09." localSheetId="17">#REF!</definedName>
    <definedName name="SEK_30.09." localSheetId="24">#REF!</definedName>
    <definedName name="SEK_30.09." localSheetId="26">#REF!</definedName>
    <definedName name="SEK_30.09." localSheetId="25">#REF!</definedName>
    <definedName name="SEK_30.09.">#REF!</definedName>
    <definedName name="SEK_31.03." localSheetId="40">#REF!</definedName>
    <definedName name="SEK_31.03." localSheetId="23">#REF!</definedName>
    <definedName name="SEK_31.03." localSheetId="28">#REF!</definedName>
    <definedName name="SEK_31.03." localSheetId="59">#REF!</definedName>
    <definedName name="SEK_31.03." localSheetId="58">#REF!</definedName>
    <definedName name="SEK_31.03." localSheetId="5">#REF!</definedName>
    <definedName name="SEK_31.03." localSheetId="55">#REF!</definedName>
    <definedName name="SEK_31.03." localSheetId="38">#REF!</definedName>
    <definedName name="SEK_31.03." localSheetId="57">#REF!</definedName>
    <definedName name="SEK_31.03." localSheetId="7">#REF!</definedName>
    <definedName name="SEK_31.03." localSheetId="6">#REF!</definedName>
    <definedName name="SEK_31.03." localSheetId="17">#REF!</definedName>
    <definedName name="SEK_31.03." localSheetId="24">#REF!</definedName>
    <definedName name="SEK_31.03." localSheetId="26">#REF!</definedName>
    <definedName name="SEK_31.03." localSheetId="25">#REF!</definedName>
    <definedName name="SEK_31.03.">#REF!</definedName>
    <definedName name="SEK_4.kv." localSheetId="40">#REF!</definedName>
    <definedName name="SEK_4.kv." localSheetId="23">#REF!</definedName>
    <definedName name="SEK_4.kv." localSheetId="28">#REF!</definedName>
    <definedName name="SEK_4.kv." localSheetId="59">#REF!</definedName>
    <definedName name="SEK_4.kv." localSheetId="58">#REF!</definedName>
    <definedName name="SEK_4.kv." localSheetId="5">#REF!</definedName>
    <definedName name="SEK_4.kv." localSheetId="55">#REF!</definedName>
    <definedName name="SEK_4.kv." localSheetId="38">#REF!</definedName>
    <definedName name="SEK_4.kv." localSheetId="57">#REF!</definedName>
    <definedName name="SEK_4.kv." localSheetId="7">#REF!</definedName>
    <definedName name="SEK_4.kv." localSheetId="6">#REF!</definedName>
    <definedName name="SEK_4.kv." localSheetId="17">#REF!</definedName>
    <definedName name="SEK_4.kv." localSheetId="24">#REF!</definedName>
    <definedName name="SEK_4.kv." localSheetId="26">#REF!</definedName>
    <definedName name="SEK_4.kv." localSheetId="25">#REF!</definedName>
    <definedName name="SEK_4.kv.">#REF!</definedName>
    <definedName name="SEK_Primo" localSheetId="40">#REF!</definedName>
    <definedName name="SEK_Primo" localSheetId="23">#REF!</definedName>
    <definedName name="SEK_Primo" localSheetId="28">#REF!</definedName>
    <definedName name="SEK_Primo" localSheetId="59">#REF!</definedName>
    <definedName name="SEK_Primo" localSheetId="58">#REF!</definedName>
    <definedName name="SEK_Primo" localSheetId="5">#REF!</definedName>
    <definedName name="SEK_Primo" localSheetId="55">#REF!</definedName>
    <definedName name="SEK_Primo" localSheetId="38">#REF!</definedName>
    <definedName name="SEK_Primo" localSheetId="57">#REF!</definedName>
    <definedName name="SEK_Primo" localSheetId="7">#REF!</definedName>
    <definedName name="SEK_Primo" localSheetId="6">#REF!</definedName>
    <definedName name="SEK_Primo" localSheetId="17">#REF!</definedName>
    <definedName name="SEK_Primo" localSheetId="24">#REF!</definedName>
    <definedName name="SEK_Primo" localSheetId="26">#REF!</definedName>
    <definedName name="SEK_Primo" localSheetId="25">#REF!</definedName>
    <definedName name="SEK_Primo">#REF!</definedName>
    <definedName name="SEK_Ultimo" localSheetId="40">#REF!</definedName>
    <definedName name="SEK_Ultimo" localSheetId="23">#REF!</definedName>
    <definedName name="SEK_Ultimo" localSheetId="28">#REF!</definedName>
    <definedName name="SEK_Ultimo" localSheetId="59">#REF!</definedName>
    <definedName name="SEK_Ultimo" localSheetId="58">#REF!</definedName>
    <definedName name="SEK_Ultimo" localSheetId="5">#REF!</definedName>
    <definedName name="SEK_Ultimo" localSheetId="55">#REF!</definedName>
    <definedName name="SEK_Ultimo" localSheetId="38">#REF!</definedName>
    <definedName name="SEK_Ultimo" localSheetId="57">#REF!</definedName>
    <definedName name="SEK_Ultimo" localSheetId="7">#REF!</definedName>
    <definedName name="SEK_Ultimo" localSheetId="6">#REF!</definedName>
    <definedName name="SEK_Ultimo" localSheetId="17">#REF!</definedName>
    <definedName name="SEK_Ultimo" localSheetId="24">#REF!</definedName>
    <definedName name="SEK_Ultimo" localSheetId="26">#REF!</definedName>
    <definedName name="SEK_Ultimo" localSheetId="25">#REF!</definedName>
    <definedName name="SEK_Ultimo">#REF!</definedName>
    <definedName name="SekLastYear" localSheetId="59">[20]Valutakurser!$E$10</definedName>
    <definedName name="SekLastYear" localSheetId="55">[20]Valutakurser!$E$10</definedName>
    <definedName name="SekLastYear" localSheetId="7">[21]Valutakurser!$E$10</definedName>
    <definedName name="SekLastYear" localSheetId="6">[21]Valutakurser!$E$10</definedName>
    <definedName name="SekLastYear">[22]Valutakurser!$E$10</definedName>
    <definedName name="SEKm" localSheetId="40">#REF!</definedName>
    <definedName name="SEKm" localSheetId="23">#REF!</definedName>
    <definedName name="SEKm" localSheetId="28">#REF!</definedName>
    <definedName name="SEKm" localSheetId="59">#REF!</definedName>
    <definedName name="SEKm" localSheetId="58">#REF!</definedName>
    <definedName name="SEKm" localSheetId="5">#REF!</definedName>
    <definedName name="SEKm" localSheetId="55">#REF!</definedName>
    <definedName name="SEKm" localSheetId="38">#REF!</definedName>
    <definedName name="SEKm" localSheetId="57">#REF!</definedName>
    <definedName name="SEKm" localSheetId="7">#REF!</definedName>
    <definedName name="SEKm" localSheetId="6">#REF!</definedName>
    <definedName name="SEKm" localSheetId="17">#REF!</definedName>
    <definedName name="SEKm" localSheetId="24">#REF!</definedName>
    <definedName name="SEKm" localSheetId="26">#REF!</definedName>
    <definedName name="SEKm" localSheetId="25">#REF!</definedName>
    <definedName name="SEKm">#REF!</definedName>
    <definedName name="sg" localSheetId="40" hidden="1">{"5 * utfall + budget",#N/A,FALSE,"T-0298";"5 * bolag",#N/A,FALSE,"T-0298";"Unibank, utfall alla",#N/A,FALSE,"T-0298";#N/A,#N/A,FALSE,"Koncernskulder";#N/A,#N/A,FALSE,"Koncernfakturering"}</definedName>
    <definedName name="sg" localSheetId="23" hidden="1">{"5 * utfall + budget",#N/A,FALSE,"T-0298";"5 * bolag",#N/A,FALSE,"T-0298";"Unibank, utfall alla",#N/A,FALSE,"T-0298";#N/A,#N/A,FALSE,"Koncernskulder";#N/A,#N/A,FALSE,"Koncernfakturering"}</definedName>
    <definedName name="sg" localSheetId="33" hidden="1">{"5 * utfall + budget",#N/A,FALSE,"T-0298";"5 * bolag",#N/A,FALSE,"T-0298";"Unibank, utfall alla",#N/A,FALSE,"T-0298";#N/A,#N/A,FALSE,"Koncernskulder";#N/A,#N/A,FALSE,"Koncernfakturering"}</definedName>
    <definedName name="sg" localSheetId="28" hidden="1">{"5 * utfall + budget",#N/A,FALSE,"T-0298";"5 * bolag",#N/A,FALSE,"T-0298";"Unibank, utfall alla",#N/A,FALSE,"T-0298";#N/A,#N/A,FALSE,"Koncernskulder";#N/A,#N/A,FALSE,"Koncernfakturering"}</definedName>
    <definedName name="sg" localSheetId="59" hidden="1">{"5 * utfall + budget",#N/A,FALSE,"T-0298";"5 * bolag",#N/A,FALSE,"T-0298";"Unibank, utfall alla",#N/A,FALSE,"T-0298";#N/A,#N/A,FALSE,"Koncernskulder";#N/A,#N/A,FALSE,"Koncernfakturering"}</definedName>
    <definedName name="sg" localSheetId="58" hidden="1">{"5 * utfall + budget",#N/A,FALSE,"T-0298";"5 * bolag",#N/A,FALSE,"T-0298";"Unibank, utfall alla",#N/A,FALSE,"T-0298";#N/A,#N/A,FALSE,"Koncernskulder";#N/A,#N/A,FALSE,"Koncernfakturering"}</definedName>
    <definedName name="sg" localSheetId="5" hidden="1">{"5 * utfall + budget",#N/A,FALSE,"T-0298";"5 * bolag",#N/A,FALSE,"T-0298";"Unibank, utfall alla",#N/A,FALSE,"T-0298";#N/A,#N/A,FALSE,"Koncernskulder";#N/A,#N/A,FALSE,"Koncernfakturering"}</definedName>
    <definedName name="sg" localSheetId="31" hidden="1">{"5 * utfall + budget",#N/A,FALSE,"T-0298";"5 * bolag",#N/A,FALSE,"T-0298";"Unibank, utfall alla",#N/A,FALSE,"T-0298";#N/A,#N/A,FALSE,"Koncernskulder";#N/A,#N/A,FALSE,"Koncernfakturering"}</definedName>
    <definedName name="sg" localSheetId="30" hidden="1">{"5 * utfall + budget",#N/A,FALSE,"T-0298";"5 * bolag",#N/A,FALSE,"T-0298";"Unibank, utfall alla",#N/A,FALSE,"T-0298";#N/A,#N/A,FALSE,"Koncernskulder";#N/A,#N/A,FALSE,"Koncernfakturering"}</definedName>
    <definedName name="sg" localSheetId="55" hidden="1">{"5 * utfall + budget",#N/A,FALSE,"T-0298";"5 * bolag",#N/A,FALSE,"T-0298";"Unibank, utfall alla",#N/A,FALSE,"T-0298";#N/A,#N/A,FALSE,"Koncernskulder";#N/A,#N/A,FALSE,"Koncernfakturering"}</definedName>
    <definedName name="sg" localSheetId="38" hidden="1">{"5 * utfall + budget",#N/A,FALSE,"T-0298";"5 * bolag",#N/A,FALSE,"T-0298";"Unibank, utfall alla",#N/A,FALSE,"T-0298";#N/A,#N/A,FALSE,"Koncernskulder";#N/A,#N/A,FALSE,"Koncernfakturering"}</definedName>
    <definedName name="sg" localSheetId="57" hidden="1">{"5 * utfall + budget",#N/A,FALSE,"T-0298";"5 * bolag",#N/A,FALSE,"T-0298";"Unibank, utfall alla",#N/A,FALSE,"T-0298";#N/A,#N/A,FALSE,"Koncernskulder";#N/A,#N/A,FALSE,"Koncernfakturering"}</definedName>
    <definedName name="sg" localSheetId="7" hidden="1">{"5 * utfall + budget",#N/A,FALSE,"T-0298";"5 * bolag",#N/A,FALSE,"T-0298";"Unibank, utfall alla",#N/A,FALSE,"T-0298";#N/A,#N/A,FALSE,"Koncernskulder";#N/A,#N/A,FALSE,"Koncernfakturering"}</definedName>
    <definedName name="sg" localSheetId="6" hidden="1">{"5 * utfall + budget",#N/A,FALSE,"T-0298";"5 * bolag",#N/A,FALSE,"T-0298";"Unibank, utfall alla",#N/A,FALSE,"T-0298";#N/A,#N/A,FALSE,"Koncernskulder";#N/A,#N/A,FALSE,"Koncernfakturering"}</definedName>
    <definedName name="sg" localSheetId="17" hidden="1">{"5 * utfall + budget",#N/A,FALSE,"T-0298";"5 * bolag",#N/A,FALSE,"T-0298";"Unibank, utfall alla",#N/A,FALSE,"T-0298";#N/A,#N/A,FALSE,"Koncernskulder";#N/A,#N/A,FALSE,"Koncernfakturering"}</definedName>
    <definedName name="sg" localSheetId="41" hidden="1">{"5 * utfall + budget",#N/A,FALSE,"T-0298";"5 * bolag",#N/A,FALSE,"T-0298";"Unibank, utfall alla",#N/A,FALSE,"T-0298";#N/A,#N/A,FALSE,"Koncernskulder";#N/A,#N/A,FALSE,"Koncernfakturering"}</definedName>
    <definedName name="sg" localSheetId="39" hidden="1">{"5 * utfall + budget",#N/A,FALSE,"T-0298";"5 * bolag",#N/A,FALSE,"T-0298";"Unibank, utfall alla",#N/A,FALSE,"T-0298";#N/A,#N/A,FALSE,"Koncernskulder";#N/A,#N/A,FALSE,"Koncernfakturering"}</definedName>
    <definedName name="sg" localSheetId="24" hidden="1">{"5 * utfall + budget",#N/A,FALSE,"T-0298";"5 * bolag",#N/A,FALSE,"T-0298";"Unibank, utfall alla",#N/A,FALSE,"T-0298";#N/A,#N/A,FALSE,"Koncernskulder";#N/A,#N/A,FALSE,"Koncernfakturering"}</definedName>
    <definedName name="sg" localSheetId="26" hidden="1">{"5 * utfall + budget",#N/A,FALSE,"T-0298";"5 * bolag",#N/A,FALSE,"T-0298";"Unibank, utfall alla",#N/A,FALSE,"T-0298";#N/A,#N/A,FALSE,"Koncernskulder";#N/A,#N/A,FALSE,"Koncernfakturering"}</definedName>
    <definedName name="sg" localSheetId="25" hidden="1">{"5 * utfall + budget",#N/A,FALSE,"T-0298";"5 * bolag",#N/A,FALSE,"T-0298";"Unibank, utfall alla",#N/A,FALSE,"T-0298";#N/A,#N/A,FALSE,"Koncernskulder";#N/A,#N/A,FALSE,"Koncernfakturering"}</definedName>
    <definedName name="sg" hidden="1">{"5 * utfall + budget",#N/A,FALSE,"T-0298";"5 * bolag",#N/A,FALSE,"T-0298";"Unibank, utfall alla",#N/A,FALSE,"T-0298";#N/A,#N/A,FALSE,"Koncernskulder";#N/A,#N/A,FALSE,"Koncernfakturering"}</definedName>
    <definedName name="shareholder" localSheetId="40">#REF!</definedName>
    <definedName name="shareholder" localSheetId="23">#REF!</definedName>
    <definedName name="shareholder" localSheetId="28">#REF!</definedName>
    <definedName name="shareholder" localSheetId="59">#REF!</definedName>
    <definedName name="shareholder" localSheetId="58">#REF!</definedName>
    <definedName name="shareholder" localSheetId="5">#REF!</definedName>
    <definedName name="shareholder" localSheetId="55">#REF!</definedName>
    <definedName name="shareholder" localSheetId="38">#REF!</definedName>
    <definedName name="shareholder" localSheetId="57">#REF!</definedName>
    <definedName name="shareholder" localSheetId="7">#REF!</definedName>
    <definedName name="shareholder" localSheetId="6">#REF!</definedName>
    <definedName name="shareholder" localSheetId="17">#REF!</definedName>
    <definedName name="shareholder" localSheetId="24">#REF!</definedName>
    <definedName name="shareholder" localSheetId="26">#REF!</definedName>
    <definedName name="shareholder" localSheetId="25">#REF!</definedName>
    <definedName name="shareholder">#REF!</definedName>
    <definedName name="Shipping" localSheetId="40">#REF!</definedName>
    <definedName name="Shipping" localSheetId="23">#REF!</definedName>
    <definedName name="Shipping" localSheetId="28">#REF!</definedName>
    <definedName name="Shipping" localSheetId="59">#REF!</definedName>
    <definedName name="Shipping" localSheetId="58">#REF!</definedName>
    <definedName name="Shipping" localSheetId="5">#REF!</definedName>
    <definedName name="Shipping" localSheetId="55">#REF!</definedName>
    <definedName name="Shipping" localSheetId="38">#REF!</definedName>
    <definedName name="Shipping" localSheetId="57">#REF!</definedName>
    <definedName name="Shipping" localSheetId="7">#REF!</definedName>
    <definedName name="Shipping" localSheetId="6">#REF!</definedName>
    <definedName name="Shipping" localSheetId="17">#REF!</definedName>
    <definedName name="Shipping" localSheetId="24">#REF!</definedName>
    <definedName name="Shipping" localSheetId="26">#REF!</definedName>
    <definedName name="Shipping" localSheetId="25">#REF!</definedName>
    <definedName name="Shipping">#REF!</definedName>
    <definedName name="SOSI" localSheetId="40">#REF!</definedName>
    <definedName name="SOSI" localSheetId="23">#REF!</definedName>
    <definedName name="SOSI" localSheetId="28">#REF!</definedName>
    <definedName name="SOSI" localSheetId="59">#REF!</definedName>
    <definedName name="SOSI" localSheetId="58">#REF!</definedName>
    <definedName name="SOSI" localSheetId="5">#REF!</definedName>
    <definedName name="SOSI" localSheetId="55">#REF!</definedName>
    <definedName name="SOSI" localSheetId="38">#REF!</definedName>
    <definedName name="SOSI" localSheetId="57">#REF!</definedName>
    <definedName name="SOSI" localSheetId="7">#REF!</definedName>
    <definedName name="SOSI" localSheetId="6">#REF!</definedName>
    <definedName name="SOSI" localSheetId="17">#REF!</definedName>
    <definedName name="SOSI" localSheetId="24">#REF!</definedName>
    <definedName name="SOSI" localSheetId="26">#REF!</definedName>
    <definedName name="SOSI" localSheetId="25">#REF!</definedName>
    <definedName name="SOSI">#REF!</definedName>
    <definedName name="Source_file" localSheetId="59">[30]Sheet1!$B$4</definedName>
    <definedName name="Source_file" localSheetId="55">[30]Sheet1!$B$4</definedName>
    <definedName name="Source_file" localSheetId="7">[31]Sheet1!$B$4</definedName>
    <definedName name="Source_file" localSheetId="6">[31]Sheet1!$B$4</definedName>
    <definedName name="Source_file">[32]Sheet1!$B$4</definedName>
    <definedName name="start" localSheetId="40">#REF!</definedName>
    <definedName name="start" localSheetId="23">#REF!</definedName>
    <definedName name="start" localSheetId="28">#REF!</definedName>
    <definedName name="start" localSheetId="59">#REF!</definedName>
    <definedName name="start" localSheetId="58">#REF!</definedName>
    <definedName name="start" localSheetId="5">#REF!</definedName>
    <definedName name="start" localSheetId="55">#REF!</definedName>
    <definedName name="start" localSheetId="38">#REF!</definedName>
    <definedName name="start" localSheetId="57">#REF!</definedName>
    <definedName name="start" localSheetId="7">#REF!</definedName>
    <definedName name="start" localSheetId="6">#REF!</definedName>
    <definedName name="start" localSheetId="17">#REF!</definedName>
    <definedName name="start" localSheetId="24">#REF!</definedName>
    <definedName name="start" localSheetId="26">#REF!</definedName>
    <definedName name="start" localSheetId="25">#REF!</definedName>
    <definedName name="start">#REF!</definedName>
    <definedName name="statutory" localSheetId="40">#REF!</definedName>
    <definedName name="statutory" localSheetId="23">#REF!</definedName>
    <definedName name="statutory" localSheetId="28">#REF!</definedName>
    <definedName name="statutory" localSheetId="59">#REF!</definedName>
    <definedName name="statutory" localSheetId="58">#REF!</definedName>
    <definedName name="statutory" localSheetId="5">#REF!</definedName>
    <definedName name="statutory" localSheetId="55">#REF!</definedName>
    <definedName name="statutory" localSheetId="38">#REF!</definedName>
    <definedName name="statutory" localSheetId="57">#REF!</definedName>
    <definedName name="statutory" localSheetId="7">#REF!</definedName>
    <definedName name="statutory" localSheetId="6">#REF!</definedName>
    <definedName name="statutory" localSheetId="17">#REF!</definedName>
    <definedName name="statutory" localSheetId="24">#REF!</definedName>
    <definedName name="statutory" localSheetId="26">#REF!</definedName>
    <definedName name="statutory" localSheetId="25">#REF!</definedName>
    <definedName name="statutory">#REF!</definedName>
    <definedName name="Statutory_Income_Statement" localSheetId="40">#REF!</definedName>
    <definedName name="Statutory_Income_Statement" localSheetId="23">#REF!</definedName>
    <definedName name="Statutory_Income_Statement" localSheetId="28">#REF!</definedName>
    <definedName name="Statutory_Income_Statement" localSheetId="59">#REF!</definedName>
    <definedName name="Statutory_Income_Statement" localSheetId="58">#REF!</definedName>
    <definedName name="Statutory_Income_Statement" localSheetId="5">#REF!</definedName>
    <definedName name="Statutory_Income_Statement" localSheetId="55">#REF!</definedName>
    <definedName name="Statutory_Income_Statement" localSheetId="38">#REF!</definedName>
    <definedName name="Statutory_Income_Statement" localSheetId="57">#REF!</definedName>
    <definedName name="Statutory_Income_Statement" localSheetId="7">#REF!</definedName>
    <definedName name="Statutory_Income_Statement" localSheetId="6">#REF!</definedName>
    <definedName name="Statutory_Income_Statement" localSheetId="17">#REF!</definedName>
    <definedName name="Statutory_Income_Statement" localSheetId="24">#REF!</definedName>
    <definedName name="Statutory_Income_Statement" localSheetId="26">#REF!</definedName>
    <definedName name="Statutory_Income_Statement" localSheetId="25">#REF!</definedName>
    <definedName name="Statutory_Income_Statement">#REF!</definedName>
    <definedName name="stop" localSheetId="40">#REF!</definedName>
    <definedName name="stop" localSheetId="23">#REF!</definedName>
    <definedName name="stop" localSheetId="28">#REF!</definedName>
    <definedName name="stop" localSheetId="59">#REF!</definedName>
    <definedName name="stop" localSheetId="58">#REF!</definedName>
    <definedName name="stop" localSheetId="5">#REF!</definedName>
    <definedName name="stop" localSheetId="55">#REF!</definedName>
    <definedName name="stop" localSheetId="38">#REF!</definedName>
    <definedName name="stop" localSheetId="57">#REF!</definedName>
    <definedName name="stop" localSheetId="7">#REF!</definedName>
    <definedName name="stop" localSheetId="6">#REF!</definedName>
    <definedName name="stop" localSheetId="17">#REF!</definedName>
    <definedName name="stop" localSheetId="24">#REF!</definedName>
    <definedName name="stop" localSheetId="26">#REF!</definedName>
    <definedName name="stop" localSheetId="25">#REF!</definedName>
    <definedName name="stop">#REF!</definedName>
    <definedName name="Sweden" localSheetId="59">[27]Sheet1!$C$20</definedName>
    <definedName name="Sweden" localSheetId="55">[27]Sheet1!$C$20</definedName>
    <definedName name="Sweden" localSheetId="7">[28]Sheet1!$C$20</definedName>
    <definedName name="Sweden" localSheetId="6">[28]Sheet1!$C$20</definedName>
    <definedName name="Sweden">[29]Sheet1!$C$20</definedName>
    <definedName name="TASESUOM" localSheetId="40">#REF!</definedName>
    <definedName name="TASESUOM" localSheetId="23">#REF!</definedName>
    <definedName name="TASESUOM" localSheetId="28">#REF!</definedName>
    <definedName name="TASESUOM" localSheetId="59">#REF!</definedName>
    <definedName name="TASESUOM" localSheetId="58">#REF!</definedName>
    <definedName name="TASESUOM" localSheetId="5">#REF!</definedName>
    <definedName name="TASESUOM" localSheetId="31">#REF!</definedName>
    <definedName name="TASESUOM" localSheetId="32">#REF!</definedName>
    <definedName name="TASESUOM" localSheetId="30">#REF!</definedName>
    <definedName name="TASESUOM" localSheetId="55">#REF!</definedName>
    <definedName name="TASESUOM" localSheetId="38">#REF!</definedName>
    <definedName name="TASESUOM" localSheetId="57">#REF!</definedName>
    <definedName name="TASESUOM" localSheetId="7">#REF!</definedName>
    <definedName name="TASESUOM" localSheetId="6">#REF!</definedName>
    <definedName name="TASESUOM" localSheetId="17">#REF!</definedName>
    <definedName name="TASESUOM" localSheetId="24">#REF!</definedName>
    <definedName name="TASESUOM" localSheetId="26">#REF!</definedName>
    <definedName name="TASESUOM" localSheetId="25">#REF!</definedName>
    <definedName name="TASESUOM">#REF!</definedName>
    <definedName name="tfp" localSheetId="40" hidden="1">{"5 * utfall + budget",#N/A,FALSE,"T-0298";"5 * bolag",#N/A,FALSE,"T-0298";"Unibank, utfall alla",#N/A,FALSE,"T-0298";#N/A,#N/A,FALSE,"Koncernskulder";#N/A,#N/A,FALSE,"Koncernfakturering"}</definedName>
    <definedName name="tfp" localSheetId="23" hidden="1">{"5 * utfall + budget",#N/A,FALSE,"T-0298";"5 * bolag",#N/A,FALSE,"T-0298";"Unibank, utfall alla",#N/A,FALSE,"T-0298";#N/A,#N/A,FALSE,"Koncernskulder";#N/A,#N/A,FALSE,"Koncernfakturering"}</definedName>
    <definedName name="tfp" localSheetId="33" hidden="1">{"5 * utfall + budget",#N/A,FALSE,"T-0298";"5 * bolag",#N/A,FALSE,"T-0298";"Unibank, utfall alla",#N/A,FALSE,"T-0298";#N/A,#N/A,FALSE,"Koncernskulder";#N/A,#N/A,FALSE,"Koncernfakturering"}</definedName>
    <definedName name="tfp" localSheetId="28" hidden="1">{"5 * utfall + budget",#N/A,FALSE,"T-0298";"5 * bolag",#N/A,FALSE,"T-0298";"Unibank, utfall alla",#N/A,FALSE,"T-0298";#N/A,#N/A,FALSE,"Koncernskulder";#N/A,#N/A,FALSE,"Koncernfakturering"}</definedName>
    <definedName name="tfp" localSheetId="59" hidden="1">{"5 * utfall + budget",#N/A,FALSE,"T-0298";"5 * bolag",#N/A,FALSE,"T-0298";"Unibank, utfall alla",#N/A,FALSE,"T-0298";#N/A,#N/A,FALSE,"Koncernskulder";#N/A,#N/A,FALSE,"Koncernfakturering"}</definedName>
    <definedName name="tfp" localSheetId="58" hidden="1">{"5 * utfall + budget",#N/A,FALSE,"T-0298";"5 * bolag",#N/A,FALSE,"T-0298";"Unibank, utfall alla",#N/A,FALSE,"T-0298";#N/A,#N/A,FALSE,"Koncernskulder";#N/A,#N/A,FALSE,"Koncernfakturering"}</definedName>
    <definedName name="tfp" localSheetId="5" hidden="1">{"5 * utfall + budget",#N/A,FALSE,"T-0298";"5 * bolag",#N/A,FALSE,"T-0298";"Unibank, utfall alla",#N/A,FALSE,"T-0298";#N/A,#N/A,FALSE,"Koncernskulder";#N/A,#N/A,FALSE,"Koncernfakturering"}</definedName>
    <definedName name="tfp" localSheetId="31" hidden="1">{"5 * utfall + budget",#N/A,FALSE,"T-0298";"5 * bolag",#N/A,FALSE,"T-0298";"Unibank, utfall alla",#N/A,FALSE,"T-0298";#N/A,#N/A,FALSE,"Koncernskulder";#N/A,#N/A,FALSE,"Koncernfakturering"}</definedName>
    <definedName name="tfp" localSheetId="30" hidden="1">{"5 * utfall + budget",#N/A,FALSE,"T-0298";"5 * bolag",#N/A,FALSE,"T-0298";"Unibank, utfall alla",#N/A,FALSE,"T-0298";#N/A,#N/A,FALSE,"Koncernskulder";#N/A,#N/A,FALSE,"Koncernfakturering"}</definedName>
    <definedName name="tfp" localSheetId="55" hidden="1">{"5 * utfall + budget",#N/A,FALSE,"T-0298";"5 * bolag",#N/A,FALSE,"T-0298";"Unibank, utfall alla",#N/A,FALSE,"T-0298";#N/A,#N/A,FALSE,"Koncernskulder";#N/A,#N/A,FALSE,"Koncernfakturering"}</definedName>
    <definedName name="tfp" localSheetId="38" hidden="1">{"5 * utfall + budget",#N/A,FALSE,"T-0298";"5 * bolag",#N/A,FALSE,"T-0298";"Unibank, utfall alla",#N/A,FALSE,"T-0298";#N/A,#N/A,FALSE,"Koncernskulder";#N/A,#N/A,FALSE,"Koncernfakturering"}</definedName>
    <definedName name="tfp" localSheetId="57" hidden="1">{"5 * utfall + budget",#N/A,FALSE,"T-0298";"5 * bolag",#N/A,FALSE,"T-0298";"Unibank, utfall alla",#N/A,FALSE,"T-0298";#N/A,#N/A,FALSE,"Koncernskulder";#N/A,#N/A,FALSE,"Koncernfakturering"}</definedName>
    <definedName name="tfp" localSheetId="7" hidden="1">{"5 * utfall + budget",#N/A,FALSE,"T-0298";"5 * bolag",#N/A,FALSE,"T-0298";"Unibank, utfall alla",#N/A,FALSE,"T-0298";#N/A,#N/A,FALSE,"Koncernskulder";#N/A,#N/A,FALSE,"Koncernfakturering"}</definedName>
    <definedName name="tfp" localSheetId="6" hidden="1">{"5 * utfall + budget",#N/A,FALSE,"T-0298";"5 * bolag",#N/A,FALSE,"T-0298";"Unibank, utfall alla",#N/A,FALSE,"T-0298";#N/A,#N/A,FALSE,"Koncernskulder";#N/A,#N/A,FALSE,"Koncernfakturering"}</definedName>
    <definedName name="tfp" localSheetId="17" hidden="1">{"5 * utfall + budget",#N/A,FALSE,"T-0298";"5 * bolag",#N/A,FALSE,"T-0298";"Unibank, utfall alla",#N/A,FALSE,"T-0298";#N/A,#N/A,FALSE,"Koncernskulder";#N/A,#N/A,FALSE,"Koncernfakturering"}</definedName>
    <definedName name="tfp" localSheetId="41" hidden="1">{"5 * utfall + budget",#N/A,FALSE,"T-0298";"5 * bolag",#N/A,FALSE,"T-0298";"Unibank, utfall alla",#N/A,FALSE,"T-0298";#N/A,#N/A,FALSE,"Koncernskulder";#N/A,#N/A,FALSE,"Koncernfakturering"}</definedName>
    <definedName name="tfp" localSheetId="39" hidden="1">{"5 * utfall + budget",#N/A,FALSE,"T-0298";"5 * bolag",#N/A,FALSE,"T-0298";"Unibank, utfall alla",#N/A,FALSE,"T-0298";#N/A,#N/A,FALSE,"Koncernskulder";#N/A,#N/A,FALSE,"Koncernfakturering"}</definedName>
    <definedName name="tfp" localSheetId="24" hidden="1">{"5 * utfall + budget",#N/A,FALSE,"T-0298";"5 * bolag",#N/A,FALSE,"T-0298";"Unibank, utfall alla",#N/A,FALSE,"T-0298";#N/A,#N/A,FALSE,"Koncernskulder";#N/A,#N/A,FALSE,"Koncernfakturering"}</definedName>
    <definedName name="tfp" localSheetId="26" hidden="1">{"5 * utfall + budget",#N/A,FALSE,"T-0298";"5 * bolag",#N/A,FALSE,"T-0298";"Unibank, utfall alla",#N/A,FALSE,"T-0298";#N/A,#N/A,FALSE,"Koncernskulder";#N/A,#N/A,FALSE,"Koncernfakturering"}</definedName>
    <definedName name="tfp" localSheetId="25" hidden="1">{"5 * utfall + budget",#N/A,FALSE,"T-0298";"5 * bolag",#N/A,FALSE,"T-0298";"Unibank, utfall alla",#N/A,FALSE,"T-0298";#N/A,#N/A,FALSE,"Koncernskulder";#N/A,#N/A,FALSE,"Koncernfakturering"}</definedName>
    <definedName name="tfp" hidden="1">{"5 * utfall + budget",#N/A,FALSE,"T-0298";"5 * bolag",#N/A,FALSE,"T-0298";"Unibank, utfall alla",#N/A,FALSE,"T-0298";#N/A,#N/A,FALSE,"Koncernskulder";#N/A,#N/A,FALSE,"Koncernfakturering"}</definedName>
    <definedName name="TotalKol" localSheetId="59">[20]Investment_assets!$AX$1:$AY$65536</definedName>
    <definedName name="TotalKol" localSheetId="55">[20]Investment_assets!$AX$1:$AY$65536</definedName>
    <definedName name="TotalKol" localSheetId="7">[21]Investment_assets!$AX$1:$AY$65536</definedName>
    <definedName name="TotalKol" localSheetId="6">[21]Investment_assets!$AX$1:$AY$65536</definedName>
    <definedName name="TotalKol">[22]Investment_assets!$AX$1:$AY$65536</definedName>
    <definedName name="treasury" localSheetId="40">#REF!</definedName>
    <definedName name="treasury" localSheetId="23">#REF!</definedName>
    <definedName name="treasury" localSheetId="28">#REF!</definedName>
    <definedName name="treasury" localSheetId="59">#REF!</definedName>
    <definedName name="treasury" localSheetId="58">#REF!</definedName>
    <definedName name="treasury" localSheetId="5">#REF!</definedName>
    <definedName name="treasury" localSheetId="55">#REF!</definedName>
    <definedName name="treasury" localSheetId="38">#REF!</definedName>
    <definedName name="treasury" localSheetId="57">#REF!</definedName>
    <definedName name="treasury" localSheetId="7">#REF!</definedName>
    <definedName name="treasury" localSheetId="6">#REF!</definedName>
    <definedName name="treasury" localSheetId="17">#REF!</definedName>
    <definedName name="treasury" localSheetId="24">#REF!</definedName>
    <definedName name="treasury" localSheetId="26">#REF!</definedName>
    <definedName name="treasury" localSheetId="25">#REF!</definedName>
    <definedName name="treasury">#REF!</definedName>
    <definedName name="TreasuryKeyFig" localSheetId="40">#REF!</definedName>
    <definedName name="TreasuryKeyFig" localSheetId="23">#REF!</definedName>
    <definedName name="TreasuryKeyFig" localSheetId="28">#REF!</definedName>
    <definedName name="TreasuryKeyFig" localSheetId="59">#REF!</definedName>
    <definedName name="TreasuryKeyFig" localSheetId="58">#REF!</definedName>
    <definedName name="TreasuryKeyFig" localSheetId="5">#REF!</definedName>
    <definedName name="TreasuryKeyFig" localSheetId="55">#REF!</definedName>
    <definedName name="TreasuryKeyFig" localSheetId="38">#REF!</definedName>
    <definedName name="TreasuryKeyFig" localSheetId="57">#REF!</definedName>
    <definedName name="TreasuryKeyFig" localSheetId="7">#REF!</definedName>
    <definedName name="TreasuryKeyFig" localSheetId="6">#REF!</definedName>
    <definedName name="TreasuryKeyFig" localSheetId="17">#REF!</definedName>
    <definedName name="TreasuryKeyFig" localSheetId="24">#REF!</definedName>
    <definedName name="TreasuryKeyFig" localSheetId="26">#REF!</definedName>
    <definedName name="TreasuryKeyFig" localSheetId="25">#REF!</definedName>
    <definedName name="TreasuryKeyFig">#REF!</definedName>
    <definedName name="TreasuryOP" localSheetId="40">#REF!</definedName>
    <definedName name="TreasuryOP" localSheetId="23">#REF!</definedName>
    <definedName name="TreasuryOP" localSheetId="28">#REF!</definedName>
    <definedName name="TreasuryOP" localSheetId="59">#REF!</definedName>
    <definedName name="TreasuryOP" localSheetId="58">#REF!</definedName>
    <definedName name="TreasuryOP" localSheetId="5">#REF!</definedName>
    <definedName name="TreasuryOP" localSheetId="55">#REF!</definedName>
    <definedName name="TreasuryOP" localSheetId="38">#REF!</definedName>
    <definedName name="TreasuryOP" localSheetId="57">#REF!</definedName>
    <definedName name="TreasuryOP" localSheetId="7">#REF!</definedName>
    <definedName name="TreasuryOP" localSheetId="6">#REF!</definedName>
    <definedName name="TreasuryOP" localSheetId="17">#REF!</definedName>
    <definedName name="TreasuryOP" localSheetId="24">#REF!</definedName>
    <definedName name="TreasuryOP" localSheetId="26">#REF!</definedName>
    <definedName name="TreasuryOP" localSheetId="25">#REF!</definedName>
    <definedName name="TreasuryOP">#REF!</definedName>
    <definedName name="TULOS" localSheetId="40">#REF!</definedName>
    <definedName name="TULOS" localSheetId="23">#REF!</definedName>
    <definedName name="TULOS" localSheetId="28">#REF!</definedName>
    <definedName name="TULOS" localSheetId="59">#REF!</definedName>
    <definedName name="TULOS" localSheetId="58">#REF!</definedName>
    <definedName name="TULOS" localSheetId="5">#REF!</definedName>
    <definedName name="TULOS" localSheetId="31">#REF!</definedName>
    <definedName name="TULOS" localSheetId="32">#REF!</definedName>
    <definedName name="TULOS" localSheetId="30">#REF!</definedName>
    <definedName name="TULOS" localSheetId="55">#REF!</definedName>
    <definedName name="TULOS" localSheetId="38">#REF!</definedName>
    <definedName name="TULOS" localSheetId="57">#REF!</definedName>
    <definedName name="TULOS" localSheetId="7">#REF!</definedName>
    <definedName name="TULOS" localSheetId="6">#REF!</definedName>
    <definedName name="TULOS" localSheetId="17">#REF!</definedName>
    <definedName name="TULOS" localSheetId="24">#REF!</definedName>
    <definedName name="TULOS" localSheetId="26">#REF!</definedName>
    <definedName name="TULOS" localSheetId="25">#REF!</definedName>
    <definedName name="TULOS">#REF!</definedName>
    <definedName name="type" localSheetId="59">'[54]Schedule 8010'!$R$96:$S$98</definedName>
    <definedName name="type" localSheetId="55">'[54]Schedule 8010'!$R$96:$S$98</definedName>
    <definedName name="type" localSheetId="7">'[55]Schedule 8010'!$R$96:$S$98</definedName>
    <definedName name="type" localSheetId="6">'[55]Schedule 8010'!$R$96:$S$98</definedName>
    <definedName name="type">'[56]Schedule 8010'!$R$96:$S$98</definedName>
    <definedName name="UltimoLastYear" localSheetId="59">[20]HelpSheet!$C$3</definedName>
    <definedName name="UltimoLastYear" localSheetId="55">[20]HelpSheet!$C$3</definedName>
    <definedName name="UltimoLastYear" localSheetId="7">[21]HelpSheet!$C$3</definedName>
    <definedName name="UltimoLastYear" localSheetId="6">[21]HelpSheet!$C$3</definedName>
    <definedName name="UltimoLastYear">[22]HelpSheet!$C$3</definedName>
    <definedName name="Unit" localSheetId="59">[4]XXX!$C$34</definedName>
    <definedName name="Unit" localSheetId="55">[4]XXX!$C$34</definedName>
    <definedName name="Unit" localSheetId="7">[5]XXX!$C$34</definedName>
    <definedName name="Unit" localSheetId="6">[5]XXX!$C$34</definedName>
    <definedName name="Unit">[6]XXX!$C$34</definedName>
    <definedName name="ValgtDato1" localSheetId="59">[20]HelpSheet!$C$21</definedName>
    <definedName name="ValgtDato1" localSheetId="55">[20]HelpSheet!$C$21</definedName>
    <definedName name="ValgtDato1" localSheetId="7">[21]HelpSheet!$C$21</definedName>
    <definedName name="ValgtDato1" localSheetId="6">[21]HelpSheet!$C$21</definedName>
    <definedName name="ValgtDato1">[22]HelpSheet!$C$21</definedName>
    <definedName name="ValgtDato2" localSheetId="59">[20]HelpSheet!$C$23</definedName>
    <definedName name="ValgtDato2" localSheetId="55">[20]HelpSheet!$C$23</definedName>
    <definedName name="ValgtDato2" localSheetId="7">[21]HelpSheet!$C$23</definedName>
    <definedName name="ValgtDato2" localSheetId="6">[21]HelpSheet!$C$23</definedName>
    <definedName name="ValgtDato2">[22]HelpSheet!$C$23</definedName>
    <definedName name="ValgtDato3" localSheetId="59">[20]HelpSheet!$C$25</definedName>
    <definedName name="ValgtDato3" localSheetId="55">[20]HelpSheet!$C$25</definedName>
    <definedName name="ValgtDato3" localSheetId="7">[21]HelpSheet!$C$25</definedName>
    <definedName name="ValgtDato3" localSheetId="6">[21]HelpSheet!$C$25</definedName>
    <definedName name="ValgtDato3">[22]HelpSheet!$C$25</definedName>
    <definedName name="ValgtDatoIndex" localSheetId="59">[20]HelpSheet!$C$19</definedName>
    <definedName name="ValgtDatoIndex" localSheetId="55">[20]HelpSheet!$C$19</definedName>
    <definedName name="ValgtDatoIndex" localSheetId="7">[21]HelpSheet!$C$19</definedName>
    <definedName name="ValgtDatoIndex" localSheetId="6">[21]HelpSheet!$C$19</definedName>
    <definedName name="ValgtDatoIndex">[22]HelpSheet!$C$19</definedName>
    <definedName name="Valuta" localSheetId="59">[20]Investment_assets!$A$7:$IV$7</definedName>
    <definedName name="Valuta" localSheetId="55">[20]Investment_assets!$A$7:$IV$7</definedName>
    <definedName name="Valuta" localSheetId="7">[21]Investment_assets!$A$7:$IV$7</definedName>
    <definedName name="Valuta" localSheetId="6">[21]Investment_assets!$A$7:$IV$7</definedName>
    <definedName name="Valuta">[22]Investment_assets!$A$7:$IV$7</definedName>
    <definedName name="valuta_kurs_ultimo" localSheetId="59">[20]Valutakurser!$A$7:$Q$10</definedName>
    <definedName name="valuta_kurs_ultimo" localSheetId="55">[20]Valutakurser!$A$7:$Q$10</definedName>
    <definedName name="valuta_kurs_ultimo" localSheetId="7">[21]Valutakurser!$A$7:$Q$10</definedName>
    <definedName name="valuta_kurs_ultimo" localSheetId="6">[21]Valutakurser!$A$7:$Q$10</definedName>
    <definedName name="valuta_kurs_ultimo">[22]Valutakurser!$A$7:$Q$10</definedName>
    <definedName name="ValutaFlag" localSheetId="59">[20]HelpSheet!$G$6</definedName>
    <definedName name="ValutaFlag" localSheetId="55">[20]HelpSheet!$G$6</definedName>
    <definedName name="ValutaFlag" localSheetId="7">[21]HelpSheet!$G$6</definedName>
    <definedName name="ValutaFlag" localSheetId="6">[21]HelpSheet!$G$6</definedName>
    <definedName name="ValutaFlag">[22]HelpSheet!$G$6</definedName>
    <definedName name="ValutaValg" localSheetId="59">[20]HelpSheet!$G$3:$G$4</definedName>
    <definedName name="ValutaValg" localSheetId="55">[20]HelpSheet!$G$3:$G$4</definedName>
    <definedName name="ValutaValg" localSheetId="7">[21]HelpSheet!$G$3:$G$4</definedName>
    <definedName name="ValutaValg" localSheetId="6">[21]HelpSheet!$G$3:$G$4</definedName>
    <definedName name="ValutaValg">[22]HelpSheet!$G$3:$G$4</definedName>
    <definedName name="Wealth" localSheetId="40">#REF!</definedName>
    <definedName name="Wealth" localSheetId="23">#REF!</definedName>
    <definedName name="Wealth" localSheetId="28">#REF!</definedName>
    <definedName name="Wealth" localSheetId="59">#REF!</definedName>
    <definedName name="Wealth" localSheetId="58">#REF!</definedName>
    <definedName name="Wealth" localSheetId="5">#REF!</definedName>
    <definedName name="Wealth" localSheetId="55">#REF!</definedName>
    <definedName name="Wealth" localSheetId="38">#REF!</definedName>
    <definedName name="Wealth" localSheetId="57">#REF!</definedName>
    <definedName name="Wealth" localSheetId="7">#REF!</definedName>
    <definedName name="Wealth" localSheetId="6">#REF!</definedName>
    <definedName name="Wealth" localSheetId="17">#REF!</definedName>
    <definedName name="Wealth" localSheetId="24">#REF!</definedName>
    <definedName name="Wealth" localSheetId="26">#REF!</definedName>
    <definedName name="Wealth" localSheetId="25">#REF!</definedName>
    <definedName name="Wealth">#REF!</definedName>
    <definedName name="Wealthother" localSheetId="40">#REF!</definedName>
    <definedName name="Wealthother" localSheetId="23">#REF!</definedName>
    <definedName name="Wealthother" localSheetId="28">#REF!</definedName>
    <definedName name="Wealthother" localSheetId="59">#REF!</definedName>
    <definedName name="Wealthother" localSheetId="58">#REF!</definedName>
    <definedName name="Wealthother" localSheetId="5">#REF!</definedName>
    <definedName name="Wealthother" localSheetId="55">#REF!</definedName>
    <definedName name="Wealthother" localSheetId="38">#REF!</definedName>
    <definedName name="Wealthother" localSheetId="57">#REF!</definedName>
    <definedName name="Wealthother" localSheetId="7">#REF!</definedName>
    <definedName name="Wealthother" localSheetId="6">#REF!</definedName>
    <definedName name="Wealthother" localSheetId="17">#REF!</definedName>
    <definedName name="Wealthother" localSheetId="24">#REF!</definedName>
    <definedName name="Wealthother" localSheetId="26">#REF!</definedName>
    <definedName name="Wealthother" localSheetId="25">#REF!</definedName>
    <definedName name="Wealthother">#REF!</definedName>
    <definedName name="Vesta_life" localSheetId="40">#REF!</definedName>
    <definedName name="Vesta_life" localSheetId="23">#REF!</definedName>
    <definedName name="Vesta_life" localSheetId="28">#REF!</definedName>
    <definedName name="Vesta_life" localSheetId="59">#REF!</definedName>
    <definedName name="Vesta_life" localSheetId="58">#REF!</definedName>
    <definedName name="Vesta_life" localSheetId="5">#REF!</definedName>
    <definedName name="Vesta_life" localSheetId="55">#REF!</definedName>
    <definedName name="Vesta_life" localSheetId="38">#REF!</definedName>
    <definedName name="Vesta_life" localSheetId="57">#REF!</definedName>
    <definedName name="Vesta_life" localSheetId="7">#REF!</definedName>
    <definedName name="Vesta_life" localSheetId="6">#REF!</definedName>
    <definedName name="Vesta_life" localSheetId="17">#REF!</definedName>
    <definedName name="Vesta_life" localSheetId="24">#REF!</definedName>
    <definedName name="Vesta_life" localSheetId="26">#REF!</definedName>
    <definedName name="Vesta_life" localSheetId="25">#REF!</definedName>
    <definedName name="Vesta_life">#REF!</definedName>
    <definedName name="Wholsalebanking" localSheetId="40">#REF!</definedName>
    <definedName name="Wholsalebanking" localSheetId="23">#REF!</definedName>
    <definedName name="Wholsalebanking" localSheetId="28">#REF!</definedName>
    <definedName name="Wholsalebanking" localSheetId="59">#REF!</definedName>
    <definedName name="Wholsalebanking" localSheetId="58">#REF!</definedName>
    <definedName name="Wholsalebanking" localSheetId="5">#REF!</definedName>
    <definedName name="Wholsalebanking" localSheetId="55">#REF!</definedName>
    <definedName name="Wholsalebanking" localSheetId="38">#REF!</definedName>
    <definedName name="Wholsalebanking" localSheetId="57">#REF!</definedName>
    <definedName name="Wholsalebanking" localSheetId="7">#REF!</definedName>
    <definedName name="Wholsalebanking" localSheetId="6">#REF!</definedName>
    <definedName name="Wholsalebanking" localSheetId="17">#REF!</definedName>
    <definedName name="Wholsalebanking" localSheetId="24">#REF!</definedName>
    <definedName name="Wholsalebanking" localSheetId="26">#REF!</definedName>
    <definedName name="Wholsalebanking" localSheetId="25">#REF!</definedName>
    <definedName name="Wholsalebanking">#REF!</definedName>
    <definedName name="wrn.Bransch." localSheetId="40" hidden="1">{"Sammanst",#N/A,TRUE,"951231";"Sid4",#N/A,TRUE,"4.Slutlig";"Sid2",#N/A,TRUE,"2.Värden";"Sid3",#N/A,TRUE,"3.Justering";"Sid1",#N/A,TRUE,"1.Utgångsläge"}</definedName>
    <definedName name="wrn.Bransch." localSheetId="23" hidden="1">{"Sammanst",#N/A,TRUE,"951231";"Sid4",#N/A,TRUE,"4.Slutlig";"Sid2",#N/A,TRUE,"2.Värden";"Sid3",#N/A,TRUE,"3.Justering";"Sid1",#N/A,TRUE,"1.Utgångsläge"}</definedName>
    <definedName name="wrn.Bransch." localSheetId="33" hidden="1">{"Sammanst",#N/A,TRUE,"951231";"Sid4",#N/A,TRUE,"4.Slutlig";"Sid2",#N/A,TRUE,"2.Värden";"Sid3",#N/A,TRUE,"3.Justering";"Sid1",#N/A,TRUE,"1.Utgångsläge"}</definedName>
    <definedName name="wrn.Bransch." localSheetId="28" hidden="1">{"Sammanst",#N/A,TRUE,"951231";"Sid4",#N/A,TRUE,"4.Slutlig";"Sid2",#N/A,TRUE,"2.Värden";"Sid3",#N/A,TRUE,"3.Justering";"Sid1",#N/A,TRUE,"1.Utgångsläge"}</definedName>
    <definedName name="wrn.Bransch." localSheetId="59" hidden="1">{"Sammanst",#N/A,TRUE,"951231";"Sid4",#N/A,TRUE,"4.Slutlig";"Sid2",#N/A,TRUE,"2.Värden";"Sid3",#N/A,TRUE,"3.Justering";"Sid1",#N/A,TRUE,"1.Utgångsläge"}</definedName>
    <definedName name="wrn.Bransch." localSheetId="58" hidden="1">{"Sammanst",#N/A,TRUE,"951231";"Sid4",#N/A,TRUE,"4.Slutlig";"Sid2",#N/A,TRUE,"2.Värden";"Sid3",#N/A,TRUE,"3.Justering";"Sid1",#N/A,TRUE,"1.Utgångsläge"}</definedName>
    <definedName name="wrn.Bransch." localSheetId="5" hidden="1">{"Sammanst",#N/A,TRUE,"951231";"Sid4",#N/A,TRUE,"4.Slutlig";"Sid2",#N/A,TRUE,"2.Värden";"Sid3",#N/A,TRUE,"3.Justering";"Sid1",#N/A,TRUE,"1.Utgångsläge"}</definedName>
    <definedName name="wrn.Bransch." localSheetId="31" hidden="1">{"Sammanst",#N/A,TRUE,"951231";"Sid4",#N/A,TRUE,"4.Slutlig";"Sid2",#N/A,TRUE,"2.Värden";"Sid3",#N/A,TRUE,"3.Justering";"Sid1",#N/A,TRUE,"1.Utgångsläge"}</definedName>
    <definedName name="wrn.Bransch." localSheetId="30" hidden="1">{"Sammanst",#N/A,TRUE,"951231";"Sid4",#N/A,TRUE,"4.Slutlig";"Sid2",#N/A,TRUE,"2.Värden";"Sid3",#N/A,TRUE,"3.Justering";"Sid1",#N/A,TRUE,"1.Utgångsläge"}</definedName>
    <definedName name="wrn.Bransch." localSheetId="55" hidden="1">{"Sammanst",#N/A,TRUE,"951231";"Sid4",#N/A,TRUE,"4.Slutlig";"Sid2",#N/A,TRUE,"2.Värden";"Sid3",#N/A,TRUE,"3.Justering";"Sid1",#N/A,TRUE,"1.Utgångsläge"}</definedName>
    <definedName name="wrn.Bransch." localSheetId="38" hidden="1">{"Sammanst",#N/A,TRUE,"951231";"Sid4",#N/A,TRUE,"4.Slutlig";"Sid2",#N/A,TRUE,"2.Värden";"Sid3",#N/A,TRUE,"3.Justering";"Sid1",#N/A,TRUE,"1.Utgångsläge"}</definedName>
    <definedName name="wrn.Bransch." localSheetId="57" hidden="1">{"Sammanst",#N/A,TRUE,"951231";"Sid4",#N/A,TRUE,"4.Slutlig";"Sid2",#N/A,TRUE,"2.Värden";"Sid3",#N/A,TRUE,"3.Justering";"Sid1",#N/A,TRUE,"1.Utgångsläge"}</definedName>
    <definedName name="wrn.Bransch." localSheetId="7" hidden="1">{"Sammanst",#N/A,TRUE,"951231";"Sid4",#N/A,TRUE,"4.Slutlig";"Sid2",#N/A,TRUE,"2.Värden";"Sid3",#N/A,TRUE,"3.Justering";"Sid1",#N/A,TRUE,"1.Utgångsläge"}</definedName>
    <definedName name="wrn.Bransch." localSheetId="6" hidden="1">{"Sammanst",#N/A,TRUE,"951231";"Sid4",#N/A,TRUE,"4.Slutlig";"Sid2",#N/A,TRUE,"2.Värden";"Sid3",#N/A,TRUE,"3.Justering";"Sid1",#N/A,TRUE,"1.Utgångsläge"}</definedName>
    <definedName name="wrn.Bransch." localSheetId="17" hidden="1">{"Sammanst",#N/A,TRUE,"951231";"Sid4",#N/A,TRUE,"4.Slutlig";"Sid2",#N/A,TRUE,"2.Värden";"Sid3",#N/A,TRUE,"3.Justering";"Sid1",#N/A,TRUE,"1.Utgångsläge"}</definedName>
    <definedName name="wrn.Bransch." localSheetId="41" hidden="1">{"Sammanst",#N/A,TRUE,"951231";"Sid4",#N/A,TRUE,"4.Slutlig";"Sid2",#N/A,TRUE,"2.Värden";"Sid3",#N/A,TRUE,"3.Justering";"Sid1",#N/A,TRUE,"1.Utgångsläge"}</definedName>
    <definedName name="wrn.Bransch." localSheetId="39" hidden="1">{"Sammanst",#N/A,TRUE,"951231";"Sid4",#N/A,TRUE,"4.Slutlig";"Sid2",#N/A,TRUE,"2.Värden";"Sid3",#N/A,TRUE,"3.Justering";"Sid1",#N/A,TRUE,"1.Utgångsläge"}</definedName>
    <definedName name="wrn.Bransch." localSheetId="24" hidden="1">{"Sammanst",#N/A,TRUE,"951231";"Sid4",#N/A,TRUE,"4.Slutlig";"Sid2",#N/A,TRUE,"2.Värden";"Sid3",#N/A,TRUE,"3.Justering";"Sid1",#N/A,TRUE,"1.Utgångsläge"}</definedName>
    <definedName name="wrn.Bransch." localSheetId="26" hidden="1">{"Sammanst",#N/A,TRUE,"951231";"Sid4",#N/A,TRUE,"4.Slutlig";"Sid2",#N/A,TRUE,"2.Värden";"Sid3",#N/A,TRUE,"3.Justering";"Sid1",#N/A,TRUE,"1.Utgångsläge"}</definedName>
    <definedName name="wrn.Bransch." localSheetId="25" hidden="1">{"Sammanst",#N/A,TRUE,"951231";"Sid4",#N/A,TRUE,"4.Slutlig";"Sid2",#N/A,TRUE,"2.Värden";"Sid3",#N/A,TRUE,"3.Justering";"Sid1",#N/A,TRUE,"1.Utgångsläge"}</definedName>
    <definedName name="wrn.Bransch." hidden="1">{"Sammanst",#N/A,TRUE,"951231";"Sid4",#N/A,TRUE,"4.Slutlig";"Sid2",#N/A,TRUE,"2.Värden";"Sid3",#N/A,TRUE,"3.Justering";"Sid1",#N/A,TRUE,"1.Utgångsläge"}</definedName>
    <definedName name="wrn.Månadsrapport._.T." localSheetId="40" hidden="1">{"5 * utfall + budget",#N/A,FALSE,"T-0298";"5 * bolag",#N/A,FALSE,"T-0298";"Unibank, utfall alla",#N/A,FALSE,"T-0298";#N/A,#N/A,FALSE,"Koncernskulder";#N/A,#N/A,FALSE,"Koncernfakturering"}</definedName>
    <definedName name="wrn.Månadsrapport._.T." localSheetId="23" hidden="1">{"5 * utfall + budget",#N/A,FALSE,"T-0298";"5 * bolag",#N/A,FALSE,"T-0298";"Unibank, utfall alla",#N/A,FALSE,"T-0298";#N/A,#N/A,FALSE,"Koncernskulder";#N/A,#N/A,FALSE,"Koncernfakturering"}</definedName>
    <definedName name="wrn.Månadsrapport._.T." localSheetId="33" hidden="1">{"5 * utfall + budget",#N/A,FALSE,"T-0298";"5 * bolag",#N/A,FALSE,"T-0298";"Unibank, utfall alla",#N/A,FALSE,"T-0298";#N/A,#N/A,FALSE,"Koncernskulder";#N/A,#N/A,FALSE,"Koncernfakturering"}</definedName>
    <definedName name="wrn.Månadsrapport._.T." localSheetId="28" hidden="1">{"5 * utfall + budget",#N/A,FALSE,"T-0298";"5 * bolag",#N/A,FALSE,"T-0298";"Unibank, utfall alla",#N/A,FALSE,"T-0298";#N/A,#N/A,FALSE,"Koncernskulder";#N/A,#N/A,FALSE,"Koncernfakturering"}</definedName>
    <definedName name="wrn.Månadsrapport._.T." localSheetId="59" hidden="1">{"5 * utfall + budget",#N/A,FALSE,"T-0298";"5 * bolag",#N/A,FALSE,"T-0298";"Unibank, utfall alla",#N/A,FALSE,"T-0298";#N/A,#N/A,FALSE,"Koncernskulder";#N/A,#N/A,FALSE,"Koncernfakturering"}</definedName>
    <definedName name="wrn.Månadsrapport._.T." localSheetId="58" hidden="1">{"5 * utfall + budget",#N/A,FALSE,"T-0298";"5 * bolag",#N/A,FALSE,"T-0298";"Unibank, utfall alla",#N/A,FALSE,"T-0298";#N/A,#N/A,FALSE,"Koncernskulder";#N/A,#N/A,FALSE,"Koncernfakturering"}</definedName>
    <definedName name="wrn.Månadsrapport._.T." localSheetId="5" hidden="1">{"5 * utfall + budget",#N/A,FALSE,"T-0298";"5 * bolag",#N/A,FALSE,"T-0298";"Unibank, utfall alla",#N/A,FALSE,"T-0298";#N/A,#N/A,FALSE,"Koncernskulder";#N/A,#N/A,FALSE,"Koncernfakturering"}</definedName>
    <definedName name="wrn.Månadsrapport._.T." localSheetId="31" hidden="1">{"5 * utfall + budget",#N/A,FALSE,"T-0298";"5 * bolag",#N/A,FALSE,"T-0298";"Unibank, utfall alla",#N/A,FALSE,"T-0298";#N/A,#N/A,FALSE,"Koncernskulder";#N/A,#N/A,FALSE,"Koncernfakturering"}</definedName>
    <definedName name="wrn.Månadsrapport._.T." localSheetId="30" hidden="1">{"5 * utfall + budget",#N/A,FALSE,"T-0298";"5 * bolag",#N/A,FALSE,"T-0298";"Unibank, utfall alla",#N/A,FALSE,"T-0298";#N/A,#N/A,FALSE,"Koncernskulder";#N/A,#N/A,FALSE,"Koncernfakturering"}</definedName>
    <definedName name="wrn.Månadsrapport._.T." localSheetId="55" hidden="1">{"5 * utfall + budget",#N/A,FALSE,"T-0298";"5 * bolag",#N/A,FALSE,"T-0298";"Unibank, utfall alla",#N/A,FALSE,"T-0298";#N/A,#N/A,FALSE,"Koncernskulder";#N/A,#N/A,FALSE,"Koncernfakturering"}</definedName>
    <definedName name="wrn.Månadsrapport._.T." localSheetId="38" hidden="1">{"5 * utfall + budget",#N/A,FALSE,"T-0298";"5 * bolag",#N/A,FALSE,"T-0298";"Unibank, utfall alla",#N/A,FALSE,"T-0298";#N/A,#N/A,FALSE,"Koncernskulder";#N/A,#N/A,FALSE,"Koncernfakturering"}</definedName>
    <definedName name="wrn.Månadsrapport._.T." localSheetId="57" hidden="1">{"5 * utfall + budget",#N/A,FALSE,"T-0298";"5 * bolag",#N/A,FALSE,"T-0298";"Unibank, utfall alla",#N/A,FALSE,"T-0298";#N/A,#N/A,FALSE,"Koncernskulder";#N/A,#N/A,FALSE,"Koncernfakturering"}</definedName>
    <definedName name="wrn.Månadsrapport._.T." localSheetId="7" hidden="1">{"5 * utfall + budget",#N/A,FALSE,"T-0298";"5 * bolag",#N/A,FALSE,"T-0298";"Unibank, utfall alla",#N/A,FALSE,"T-0298";#N/A,#N/A,FALSE,"Koncernskulder";#N/A,#N/A,FALSE,"Koncernfakturering"}</definedName>
    <definedName name="wrn.Månadsrapport._.T." localSheetId="6" hidden="1">{"5 * utfall + budget",#N/A,FALSE,"T-0298";"5 * bolag",#N/A,FALSE,"T-0298";"Unibank, utfall alla",#N/A,FALSE,"T-0298";#N/A,#N/A,FALSE,"Koncernskulder";#N/A,#N/A,FALSE,"Koncernfakturering"}</definedName>
    <definedName name="wrn.Månadsrapport._.T." localSheetId="17" hidden="1">{"5 * utfall + budget",#N/A,FALSE,"T-0298";"5 * bolag",#N/A,FALSE,"T-0298";"Unibank, utfall alla",#N/A,FALSE,"T-0298";#N/A,#N/A,FALSE,"Koncernskulder";#N/A,#N/A,FALSE,"Koncernfakturering"}</definedName>
    <definedName name="wrn.Månadsrapport._.T." localSheetId="41" hidden="1">{"5 * utfall + budget",#N/A,FALSE,"T-0298";"5 * bolag",#N/A,FALSE,"T-0298";"Unibank, utfall alla",#N/A,FALSE,"T-0298";#N/A,#N/A,FALSE,"Koncernskulder";#N/A,#N/A,FALSE,"Koncernfakturering"}</definedName>
    <definedName name="wrn.Månadsrapport._.T." localSheetId="39" hidden="1">{"5 * utfall + budget",#N/A,FALSE,"T-0298";"5 * bolag",#N/A,FALSE,"T-0298";"Unibank, utfall alla",#N/A,FALSE,"T-0298";#N/A,#N/A,FALSE,"Koncernskulder";#N/A,#N/A,FALSE,"Koncernfakturering"}</definedName>
    <definedName name="wrn.Månadsrapport._.T." localSheetId="24" hidden="1">{"5 * utfall + budget",#N/A,FALSE,"T-0298";"5 * bolag",#N/A,FALSE,"T-0298";"Unibank, utfall alla",#N/A,FALSE,"T-0298";#N/A,#N/A,FALSE,"Koncernskulder";#N/A,#N/A,FALSE,"Koncernfakturering"}</definedName>
    <definedName name="wrn.Månadsrapport._.T." localSheetId="26" hidden="1">{"5 * utfall + budget",#N/A,FALSE,"T-0298";"5 * bolag",#N/A,FALSE,"T-0298";"Unibank, utfall alla",#N/A,FALSE,"T-0298";#N/A,#N/A,FALSE,"Koncernskulder";#N/A,#N/A,FALSE,"Koncernfakturering"}</definedName>
    <definedName name="wrn.Månadsrapport._.T." localSheetId="25" hidden="1">{"5 * utfall + budget",#N/A,FALSE,"T-0298";"5 * bolag",#N/A,FALSE,"T-0298";"Unibank, utfall alla",#N/A,FALSE,"T-0298";#N/A,#N/A,FALSE,"Koncernskulder";#N/A,#N/A,FALSE,"Koncernfakturering"}</definedName>
    <definedName name="wrn.Månadsrapport._.T." hidden="1">{"5 * utfall + budget",#N/A,FALSE,"T-0298";"5 * bolag",#N/A,FALSE,"T-0298";"Unibank, utfall alla",#N/A,FALSE,"T-0298";#N/A,#N/A,FALSE,"Koncernskulder";#N/A,#N/A,FALSE,"Koncernfakturering"}</definedName>
    <definedName name="wrn.udskriv." localSheetId="40" hidden="1">{#N/A,#N/A,TRUE,"Forside";#N/A,#N/A,TRUE,"Contents";#N/A,#N/A,TRUE,"Opera. income stat.";#N/A,#N/A,TRUE,"Business area ";#N/A,#N/A,TRUE,"Statutory income statem."}</definedName>
    <definedName name="wrn.udskriv." localSheetId="23" hidden="1">{#N/A,#N/A,TRUE,"Forside";#N/A,#N/A,TRUE,"Contents";#N/A,#N/A,TRUE,"Opera. income stat.";#N/A,#N/A,TRUE,"Business area ";#N/A,#N/A,TRUE,"Statutory income statem."}</definedName>
    <definedName name="wrn.udskriv." localSheetId="33" hidden="1">{#N/A,#N/A,TRUE,"Forside";#N/A,#N/A,TRUE,"Contents";#N/A,#N/A,TRUE,"Opera. income stat.";#N/A,#N/A,TRUE,"Business area ";#N/A,#N/A,TRUE,"Statutory income statem."}</definedName>
    <definedName name="wrn.udskriv." localSheetId="28" hidden="1">{#N/A,#N/A,TRUE,"Forside";#N/A,#N/A,TRUE,"Contents";#N/A,#N/A,TRUE,"Opera. income stat.";#N/A,#N/A,TRUE,"Business area ";#N/A,#N/A,TRUE,"Statutory income statem."}</definedName>
    <definedName name="wrn.udskriv." localSheetId="59" hidden="1">{#N/A,#N/A,TRUE,"Forside";#N/A,#N/A,TRUE,"Contents";#N/A,#N/A,TRUE,"Opera. income stat.";#N/A,#N/A,TRUE,"Business area ";#N/A,#N/A,TRUE,"Statutory income statem."}</definedName>
    <definedName name="wrn.udskriv." localSheetId="58" hidden="1">{#N/A,#N/A,TRUE,"Forside";#N/A,#N/A,TRUE,"Contents";#N/A,#N/A,TRUE,"Opera. income stat.";#N/A,#N/A,TRUE,"Business area ";#N/A,#N/A,TRUE,"Statutory income statem."}</definedName>
    <definedName name="wrn.udskriv." localSheetId="5" hidden="1">{#N/A,#N/A,TRUE,"Forside";#N/A,#N/A,TRUE,"Contents";#N/A,#N/A,TRUE,"Opera. income stat.";#N/A,#N/A,TRUE,"Business area ";#N/A,#N/A,TRUE,"Statutory income statem."}</definedName>
    <definedName name="wrn.udskriv." localSheetId="31" hidden="1">{#N/A,#N/A,TRUE,"Forside";#N/A,#N/A,TRUE,"Contents";#N/A,#N/A,TRUE,"Opera. income stat.";#N/A,#N/A,TRUE,"Business area ";#N/A,#N/A,TRUE,"Statutory income statem."}</definedName>
    <definedName name="wrn.udskriv." localSheetId="30" hidden="1">{#N/A,#N/A,TRUE,"Forside";#N/A,#N/A,TRUE,"Contents";#N/A,#N/A,TRUE,"Opera. income stat.";#N/A,#N/A,TRUE,"Business area ";#N/A,#N/A,TRUE,"Statutory income statem."}</definedName>
    <definedName name="wrn.udskriv." localSheetId="55" hidden="1">{#N/A,#N/A,TRUE,"Forside";#N/A,#N/A,TRUE,"Contents";#N/A,#N/A,TRUE,"Opera. income stat.";#N/A,#N/A,TRUE,"Business area ";#N/A,#N/A,TRUE,"Statutory income statem."}</definedName>
    <definedName name="wrn.udskriv." localSheetId="38" hidden="1">{#N/A,#N/A,TRUE,"Forside";#N/A,#N/A,TRUE,"Contents";#N/A,#N/A,TRUE,"Opera. income stat.";#N/A,#N/A,TRUE,"Business area ";#N/A,#N/A,TRUE,"Statutory income statem."}</definedName>
    <definedName name="wrn.udskriv." localSheetId="57" hidden="1">{#N/A,#N/A,TRUE,"Forside";#N/A,#N/A,TRUE,"Contents";#N/A,#N/A,TRUE,"Opera. income stat.";#N/A,#N/A,TRUE,"Business area ";#N/A,#N/A,TRUE,"Statutory income statem."}</definedName>
    <definedName name="wrn.udskriv." localSheetId="7" hidden="1">{#N/A,#N/A,TRUE,"Forside";#N/A,#N/A,TRUE,"Contents";#N/A,#N/A,TRUE,"Opera. income stat.";#N/A,#N/A,TRUE,"Business area ";#N/A,#N/A,TRUE,"Statutory income statem."}</definedName>
    <definedName name="wrn.udskriv." localSheetId="6" hidden="1">{#N/A,#N/A,TRUE,"Forside";#N/A,#N/A,TRUE,"Contents";#N/A,#N/A,TRUE,"Opera. income stat.";#N/A,#N/A,TRUE,"Business area ";#N/A,#N/A,TRUE,"Statutory income statem."}</definedName>
    <definedName name="wrn.udskriv." localSheetId="17" hidden="1">{#N/A,#N/A,TRUE,"Forside";#N/A,#N/A,TRUE,"Contents";#N/A,#N/A,TRUE,"Opera. income stat.";#N/A,#N/A,TRUE,"Business area ";#N/A,#N/A,TRUE,"Statutory income statem."}</definedName>
    <definedName name="wrn.udskriv." localSheetId="41" hidden="1">{#N/A,#N/A,TRUE,"Forside";#N/A,#N/A,TRUE,"Contents";#N/A,#N/A,TRUE,"Opera. income stat.";#N/A,#N/A,TRUE,"Business area ";#N/A,#N/A,TRUE,"Statutory income statem."}</definedName>
    <definedName name="wrn.udskriv." localSheetId="39" hidden="1">{#N/A,#N/A,TRUE,"Forside";#N/A,#N/A,TRUE,"Contents";#N/A,#N/A,TRUE,"Opera. income stat.";#N/A,#N/A,TRUE,"Business area ";#N/A,#N/A,TRUE,"Statutory income statem."}</definedName>
    <definedName name="wrn.udskriv." localSheetId="24" hidden="1">{#N/A,#N/A,TRUE,"Forside";#N/A,#N/A,TRUE,"Contents";#N/A,#N/A,TRUE,"Opera. income stat.";#N/A,#N/A,TRUE,"Business area ";#N/A,#N/A,TRUE,"Statutory income statem."}</definedName>
    <definedName name="wrn.udskriv." localSheetId="26" hidden="1">{#N/A,#N/A,TRUE,"Forside";#N/A,#N/A,TRUE,"Contents";#N/A,#N/A,TRUE,"Opera. income stat.";#N/A,#N/A,TRUE,"Business area ";#N/A,#N/A,TRUE,"Statutory income statem."}</definedName>
    <definedName name="wrn.udskriv." localSheetId="25" hidden="1">{#N/A,#N/A,TRUE,"Forside";#N/A,#N/A,TRUE,"Contents";#N/A,#N/A,TRUE,"Opera. income stat.";#N/A,#N/A,TRUE,"Business area ";#N/A,#N/A,TRUE,"Statutory income statem."}</definedName>
    <definedName name="wrn.udskriv." hidden="1">{#N/A,#N/A,TRUE,"Forside";#N/A,#N/A,TRUE,"Contents";#N/A,#N/A,TRUE,"Opera. income stat.";#N/A,#N/A,TRUE,"Business area ";#N/A,#N/A,TRUE,"Statutory income statem."}</definedName>
    <definedName name="wsCompanyCode" localSheetId="59">[60]Content!$I$5</definedName>
    <definedName name="wsCompanyCode" localSheetId="31">[60]Content!$I$5</definedName>
    <definedName name="wsCompanyCode" localSheetId="32">[60]Content!$I$5</definedName>
    <definedName name="wsCompanyCode" localSheetId="30">[60]Content!$I$5</definedName>
    <definedName name="wsCompanyCode" localSheetId="55">[60]Content!$I$5</definedName>
    <definedName name="wsCompanyCode" localSheetId="7">[61]Content!$I$5</definedName>
    <definedName name="wsCompanyCode" localSheetId="6">[61]Content!$I$5</definedName>
    <definedName name="wsCompanyCode">[62]Content!$I$5</definedName>
    <definedName name="wsCompilDate" localSheetId="59">[60]Content!$K$6</definedName>
    <definedName name="wsCompilDate" localSheetId="31">[60]Content!$K$6</definedName>
    <definedName name="wsCompilDate" localSheetId="32">[60]Content!$K$6</definedName>
    <definedName name="wsCompilDate" localSheetId="30">[60]Content!$K$6</definedName>
    <definedName name="wsCompilDate" localSheetId="55">[60]Content!$K$6</definedName>
    <definedName name="wsCompilDate" localSheetId="7">[61]Content!$K$6</definedName>
    <definedName name="wsCompilDate" localSheetId="6">[61]Content!$K$6</definedName>
    <definedName name="wsCompilDate">[62]Content!$K$6</definedName>
    <definedName name="wsCompiler" localSheetId="59">[60]Content!$I$6</definedName>
    <definedName name="wsCompiler" localSheetId="31">[60]Content!$I$6</definedName>
    <definedName name="wsCompiler" localSheetId="32">[60]Content!$I$6</definedName>
    <definedName name="wsCompiler" localSheetId="30">[60]Content!$I$6</definedName>
    <definedName name="wsCompiler" localSheetId="55">[60]Content!$I$6</definedName>
    <definedName name="wsCompiler" localSheetId="7">[61]Content!$I$6</definedName>
    <definedName name="wsCompiler" localSheetId="6">[61]Content!$I$6</definedName>
    <definedName name="wsCompiler">[62]Content!$I$6</definedName>
    <definedName name="wsCurrency" localSheetId="59">[60]Content!$D$6</definedName>
    <definedName name="wsCurrency" localSheetId="31">[60]Content!$D$6</definedName>
    <definedName name="wsCurrency" localSheetId="32">[60]Content!$D$6</definedName>
    <definedName name="wsCurrency" localSheetId="30">[60]Content!$D$6</definedName>
    <definedName name="wsCurrency" localSheetId="55">[60]Content!$D$6</definedName>
    <definedName name="wsCurrency" localSheetId="7">[61]Content!$D$6</definedName>
    <definedName name="wsCurrency" localSheetId="6">[61]Content!$D$6</definedName>
    <definedName name="wsCurrency">[62]Content!$D$6</definedName>
    <definedName name="wsFilename" localSheetId="23">[62]_Settings!#REF!</definedName>
    <definedName name="wsFilename" localSheetId="28">[62]_Settings!#REF!</definedName>
    <definedName name="wsFilename" localSheetId="59">[60]_Settings!#REF!</definedName>
    <definedName name="wsFilename" localSheetId="58">[62]_Settings!#REF!</definedName>
    <definedName name="wsFilename" localSheetId="5">[62]_Settings!#REF!</definedName>
    <definedName name="wsFilename" localSheetId="31">[60]_Settings!#REF!</definedName>
    <definedName name="wsFilename" localSheetId="32">[60]_Settings!#REF!</definedName>
    <definedName name="wsFilename" localSheetId="30">[60]_Settings!#REF!</definedName>
    <definedName name="wsFilename" localSheetId="55">[60]_Settings!#REF!</definedName>
    <definedName name="wsFilename" localSheetId="38">[62]_Settings!#REF!</definedName>
    <definedName name="wsFilename" localSheetId="57">[62]_Settings!#REF!</definedName>
    <definedName name="wsFilename" localSheetId="7">[61]_Settings!#REF!</definedName>
    <definedName name="wsFilename" localSheetId="6">[61]_Settings!#REF!</definedName>
    <definedName name="wsFilename" localSheetId="17">[62]_Settings!#REF!</definedName>
    <definedName name="wsFilename" localSheetId="24">[62]_Settings!#REF!</definedName>
    <definedName name="wsFilename" localSheetId="26">[62]_Settings!#REF!</definedName>
    <definedName name="wsFilename" localSheetId="25">[62]_Settings!#REF!</definedName>
    <definedName name="wsFilename">[62]_Settings!#REF!</definedName>
    <definedName name="wsRepEntity" localSheetId="59">[60]Content!$D$5</definedName>
    <definedName name="wsRepEntity" localSheetId="31">[60]Content!$D$5</definedName>
    <definedName name="wsRepEntity" localSheetId="32">[60]Content!$D$5</definedName>
    <definedName name="wsRepEntity" localSheetId="30">[60]Content!$D$5</definedName>
    <definedName name="wsRepEntity" localSheetId="55">[60]Content!$D$5</definedName>
    <definedName name="wsRepEntity" localSheetId="7">[61]Content!$D$5</definedName>
    <definedName name="wsRepEntity" localSheetId="6">[61]Content!$D$5</definedName>
    <definedName name="wsRepEntity">[62]Content!$D$5</definedName>
    <definedName name="wsTxtRepPeriod" localSheetId="59">[60]_Settings!$B$4</definedName>
    <definedName name="wsTxtRepPeriod" localSheetId="31">[60]_Settings!$B$4</definedName>
    <definedName name="wsTxtRepPeriod" localSheetId="32">[60]_Settings!$B$4</definedName>
    <definedName name="wsTxtRepPeriod" localSheetId="30">[60]_Settings!$B$4</definedName>
    <definedName name="wsTxtRepPeriod" localSheetId="55">[60]_Settings!$B$4</definedName>
    <definedName name="wsTxtRepPeriod" localSheetId="7">[61]_Settings!$B$4</definedName>
    <definedName name="wsTxtRepPeriod" localSheetId="6">[61]_Settings!$B$4</definedName>
    <definedName name="wsTxtRepPeriod">[62]_Settings!$B$4</definedName>
    <definedName name="vuosi" localSheetId="59">[48]Syöttöpohja!$U$2</definedName>
    <definedName name="vuosi" localSheetId="55">[48]Syöttöpohja!$U$2</definedName>
    <definedName name="vuosi" localSheetId="7">[49]Syöttöpohja!$U$2</definedName>
    <definedName name="vuosi" localSheetId="6">[49]Syöttöpohja!$U$2</definedName>
    <definedName name="vuosi">[50]Syöttöpohja!$U$2</definedName>
    <definedName name="xx" localSheetId="40" hidden="1">{#N/A,#N/A,TRUE,"Forside";#N/A,#N/A,TRUE,"Contents";#N/A,#N/A,TRUE,"Opera. income stat.";#N/A,#N/A,TRUE,"Business area ";#N/A,#N/A,TRUE,"Statutory income statem."}</definedName>
    <definedName name="xx" localSheetId="23" hidden="1">{#N/A,#N/A,TRUE,"Forside";#N/A,#N/A,TRUE,"Contents";#N/A,#N/A,TRUE,"Opera. income stat.";#N/A,#N/A,TRUE,"Business area ";#N/A,#N/A,TRUE,"Statutory income statem."}</definedName>
    <definedName name="xx" localSheetId="33" hidden="1">{#N/A,#N/A,TRUE,"Forside";#N/A,#N/A,TRUE,"Contents";#N/A,#N/A,TRUE,"Opera. income stat.";#N/A,#N/A,TRUE,"Business area ";#N/A,#N/A,TRUE,"Statutory income statem."}</definedName>
    <definedName name="xx" localSheetId="28" hidden="1">{#N/A,#N/A,TRUE,"Forside";#N/A,#N/A,TRUE,"Contents";#N/A,#N/A,TRUE,"Opera. income stat.";#N/A,#N/A,TRUE,"Business area ";#N/A,#N/A,TRUE,"Statutory income statem."}</definedName>
    <definedName name="xx" localSheetId="59" hidden="1">{#N/A,#N/A,TRUE,"Forside";#N/A,#N/A,TRUE,"Contents";#N/A,#N/A,TRUE,"Opera. income stat.";#N/A,#N/A,TRUE,"Business area ";#N/A,#N/A,TRUE,"Statutory income statem."}</definedName>
    <definedName name="xx" localSheetId="58" hidden="1">{#N/A,#N/A,TRUE,"Forside";#N/A,#N/A,TRUE,"Contents";#N/A,#N/A,TRUE,"Opera. income stat.";#N/A,#N/A,TRUE,"Business area ";#N/A,#N/A,TRUE,"Statutory income statem."}</definedName>
    <definedName name="xx" localSheetId="5" hidden="1">{#N/A,#N/A,TRUE,"Forside";#N/A,#N/A,TRUE,"Contents";#N/A,#N/A,TRUE,"Opera. income stat.";#N/A,#N/A,TRUE,"Business area ";#N/A,#N/A,TRUE,"Statutory income statem."}</definedName>
    <definedName name="xx" localSheetId="31" hidden="1">{#N/A,#N/A,TRUE,"Forside";#N/A,#N/A,TRUE,"Contents";#N/A,#N/A,TRUE,"Opera. income stat.";#N/A,#N/A,TRUE,"Business area ";#N/A,#N/A,TRUE,"Statutory income statem."}</definedName>
    <definedName name="xx" localSheetId="30" hidden="1">{#N/A,#N/A,TRUE,"Forside";#N/A,#N/A,TRUE,"Contents";#N/A,#N/A,TRUE,"Opera. income stat.";#N/A,#N/A,TRUE,"Business area ";#N/A,#N/A,TRUE,"Statutory income statem."}</definedName>
    <definedName name="xx" localSheetId="55" hidden="1">{#N/A,#N/A,TRUE,"Forside";#N/A,#N/A,TRUE,"Contents";#N/A,#N/A,TRUE,"Opera. income stat.";#N/A,#N/A,TRUE,"Business area ";#N/A,#N/A,TRUE,"Statutory income statem."}</definedName>
    <definedName name="xx" localSheetId="38" hidden="1">{#N/A,#N/A,TRUE,"Forside";#N/A,#N/A,TRUE,"Contents";#N/A,#N/A,TRUE,"Opera. income stat.";#N/A,#N/A,TRUE,"Business area ";#N/A,#N/A,TRUE,"Statutory income statem."}</definedName>
    <definedName name="xx" localSheetId="57" hidden="1">{#N/A,#N/A,TRUE,"Forside";#N/A,#N/A,TRUE,"Contents";#N/A,#N/A,TRUE,"Opera. income stat.";#N/A,#N/A,TRUE,"Business area ";#N/A,#N/A,TRUE,"Statutory income statem."}</definedName>
    <definedName name="xx" localSheetId="7" hidden="1">{#N/A,#N/A,TRUE,"Forside";#N/A,#N/A,TRUE,"Contents";#N/A,#N/A,TRUE,"Opera. income stat.";#N/A,#N/A,TRUE,"Business area ";#N/A,#N/A,TRUE,"Statutory income statem."}</definedName>
    <definedName name="xx" localSheetId="6" hidden="1">{#N/A,#N/A,TRUE,"Forside";#N/A,#N/A,TRUE,"Contents";#N/A,#N/A,TRUE,"Opera. income stat.";#N/A,#N/A,TRUE,"Business area ";#N/A,#N/A,TRUE,"Statutory income statem."}</definedName>
    <definedName name="xx" localSheetId="17" hidden="1">{#N/A,#N/A,TRUE,"Forside";#N/A,#N/A,TRUE,"Contents";#N/A,#N/A,TRUE,"Opera. income stat.";#N/A,#N/A,TRUE,"Business area ";#N/A,#N/A,TRUE,"Statutory income statem."}</definedName>
    <definedName name="xx" localSheetId="41" hidden="1">{#N/A,#N/A,TRUE,"Forside";#N/A,#N/A,TRUE,"Contents";#N/A,#N/A,TRUE,"Opera. income stat.";#N/A,#N/A,TRUE,"Business area ";#N/A,#N/A,TRUE,"Statutory income statem."}</definedName>
    <definedName name="xx" localSheetId="39" hidden="1">{#N/A,#N/A,TRUE,"Forside";#N/A,#N/A,TRUE,"Contents";#N/A,#N/A,TRUE,"Opera. income stat.";#N/A,#N/A,TRUE,"Business area ";#N/A,#N/A,TRUE,"Statutory income statem."}</definedName>
    <definedName name="xx" localSheetId="24" hidden="1">{#N/A,#N/A,TRUE,"Forside";#N/A,#N/A,TRUE,"Contents";#N/A,#N/A,TRUE,"Opera. income stat.";#N/A,#N/A,TRUE,"Business area ";#N/A,#N/A,TRUE,"Statutory income statem."}</definedName>
    <definedName name="xx" localSheetId="26" hidden="1">{#N/A,#N/A,TRUE,"Forside";#N/A,#N/A,TRUE,"Contents";#N/A,#N/A,TRUE,"Opera. income stat.";#N/A,#N/A,TRUE,"Business area ";#N/A,#N/A,TRUE,"Statutory income statem."}</definedName>
    <definedName name="xx" localSheetId="25" hidden="1">{#N/A,#N/A,TRUE,"Forside";#N/A,#N/A,TRUE,"Contents";#N/A,#N/A,TRUE,"Opera. income stat.";#N/A,#N/A,TRUE,"Business area ";#N/A,#N/A,TRUE,"Statutory income statem."}</definedName>
    <definedName name="xx" hidden="1">{#N/A,#N/A,TRUE,"Forside";#N/A,#N/A,TRUE,"Contents";#N/A,#N/A,TRUE,"Opera. income stat.";#N/A,#N/A,TRUE,"Business area ";#N/A,#N/A,TRUE,"Statutory income statem."}</definedName>
    <definedName name="xxx" localSheetId="40" hidden="1">{"5 * utfall + budget",#N/A,FALSE,"T-0298";"5 * bolag",#N/A,FALSE,"T-0298";"Unibank, utfall alla",#N/A,FALSE,"T-0298";#N/A,#N/A,FALSE,"Koncernskulder";#N/A,#N/A,FALSE,"Koncernfakturering"}</definedName>
    <definedName name="xxx" localSheetId="23" hidden="1">{"5 * utfall + budget",#N/A,FALSE,"T-0298";"5 * bolag",#N/A,FALSE,"T-0298";"Unibank, utfall alla",#N/A,FALSE,"T-0298";#N/A,#N/A,FALSE,"Koncernskulder";#N/A,#N/A,FALSE,"Koncernfakturering"}</definedName>
    <definedName name="xxx" localSheetId="33" hidden="1">{"5 * utfall + budget",#N/A,FALSE,"T-0298";"5 * bolag",#N/A,FALSE,"T-0298";"Unibank, utfall alla",#N/A,FALSE,"T-0298";#N/A,#N/A,FALSE,"Koncernskulder";#N/A,#N/A,FALSE,"Koncernfakturering"}</definedName>
    <definedName name="xxx" localSheetId="28" hidden="1">{"5 * utfall + budget",#N/A,FALSE,"T-0298";"5 * bolag",#N/A,FALSE,"T-0298";"Unibank, utfall alla",#N/A,FALSE,"T-0298";#N/A,#N/A,FALSE,"Koncernskulder";#N/A,#N/A,FALSE,"Koncernfakturering"}</definedName>
    <definedName name="xxx" localSheetId="59" hidden="1">{"5 * utfall + budget",#N/A,FALSE,"T-0298";"5 * bolag",#N/A,FALSE,"T-0298";"Unibank, utfall alla",#N/A,FALSE,"T-0298";#N/A,#N/A,FALSE,"Koncernskulder";#N/A,#N/A,FALSE,"Koncernfakturering"}</definedName>
    <definedName name="xxx" localSheetId="58" hidden="1">{"5 * utfall + budget",#N/A,FALSE,"T-0298";"5 * bolag",#N/A,FALSE,"T-0298";"Unibank, utfall alla",#N/A,FALSE,"T-0298";#N/A,#N/A,FALSE,"Koncernskulder";#N/A,#N/A,FALSE,"Koncernfakturering"}</definedName>
    <definedName name="xxx" localSheetId="5" hidden="1">{"5 * utfall + budget",#N/A,FALSE,"T-0298";"5 * bolag",#N/A,FALSE,"T-0298";"Unibank, utfall alla",#N/A,FALSE,"T-0298";#N/A,#N/A,FALSE,"Koncernskulder";#N/A,#N/A,FALSE,"Koncernfakturering"}</definedName>
    <definedName name="xxx" localSheetId="31" hidden="1">{"5 * utfall + budget",#N/A,FALSE,"T-0298";"5 * bolag",#N/A,FALSE,"T-0298";"Unibank, utfall alla",#N/A,FALSE,"T-0298";#N/A,#N/A,FALSE,"Koncernskulder";#N/A,#N/A,FALSE,"Koncernfakturering"}</definedName>
    <definedName name="xxx" localSheetId="30" hidden="1">{"5 * utfall + budget",#N/A,FALSE,"T-0298";"5 * bolag",#N/A,FALSE,"T-0298";"Unibank, utfall alla",#N/A,FALSE,"T-0298";#N/A,#N/A,FALSE,"Koncernskulder";#N/A,#N/A,FALSE,"Koncernfakturering"}</definedName>
    <definedName name="xxx" localSheetId="55" hidden="1">{"5 * utfall + budget",#N/A,FALSE,"T-0298";"5 * bolag",#N/A,FALSE,"T-0298";"Unibank, utfall alla",#N/A,FALSE,"T-0298";#N/A,#N/A,FALSE,"Koncernskulder";#N/A,#N/A,FALSE,"Koncernfakturering"}</definedName>
    <definedName name="xxx" localSheetId="38" hidden="1">{"5 * utfall + budget",#N/A,FALSE,"T-0298";"5 * bolag",#N/A,FALSE,"T-0298";"Unibank, utfall alla",#N/A,FALSE,"T-0298";#N/A,#N/A,FALSE,"Koncernskulder";#N/A,#N/A,FALSE,"Koncernfakturering"}</definedName>
    <definedName name="xxx" localSheetId="57" hidden="1">{"5 * utfall + budget",#N/A,FALSE,"T-0298";"5 * bolag",#N/A,FALSE,"T-0298";"Unibank, utfall alla",#N/A,FALSE,"T-0298";#N/A,#N/A,FALSE,"Koncernskulder";#N/A,#N/A,FALSE,"Koncernfakturering"}</definedName>
    <definedName name="xxx" localSheetId="7" hidden="1">{"5 * utfall + budget",#N/A,FALSE,"T-0298";"5 * bolag",#N/A,FALSE,"T-0298";"Unibank, utfall alla",#N/A,FALSE,"T-0298";#N/A,#N/A,FALSE,"Koncernskulder";#N/A,#N/A,FALSE,"Koncernfakturering"}</definedName>
    <definedName name="xxx" localSheetId="6" hidden="1">{"5 * utfall + budget",#N/A,FALSE,"T-0298";"5 * bolag",#N/A,FALSE,"T-0298";"Unibank, utfall alla",#N/A,FALSE,"T-0298";#N/A,#N/A,FALSE,"Koncernskulder";#N/A,#N/A,FALSE,"Koncernfakturering"}</definedName>
    <definedName name="xxx" localSheetId="17" hidden="1">{"5 * utfall + budget",#N/A,FALSE,"T-0298";"5 * bolag",#N/A,FALSE,"T-0298";"Unibank, utfall alla",#N/A,FALSE,"T-0298";#N/A,#N/A,FALSE,"Koncernskulder";#N/A,#N/A,FALSE,"Koncernfakturering"}</definedName>
    <definedName name="xxx" localSheetId="41" hidden="1">{"5 * utfall + budget",#N/A,FALSE,"T-0298";"5 * bolag",#N/A,FALSE,"T-0298";"Unibank, utfall alla",#N/A,FALSE,"T-0298";#N/A,#N/A,FALSE,"Koncernskulder";#N/A,#N/A,FALSE,"Koncernfakturering"}</definedName>
    <definedName name="xxx" localSheetId="39" hidden="1">{"5 * utfall + budget",#N/A,FALSE,"T-0298";"5 * bolag",#N/A,FALSE,"T-0298";"Unibank, utfall alla",#N/A,FALSE,"T-0298";#N/A,#N/A,FALSE,"Koncernskulder";#N/A,#N/A,FALSE,"Koncernfakturering"}</definedName>
    <definedName name="xxx" localSheetId="24" hidden="1">{"5 * utfall + budget",#N/A,FALSE,"T-0298";"5 * bolag",#N/A,FALSE,"T-0298";"Unibank, utfall alla",#N/A,FALSE,"T-0298";#N/A,#N/A,FALSE,"Koncernskulder";#N/A,#N/A,FALSE,"Koncernfakturering"}</definedName>
    <definedName name="xxx" localSheetId="26" hidden="1">{"5 * utfall + budget",#N/A,FALSE,"T-0298";"5 * bolag",#N/A,FALSE,"T-0298";"Unibank, utfall alla",#N/A,FALSE,"T-0298";#N/A,#N/A,FALSE,"Koncernskulder";#N/A,#N/A,FALSE,"Koncernfakturering"}</definedName>
    <definedName name="xxx" localSheetId="25" hidden="1">{"5 * utfall + budget",#N/A,FALSE,"T-0298";"5 * bolag",#N/A,FALSE,"T-0298";"Unibank, utfall alla",#N/A,FALSE,"T-0298";#N/A,#N/A,FALSE,"Koncernskulder";#N/A,#N/A,FALSE,"Koncernfakturering"}</definedName>
    <definedName name="xxx" hidden="1">{"5 * utfall + budget",#N/A,FALSE,"T-0298";"5 * bolag",#N/A,FALSE,"T-0298";"Unibank, utfall alla",#N/A,FALSE,"T-0298";#N/A,#N/A,FALSE,"Koncernskulder";#N/A,#N/A,FALSE,"Koncernfakturering"}</definedName>
    <definedName name="xxxx" localSheetId="40" hidden="1">{#N/A,#N/A,TRUE,"Forside";#N/A,#N/A,TRUE,"Contents";#N/A,#N/A,TRUE,"Opera. income stat.";#N/A,#N/A,TRUE,"Business area ";#N/A,#N/A,TRUE,"Statutory income statem."}</definedName>
    <definedName name="xxxx" localSheetId="23" hidden="1">{#N/A,#N/A,TRUE,"Forside";#N/A,#N/A,TRUE,"Contents";#N/A,#N/A,TRUE,"Opera. income stat.";#N/A,#N/A,TRUE,"Business area ";#N/A,#N/A,TRUE,"Statutory income statem."}</definedName>
    <definedName name="xxxx" localSheetId="33" hidden="1">{#N/A,#N/A,TRUE,"Forside";#N/A,#N/A,TRUE,"Contents";#N/A,#N/A,TRUE,"Opera. income stat.";#N/A,#N/A,TRUE,"Business area ";#N/A,#N/A,TRUE,"Statutory income statem."}</definedName>
    <definedName name="xxxx" localSheetId="28" hidden="1">{#N/A,#N/A,TRUE,"Forside";#N/A,#N/A,TRUE,"Contents";#N/A,#N/A,TRUE,"Opera. income stat.";#N/A,#N/A,TRUE,"Business area ";#N/A,#N/A,TRUE,"Statutory income statem."}</definedName>
    <definedName name="xxxx" localSheetId="59" hidden="1">{#N/A,#N/A,TRUE,"Forside";#N/A,#N/A,TRUE,"Contents";#N/A,#N/A,TRUE,"Opera. income stat.";#N/A,#N/A,TRUE,"Business area ";#N/A,#N/A,TRUE,"Statutory income statem."}</definedName>
    <definedName name="xxxx" localSheetId="58" hidden="1">{#N/A,#N/A,TRUE,"Forside";#N/A,#N/A,TRUE,"Contents";#N/A,#N/A,TRUE,"Opera. income stat.";#N/A,#N/A,TRUE,"Business area ";#N/A,#N/A,TRUE,"Statutory income statem."}</definedName>
    <definedName name="xxxx" localSheetId="5" hidden="1">{#N/A,#N/A,TRUE,"Forside";#N/A,#N/A,TRUE,"Contents";#N/A,#N/A,TRUE,"Opera. income stat.";#N/A,#N/A,TRUE,"Business area ";#N/A,#N/A,TRUE,"Statutory income statem."}</definedName>
    <definedName name="xxxx" localSheetId="31" hidden="1">{#N/A,#N/A,TRUE,"Forside";#N/A,#N/A,TRUE,"Contents";#N/A,#N/A,TRUE,"Opera. income stat.";#N/A,#N/A,TRUE,"Business area ";#N/A,#N/A,TRUE,"Statutory income statem."}</definedName>
    <definedName name="xxxx" localSheetId="30" hidden="1">{#N/A,#N/A,TRUE,"Forside";#N/A,#N/A,TRUE,"Contents";#N/A,#N/A,TRUE,"Opera. income stat.";#N/A,#N/A,TRUE,"Business area ";#N/A,#N/A,TRUE,"Statutory income statem."}</definedName>
    <definedName name="xxxx" localSheetId="55" hidden="1">{#N/A,#N/A,TRUE,"Forside";#N/A,#N/A,TRUE,"Contents";#N/A,#N/A,TRUE,"Opera. income stat.";#N/A,#N/A,TRUE,"Business area ";#N/A,#N/A,TRUE,"Statutory income statem."}</definedName>
    <definedName name="xxxx" localSheetId="38" hidden="1">{#N/A,#N/A,TRUE,"Forside";#N/A,#N/A,TRUE,"Contents";#N/A,#N/A,TRUE,"Opera. income stat.";#N/A,#N/A,TRUE,"Business area ";#N/A,#N/A,TRUE,"Statutory income statem."}</definedName>
    <definedName name="xxxx" localSheetId="57" hidden="1">{#N/A,#N/A,TRUE,"Forside";#N/A,#N/A,TRUE,"Contents";#N/A,#N/A,TRUE,"Opera. income stat.";#N/A,#N/A,TRUE,"Business area ";#N/A,#N/A,TRUE,"Statutory income statem."}</definedName>
    <definedName name="xxxx" localSheetId="7" hidden="1">{#N/A,#N/A,TRUE,"Forside";#N/A,#N/A,TRUE,"Contents";#N/A,#N/A,TRUE,"Opera. income stat.";#N/A,#N/A,TRUE,"Business area ";#N/A,#N/A,TRUE,"Statutory income statem."}</definedName>
    <definedName name="xxxx" localSheetId="6" hidden="1">{#N/A,#N/A,TRUE,"Forside";#N/A,#N/A,TRUE,"Contents";#N/A,#N/A,TRUE,"Opera. income stat.";#N/A,#N/A,TRUE,"Business area ";#N/A,#N/A,TRUE,"Statutory income statem."}</definedName>
    <definedName name="xxxx" localSheetId="17" hidden="1">{#N/A,#N/A,TRUE,"Forside";#N/A,#N/A,TRUE,"Contents";#N/A,#N/A,TRUE,"Opera. income stat.";#N/A,#N/A,TRUE,"Business area ";#N/A,#N/A,TRUE,"Statutory income statem."}</definedName>
    <definedName name="xxxx" localSheetId="41" hidden="1">{#N/A,#N/A,TRUE,"Forside";#N/A,#N/A,TRUE,"Contents";#N/A,#N/A,TRUE,"Opera. income stat.";#N/A,#N/A,TRUE,"Business area ";#N/A,#N/A,TRUE,"Statutory income statem."}</definedName>
    <definedName name="xxxx" localSheetId="39" hidden="1">{#N/A,#N/A,TRUE,"Forside";#N/A,#N/A,TRUE,"Contents";#N/A,#N/A,TRUE,"Opera. income stat.";#N/A,#N/A,TRUE,"Business area ";#N/A,#N/A,TRUE,"Statutory income statem."}</definedName>
    <definedName name="xxxx" localSheetId="24" hidden="1">{#N/A,#N/A,TRUE,"Forside";#N/A,#N/A,TRUE,"Contents";#N/A,#N/A,TRUE,"Opera. income stat.";#N/A,#N/A,TRUE,"Business area ";#N/A,#N/A,TRUE,"Statutory income statem."}</definedName>
    <definedName name="xxxx" localSheetId="26" hidden="1">{#N/A,#N/A,TRUE,"Forside";#N/A,#N/A,TRUE,"Contents";#N/A,#N/A,TRUE,"Opera. income stat.";#N/A,#N/A,TRUE,"Business area ";#N/A,#N/A,TRUE,"Statutory income statem."}</definedName>
    <definedName name="xxxx" localSheetId="25" hidden="1">{#N/A,#N/A,TRUE,"Forside";#N/A,#N/A,TRUE,"Contents";#N/A,#N/A,TRUE,"Opera. income stat.";#N/A,#N/A,TRUE,"Business area ";#N/A,#N/A,TRUE,"Statutory income statem."}</definedName>
    <definedName name="xxxx" hidden="1">{#N/A,#N/A,TRUE,"Forside";#N/A,#N/A,TRUE,"Contents";#N/A,#N/A,TRUE,"Opera. income stat.";#N/A,#N/A,TRUE,"Business area ";#N/A,#N/A,TRUE,"Statutory income statem."}</definedName>
    <definedName name="Year1" localSheetId="59">[4]XXX!$C$26</definedName>
    <definedName name="Year1" localSheetId="55">[4]XXX!$C$26</definedName>
    <definedName name="Year1" localSheetId="7">[5]XXX!$C$26</definedName>
    <definedName name="Year1" localSheetId="6">[5]XXX!$C$26</definedName>
    <definedName name="Year1">[6]XXX!$C$26</definedName>
    <definedName name="Ytd" localSheetId="59">'[24]Raw Data Sheet'!$A$39</definedName>
    <definedName name="Ytd" localSheetId="55">'[24]Raw Data Sheet'!$A$39</definedName>
    <definedName name="Ytd" localSheetId="7">'[25]Raw Data Sheet'!$A$39</definedName>
    <definedName name="Ytd" localSheetId="6">'[25]Raw Data Sheet'!$A$39</definedName>
    <definedName name="Ytd">'[26]Raw Data Sheet'!$A$39</definedName>
    <definedName name="YTDLY" localSheetId="59">[30]Sheet1!$G$4</definedName>
    <definedName name="YTDLY" localSheetId="55">[30]Sheet1!$G$4</definedName>
    <definedName name="YTDLY" localSheetId="7">[31]Sheet1!$G$4</definedName>
    <definedName name="YTDLY" localSheetId="6">[31]Sheet1!$G$4</definedName>
    <definedName name="YTDLY">[32]Sheet1!$G$4</definedName>
    <definedName name="YTDTY" localSheetId="59">[30]Sheet1!$F$4</definedName>
    <definedName name="YTDTY" localSheetId="55">[30]Sheet1!$F$4</definedName>
    <definedName name="YTDTY" localSheetId="7">[31]Sheet1!$F$4</definedName>
    <definedName name="YTDTY" localSheetId="6">[31]Sheet1!$F$4</definedName>
    <definedName name="YTDTY">[32]Sheet1!$F$4</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9" i="193" l="1"/>
  <c r="B21" i="193"/>
  <c r="B22" i="193"/>
  <c r="B23" i="193"/>
  <c r="B24" i="193"/>
  <c r="B25" i="193"/>
  <c r="B26" i="193"/>
  <c r="B27" i="193"/>
  <c r="B28" i="193"/>
  <c r="B29" i="193"/>
  <c r="B30" i="193"/>
  <c r="B31" i="193"/>
  <c r="B32" i="193"/>
  <c r="B33" i="193"/>
  <c r="B34" i="193"/>
  <c r="G15" i="173" l="1"/>
  <c r="B11" i="176" l="1"/>
  <c r="C11" i="176"/>
  <c r="D11" i="176"/>
  <c r="E11" i="176"/>
  <c r="F11" i="176"/>
  <c r="G11" i="176"/>
  <c r="H11" i="176"/>
  <c r="I11" i="176"/>
  <c r="J11" i="176"/>
  <c r="K11" i="176"/>
  <c r="L11" i="176"/>
  <c r="Z11" i="176"/>
  <c r="AA11" i="176"/>
  <c r="B15" i="176"/>
  <c r="C15" i="176"/>
  <c r="D15" i="176"/>
  <c r="E15" i="176"/>
  <c r="Z16" i="176"/>
  <c r="AA16" i="176"/>
  <c r="B18" i="176"/>
  <c r="B20" i="176" s="1"/>
  <c r="C18" i="176"/>
  <c r="C20" i="176" s="1"/>
  <c r="D18" i="176"/>
  <c r="D20" i="176" s="1"/>
  <c r="D24" i="176" s="1"/>
  <c r="Z18" i="176"/>
  <c r="Z20" i="176" s="1"/>
  <c r="Z23" i="176" s="1"/>
  <c r="AA18" i="176"/>
  <c r="AA20" i="176" s="1"/>
  <c r="AA23" i="176" s="1"/>
  <c r="E20" i="176"/>
  <c r="E24" i="176" s="1"/>
  <c r="Z26" i="176"/>
  <c r="B29" i="176"/>
  <c r="N30" i="176"/>
  <c r="O30" i="176"/>
  <c r="P30" i="176"/>
  <c r="Q30" i="176"/>
  <c r="AK30" i="176"/>
  <c r="N50" i="176"/>
  <c r="O50" i="176"/>
  <c r="P50" i="176"/>
  <c r="Q50" i="176"/>
  <c r="AK50" i="176"/>
  <c r="AK60" i="176" s="1"/>
  <c r="N59" i="176"/>
  <c r="N60" i="176" s="1"/>
  <c r="O59" i="176"/>
  <c r="P59" i="176"/>
  <c r="AK59" i="176"/>
  <c r="AL59" i="176"/>
  <c r="AL60" i="176" s="1"/>
  <c r="O60" i="176"/>
  <c r="P60" i="176"/>
  <c r="Q60" i="176"/>
  <c r="K14" i="174" l="1"/>
  <c r="H47" i="172" l="1"/>
  <c r="H48" i="172"/>
  <c r="H49" i="172"/>
  <c r="B50" i="172"/>
  <c r="H50" i="172"/>
  <c r="H51" i="172"/>
  <c r="H52" i="172"/>
  <c r="H53" i="172"/>
  <c r="H54" i="172"/>
  <c r="B9" i="166" l="1"/>
  <c r="C9" i="166"/>
  <c r="D9" i="166"/>
  <c r="E9" i="166"/>
  <c r="F9" i="166"/>
  <c r="G9" i="166"/>
  <c r="H9" i="166"/>
  <c r="I9" i="166"/>
  <c r="J9" i="166"/>
  <c r="B18" i="166"/>
  <c r="C18" i="166"/>
  <c r="D18" i="166"/>
  <c r="E18" i="166"/>
  <c r="F18" i="166"/>
  <c r="G18" i="166"/>
  <c r="H18" i="166"/>
  <c r="I18" i="166"/>
  <c r="J18" i="166"/>
  <c r="B27" i="166"/>
  <c r="C27" i="166"/>
  <c r="D27" i="166"/>
  <c r="E27" i="166"/>
  <c r="F27" i="166"/>
  <c r="G27" i="166"/>
  <c r="H27" i="166"/>
  <c r="I27" i="166"/>
  <c r="J27" i="166"/>
  <c r="B36" i="166"/>
  <c r="C36" i="166"/>
  <c r="D36" i="166"/>
  <c r="E36" i="166"/>
  <c r="F36" i="166"/>
  <c r="G36" i="166"/>
  <c r="H36" i="166"/>
  <c r="I36" i="166"/>
  <c r="J36" i="166"/>
  <c r="B45" i="166"/>
  <c r="C45" i="166"/>
  <c r="D45" i="166"/>
  <c r="E45" i="166"/>
  <c r="F45" i="166"/>
  <c r="G45" i="166"/>
  <c r="H45" i="166"/>
  <c r="I45" i="166"/>
  <c r="J45" i="166"/>
  <c r="B54" i="166"/>
  <c r="C54" i="166"/>
  <c r="D54" i="166"/>
  <c r="E54" i="166"/>
  <c r="F54" i="166"/>
  <c r="G54" i="166"/>
  <c r="H54" i="166"/>
  <c r="I54" i="166"/>
  <c r="J54" i="166"/>
  <c r="C64" i="166"/>
  <c r="D64" i="166"/>
  <c r="E64" i="166"/>
  <c r="F64" i="166"/>
  <c r="G64" i="166"/>
  <c r="H64" i="166"/>
  <c r="I64" i="166"/>
  <c r="J64" i="166"/>
  <c r="C73" i="166"/>
  <c r="D73" i="166"/>
  <c r="E73" i="166"/>
  <c r="F73" i="166"/>
  <c r="G73" i="166"/>
  <c r="H73" i="166"/>
  <c r="I73" i="166"/>
  <c r="J73" i="166"/>
  <c r="B34" i="148" l="1"/>
  <c r="B36" i="148"/>
  <c r="B38" i="148"/>
  <c r="B40" i="148"/>
  <c r="B42" i="148"/>
  <c r="B44" i="148"/>
  <c r="B46" i="148"/>
  <c r="B24" i="141" l="1"/>
  <c r="C24" i="141"/>
  <c r="C49" i="141" s="1"/>
  <c r="J24" i="141"/>
  <c r="K24" i="141"/>
  <c r="K49" i="141" s="1"/>
  <c r="B49" i="141"/>
  <c r="D49" i="141"/>
  <c r="E49" i="141"/>
  <c r="F49" i="141"/>
  <c r="G49" i="141"/>
  <c r="H49" i="141"/>
  <c r="I49" i="141"/>
  <c r="J49" i="141"/>
  <c r="B50" i="141"/>
  <c r="C50" i="141"/>
  <c r="D50" i="141"/>
  <c r="E50" i="141"/>
  <c r="F50" i="141"/>
  <c r="G50" i="141"/>
  <c r="H50" i="141"/>
  <c r="I50" i="141"/>
  <c r="J50" i="141"/>
  <c r="K50" i="141"/>
  <c r="B51" i="141"/>
  <c r="C51" i="141"/>
  <c r="D51" i="141"/>
  <c r="E51" i="141"/>
  <c r="F51" i="141"/>
  <c r="G51" i="141"/>
  <c r="H51" i="141"/>
  <c r="I51" i="141"/>
  <c r="J51" i="141"/>
  <c r="K51" i="141"/>
  <c r="B50" i="140"/>
  <c r="C50" i="140"/>
  <c r="D50" i="140"/>
  <c r="E50" i="140"/>
  <c r="F50" i="140"/>
  <c r="G50" i="140"/>
  <c r="I50" i="140"/>
  <c r="K50" i="140" s="1"/>
  <c r="J50" i="140"/>
  <c r="L50" i="140" s="1"/>
  <c r="B51" i="140"/>
  <c r="C51" i="140"/>
  <c r="D51" i="140"/>
  <c r="E51" i="140"/>
  <c r="F51" i="140"/>
  <c r="G51" i="140"/>
  <c r="I51" i="140"/>
  <c r="K51" i="140" s="1"/>
  <c r="J51" i="140"/>
  <c r="L51" i="140" s="1"/>
  <c r="B52" i="140"/>
  <c r="C52" i="140"/>
  <c r="D52" i="140"/>
  <c r="E52" i="140"/>
  <c r="F52" i="140"/>
  <c r="G52" i="140"/>
  <c r="I52" i="140"/>
  <c r="K52" i="140" s="1"/>
  <c r="J52" i="140"/>
  <c r="L52" i="140" s="1"/>
  <c r="A56" i="140"/>
  <c r="D59" i="140"/>
  <c r="F59" i="140"/>
  <c r="G59" i="140"/>
  <c r="H59" i="140"/>
  <c r="D60" i="140"/>
  <c r="F60" i="140"/>
  <c r="G60" i="140"/>
  <c r="H60" i="140"/>
  <c r="D61" i="140"/>
  <c r="F61" i="140"/>
  <c r="G61" i="140"/>
  <c r="H61" i="140"/>
  <c r="D62" i="140"/>
  <c r="F62" i="140"/>
  <c r="G62" i="140"/>
  <c r="H62" i="140"/>
  <c r="D63" i="140"/>
  <c r="F63" i="140"/>
  <c r="G63" i="140"/>
  <c r="H63" i="140"/>
  <c r="D64" i="140"/>
  <c r="F64" i="140"/>
  <c r="G64" i="140"/>
  <c r="H64" i="140"/>
  <c r="D65" i="140"/>
  <c r="F65" i="140"/>
  <c r="G65" i="140"/>
  <c r="H65" i="140"/>
  <c r="D66" i="140"/>
  <c r="F66" i="140"/>
  <c r="G66" i="140"/>
  <c r="H66" i="140"/>
  <c r="D67" i="140"/>
  <c r="F67" i="140"/>
  <c r="G67" i="140"/>
  <c r="H67" i="140"/>
  <c r="D68" i="140"/>
  <c r="F68" i="140"/>
  <c r="G68" i="140"/>
  <c r="H68" i="140"/>
  <c r="D69" i="140"/>
  <c r="F69" i="140"/>
  <c r="G69" i="140"/>
  <c r="H69" i="140"/>
  <c r="D70" i="140"/>
  <c r="F70" i="140"/>
  <c r="G70" i="140"/>
  <c r="H70" i="140"/>
  <c r="B42" i="139"/>
  <c r="B50" i="139" s="1"/>
  <c r="C42" i="139"/>
  <c r="D42" i="139"/>
  <c r="E42" i="139"/>
  <c r="E50" i="139" s="1"/>
  <c r="F42" i="139"/>
  <c r="C50" i="139"/>
  <c r="D50" i="139"/>
  <c r="F50" i="139"/>
  <c r="G50" i="139"/>
  <c r="H50" i="139"/>
  <c r="I50" i="139"/>
  <c r="J50" i="139"/>
  <c r="K50" i="139"/>
</calcChain>
</file>

<file path=xl/sharedStrings.xml><?xml version="1.0" encoding="utf-8"?>
<sst xmlns="http://schemas.openxmlformats.org/spreadsheetml/2006/main" count="4500" uniqueCount="1408">
  <si>
    <t xml:space="preserve"> </t>
  </si>
  <si>
    <t>*) Excluding shares issued for the Long Term Incentive Programme (LTIP).</t>
  </si>
  <si>
    <t>100.0%</t>
  </si>
  <si>
    <t>Total number of outstanding shares*</t>
  </si>
  <si>
    <t>Other</t>
  </si>
  <si>
    <t>Varma Mutual Pension Insurance</t>
  </si>
  <si>
    <t>Fourth Swedish National Pension Fund</t>
  </si>
  <si>
    <t>Toni H. Madsen</t>
  </si>
  <si>
    <t>T. Rowe Price</t>
  </si>
  <si>
    <t>Third Swedish National Pension Fund</t>
  </si>
  <si>
    <t xml:space="preserve">Kari Ahola </t>
  </si>
  <si>
    <t>Nordea Funds</t>
  </si>
  <si>
    <t>First Swedish National Pension Fund</t>
  </si>
  <si>
    <t>Didner &amp; Gerge Funds</t>
  </si>
  <si>
    <t>Members appointed by the employees:</t>
  </si>
  <si>
    <t>SHB Funds</t>
  </si>
  <si>
    <t>SEB Funds</t>
  </si>
  <si>
    <t>Norwegian Petroleum Fund</t>
  </si>
  <si>
    <t>Fidelity</t>
  </si>
  <si>
    <t>Vanguard Funds</t>
  </si>
  <si>
    <t>BlackRock</t>
  </si>
  <si>
    <t>AMF Insurance &amp; Funds</t>
  </si>
  <si>
    <t>Swedbank Robur Funds</t>
  </si>
  <si>
    <r>
      <rPr>
        <b/>
        <sz val="8"/>
        <rFont val="Arial"/>
        <family val="2"/>
      </rPr>
      <t>Pernille Erenbjerg</t>
    </r>
    <r>
      <rPr>
        <sz val="8"/>
        <rFont val="Arial"/>
        <family val="2"/>
      </rPr>
      <t xml:space="preserve">
Master of Science (Economics and Business) 
Board member since 2017.
Born 1967.</t>
    </r>
  </si>
  <si>
    <t>Alecta</t>
  </si>
  <si>
    <t>Nordea Fonden</t>
  </si>
  <si>
    <t>Sampo Plc</t>
  </si>
  <si>
    <t>No.of shares, mill</t>
  </si>
  <si>
    <t>Largest shareholders</t>
  </si>
  <si>
    <r>
      <t>Topi Manner</t>
    </r>
    <r>
      <rPr>
        <b/>
        <sz val="8"/>
        <rFont val="Arial"/>
        <family val="2"/>
      </rPr>
      <t xml:space="preserve">
Head of Personal Banking</t>
    </r>
    <r>
      <rPr>
        <b/>
        <sz val="9"/>
        <rFont val="Arial"/>
        <family val="2"/>
      </rPr>
      <t xml:space="preserve">
</t>
    </r>
    <r>
      <rPr>
        <sz val="8"/>
        <rFont val="Arial"/>
        <family val="2"/>
      </rPr>
      <t xml:space="preserve">Member of Group Executive Management since 2016 
Born 1974. </t>
    </r>
  </si>
  <si>
    <r>
      <rPr>
        <b/>
        <sz val="9"/>
        <rFont val="Arial"/>
        <family val="2"/>
      </rPr>
      <t>Erik Ekman</t>
    </r>
    <r>
      <rPr>
        <sz val="8"/>
        <rFont val="Arial"/>
        <family val="2"/>
      </rPr>
      <t xml:space="preserve">
</t>
    </r>
    <r>
      <rPr>
        <b/>
        <sz val="8"/>
        <rFont val="Arial"/>
        <family val="2"/>
      </rPr>
      <t xml:space="preserve">Head of Commercial &amp; Business Banking 
</t>
    </r>
    <r>
      <rPr>
        <sz val="8"/>
        <rFont val="Arial"/>
        <family val="2"/>
      </rPr>
      <t>Member of Group Executive Management since 2015.
Born 1969.</t>
    </r>
  </si>
  <si>
    <r>
      <rPr>
        <b/>
        <sz val="8"/>
        <rFont val="Arial"/>
        <family val="2"/>
      </rPr>
      <t>Robin Lawther</t>
    </r>
    <r>
      <rPr>
        <sz val="8"/>
        <rFont val="Arial"/>
        <family val="2"/>
      </rPr>
      <t xml:space="preserve">
BA Honours (Economics)  and MSc (Accounting &amp; Finance).
Board member since 2014.
Born 1961.</t>
    </r>
  </si>
  <si>
    <t>BBB</t>
  </si>
  <si>
    <t>AT1 in March 2015 issue rating</t>
  </si>
  <si>
    <r>
      <rPr>
        <b/>
        <sz val="8"/>
        <rFont val="Arial"/>
        <family val="2"/>
      </rPr>
      <t xml:space="preserve">Snorre Storset
Head of Wealth Management </t>
    </r>
    <r>
      <rPr>
        <sz val="8"/>
        <rFont val="Arial"/>
        <family val="2"/>
      </rPr>
      <t xml:space="preserve">
Member of Group Executive Management since 2015.
Born 1972.</t>
    </r>
  </si>
  <si>
    <r>
      <rPr>
        <b/>
        <sz val="8"/>
        <rFont val="Arial"/>
        <family val="2"/>
      </rPr>
      <t>Sarah Russell</t>
    </r>
    <r>
      <rPr>
        <sz val="8"/>
        <rFont val="Arial"/>
        <family val="2"/>
      </rPr>
      <t xml:space="preserve">
Master of Applied Finance.
Board member since 2010.
Born 1962.</t>
    </r>
  </si>
  <si>
    <r>
      <rPr>
        <b/>
        <sz val="8"/>
        <rFont val="Arial"/>
        <family val="2"/>
      </rPr>
      <t>Lars G Nordström</t>
    </r>
    <r>
      <rPr>
        <sz val="8"/>
        <rFont val="Arial"/>
        <family val="2"/>
      </rPr>
      <t xml:space="preserve">
Law studies at Uppsala University.
Board member since 2003.
Born 1943.</t>
    </r>
  </si>
  <si>
    <r>
      <rPr>
        <b/>
        <sz val="9"/>
        <rFont val="Arial"/>
        <family val="2"/>
      </rPr>
      <t>Silvija Seres</t>
    </r>
    <r>
      <rPr>
        <sz val="8"/>
        <rFont val="Arial"/>
        <family val="2"/>
      </rPr>
      <t xml:space="preserve">
MBA, Ph.D (Mathematical science) and MSc (Computer Science).
Board member since 2015.
Born 1970.</t>
    </r>
  </si>
  <si>
    <t>AT1 in Sep 2014 issue rating</t>
  </si>
  <si>
    <t>Aaa*</t>
  </si>
  <si>
    <t>Nordea Mortgage Bank Plc</t>
  </si>
  <si>
    <t>Nordea Eiendomskreditt</t>
  </si>
  <si>
    <t>AAA*</t>
  </si>
  <si>
    <t>Nordea Kredit Realkreditaktieselskab</t>
  </si>
  <si>
    <t>Nordea Hypotek AB (publ)</t>
  </si>
  <si>
    <t>AA (low)</t>
  </si>
  <si>
    <t>R-1 (mid)</t>
  </si>
  <si>
    <t>AA-</t>
  </si>
  <si>
    <t>F1+</t>
  </si>
  <si>
    <t>A-1+</t>
  </si>
  <si>
    <t>Aa3</t>
  </si>
  <si>
    <t>P-1</t>
  </si>
  <si>
    <t>Nordea Bank AB (publ)</t>
  </si>
  <si>
    <t>Nordea is the largest financial services group in the Nordic and Baltic Sea region.</t>
  </si>
  <si>
    <t>Long</t>
  </si>
  <si>
    <t>Short</t>
  </si>
  <si>
    <r>
      <t>Heikki Ilkka</t>
    </r>
    <r>
      <rPr>
        <b/>
        <sz val="8"/>
        <rFont val="Arial"/>
        <family val="2"/>
      </rPr>
      <t xml:space="preserve">
Group CFO and Head of Group Finance and Business Control</t>
    </r>
    <r>
      <rPr>
        <b/>
        <sz val="9"/>
        <rFont val="Arial"/>
        <family val="2"/>
      </rPr>
      <t xml:space="preserve">
</t>
    </r>
    <r>
      <rPr>
        <sz val="8"/>
        <rFont val="Arial"/>
        <family val="2"/>
      </rPr>
      <t xml:space="preserve">Member of Group Executive Management since 2016 
Born 1970. </t>
    </r>
  </si>
  <si>
    <r>
      <rPr>
        <b/>
        <sz val="9"/>
        <rFont val="Arial"/>
        <family val="2"/>
      </rPr>
      <t>Torsten Hagen Jørgensen</t>
    </r>
    <r>
      <rPr>
        <b/>
        <sz val="8"/>
        <rFont val="Arial"/>
        <family val="2"/>
      </rPr>
      <t xml:space="preserve"> 
Group COO, Deputy Group CEO and Head of Group Corporate Centre</t>
    </r>
    <r>
      <rPr>
        <sz val="8"/>
        <rFont val="Arial"/>
        <family val="2"/>
      </rPr>
      <t xml:space="preserve">
Member of Group Executive Management since 2011.
Born 1965.</t>
    </r>
  </si>
  <si>
    <r>
      <rPr>
        <b/>
        <sz val="8"/>
        <rFont val="Arial"/>
        <family val="2"/>
      </rPr>
      <t>Casper von Koskull</t>
    </r>
    <r>
      <rPr>
        <sz val="8"/>
        <rFont val="Arial"/>
        <family val="2"/>
      </rPr>
      <t xml:space="preserve">
</t>
    </r>
    <r>
      <rPr>
        <b/>
        <sz val="8"/>
        <rFont val="Arial"/>
        <family val="2"/>
      </rPr>
      <t xml:space="preserve">President and Group CEO </t>
    </r>
    <r>
      <rPr>
        <sz val="8"/>
        <rFont val="Arial"/>
        <family val="2"/>
      </rPr>
      <t xml:space="preserve">
Member of Group Executive Management since 2010.
Born 1960.</t>
    </r>
  </si>
  <si>
    <r>
      <rPr>
        <b/>
        <sz val="8"/>
        <rFont val="Arial"/>
        <family val="2"/>
      </rPr>
      <t>Birger Steen</t>
    </r>
    <r>
      <rPr>
        <sz val="8"/>
        <rFont val="Arial"/>
        <family val="2"/>
      </rPr>
      <t xml:space="preserve">
MSc (Computer Science) and MBA.
Board member since 2015.
Born 1966.</t>
    </r>
  </si>
  <si>
    <r>
      <rPr>
        <b/>
        <sz val="8"/>
        <rFont val="Arial"/>
        <family val="2"/>
      </rPr>
      <t>Kari Stadigh</t>
    </r>
    <r>
      <rPr>
        <sz val="8"/>
        <rFont val="Arial"/>
        <family val="2"/>
      </rPr>
      <t xml:space="preserve">
Master of Science (Engineering) and Bachelor of Business Administration.
Board member since 2010.
Born 1955.</t>
    </r>
  </si>
  <si>
    <r>
      <rPr>
        <b/>
        <sz val="9"/>
        <rFont val="Arial"/>
        <family val="2"/>
      </rPr>
      <t>Björn Wahlroos</t>
    </r>
    <r>
      <rPr>
        <sz val="8"/>
        <rFont val="Arial"/>
        <family val="2"/>
      </rPr>
      <t xml:space="preserve">
</t>
    </r>
    <r>
      <rPr>
        <b/>
        <sz val="8"/>
        <rFont val="Arial"/>
        <family val="2"/>
      </rPr>
      <t>Chairman</t>
    </r>
    <r>
      <rPr>
        <sz val="8"/>
        <rFont val="Arial"/>
        <family val="2"/>
      </rPr>
      <t xml:space="preserve">
Ph.D (Econ). 1979.
Board member since 2008 and Chairman since 2011.
Born 1952.</t>
    </r>
  </si>
  <si>
    <t>DBRS</t>
  </si>
  <si>
    <t>Fitch</t>
  </si>
  <si>
    <t>S&amp;P</t>
  </si>
  <si>
    <t>Moody's</t>
  </si>
  <si>
    <t>Members elected by the shareholders at the AGM 2017</t>
  </si>
  <si>
    <t>Q3 2017</t>
  </si>
  <si>
    <t>Rating</t>
  </si>
  <si>
    <t>Group Executive Management</t>
  </si>
  <si>
    <t>Board of Directors</t>
  </si>
  <si>
    <t>Nordea in brief</t>
  </si>
  <si>
    <t xml:space="preserve"> - Assets under Management</t>
  </si>
  <si>
    <t xml:space="preserve"> - Solvency</t>
  </si>
  <si>
    <t xml:space="preserve"> - Life &amp; Pensions</t>
  </si>
  <si>
    <t xml:space="preserve"> - Wealth Management Other</t>
  </si>
  <si>
    <t xml:space="preserve"> - Private Banking</t>
  </si>
  <si>
    <t xml:space="preserve"> - Asset Management</t>
  </si>
  <si>
    <t xml:space="preserve"> - Wealth Management Financial highlights</t>
  </si>
  <si>
    <t xml:space="preserve"> - Wholesale Banking Other</t>
  </si>
  <si>
    <t xml:space="preserve"> - Banking Russia</t>
  </si>
  <si>
    <t xml:space="preserve"> - Shipping, Offshore &amp; Oil Services</t>
  </si>
  <si>
    <t xml:space="preserve"> - Corporate Institutional Banking</t>
  </si>
  <si>
    <t xml:space="preserve"> - Wholesale Banking Financial highlights</t>
  </si>
  <si>
    <t xml:space="preserve"> - Nordea Finance</t>
  </si>
  <si>
    <t xml:space="preserve"> - Commercial &amp; Business Banking Other</t>
  </si>
  <si>
    <t xml:space="preserve"> - Business Banking  Financial highlights</t>
  </si>
  <si>
    <t xml:space="preserve"> - Commercial Banking  Financial highlights</t>
  </si>
  <si>
    <t xml:space="preserve"> - Commercial &amp; Business Banking  Financial highlights</t>
  </si>
  <si>
    <t>Commercial &amp; Business Banking</t>
  </si>
  <si>
    <t>Business areas</t>
  </si>
  <si>
    <t xml:space="preserve"> - Contacts and financial calendar</t>
  </si>
  <si>
    <t xml:space="preserve"> - Market development - interest rates</t>
  </si>
  <si>
    <t xml:space="preserve"> - Net loan losses</t>
  </si>
  <si>
    <t xml:space="preserve"> - Macroeconomic data </t>
  </si>
  <si>
    <t xml:space="preserve"> - Other expenses</t>
  </si>
  <si>
    <t xml:space="preserve"> - Payments and transactions</t>
  </si>
  <si>
    <t xml:space="preserve"> - Net fee and commission Income</t>
  </si>
  <si>
    <t xml:space="preserve"> - Net interest income development</t>
  </si>
  <si>
    <t>General information &amp; Macro</t>
  </si>
  <si>
    <t xml:space="preserve"> - Business area overview</t>
  </si>
  <si>
    <t xml:space="preserve"> - Quarterly development Balance sheet</t>
  </si>
  <si>
    <t xml:space="preserve"> - Liquidity buffer</t>
  </si>
  <si>
    <t xml:space="preserve"> - Quarterly development</t>
  </si>
  <si>
    <t xml:space="preserve"> - Short-term funding</t>
  </si>
  <si>
    <t xml:space="preserve"> - 10 years overview Balance sheet</t>
  </si>
  <si>
    <t xml:space="preserve"> - Capital position</t>
  </si>
  <si>
    <t xml:space="preserve"> - Ratios and key figures</t>
  </si>
  <si>
    <t xml:space="preserve"> - LTV distribution</t>
  </si>
  <si>
    <t xml:space="preserve"> -10 years overview</t>
  </si>
  <si>
    <t>Key financial figures</t>
  </si>
  <si>
    <t xml:space="preserve"> - Loans and impairment</t>
  </si>
  <si>
    <t xml:space="preserve"> - Lending, loan losses and impaired loans</t>
  </si>
  <si>
    <t xml:space="preserve"> - Nordea’s largest shareholders</t>
  </si>
  <si>
    <t>Risk, liquidity and capital management</t>
  </si>
  <si>
    <t xml:space="preserve"> - Rating</t>
  </si>
  <si>
    <t xml:space="preserve"> - Group Functions, Other Eliminations</t>
  </si>
  <si>
    <t xml:space="preserve"> - Nordea in brief</t>
  </si>
  <si>
    <t>Group Functions</t>
  </si>
  <si>
    <t>Nordea overview</t>
  </si>
  <si>
    <t>Contents</t>
  </si>
  <si>
    <t>Overview</t>
  </si>
  <si>
    <t/>
  </si>
  <si>
    <t>Total deposits</t>
  </si>
  <si>
    <t>-</t>
  </si>
  <si>
    <t>Household deposits</t>
  </si>
  <si>
    <t>Corporate deposits</t>
  </si>
  <si>
    <t>Total lending</t>
  </si>
  <si>
    <t>Consumer lending</t>
  </si>
  <si>
    <t>Household mortgage lending</t>
  </si>
  <si>
    <t>Lending to corporates</t>
  </si>
  <si>
    <t xml:space="preserve">Total liabilities and equity </t>
  </si>
  <si>
    <t>Volumes, EURbn:</t>
  </si>
  <si>
    <t xml:space="preserve">Total equity </t>
  </si>
  <si>
    <t>Number of employees (FTEs)</t>
  </si>
  <si>
    <t xml:space="preserve">Retained earnings </t>
  </si>
  <si>
    <t>7 For more detailed information regarding ratios and key figures definied as Alternative performance measures, see http://www.nordea.com/en/investor-relations/.</t>
  </si>
  <si>
    <t>Risk exposure amount (REA)</t>
  </si>
  <si>
    <t xml:space="preserve">Other reserves </t>
  </si>
  <si>
    <t>6 ROCAR restated Q4 2015 due to changed definition.</t>
  </si>
  <si>
    <t>Economic capital (EC)</t>
  </si>
  <si>
    <t xml:space="preserve">Share premium reserve </t>
  </si>
  <si>
    <t>5 Including the result for the period,</t>
  </si>
  <si>
    <t xml:space="preserve">Share capital </t>
  </si>
  <si>
    <t>4 Including Loans to the public reported in Assets held for sale,</t>
  </si>
  <si>
    <t>ROCAR, %</t>
  </si>
  <si>
    <t xml:space="preserve">Non-controlling interests </t>
  </si>
  <si>
    <r>
      <rPr>
        <vertAlign val="superscript"/>
        <sz val="7"/>
        <color rgb="FF000000"/>
        <rFont val="Arial"/>
        <family val="2"/>
      </rPr>
      <t>3</t>
    </r>
    <r>
      <rPr>
        <sz val="7"/>
        <color rgb="FF000000"/>
        <rFont val="Arial"/>
        <family val="2"/>
      </rPr>
      <t xml:space="preserve"> End of period,</t>
    </r>
  </si>
  <si>
    <t>Cost/income ratio, %</t>
  </si>
  <si>
    <r>
      <rPr>
        <vertAlign val="superscript"/>
        <sz val="7"/>
        <color rgb="FF000000"/>
        <rFont val="Arial"/>
        <family val="2"/>
      </rPr>
      <t xml:space="preserve">2 </t>
    </r>
    <r>
      <rPr>
        <sz val="7"/>
        <color rgb="FF000000"/>
        <rFont val="Arial"/>
        <family val="2"/>
      </rPr>
      <t>Excl. Non-recurring items (Q4 2015: restructuring charge of EUR 263m before tax, Q4 2016: change in pension agreement in Norway of EUR 86m before tax).</t>
    </r>
  </si>
  <si>
    <t>Operating profit</t>
  </si>
  <si>
    <t>Equity</t>
  </si>
  <si>
    <t>¹ Non-recurring items (Q4 2015: gain from divestment of Nordea's merchant acquiring business to Nets of EUR 176m before tax, Q2 2016: gain related to Visa Inc,'s acquisition of Visa Europe amounting to EUR 151m net of tax, Q4 2016: additional gain related to VISA of EUR 22m before tax).</t>
  </si>
  <si>
    <t>14.0</t>
  </si>
  <si>
    <t>Net loan losses</t>
  </si>
  <si>
    <t xml:space="preserve">Total liabilities </t>
  </si>
  <si>
    <t>13.4</t>
  </si>
  <si>
    <t>15.8</t>
  </si>
  <si>
    <t>16.7</t>
  </si>
  <si>
    <t>17.5</t>
  </si>
  <si>
    <t>17.7</t>
  </si>
  <si>
    <t>24.6</t>
  </si>
  <si>
    <t>23.5</t>
  </si>
  <si>
    <t>24.3</t>
  </si>
  <si>
    <r>
      <t>Economic capital</t>
    </r>
    <r>
      <rPr>
        <vertAlign val="superscript"/>
        <sz val="8"/>
        <rFont val="Arial"/>
        <family val="2"/>
      </rPr>
      <t>3</t>
    </r>
    <r>
      <rPr>
        <sz val="8"/>
        <rFont val="Arial"/>
        <family val="2"/>
      </rPr>
      <t xml:space="preserve">, EURbn </t>
    </r>
  </si>
  <si>
    <t xml:space="preserve">Total operating expenses  </t>
  </si>
  <si>
    <t>Liabilities held for sale</t>
  </si>
  <si>
    <r>
      <t>Number of employees (FTEs)</t>
    </r>
    <r>
      <rPr>
        <vertAlign val="superscript"/>
        <sz val="8"/>
        <color theme="1"/>
        <rFont val="Arial"/>
        <family val="2"/>
      </rPr>
      <t>3</t>
    </r>
  </si>
  <si>
    <t xml:space="preserve">Subordinated liabilities </t>
  </si>
  <si>
    <t>Other expenses</t>
  </si>
  <si>
    <t xml:space="preserve">Retirement benefit obligations </t>
  </si>
  <si>
    <t>Staff costs</t>
  </si>
  <si>
    <t xml:space="preserve">Provisions </t>
  </si>
  <si>
    <t xml:space="preserve">Total operating income  </t>
  </si>
  <si>
    <t xml:space="preserve">Deferred tax liabilities </t>
  </si>
  <si>
    <t>17.9</t>
  </si>
  <si>
    <t>12.4</t>
  </si>
  <si>
    <t>12.1</t>
  </si>
  <si>
    <t>12.5</t>
  </si>
  <si>
    <t>13.2</t>
  </si>
  <si>
    <t>9.1</t>
  </si>
  <si>
    <t>9.5</t>
  </si>
  <si>
    <t>16.2</t>
  </si>
  <si>
    <t>18.1</t>
  </si>
  <si>
    <t>20.6</t>
  </si>
  <si>
    <t>21.6</t>
  </si>
  <si>
    <t>Other income</t>
  </si>
  <si>
    <t xml:space="preserve">Accrued expenses and prepaid income </t>
  </si>
  <si>
    <t>24.8</t>
  </si>
  <si>
    <t>27.3</t>
  </si>
  <si>
    <t>26.4</t>
  </si>
  <si>
    <t>7.0</t>
  </si>
  <si>
    <t>7.4</t>
  </si>
  <si>
    <t>11.4</t>
  </si>
  <si>
    <t>12.2</t>
  </si>
  <si>
    <t>14.3</t>
  </si>
  <si>
    <t>15.7</t>
  </si>
  <si>
    <t>17.6</t>
  </si>
  <si>
    <t>18.5</t>
  </si>
  <si>
    <t>Equity method</t>
  </si>
  <si>
    <t xml:space="preserve">Other liabilities </t>
  </si>
  <si>
    <r>
      <t xml:space="preserve">Number of employees (FTEs) </t>
    </r>
    <r>
      <rPr>
        <vertAlign val="superscript"/>
        <sz val="8"/>
        <color theme="1"/>
        <rFont val="Arial"/>
        <family val="2"/>
      </rPr>
      <t>3</t>
    </r>
  </si>
  <si>
    <t>7.5</t>
  </si>
  <si>
    <t>8.5</t>
  </si>
  <si>
    <t>10.3</t>
  </si>
  <si>
    <t>11.2</t>
  </si>
  <si>
    <t>13.1</t>
  </si>
  <si>
    <t>14.9</t>
  </si>
  <si>
    <t>16.5</t>
  </si>
  <si>
    <t>NFV</t>
  </si>
  <si>
    <t xml:space="preserve">Current tax liabilities </t>
  </si>
  <si>
    <r>
      <t>Loan loss ratio, basis points</t>
    </r>
    <r>
      <rPr>
        <vertAlign val="superscript"/>
        <sz val="8"/>
        <color theme="1"/>
        <rFont val="Arial"/>
        <family val="2"/>
      </rPr>
      <t>4</t>
    </r>
  </si>
  <si>
    <t>Net fee and commission income</t>
  </si>
  <si>
    <t xml:space="preserve">Fair value changes of hedged items in portfolio hedge of interest rate risk </t>
  </si>
  <si>
    <r>
      <t>Cost/income ratio, %  - excl, Non-recurring items</t>
    </r>
    <r>
      <rPr>
        <vertAlign val="superscript"/>
        <sz val="8"/>
        <color theme="1"/>
        <rFont val="Arial"/>
        <family val="2"/>
      </rPr>
      <t>1,2</t>
    </r>
  </si>
  <si>
    <t xml:space="preserve">Net interest income </t>
  </si>
  <si>
    <t xml:space="preserve">Derivatives </t>
  </si>
  <si>
    <t>157.1</t>
  </si>
  <si>
    <t>125.6</t>
  </si>
  <si>
    <t>158.1</t>
  </si>
  <si>
    <t>187.4</t>
  </si>
  <si>
    <t>218.3</t>
  </si>
  <si>
    <t>232.1</t>
  </si>
  <si>
    <t>262.2</t>
  </si>
  <si>
    <t>288.2</t>
  </si>
  <si>
    <t>Assets under management, EURbn</t>
  </si>
  <si>
    <t>Chg</t>
  </si>
  <si>
    <t>EURm</t>
  </si>
  <si>
    <t xml:space="preserve">Debt securities in issue </t>
  </si>
  <si>
    <t>21.3</t>
  </si>
  <si>
    <t>21.8</t>
  </si>
  <si>
    <t>22.1</t>
  </si>
  <si>
    <t>24.1</t>
  </si>
  <si>
    <t>19.7</t>
  </si>
  <si>
    <t>15.3</t>
  </si>
  <si>
    <t>11.3</t>
  </si>
  <si>
    <t>11.5</t>
  </si>
  <si>
    <t>10.6</t>
  </si>
  <si>
    <t>11.6</t>
  </si>
  <si>
    <t xml:space="preserve">Return on equity, % </t>
  </si>
  <si>
    <t xml:space="preserve">Liabilities to policyholders </t>
  </si>
  <si>
    <t>18.2</t>
  </si>
  <si>
    <t>18.7</t>
  </si>
  <si>
    <t>18.9</t>
  </si>
  <si>
    <t>20.1</t>
  </si>
  <si>
    <t>Weighted average number of diluted shares, million</t>
  </si>
  <si>
    <t>Nordea Group</t>
  </si>
  <si>
    <t>Group Functions, Other and Eliminations</t>
  </si>
  <si>
    <t>Wealth Management</t>
  </si>
  <si>
    <t>Wholesale Banking</t>
  </si>
  <si>
    <t>Commercial and Business Banking</t>
  </si>
  <si>
    <t>Personal Banking</t>
  </si>
  <si>
    <t>Deposits in pooled schemes and unit-linked investment contacts</t>
  </si>
  <si>
    <t>16.3</t>
  </si>
  <si>
    <t>16.8</t>
  </si>
  <si>
    <r>
      <t>Potential shares outstanding</t>
    </r>
    <r>
      <rPr>
        <vertAlign val="superscript"/>
        <sz val="8"/>
        <rFont val="Arial"/>
        <family val="2"/>
      </rPr>
      <t>3</t>
    </r>
    <r>
      <rPr>
        <sz val="8"/>
        <rFont val="Arial"/>
        <family val="2"/>
      </rPr>
      <t>, million</t>
    </r>
  </si>
  <si>
    <t xml:space="preserve">Deposits and borrowings from the public </t>
  </si>
  <si>
    <t>5.09</t>
  </si>
  <si>
    <t>5.29</t>
  </si>
  <si>
    <t>5.56</t>
  </si>
  <si>
    <t>6.07</t>
  </si>
  <si>
    <t>6.47</t>
  </si>
  <si>
    <t>6.96</t>
  </si>
  <si>
    <t>7.27</t>
  </si>
  <si>
    <t>7.69</t>
  </si>
  <si>
    <t xml:space="preserve">Deposits by credit institutions </t>
  </si>
  <si>
    <t>0.50</t>
  </si>
  <si>
    <t>0.20</t>
  </si>
  <si>
    <t>0.25</t>
  </si>
  <si>
    <t>0.29</t>
  </si>
  <si>
    <t>0.26</t>
  </si>
  <si>
    <t>0.34</t>
  </si>
  <si>
    <t>0.43</t>
  </si>
  <si>
    <t>0.62</t>
  </si>
  <si>
    <t>0.64</t>
  </si>
  <si>
    <t>273.3</t>
  </si>
  <si>
    <t>290.9</t>
  </si>
  <si>
    <t>300.2</t>
  </si>
  <si>
    <t>317.4</t>
  </si>
  <si>
    <t>6.4</t>
  </si>
  <si>
    <t>-46.9</t>
  </si>
  <si>
    <t>78.6</t>
  </si>
  <si>
    <t>3.7</t>
  </si>
  <si>
    <t>-24.4</t>
  </si>
  <si>
    <t>44.6</t>
  </si>
  <si>
    <t>9.2</t>
  </si>
  <si>
    <t>8.2</t>
  </si>
  <si>
    <t>Total shareholders' return, %</t>
  </si>
  <si>
    <t>Liabilities</t>
  </si>
  <si>
    <t>10.4</t>
  </si>
  <si>
    <t>11.1</t>
  </si>
  <si>
    <t>8.90</t>
  </si>
  <si>
    <t>3.90</t>
  </si>
  <si>
    <t>7.10</t>
  </si>
  <si>
    <t>8.16</t>
  </si>
  <si>
    <t>5.98</t>
  </si>
  <si>
    <t>7.24</t>
  </si>
  <si>
    <t>9.78</t>
  </si>
  <si>
    <t>9.68</t>
  </si>
  <si>
    <t>10.15</t>
  </si>
  <si>
    <t>0.93</t>
  </si>
  <si>
    <t>0.79</t>
  </si>
  <si>
    <t>0.60</t>
  </si>
  <si>
    <t>0.66</t>
  </si>
  <si>
    <t>0.65</t>
  </si>
  <si>
    <t>0.77</t>
  </si>
  <si>
    <t>0.83</t>
  </si>
  <si>
    <t>0.91</t>
  </si>
  <si>
    <t xml:space="preserve">Diluted earnings per share, EUR </t>
  </si>
  <si>
    <t xml:space="preserve">Total assets </t>
  </si>
  <si>
    <t>7.43</t>
  </si>
  <si>
    <t>7.22</t>
  </si>
  <si>
    <t>7.47</t>
  </si>
  <si>
    <t>Ratios and key figures</t>
  </si>
  <si>
    <t>Assets held for sale</t>
  </si>
  <si>
    <t>3.5</t>
  </si>
  <si>
    <t>5.5</t>
  </si>
  <si>
    <t>-10.4</t>
  </si>
  <si>
    <t>-2.6</t>
  </si>
  <si>
    <t>28.7</t>
  </si>
  <si>
    <t xml:space="preserve">Prepaid expenses and accrued income </t>
  </si>
  <si>
    <t>9.91</t>
  </si>
  <si>
    <t>8.46</t>
  </si>
  <si>
    <t>7.52</t>
  </si>
  <si>
    <t>8.85</t>
  </si>
  <si>
    <t xml:space="preserve">Other assets </t>
  </si>
  <si>
    <t>0.19</t>
  </si>
  <si>
    <t>0.21</t>
  </si>
  <si>
    <t>0.22</t>
  </si>
  <si>
    <t>Diluted earnings per share, EUR</t>
  </si>
  <si>
    <t xml:space="preserve">Retirement benefit assets </t>
  </si>
  <si>
    <t>Q1/15</t>
  </si>
  <si>
    <t>Q2/15</t>
  </si>
  <si>
    <t>Q3/15</t>
  </si>
  <si>
    <t>Q4/15</t>
  </si>
  <si>
    <t>Q1/16</t>
  </si>
  <si>
    <t>Q2/16</t>
  </si>
  <si>
    <t>Q3/16</t>
  </si>
  <si>
    <t>Q4/16</t>
  </si>
  <si>
    <t>Q1/17</t>
  </si>
  <si>
    <t>Q2/17</t>
  </si>
  <si>
    <t>Net profit for the period</t>
  </si>
  <si>
    <t xml:space="preserve">Current tax assets </t>
  </si>
  <si>
    <t xml:space="preserve">Deferred tax assets </t>
  </si>
  <si>
    <t>Net profit for the period from discontinued operations after tax</t>
  </si>
  <si>
    <t>Investment property</t>
  </si>
  <si>
    <t>Net profit (continuing operations)</t>
  </si>
  <si>
    <t xml:space="preserve">Property and equipment </t>
  </si>
  <si>
    <t>Income tax expense</t>
  </si>
  <si>
    <t>Net profit for period from continuing operations</t>
  </si>
  <si>
    <t xml:space="preserve">Intangible assets </t>
  </si>
  <si>
    <r>
      <t>Operating profit, excl, non-recurring items</t>
    </r>
    <r>
      <rPr>
        <b/>
        <vertAlign val="superscript"/>
        <sz val="8"/>
        <color theme="1"/>
        <rFont val="Arial"/>
        <family val="2"/>
      </rPr>
      <t>1,2</t>
    </r>
  </si>
  <si>
    <t xml:space="preserve">Investments in associated undertakings </t>
  </si>
  <si>
    <t>Profit before loan losses</t>
  </si>
  <si>
    <r>
      <t>Total operating expenses,  excl, non-recurring items</t>
    </r>
    <r>
      <rPr>
        <b/>
        <vertAlign val="superscript"/>
        <sz val="8"/>
        <color theme="1"/>
        <rFont val="Arial"/>
        <family val="2"/>
      </rPr>
      <t>2</t>
    </r>
  </si>
  <si>
    <t>Total operating expenses</t>
  </si>
  <si>
    <t>Assets in pooled schemes and unit-linked investment contact</t>
  </si>
  <si>
    <t>Shares</t>
  </si>
  <si>
    <t>Depreciation tangible and intangible assets</t>
  </si>
  <si>
    <t xml:space="preserve">Financial instruments pledged as collateral </t>
  </si>
  <si>
    <t>11 24</t>
  </si>
  <si>
    <t xml:space="preserve">Interest-bearing securities </t>
  </si>
  <si>
    <t xml:space="preserve">Loans to the public </t>
  </si>
  <si>
    <r>
      <t>Total operating income, excl, non-recurring items</t>
    </r>
    <r>
      <rPr>
        <b/>
        <vertAlign val="superscript"/>
        <sz val="8"/>
        <color theme="1"/>
        <rFont val="Arial"/>
        <family val="2"/>
      </rPr>
      <t>1</t>
    </r>
  </si>
  <si>
    <t xml:space="preserve">Loans to credit institutions </t>
  </si>
  <si>
    <t>Total operating income</t>
  </si>
  <si>
    <t>Loans to central banks</t>
  </si>
  <si>
    <t xml:space="preserve">Cash and balances with central banks </t>
  </si>
  <si>
    <t>Net result from items at fair value</t>
  </si>
  <si>
    <t>Assets</t>
  </si>
  <si>
    <t xml:space="preserve">Net fee and commission income </t>
  </si>
  <si>
    <t>2017</t>
  </si>
  <si>
    <t>Net interest income</t>
  </si>
  <si>
    <t>Q1</t>
  </si>
  <si>
    <t>Q2</t>
  </si>
  <si>
    <t>Balance sheet</t>
  </si>
  <si>
    <t>Income statement</t>
  </si>
  <si>
    <t>Historical numbers for 2014 restated following that IT Poland is included in continuing operations</t>
  </si>
  <si>
    <t>10 quarter overview</t>
  </si>
  <si>
    <t>10 year overview</t>
  </si>
  <si>
    <t>NII end of period</t>
  </si>
  <si>
    <t xml:space="preserve">   * of which FX</t>
  </si>
  <si>
    <t>Other*</t>
  </si>
  <si>
    <t>Day count</t>
  </si>
  <si>
    <t>Deposit volume</t>
  </si>
  <si>
    <t>Lending volume</t>
  </si>
  <si>
    <t>Volume driven NII</t>
  </si>
  <si>
    <t>Deposit margin</t>
  </si>
  <si>
    <t>Lending margin</t>
  </si>
  <si>
    <t>Margin driven NII</t>
  </si>
  <si>
    <t>NII beginning of period</t>
  </si>
  <si>
    <t xml:space="preserve"> Q416/Q316</t>
  </si>
  <si>
    <t xml:space="preserve"> Q117/Q416</t>
  </si>
  <si>
    <t>Other (incl Treasury)*</t>
  </si>
  <si>
    <r>
      <t>Change in Net interest income</t>
    </r>
    <r>
      <rPr>
        <b/>
        <sz val="8"/>
        <color theme="3"/>
        <rFont val="Arial"/>
        <family val="2"/>
      </rPr>
      <t xml:space="preserve"> (EURm)</t>
    </r>
  </si>
  <si>
    <r>
      <rPr>
        <sz val="8"/>
        <color rgb="FF000000"/>
        <rFont val="Arial"/>
        <family val="2"/>
      </rPr>
      <t>- of which collective</t>
    </r>
  </si>
  <si>
    <r>
      <rPr>
        <sz val="8"/>
        <color rgb="FF000000"/>
        <rFont val="Arial"/>
        <family val="2"/>
      </rPr>
      <t>- of which individual</t>
    </r>
  </si>
  <si>
    <r>
      <rPr>
        <sz val="8"/>
        <color rgb="FF000000"/>
        <rFont val="Arial"/>
        <family val="2"/>
      </rPr>
      <t>Loan loss ratio, basis points</t>
    </r>
    <r>
      <rPr>
        <vertAlign val="superscript"/>
        <sz val="8"/>
        <color rgb="FF000000"/>
        <rFont val="Arial"/>
        <family val="2"/>
      </rPr>
      <t xml:space="preserve"> </t>
    </r>
  </si>
  <si>
    <t>Q3</t>
  </si>
  <si>
    <t>Q4</t>
  </si>
  <si>
    <t>Full year</t>
  </si>
  <si>
    <t>Key ratios</t>
  </si>
  <si>
    <r>
      <rPr>
        <b/>
        <sz val="8"/>
        <color rgb="FF000000"/>
        <rFont val="Arial"/>
        <family val="2"/>
      </rPr>
      <t xml:space="preserve">Net loan losses </t>
    </r>
  </si>
  <si>
    <r>
      <rPr>
        <b/>
        <sz val="8"/>
        <color rgb="FF000000"/>
        <rFont val="Arial"/>
        <family val="2"/>
      </rPr>
      <t>0</t>
    </r>
  </si>
  <si>
    <r>
      <rPr>
        <b/>
        <sz val="8"/>
        <color rgb="FF000000"/>
        <rFont val="Arial"/>
        <family val="2"/>
      </rPr>
      <t>Off-balance sheet items</t>
    </r>
  </si>
  <si>
    <r>
      <rPr>
        <sz val="8"/>
        <color rgb="FF000000"/>
        <rFont val="Arial"/>
        <family val="2"/>
      </rPr>
      <t>Reversal of previous provisions</t>
    </r>
  </si>
  <si>
    <r>
      <rPr>
        <sz val="8"/>
        <color rgb="FF000000"/>
        <rFont val="Arial"/>
        <family val="2"/>
      </rPr>
      <t>Provisions</t>
    </r>
  </si>
  <si>
    <r>
      <rPr>
        <sz val="8"/>
        <color rgb="FF000000"/>
        <rFont val="Arial"/>
        <family val="2"/>
      </rPr>
      <t xml:space="preserve">Allowances to cover realised loan losses </t>
    </r>
  </si>
  <si>
    <r>
      <rPr>
        <sz val="8"/>
        <color rgb="FF000000"/>
        <rFont val="Arial"/>
        <family val="2"/>
      </rPr>
      <t>Realised loan losses</t>
    </r>
  </si>
  <si>
    <r>
      <rPr>
        <b/>
        <sz val="8"/>
        <color rgb="FF000000"/>
        <rFont val="Arial"/>
        <family val="2"/>
      </rPr>
      <t>Loans to the public</t>
    </r>
  </si>
  <si>
    <r>
      <rPr>
        <sz val="8"/>
        <color rgb="FF000000"/>
        <rFont val="Arial"/>
        <family val="2"/>
      </rPr>
      <t>Recoveries on previous realised loan losses</t>
    </r>
  </si>
  <si>
    <r>
      <rPr>
        <b/>
        <sz val="8"/>
        <color rgb="FF000000"/>
        <rFont val="Arial"/>
        <family val="2"/>
      </rPr>
      <t>Loans to credit institutions</t>
    </r>
  </si>
  <si>
    <r>
      <rPr>
        <sz val="8"/>
        <color rgb="FF000000"/>
        <rFont val="Arial"/>
        <family val="2"/>
      </rPr>
      <t>0</t>
    </r>
  </si>
  <si>
    <r>
      <rPr>
        <b/>
        <sz val="8"/>
        <color rgb="FF000000"/>
        <rFont val="Arial"/>
        <family val="2"/>
      </rPr>
      <t>Loan losses divided by class</t>
    </r>
  </si>
  <si>
    <r>
      <rPr>
        <sz val="8"/>
        <color rgb="FF000000"/>
        <rFont val="Arial"/>
        <family val="2"/>
      </rPr>
      <t>EURm</t>
    </r>
  </si>
  <si>
    <r>
      <rPr>
        <b/>
        <sz val="8"/>
        <color rgb="FF000000"/>
        <rFont val="Arial"/>
        <family val="2"/>
      </rPr>
      <t>Total</t>
    </r>
  </si>
  <si>
    <r>
      <rPr>
        <sz val="8"/>
        <color rgb="FF000000"/>
        <rFont val="Arial"/>
        <family val="2"/>
      </rPr>
      <t>Other</t>
    </r>
    <r>
      <rPr>
        <vertAlign val="superscript"/>
        <sz val="8"/>
        <color rgb="FF000000"/>
        <rFont val="Arial"/>
        <family val="2"/>
      </rPr>
      <t xml:space="preserve"> </t>
    </r>
  </si>
  <si>
    <t xml:space="preserve">Rents, premises and real estate </t>
  </si>
  <si>
    <t>Postage, transportation, telephone and office expenses</t>
  </si>
  <si>
    <r>
      <rPr>
        <sz val="8"/>
        <color rgb="FF000000"/>
        <rFont val="Arial"/>
        <family val="2"/>
      </rPr>
      <t>Marketing and representation</t>
    </r>
  </si>
  <si>
    <r>
      <rPr>
        <sz val="8"/>
        <color rgb="FF000000"/>
        <rFont val="Arial"/>
        <family val="2"/>
      </rPr>
      <t>Information technology</t>
    </r>
  </si>
  <si>
    <r>
      <rPr>
        <sz val="8"/>
        <color rgb="FF000000"/>
        <rFont val="Arial"/>
        <family val="2"/>
      </rPr>
      <t>Other</t>
    </r>
  </si>
  <si>
    <r>
      <rPr>
        <sz val="8"/>
        <color rgb="FF000000"/>
        <rFont val="Arial"/>
        <family val="2"/>
      </rPr>
      <t>Guarantees</t>
    </r>
  </si>
  <si>
    <r>
      <rPr>
        <sz val="8"/>
        <color rgb="FF000000"/>
        <rFont val="Arial"/>
        <family val="2"/>
      </rPr>
      <t>Lending Products</t>
    </r>
  </si>
  <si>
    <r>
      <rPr>
        <sz val="8"/>
        <color rgb="FF000000"/>
        <rFont val="Arial"/>
        <family val="2"/>
      </rPr>
      <t>Cards</t>
    </r>
  </si>
  <si>
    <r>
      <rPr>
        <sz val="8"/>
        <color rgb="FF000000"/>
        <rFont val="Arial"/>
        <family val="2"/>
      </rPr>
      <t xml:space="preserve">Payments  </t>
    </r>
  </si>
  <si>
    <r>
      <rPr>
        <sz val="8"/>
        <color rgb="FF000000"/>
        <rFont val="Arial"/>
        <family val="2"/>
      </rPr>
      <t>Custody and issuer services</t>
    </r>
    <r>
      <rPr>
        <sz val="8"/>
        <rFont val="Arial"/>
        <family val="2"/>
      </rPr>
      <t xml:space="preserve">
</t>
    </r>
  </si>
  <si>
    <t>Brokerage, securities issues and corporate finance</t>
  </si>
  <si>
    <r>
      <rPr>
        <sz val="8"/>
        <color rgb="FF000000"/>
        <rFont val="Arial"/>
        <family val="2"/>
      </rPr>
      <t>Deposit Products</t>
    </r>
  </si>
  <si>
    <r>
      <rPr>
        <sz val="8"/>
        <color rgb="FF000000"/>
        <rFont val="Arial"/>
        <family val="2"/>
      </rPr>
      <t>Life &amp; Pensions</t>
    </r>
  </si>
  <si>
    <r>
      <rPr>
        <sz val="8"/>
        <color rgb="FF000000"/>
        <rFont val="Arial"/>
        <family val="2"/>
      </rPr>
      <t>Asset management commissions</t>
    </r>
  </si>
  <si>
    <t>Employees (FTEs)</t>
  </si>
  <si>
    <t>Equity method &amp; other income</t>
  </si>
  <si>
    <t>Total</t>
  </si>
  <si>
    <t>SWE</t>
  </si>
  <si>
    <t>NOR</t>
  </si>
  <si>
    <t>FIN</t>
  </si>
  <si>
    <t>DEN</t>
  </si>
  <si>
    <t>Personal Banking - Divisional breakdown</t>
  </si>
  <si>
    <t>Lending to households</t>
  </si>
  <si>
    <t>EURbn</t>
  </si>
  <si>
    <t>Chg local curr. %</t>
  </si>
  <si>
    <t>Chg %</t>
  </si>
  <si>
    <t>Personal Banking - Volumes</t>
  </si>
  <si>
    <t>Risk Exposure Amount (REA)</t>
  </si>
  <si>
    <t>ROCAR.%</t>
  </si>
  <si>
    <t>Cost/income ratio. %</t>
  </si>
  <si>
    <r>
      <t xml:space="preserve">Chg local curr. </t>
    </r>
    <r>
      <rPr>
        <b/>
        <sz val="9"/>
        <color theme="4" tint="-0.249977111117893"/>
        <rFont val="Arial"/>
        <family val="2"/>
      </rPr>
      <t>%</t>
    </r>
  </si>
  <si>
    <t>Personal Banking excl. Distribution agreement with Wealth Management - Financial highlights</t>
  </si>
  <si>
    <t>Personal Banking - Financial highlights</t>
  </si>
  <si>
    <t>Personal Banking Finland - Volumes</t>
  </si>
  <si>
    <t>Personal Banking Finland - Financial highlights</t>
  </si>
  <si>
    <t>Personal Banking Finland</t>
  </si>
  <si>
    <t>Personal Banking Denmark - Volumes</t>
  </si>
  <si>
    <t>Personal Banking Denmark - Financial highlights</t>
  </si>
  <si>
    <t>Personal Banking Denmark</t>
  </si>
  <si>
    <t>Personal Banking Sweden - Volumes</t>
  </si>
  <si>
    <t>Personal Banking Sweden - Financial highlights</t>
  </si>
  <si>
    <t>Personal Banking Sweden</t>
  </si>
  <si>
    <t>Personal Banking Norway - Volumes</t>
  </si>
  <si>
    <t>Personal Banking Norway - Financial highlights</t>
  </si>
  <si>
    <t>Personal Banking Norway</t>
  </si>
  <si>
    <t>Total expenses incl. allocations</t>
  </si>
  <si>
    <t>Total income incl. allocations</t>
  </si>
  <si>
    <t>Q1/14</t>
  </si>
  <si>
    <t>Personal Banking Other - Financial highlights</t>
  </si>
  <si>
    <t>Personal Banking Other</t>
  </si>
  <si>
    <t>Banking Baltic countries</t>
  </si>
  <si>
    <t>BB</t>
  </si>
  <si>
    <t>CB</t>
  </si>
  <si>
    <t>Commercial &amp; Business Banking - Divisional breakdown</t>
  </si>
  <si>
    <t>Commercial &amp; Business Banking - Volumes</t>
  </si>
  <si>
    <t>Commercial &amp; Business Banking excl. Distribution agreement with Wealth Management - Financial highlights</t>
  </si>
  <si>
    <t>Commercial &amp; Business Banking - Financial highlights</t>
  </si>
  <si>
    <t>Business Banking - Volumes</t>
  </si>
  <si>
    <t>Business Banking - Financial highlights</t>
  </si>
  <si>
    <t>Commercial Banking - Volumes</t>
  </si>
  <si>
    <t>Commercial Banking - Financial highlights</t>
  </si>
  <si>
    <t>Commercial &amp; Business Banking Other - Financial highlights</t>
  </si>
  <si>
    <t>Total volume</t>
  </si>
  <si>
    <t>Unsecured Lending</t>
  </si>
  <si>
    <t>Asset Finance Solutions</t>
  </si>
  <si>
    <t>Bank Channel</t>
  </si>
  <si>
    <t>Point of Sale (POS)</t>
  </si>
  <si>
    <t>Car Finance</t>
  </si>
  <si>
    <t>Equipment Finance</t>
  </si>
  <si>
    <t>Sales Finance</t>
  </si>
  <si>
    <t>Nordea Finance - New business volume by Concept</t>
  </si>
  <si>
    <t>16.6</t>
  </si>
  <si>
    <t>17.0</t>
  </si>
  <si>
    <t>17.1</t>
  </si>
  <si>
    <t>2.7</t>
  </si>
  <si>
    <t>2.6</t>
  </si>
  <si>
    <t xml:space="preserve">Consumer credits </t>
  </si>
  <si>
    <t>2.5</t>
  </si>
  <si>
    <t>2.3</t>
  </si>
  <si>
    <t>Working capital</t>
  </si>
  <si>
    <t>11.8</t>
  </si>
  <si>
    <t>12.0</t>
  </si>
  <si>
    <t>Investment credits</t>
  </si>
  <si>
    <t>Nordea Finance - Volumes by Product Class</t>
  </si>
  <si>
    <t>Nordea Finance is a product responsible unit where the result is included in the Business areas Retail Banking and Wholesale Banking</t>
  </si>
  <si>
    <t>Nordea Finance - Financial highlights</t>
  </si>
  <si>
    <t>Russia</t>
  </si>
  <si>
    <t>SOO</t>
  </si>
  <si>
    <t>CIB</t>
  </si>
  <si>
    <t>Wholesale Banking - Divisional breakdown</t>
  </si>
  <si>
    <t>Q216</t>
  </si>
  <si>
    <t>Q316</t>
  </si>
  <si>
    <t>Q416</t>
  </si>
  <si>
    <t>Q117</t>
  </si>
  <si>
    <t>Q217</t>
  </si>
  <si>
    <t>Wholesale Banking - Volumes</t>
  </si>
  <si>
    <t>Wholesale Banking - Financial highlights</t>
  </si>
  <si>
    <t>Shipping, Offshore and Oil Services - Volumes</t>
  </si>
  <si>
    <t>Shipping, Offshore and Oil Services - Financial highlights</t>
  </si>
  <si>
    <t>Corporate &amp; Investment Banking - Volumes</t>
  </si>
  <si>
    <t>Corporate &amp; Investment Banking - Financial highlights</t>
  </si>
  <si>
    <t>Wholesale Banking Other - Volumes</t>
  </si>
  <si>
    <t>Wholesale Banking - Other</t>
  </si>
  <si>
    <t>Banking Russia - Volumes</t>
  </si>
  <si>
    <t>Banking Russia - Financial highlights</t>
  </si>
  <si>
    <t>Private Banking</t>
  </si>
  <si>
    <t>Life &amp; Pensions</t>
  </si>
  <si>
    <t>Asset Mgmt</t>
  </si>
  <si>
    <t>Wealth Management - Divisional breakdown</t>
  </si>
  <si>
    <t>Wealth Management- Volumes</t>
  </si>
  <si>
    <t>Net inflow, External Institutional &amp; 3rd party distribution, EURbn</t>
  </si>
  <si>
    <t>Net inflow, Nordea Retail, Private Banking and Life, EURbn</t>
  </si>
  <si>
    <t>AuM, External Institutional &amp; 3rd party distribution, EURbn</t>
  </si>
  <si>
    <t>AuM, Nordea Retail, Private Banking and Life, EURbn</t>
  </si>
  <si>
    <t>Income/AuM in bp p.a.</t>
  </si>
  <si>
    <t>Asset Management - Financial highlights</t>
  </si>
  <si>
    <t>Wealth Management - Financial highlights</t>
  </si>
  <si>
    <t>Wealth Management - Other</t>
  </si>
  <si>
    <t>Private Banking - Financial highlights</t>
  </si>
  <si>
    <t>Total Assets under Management</t>
  </si>
  <si>
    <t>Of which non-guaranteed</t>
  </si>
  <si>
    <t>of which guaranteed</t>
  </si>
  <si>
    <t>Total Market Return AuM</t>
  </si>
  <si>
    <t>of which non-guaranteed *)</t>
  </si>
  <si>
    <t>Life Group</t>
  </si>
  <si>
    <t>Sweden</t>
  </si>
  <si>
    <t>Norway</t>
  </si>
  <si>
    <t>Finland</t>
  </si>
  <si>
    <t>Denmark</t>
  </si>
  <si>
    <t>Percentage</t>
  </si>
  <si>
    <t>of which 0%</t>
  </si>
  <si>
    <t>of which 0-3%</t>
  </si>
  <si>
    <t>of which 3-5%</t>
  </si>
  <si>
    <t>of which &gt;5%</t>
  </si>
  <si>
    <t>Total Traditional AuM</t>
  </si>
  <si>
    <t>Poland</t>
  </si>
  <si>
    <t>Life &amp; Pensions -  Guaranteed client returns per category</t>
  </si>
  <si>
    <t>Net equity exposure %</t>
  </si>
  <si>
    <t>Total EURbn</t>
  </si>
  <si>
    <t>% of provisions</t>
  </si>
  <si>
    <t>Life &amp; Pensions - Asset allocation</t>
  </si>
  <si>
    <t>Financial buffers</t>
  </si>
  <si>
    <t>Profit from Pure risk products (not bundled with pension schemes) including Health &amp; Accident result.</t>
  </si>
  <si>
    <t>Profit Risk products</t>
  </si>
  <si>
    <t>Profit from unit linked and premium guarantee products including cost result and risk result.</t>
  </si>
  <si>
    <t>Profit Market Return products</t>
  </si>
  <si>
    <t>Profit originating from risk products sold (bundled) with the traditional products. Fully in favour of owner, except for DK with 50% of profit and 100% of loss.</t>
  </si>
  <si>
    <t>Contribution from risk result</t>
  </si>
  <si>
    <t xml:space="preserve">Profit originating from administration of insurance policies. Fully in favour of owner, except for DK with 50% of profit and 100% of loss. </t>
  </si>
  <si>
    <t>Contribution from cost result</t>
  </si>
  <si>
    <t>Profit-sharing of investment return from the Norwegian and Swedish business (individual portfolio).</t>
  </si>
  <si>
    <t>Profit sharing</t>
  </si>
  <si>
    <t>Life &amp; Pensions - Gross written premiums by market</t>
  </si>
  <si>
    <t>Fee income based on the volume of Traditional ”with profit” portfolios in DK, FI and NO.</t>
  </si>
  <si>
    <t>Fee contribution</t>
  </si>
  <si>
    <t>Premiums</t>
  </si>
  <si>
    <t>AuM, EURbn</t>
  </si>
  <si>
    <t>Return on Equity %</t>
  </si>
  <si>
    <t xml:space="preserve"> Of which commissions paid to Nordea Bank</t>
  </si>
  <si>
    <t>Net funding costs / other profits</t>
  </si>
  <si>
    <t>Total product result</t>
  </si>
  <si>
    <t>Profit Traditional</t>
  </si>
  <si>
    <t xml:space="preserve">  Contribution from risk result</t>
  </si>
  <si>
    <t xml:space="preserve">  Contribution from cost result</t>
  </si>
  <si>
    <t xml:space="preserve">  Profit sharing</t>
  </si>
  <si>
    <t xml:space="preserve">  Fee contribution</t>
  </si>
  <si>
    <t>Traditional insurance</t>
  </si>
  <si>
    <t>Life &amp; Pensions - Profit drivers</t>
  </si>
  <si>
    <t>Life &amp; Pensions - Financial highlights</t>
  </si>
  <si>
    <t xml:space="preserve">Fixed income </t>
  </si>
  <si>
    <t>Equities</t>
  </si>
  <si>
    <t>Q4/14</t>
  </si>
  <si>
    <t>%</t>
  </si>
  <si>
    <t xml:space="preserve">Asset mix </t>
  </si>
  <si>
    <t>Institutional sales</t>
  </si>
  <si>
    <t>Retail funds</t>
  </si>
  <si>
    <t xml:space="preserve">Net inflow </t>
  </si>
  <si>
    <t>All Countries</t>
  </si>
  <si>
    <t>International</t>
  </si>
  <si>
    <t>All Products</t>
  </si>
  <si>
    <t>L&amp;P</t>
  </si>
  <si>
    <t>Inst Sales</t>
  </si>
  <si>
    <t>PB</t>
  </si>
  <si>
    <t>Retail Funds</t>
  </si>
  <si>
    <t xml:space="preserve">Broad based Assets under Management </t>
  </si>
  <si>
    <t>Inflow</t>
  </si>
  <si>
    <t>AuM</t>
  </si>
  <si>
    <t>Q4/08</t>
  </si>
  <si>
    <t>Q1/09</t>
  </si>
  <si>
    <t>Q2/09</t>
  </si>
  <si>
    <t>Q3/09</t>
  </si>
  <si>
    <t>Q4/09</t>
  </si>
  <si>
    <t>Q1/10</t>
  </si>
  <si>
    <t>Q2/10</t>
  </si>
  <si>
    <t>Q3/10</t>
  </si>
  <si>
    <t>Q4/10</t>
  </si>
  <si>
    <t>Q1/11</t>
  </si>
  <si>
    <t>Q2/11</t>
  </si>
  <si>
    <t>Q3/11</t>
  </si>
  <si>
    <t>Q4/11</t>
  </si>
  <si>
    <t>Q1/12</t>
  </si>
  <si>
    <t>Q2/12</t>
  </si>
  <si>
    <t>Q3/12</t>
  </si>
  <si>
    <t>Q4/12</t>
  </si>
  <si>
    <t>Q1/13</t>
  </si>
  <si>
    <t>Q2/13</t>
  </si>
  <si>
    <t>Q3/13</t>
  </si>
  <si>
    <t>Q4/13</t>
  </si>
  <si>
    <t>Q2/14</t>
  </si>
  <si>
    <t>Q3/14</t>
  </si>
  <si>
    <t>Group functions, Other &amp; Eliminations</t>
  </si>
  <si>
    <t>Past due loans not impaired in %</t>
  </si>
  <si>
    <t>NORDEA</t>
  </si>
  <si>
    <t>&gt;90 days</t>
  </si>
  <si>
    <t>61-90 days</t>
  </si>
  <si>
    <t>31-60 days</t>
  </si>
  <si>
    <t>6-30 days</t>
  </si>
  <si>
    <t>Total lending to the public</t>
  </si>
  <si>
    <t>Corporate customers</t>
  </si>
  <si>
    <t>Households customers</t>
  </si>
  <si>
    <t>Total allowances and provisions</t>
  </si>
  <si>
    <t>Provisions for off balance sheet items</t>
  </si>
  <si>
    <t>Total allowances on balance sheet items</t>
  </si>
  <si>
    <t>Allowances for collectively assessed loans</t>
  </si>
  <si>
    <t>Allowances for individually assessed loans</t>
  </si>
  <si>
    <t>Total allowances / Impaired loans gross individually assessed (%)</t>
  </si>
  <si>
    <t>Allowances for collectively assessed loans / Impaired loans gross (%)</t>
  </si>
  <si>
    <t>Allowances individually assessed / Impaired loans gross (%)</t>
  </si>
  <si>
    <t>Impairment rate, gross, basis points</t>
  </si>
  <si>
    <t>Impaired loans net</t>
  </si>
  <si>
    <t>Impaired loans gross</t>
  </si>
  <si>
    <t>Q3/16 1)</t>
  </si>
  <si>
    <t>Q4/16 1)</t>
  </si>
  <si>
    <t>Q1/17 1)</t>
  </si>
  <si>
    <t>Q2/17 1)</t>
  </si>
  <si>
    <t>Impaired loans on balance and total allowances (9 quarters)</t>
  </si>
  <si>
    <t>Net</t>
  </si>
  <si>
    <t>Reversals</t>
  </si>
  <si>
    <t>Gross</t>
  </si>
  <si>
    <t>Q2/13*</t>
  </si>
  <si>
    <t>Public sector</t>
  </si>
  <si>
    <t>Reverse repos</t>
  </si>
  <si>
    <t>Consumer</t>
  </si>
  <si>
    <t>Mortgage</t>
  </si>
  <si>
    <t>Corporate</t>
  </si>
  <si>
    <t>Excl. reversed repurchase agreements</t>
  </si>
  <si>
    <t>Lending to the public by country</t>
  </si>
  <si>
    <t>Household</t>
  </si>
  <si>
    <t>Reversed repurchase agreements</t>
  </si>
  <si>
    <t>Total Corporate</t>
  </si>
  <si>
    <t xml:space="preserve">   Other, public and organisations</t>
  </si>
  <si>
    <t xml:space="preserve">   Utilities (distribution and production)</t>
  </si>
  <si>
    <t xml:space="preserve">   Telecommunication operators</t>
  </si>
  <si>
    <t xml:space="preserve">   Telecommunication equipment</t>
  </si>
  <si>
    <t xml:space="preserve">   IT software, hardware and services</t>
  </si>
  <si>
    <t xml:space="preserve">   Real estate management and investment</t>
  </si>
  <si>
    <t xml:space="preserve">   Other financial institutions</t>
  </si>
  <si>
    <t xml:space="preserve">   Banks</t>
  </si>
  <si>
    <t xml:space="preserve">   Health care and pharmaceuticals</t>
  </si>
  <si>
    <t xml:space="preserve">   Consumer staples (food, agriculture etc)</t>
  </si>
  <si>
    <t xml:space="preserve">   Retail trade</t>
  </si>
  <si>
    <t xml:space="preserve">   Media and leisure</t>
  </si>
  <si>
    <t xml:space="preserve">   Consumer durables (cars, appliances etc)</t>
  </si>
  <si>
    <t xml:space="preserve">   Transportation</t>
  </si>
  <si>
    <t xml:space="preserve">   Shipping and offshore</t>
  </si>
  <si>
    <t xml:space="preserve">   Construction and engineering</t>
  </si>
  <si>
    <t xml:space="preserve">   Industrial commercial services etc</t>
  </si>
  <si>
    <t xml:space="preserve">   Industrial capital goods</t>
  </si>
  <si>
    <t xml:space="preserve">   Other materials (chemical, building materials etc)</t>
  </si>
  <si>
    <t xml:space="preserve">   Paper and forest materials</t>
  </si>
  <si>
    <t xml:space="preserve">   Metals and mining materials</t>
  </si>
  <si>
    <t xml:space="preserve">   Energy (oil, gas etc)</t>
  </si>
  <si>
    <t>Outside Nordic</t>
  </si>
  <si>
    <t>TOT</t>
  </si>
  <si>
    <t>Nordea</t>
  </si>
  <si>
    <t>2) For both on- and off-balance allowances and impaired loans</t>
  </si>
  <si>
    <t>1) For both on- and off-balance impaired loans</t>
  </si>
  <si>
    <t>Total incl. loans to central banks and credit inst.</t>
  </si>
  <si>
    <t>Total excl. off-balance</t>
  </si>
  <si>
    <t>HOUSEHOLD</t>
  </si>
  <si>
    <t>CORPORATE BY INDUSTRY</t>
  </si>
  <si>
    <t>the public</t>
  </si>
  <si>
    <t>Coll.</t>
  </si>
  <si>
    <t>Individual</t>
  </si>
  <si>
    <t xml:space="preserve"> ratio2,  %</t>
  </si>
  <si>
    <t>total</t>
  </si>
  <si>
    <t xml:space="preserve"> ratio bps1</t>
  </si>
  <si>
    <t>ratio, bps</t>
  </si>
  <si>
    <t>losses</t>
  </si>
  <si>
    <t>Lending to</t>
  </si>
  <si>
    <t>Allowances</t>
  </si>
  <si>
    <t>Provisioning</t>
  </si>
  <si>
    <t xml:space="preserve">  Allowances</t>
  </si>
  <si>
    <t>Impairment</t>
  </si>
  <si>
    <t>Loan loss</t>
  </si>
  <si>
    <t>Net loan</t>
  </si>
  <si>
    <t xml:space="preserve"> loans</t>
  </si>
  <si>
    <t>Impaired</t>
  </si>
  <si>
    <t xml:space="preserve">TOTAL: NORDEA GROUP </t>
  </si>
  <si>
    <t xml:space="preserve">   Collectively</t>
  </si>
  <si>
    <t xml:space="preserve">   Individually</t>
  </si>
  <si>
    <t>OTHER</t>
  </si>
  <si>
    <t>RUSSIA</t>
  </si>
  <si>
    <t>BUSINESS BANKING</t>
  </si>
  <si>
    <t>COMMERCIAL BANKING</t>
  </si>
  <si>
    <t>BALTICS</t>
  </si>
  <si>
    <t>SWEDEN</t>
  </si>
  <si>
    <t>NORWAY</t>
  </si>
  <si>
    <t>FINLAND</t>
  </si>
  <si>
    <t>DENMARK</t>
  </si>
  <si>
    <t>ratio2,  %</t>
  </si>
  <si>
    <t>ratio, bps1</t>
  </si>
  <si>
    <t>loans</t>
  </si>
  <si>
    <t>net</t>
  </si>
  <si>
    <t xml:space="preserve">Provisioning </t>
  </si>
  <si>
    <t xml:space="preserve">Impairment </t>
  </si>
  <si>
    <t xml:space="preserve">Loan loss </t>
  </si>
  <si>
    <t>Loan losses</t>
  </si>
  <si>
    <t>Ferries</t>
  </si>
  <si>
    <t>Cruise</t>
  </si>
  <si>
    <t>Oil Services</t>
  </si>
  <si>
    <t>Floating Production</t>
  </si>
  <si>
    <t>Supply Vessels</t>
  </si>
  <si>
    <t>Drilling Rigs</t>
  </si>
  <si>
    <t>Other Shipping</t>
  </si>
  <si>
    <t>Car Carriers</t>
  </si>
  <si>
    <t>Container Ships</t>
  </si>
  <si>
    <t>RoRo Vessels</t>
  </si>
  <si>
    <t>Gas Tankers</t>
  </si>
  <si>
    <t>Dry Cargo</t>
  </si>
  <si>
    <t>Tankers (crude, product, chemical)</t>
  </si>
  <si>
    <t>Shipping, Offshore and Oil Services -  Loan Portfolio (EURbn)</t>
  </si>
  <si>
    <r>
      <rPr>
        <sz val="8"/>
        <color rgb="FF000000"/>
        <rFont val="Arial"/>
        <family val="2"/>
      </rPr>
      <t>Non-servicing, not impaired,</t>
    </r>
    <r>
      <rPr>
        <vertAlign val="superscript"/>
        <sz val="8"/>
        <color rgb="FF000000"/>
        <rFont val="Arial"/>
        <family val="2"/>
      </rPr>
      <t xml:space="preserve"> </t>
    </r>
    <r>
      <rPr>
        <sz val="8"/>
        <color rgb="FF000000"/>
        <rFont val="Arial"/>
        <family val="2"/>
      </rPr>
      <t>EURm</t>
    </r>
  </si>
  <si>
    <r>
      <rPr>
        <sz val="8"/>
        <color rgb="FF000000"/>
        <rFont val="Arial"/>
        <family val="2"/>
      </rPr>
      <t>Total allowances in relation to impaired loans, %</t>
    </r>
  </si>
  <si>
    <r>
      <rPr>
        <sz val="8"/>
        <color rgb="FF000000"/>
        <rFont val="Arial"/>
        <family val="2"/>
      </rPr>
      <t>Allowances in relation to impaired loans, %</t>
    </r>
  </si>
  <si>
    <r>
      <rPr>
        <sz val="8"/>
        <color rgb="FF000000"/>
        <rFont val="Arial"/>
        <family val="2"/>
      </rPr>
      <t>Total allowance rate, basis points</t>
    </r>
  </si>
  <si>
    <r>
      <rPr>
        <sz val="8"/>
        <color rgb="FF000000"/>
        <rFont val="Arial"/>
        <family val="2"/>
      </rPr>
      <t>Impairment rate, net, basis points</t>
    </r>
  </si>
  <si>
    <r>
      <rPr>
        <sz val="8"/>
        <color rgb="FF000000"/>
        <rFont val="Arial"/>
        <family val="2"/>
      </rPr>
      <t>Impairment rate, gross, basis points</t>
    </r>
  </si>
  <si>
    <t>31 Dec</t>
  </si>
  <si>
    <r>
      <rPr>
        <b/>
        <sz val="8"/>
        <color rgb="FF000000"/>
        <rFont val="Arial"/>
        <family val="2"/>
      </rPr>
      <t>Key ratios</t>
    </r>
  </si>
  <si>
    <r>
      <rPr>
        <b/>
        <sz val="8"/>
        <color rgb="FF000000"/>
        <rFont val="Arial"/>
        <family val="2"/>
      </rPr>
      <t>Total allowances and provisions</t>
    </r>
  </si>
  <si>
    <r>
      <rPr>
        <sz val="8"/>
        <color rgb="FF000000"/>
        <rFont val="Arial"/>
        <family val="2"/>
      </rPr>
      <t>Provisions for off balance sheet items</t>
    </r>
  </si>
  <si>
    <r>
      <rPr>
        <sz val="8"/>
        <color rgb="FF000000"/>
        <rFont val="Arial"/>
        <family val="2"/>
      </rPr>
      <t>Allowances for items on the balance sheet</t>
    </r>
  </si>
  <si>
    <r>
      <rPr>
        <b/>
        <sz val="8"/>
        <color rgb="FF000000"/>
        <rFont val="Arial"/>
        <family val="2"/>
      </rPr>
      <t>Allowances and provisions</t>
    </r>
  </si>
  <si>
    <r>
      <rPr>
        <b/>
        <sz val="8"/>
        <color rgb="FF000000"/>
        <rFont val="Arial"/>
        <family val="2"/>
      </rPr>
      <t>Loans, carrying amount</t>
    </r>
  </si>
  <si>
    <r>
      <rPr>
        <b/>
        <sz val="8"/>
        <color rgb="FF000000"/>
        <rFont val="Arial"/>
        <family val="2"/>
      </rPr>
      <t>Allowances</t>
    </r>
  </si>
  <si>
    <r>
      <rPr>
        <sz val="8"/>
        <color rgb="FF000000"/>
        <rFont val="Arial"/>
        <family val="2"/>
      </rPr>
      <t>Allowances for collectively assessed impaired loans</t>
    </r>
  </si>
  <si>
    <r>
      <rPr>
        <sz val="8"/>
        <color rgb="FF000000"/>
        <rFont val="Arial"/>
        <family val="2"/>
      </rPr>
      <t>-of which non-servicing</t>
    </r>
  </si>
  <si>
    <r>
      <rPr>
        <sz val="8"/>
        <color rgb="FF000000"/>
        <rFont val="Arial"/>
        <family val="2"/>
      </rPr>
      <t>-of which servicing</t>
    </r>
  </si>
  <si>
    <r>
      <rPr>
        <sz val="8"/>
        <color rgb="FF000000"/>
        <rFont val="Arial"/>
        <family val="2"/>
      </rPr>
      <t>Allowances for individually assessed impaired loans</t>
    </r>
  </si>
  <si>
    <r>
      <rPr>
        <b/>
        <sz val="8"/>
        <color rgb="FF000000"/>
        <rFont val="Arial"/>
        <family val="2"/>
      </rPr>
      <t>Loans before allowances</t>
    </r>
  </si>
  <si>
    <r>
      <rPr>
        <sz val="8"/>
        <color rgb="FF000000"/>
        <rFont val="Arial"/>
        <family val="2"/>
      </rPr>
      <t>Impaired loans</t>
    </r>
  </si>
  <si>
    <r>
      <rPr>
        <sz val="8"/>
        <color rgb="FF000000"/>
        <rFont val="Arial"/>
        <family val="2"/>
      </rPr>
      <t>Loans, not impaired</t>
    </r>
  </si>
  <si>
    <t>Central banks and credit institutions</t>
  </si>
  <si>
    <t>Loans and impairment</t>
  </si>
  <si>
    <t>Diversification effect</t>
  </si>
  <si>
    <t>Credit spread risk, VaR</t>
  </si>
  <si>
    <t>Foreign exchange risk, VaR</t>
  </si>
  <si>
    <t>Equity risk, VaR</t>
  </si>
  <si>
    <t>Interest rate risk, VaR</t>
  </si>
  <si>
    <t>Total risk, VaR</t>
  </si>
  <si>
    <t>Banking book</t>
  </si>
  <si>
    <t xml:space="preserve">Trading book </t>
  </si>
  <si>
    <t>Market risk VaR</t>
  </si>
  <si>
    <t>Corporate rating migration</t>
  </si>
  <si>
    <t>Corporate rating distribution</t>
  </si>
  <si>
    <t>Credit quality</t>
  </si>
  <si>
    <t>***LTV unindexed distribution where a loan is reported in the highest bucket</t>
  </si>
  <si>
    <t>**Other eligible assets</t>
  </si>
  <si>
    <t>0.7</t>
  </si>
  <si>
    <t>80-90%</t>
  </si>
  <si>
    <t>70-80%</t>
  </si>
  <si>
    <t>60-70%</t>
  </si>
  <si>
    <t>Mortgage loans EURbn</t>
  </si>
  <si>
    <t>0.0</t>
  </si>
  <si>
    <t>0.2</t>
  </si>
  <si>
    <t>0.5</t>
  </si>
  <si>
    <t>50-60%</t>
  </si>
  <si>
    <t>40-50%</t>
  </si>
  <si>
    <t>˂40%</t>
  </si>
  <si>
    <t>Mortgage loans EURbn*</t>
  </si>
  <si>
    <t>Mortgage loans EURbn***</t>
  </si>
  <si>
    <t>70-100%**</t>
  </si>
  <si>
    <t>Loan-to-value distribution</t>
  </si>
  <si>
    <t>Leverage ratio, percentage</t>
  </si>
  <si>
    <t>Leverage ratio exposure, EURm</t>
  </si>
  <si>
    <t>Tier 1 capital, transitional definition, EURm</t>
  </si>
  <si>
    <t>Leverage ratio</t>
  </si>
  <si>
    <t>Total Capital ratio, excluding profit</t>
  </si>
  <si>
    <t>Tier 1 ratio, excluding profit</t>
  </si>
  <si>
    <t>Common Equity Tier 1 capital ratio, excluding profit</t>
  </si>
  <si>
    <t>Total capital ratio, including profit</t>
  </si>
  <si>
    <t>Tier 1 ratio, including profit</t>
  </si>
  <si>
    <t>Common Equity Tier 1 capital ratio, including profit</t>
  </si>
  <si>
    <t>Capital ratios including Basel I floor</t>
  </si>
  <si>
    <t>Total Capital ratio, including profit</t>
  </si>
  <si>
    <t>Capital ratios (Nordea Group)</t>
  </si>
  <si>
    <t>*** Proposed payout</t>
  </si>
  <si>
    <t>** Corresponding to a payout ratio of:</t>
  </si>
  <si>
    <t>* Including profit</t>
  </si>
  <si>
    <t>REA, excluding Basel I floor</t>
  </si>
  <si>
    <t>REA, including Basel I floor</t>
  </si>
  <si>
    <t>Total Capital ratio</t>
  </si>
  <si>
    <t>Total Own funds</t>
  </si>
  <si>
    <t>Other deductions</t>
  </si>
  <si>
    <t>Deductions for investments in insurance companies</t>
  </si>
  <si>
    <t xml:space="preserve"> - of which perpetual subordinated loans</t>
  </si>
  <si>
    <t>Tier 2 capital</t>
  </si>
  <si>
    <t>Tier 1 ratio</t>
  </si>
  <si>
    <t>Tier 1 capital</t>
  </si>
  <si>
    <t>Deductions for investments in insurance companies (50%)</t>
  </si>
  <si>
    <t>Hybrid capital loans</t>
  </si>
  <si>
    <t>Common Equity Tier 1 ratio</t>
  </si>
  <si>
    <t>Common Equity Tier 1</t>
  </si>
  <si>
    <t>Pensions assets in excess of related liabilities</t>
  </si>
  <si>
    <t xml:space="preserve">IRB provisions shortfall </t>
  </si>
  <si>
    <t>Other intangibles assets</t>
  </si>
  <si>
    <t>Goodwill</t>
  </si>
  <si>
    <t>Dividend **</t>
  </si>
  <si>
    <t>Sub-total</t>
  </si>
  <si>
    <t>Valuation adjustment for non-CRR companies</t>
  </si>
  <si>
    <t>Balance sheet equity</t>
  </si>
  <si>
    <t>Own Funds (Nordea Group)*</t>
  </si>
  <si>
    <t>Retail mortgages</t>
  </si>
  <si>
    <t>Corporate - Personal, Commercial &amp; Business Banking</t>
  </si>
  <si>
    <t>Corporate - Wholesale Banking</t>
  </si>
  <si>
    <t>Corporate total</t>
  </si>
  <si>
    <t>Institutions</t>
  </si>
  <si>
    <t>Asset class</t>
  </si>
  <si>
    <t>Risk-weight breakdown, % (Nordea Group)</t>
  </si>
  <si>
    <t>Additional capital requirement according to Basel I floor</t>
  </si>
  <si>
    <t>Sub total</t>
  </si>
  <si>
    <t>Additional risk exposure amount due to Article 3 CRR</t>
  </si>
  <si>
    <t>Operational risk</t>
  </si>
  <si>
    <t xml:space="preserve"> - banking book, Standardised Approach</t>
  </si>
  <si>
    <t xml:space="preserve"> - trading book, Standardised Approach</t>
  </si>
  <si>
    <t xml:space="preserve"> - trading book, Internal Approach</t>
  </si>
  <si>
    <t>Market risk</t>
  </si>
  <si>
    <t>Credit Value Adjustment Risk</t>
  </si>
  <si>
    <t xml:space="preserve"> - other</t>
  </si>
  <si>
    <t xml:space="preserve"> - retail</t>
  </si>
  <si>
    <t xml:space="preserve"> - sovereign</t>
  </si>
  <si>
    <t>Standardised</t>
  </si>
  <si>
    <t xml:space="preserve"> - items representing securitisation positions</t>
  </si>
  <si>
    <t xml:space="preserve"> - institutions</t>
  </si>
  <si>
    <t xml:space="preserve">  - foundation</t>
  </si>
  <si>
    <t xml:space="preserve">  - advanced</t>
  </si>
  <si>
    <t xml:space="preserve"> - corporate</t>
  </si>
  <si>
    <t>IRB</t>
  </si>
  <si>
    <t>Credit risk</t>
  </si>
  <si>
    <t>Risk Exposure Amount (Nordea Group)</t>
  </si>
  <si>
    <t>Additional capital requirement according to transitional rules</t>
  </si>
  <si>
    <t>Adjustment for transitional rules</t>
  </si>
  <si>
    <t>- other items</t>
  </si>
  <si>
    <t>- equity</t>
  </si>
  <si>
    <t>- collective investments undertakings (CIU)</t>
  </si>
  <si>
    <t>- institutions and corporates with a short-term credit assessment</t>
  </si>
  <si>
    <t>- covered bonds</t>
  </si>
  <si>
    <t>- associated with particularly high risk</t>
  </si>
  <si>
    <t>- in default</t>
  </si>
  <si>
    <t>- secured by mortgages on immovable property</t>
  </si>
  <si>
    <t>- retail</t>
  </si>
  <si>
    <t>- corporate</t>
  </si>
  <si>
    <t>- institutions</t>
  </si>
  <si>
    <t>- international organisations</t>
  </si>
  <si>
    <t>- multilateral development banks</t>
  </si>
  <si>
    <t xml:space="preserve"> - public sector entities</t>
  </si>
  <si>
    <t xml:space="preserve"> - regional governments or local authorities</t>
  </si>
  <si>
    <t>- central governments or central banks</t>
  </si>
  <si>
    <t xml:space="preserve">     - foundation</t>
  </si>
  <si>
    <t xml:space="preserve">     - advanced</t>
  </si>
  <si>
    <t xml:space="preserve">IRB </t>
  </si>
  <si>
    <t xml:space="preserve"> - of which counterparty credit risk</t>
  </si>
  <si>
    <t xml:space="preserve">Credit risk </t>
  </si>
  <si>
    <t>REA</t>
  </si>
  <si>
    <t>Min. capital requirement</t>
  </si>
  <si>
    <t>End Q4/2016</t>
  </si>
  <si>
    <t>Minimum capital requirement and REA (Nordea Group)</t>
  </si>
  <si>
    <r>
      <rPr>
        <vertAlign val="superscript"/>
        <sz val="7"/>
        <rFont val="Arial"/>
        <family val="2"/>
      </rPr>
      <t>1</t>
    </r>
    <r>
      <rPr>
        <sz val="7"/>
        <rFont val="Arial"/>
        <family val="2"/>
      </rPr>
      <t xml:space="preserve"> Interest rate risk column Trading book IA includes both general and specific interest rate risk which is elsewhere referred to as interest rate VaR and credit spread VaR.</t>
    </r>
  </si>
  <si>
    <t>Comprehensive Risk Measure</t>
  </si>
  <si>
    <t>Incremental Risk Measure</t>
  </si>
  <si>
    <t>Stressed Value-at-Risk</t>
  </si>
  <si>
    <t>Settlement risk</t>
  </si>
  <si>
    <t>Commodity risk</t>
  </si>
  <si>
    <t>Foreign exchange risk</t>
  </si>
  <si>
    <t>Equity risk</t>
  </si>
  <si>
    <t>Capital requirement</t>
  </si>
  <si>
    <t>Banking book, SA</t>
  </si>
  <si>
    <t>Trading book, SA</t>
  </si>
  <si>
    <t>Trading book, IM</t>
  </si>
  <si>
    <t>Capital requirements for market risk (Nordea Group)</t>
  </si>
  <si>
    <r>
      <rPr>
        <vertAlign val="superscript"/>
        <sz val="7"/>
        <rFont val="Arial"/>
        <family val="2"/>
      </rPr>
      <t>1</t>
    </r>
    <r>
      <rPr>
        <sz val="7"/>
        <rFont val="Arial"/>
        <family val="2"/>
      </rPr>
      <t xml:space="preserve"> Including profit for the period </t>
    </r>
  </si>
  <si>
    <t>Common Equity Tier 1 capital</t>
  </si>
  <si>
    <t>Percentage points of REA</t>
  </si>
  <si>
    <t>Common Equity Tier 1 available to meet Capital Buffers</t>
  </si>
  <si>
    <t>Own funds</t>
  </si>
  <si>
    <t>SRB</t>
  </si>
  <si>
    <t>SII</t>
  </si>
  <si>
    <t>CCyB</t>
  </si>
  <si>
    <t>CCoB</t>
  </si>
  <si>
    <t>Capital Buffers</t>
  </si>
  <si>
    <t>Minimum Capital Requirement &amp; Capital Buffers (Nordea Group)</t>
  </si>
  <si>
    <t>Total Own Funds, excluding profit</t>
  </si>
  <si>
    <t>Common Equity Tier 1 capital, excluding profit</t>
  </si>
  <si>
    <t>Own Funds excluding profit (Nordea Group)</t>
  </si>
  <si>
    <t>Total regulatory adjustments to Tier 2 capital</t>
  </si>
  <si>
    <t>Other items, net</t>
  </si>
  <si>
    <t>Pension assets in excess of related liabilities</t>
  </si>
  <si>
    <t>Deduction for investments in credit institutions (50%)</t>
  </si>
  <si>
    <t>IRB provisions excess (+)</t>
  </si>
  <si>
    <t>Tier 2 capital before regulatory adjustments</t>
  </si>
  <si>
    <t>Tier 1 capital (net after deduction)</t>
  </si>
  <si>
    <t>Additional Tier 1 capital</t>
  </si>
  <si>
    <t>Total regulatory adjustments to Additional Tier 1 capital</t>
  </si>
  <si>
    <t>Additional Tier 1 capital before regulatory adjustments</t>
  </si>
  <si>
    <t>Common Equity Tier 1 capital (net after deduction)</t>
  </si>
  <si>
    <t>Total regulatory adjustments to Common Equity Tier 1 capital</t>
  </si>
  <si>
    <t>IRB provisions shortfall (-)</t>
  </si>
  <si>
    <t>Intangible assets</t>
  </si>
  <si>
    <t>Deferred tax assets</t>
  </si>
  <si>
    <t>Common Equity Tier 1 capital before regulatory adjustments</t>
  </si>
  <si>
    <t>Proposed/actual dividend</t>
  </si>
  <si>
    <t>Equity in the consolidated situation</t>
  </si>
  <si>
    <t>Calculation of own funds</t>
  </si>
  <si>
    <t>Q4/15 ³</t>
  </si>
  <si>
    <t>Q2/16 ³</t>
  </si>
  <si>
    <t>Q3/16 ³</t>
  </si>
  <si>
    <t>Q4/16 ³</t>
  </si>
  <si>
    <t>Q1/17 ³</t>
  </si>
  <si>
    <t xml:space="preserve">These figures are according to part 8 of CRR, in Sweden implemented in FFFS 2014:12
</t>
  </si>
  <si>
    <t>Summary of items included in own funds (Nordea Group)</t>
  </si>
  <si>
    <r>
      <rPr>
        <vertAlign val="superscript"/>
        <sz val="7"/>
        <rFont val="Arial"/>
        <family val="2"/>
      </rPr>
      <t>1</t>
    </r>
    <r>
      <rPr>
        <sz val="7"/>
        <rFont val="Arial"/>
        <family val="2"/>
      </rPr>
      <t xml:space="preserve"> Includes EAD for on-balance, off-balance, derivatives and securities financing</t>
    </r>
  </si>
  <si>
    <t>Other non credit-obligation assets:</t>
  </si>
  <si>
    <t>- defaulted</t>
  </si>
  <si>
    <t>- not scored</t>
  </si>
  <si>
    <t>- scoring grades F</t>
  </si>
  <si>
    <t>- scoring grades E</t>
  </si>
  <si>
    <t>- scoring grades D</t>
  </si>
  <si>
    <t>- scoring grades C</t>
  </si>
  <si>
    <t>- scoring grades B</t>
  </si>
  <si>
    <t>- scoring grades A</t>
  </si>
  <si>
    <t>of which</t>
  </si>
  <si>
    <t>Retail, of which other retail:</t>
  </si>
  <si>
    <t>Retail, of which secured by real estate:</t>
  </si>
  <si>
    <t>- unrated</t>
  </si>
  <si>
    <t>- rating grades 1</t>
  </si>
  <si>
    <t>- rating grades 2</t>
  </si>
  <si>
    <t>- rating grades 3</t>
  </si>
  <si>
    <t>- rating grades 4</t>
  </si>
  <si>
    <t>- rating grades 5</t>
  </si>
  <si>
    <t>- rating grades 6</t>
  </si>
  <si>
    <t>Institutions, foundation IRB:</t>
  </si>
  <si>
    <t>Corporate, advanced IRB:</t>
  </si>
  <si>
    <t>Corporate, foundation IRB:</t>
  </si>
  <si>
    <t>- rating grades 7</t>
  </si>
  <si>
    <t>Sovereign, foundation IRB:</t>
  </si>
  <si>
    <t>Exposure-weighted average risk weight</t>
  </si>
  <si>
    <t>of which EAD for off-balance, EURm</t>
  </si>
  <si>
    <t>Off-balance exposure, EURm</t>
  </si>
  <si>
    <t>On-balance exposure, EURm</t>
  </si>
  <si>
    <t>Additional information on exposures for which internal models are used (Nordea Group)</t>
  </si>
  <si>
    <t>Baltics</t>
  </si>
  <si>
    <t>Nordea Eiendomskreditt AS</t>
  </si>
  <si>
    <t>Nordea Mortgage Bank</t>
  </si>
  <si>
    <t>Nordea Hypotek AB</t>
  </si>
  <si>
    <t>Legal entities contribution to REA (Nordea Group)</t>
  </si>
  <si>
    <r>
      <t xml:space="preserve">Exposure value (EAD), EURm </t>
    </r>
    <r>
      <rPr>
        <b/>
        <sz val="8"/>
        <rFont val="Calibri"/>
        <family val="2"/>
      </rPr>
      <t>¹</t>
    </r>
  </si>
  <si>
    <t>Total capital ratios (excluding Basel I floor) % (Nordea Group)</t>
  </si>
  <si>
    <t>Common Equity Tier 1 capital ratio (excluding Hybrids) % (Nordea Group)</t>
  </si>
  <si>
    <t>Risk Exposure Amount, REA EURbn (Nordea Group)</t>
  </si>
  <si>
    <t>Economic Capital, EURbn (Nordea Group)</t>
  </si>
  <si>
    <r>
      <rPr>
        <vertAlign val="superscript"/>
        <sz val="7"/>
        <color theme="1"/>
        <rFont val="Arial"/>
        <family val="2"/>
      </rPr>
      <t>1</t>
    </r>
    <r>
      <rPr>
        <sz val="7"/>
        <color theme="1"/>
        <rFont val="Arial"/>
        <family val="2"/>
      </rPr>
      <t xml:space="preserve"> Including profit for the period </t>
    </r>
  </si>
  <si>
    <t>Capital Buffers total</t>
  </si>
  <si>
    <t>Minimum Capital Requirement &amp; Capital Buffers (Nordea Bank AB)</t>
  </si>
  <si>
    <t>Minimum capital requirement and REA (Nordea Bank AB)</t>
  </si>
  <si>
    <t>Nordea does not have the following IRB exposure classes: equity exposures, items representing securitisation positions, qualifying revolving retail</t>
  </si>
  <si>
    <t>Additional information on exposures for which internal models are used (Nordea Bank AB)</t>
  </si>
  <si>
    <r>
      <rPr>
        <vertAlign val="superscript"/>
        <sz val="8.0500000000000007"/>
        <rFont val="Arial"/>
        <family val="2"/>
      </rPr>
      <t>1</t>
    </r>
    <r>
      <rPr>
        <sz val="7"/>
        <rFont val="Arial"/>
        <family val="2"/>
      </rPr>
      <t xml:space="preserve"> Interest rate risk column Trading book IA includes both general and specific interest rate risk which is elsewhere referred to as interest rate VaR and credit spread VaR.</t>
    </r>
  </si>
  <si>
    <t>Capital requirements for market risk (Nordea Bank AB)</t>
  </si>
  <si>
    <t>Total outstanding short-term issuance</t>
  </si>
  <si>
    <t>Short-term funding programs - weighted average original maturity of total issuance</t>
  </si>
  <si>
    <t>Diversification of Short-term funding programs</t>
  </si>
  <si>
    <t>Short-term funding</t>
  </si>
  <si>
    <t>Derivatives, net inflows/outflows</t>
  </si>
  <si>
    <t>Total liabilities and equity</t>
  </si>
  <si>
    <t>Derivatives</t>
  </si>
  <si>
    <t>Other liabilities</t>
  </si>
  <si>
    <t>Subordinated liabilities</t>
  </si>
  <si>
    <t>Issued other bonds</t>
  </si>
  <si>
    <t>Issued covered bonds</t>
  </si>
  <si>
    <t xml:space="preserve"> - of which other bonds</t>
  </si>
  <si>
    <t>Issued CDs&amp;CPs</t>
  </si>
  <si>
    <t xml:space="preserve"> - of which covered bonds</t>
  </si>
  <si>
    <t>Deposits by credit institutions</t>
  </si>
  <si>
    <t>Deposits and borrowings from public</t>
  </si>
  <si>
    <t>Debt securities in issue</t>
  </si>
  <si>
    <t>Total assets</t>
  </si>
  <si>
    <t xml:space="preserve"> - of which repos</t>
  </si>
  <si>
    <t>Interest-bearing securities incl. Treasury bills</t>
  </si>
  <si>
    <t>Loans to credit institutions</t>
  </si>
  <si>
    <t>Loans to the public</t>
  </si>
  <si>
    <t>All other eligible and unencumbered securities</t>
  </si>
  <si>
    <t xml:space="preserve">Cash balances with central banks </t>
  </si>
  <si>
    <t>Securities issued by financial corporates, excl. covered bonds</t>
  </si>
  <si>
    <t>Not specified</t>
  </si>
  <si>
    <t>&gt; 10 years</t>
  </si>
  <si>
    <t>5-10 years</t>
  </si>
  <si>
    <t>2-5 years</t>
  </si>
  <si>
    <t>1-2 years</t>
  </si>
  <si>
    <t>3-12 months</t>
  </si>
  <si>
    <t>1-3 months</t>
  </si>
  <si>
    <t>&lt;1 month</t>
  </si>
  <si>
    <t>NOK</t>
  </si>
  <si>
    <t>Other assets</t>
  </si>
  <si>
    <t>Securities issued by non financial companies</t>
  </si>
  <si>
    <t>Covered bonds:</t>
  </si>
  <si>
    <t>Securities issued or guaranteed by municipalities</t>
  </si>
  <si>
    <t>Securities issued by sovereigns, central banks or multilateral development banks</t>
  </si>
  <si>
    <t>Balances with other banks</t>
  </si>
  <si>
    <t>Cash and balances with central banks</t>
  </si>
  <si>
    <t>Liquidity buffer - Nordea Group</t>
  </si>
  <si>
    <t>Maturity analysis for assets and liabilities</t>
  </si>
  <si>
    <t>Net position, currencies</t>
  </si>
  <si>
    <t>** Corresponds to Chapter 4, Articles 14-25, containing e.g. unutilised credit and liquidity facilities, collateral need for derivatives and derivative outflows</t>
  </si>
  <si>
    <t>Position not reported/distributed on the balance sheet</t>
  </si>
  <si>
    <t>** All other eligible &amp; unencumbered securities held by Treasury</t>
  </si>
  <si>
    <t>* 0-20 % Risk weight</t>
  </si>
  <si>
    <t>* Corresponds to Chapter 4, Articles 10-13 in Swedish LCR regulation, containing e.g. portion of corporate deposits, market funding, repos and other secured funding</t>
  </si>
  <si>
    <t>USD</t>
  </si>
  <si>
    <t>DKK</t>
  </si>
  <si>
    <t>Total (according to Nordea definition)</t>
  </si>
  <si>
    <t>Adjustments to Nordea’s official buffer *** :</t>
  </si>
  <si>
    <t xml:space="preserve"> LCR Ratio [A/(B-C)]</t>
  </si>
  <si>
    <t xml:space="preserve">  C. Total inflows</t>
  </si>
  <si>
    <t>Total (according to Swedish FSA and Swedish Bankers’ Association definition)</t>
  </si>
  <si>
    <t>Limit on inflows</t>
  </si>
  <si>
    <t>All other securities **</t>
  </si>
  <si>
    <t>Other cash inflows</t>
  </si>
  <si>
    <t>Securities issued by financial corporates, excluding covered bonds *</t>
  </si>
  <si>
    <t>Lending to non-financial customer</t>
  </si>
  <si>
    <t>Securities issued by non financial corporates *</t>
  </si>
  <si>
    <t>- Securities issued by the own bank or related unit</t>
  </si>
  <si>
    <t xml:space="preserve">  B. Cash outflows total</t>
  </si>
  <si>
    <t>- Securities issued by other bank or financial institute</t>
  </si>
  <si>
    <t>Other cash outflows</t>
  </si>
  <si>
    <t>Covered bonds * :</t>
  </si>
  <si>
    <t>Market borrowing</t>
  </si>
  <si>
    <t>Securities issued or guaranteed by municipalities or other public sector entities *</t>
  </si>
  <si>
    <t>Customer deposits</t>
  </si>
  <si>
    <t>Securities issued or guaranteed by sovereigns, central banks or multilateral development banks *</t>
  </si>
  <si>
    <t xml:space="preserve">  A. Liquid assets total</t>
  </si>
  <si>
    <t>Cap on level 2</t>
  </si>
  <si>
    <t>Sum</t>
  </si>
  <si>
    <t>EUR</t>
  </si>
  <si>
    <t>SEK</t>
  </si>
  <si>
    <t>Liquid assets level 2</t>
  </si>
  <si>
    <t>Currency distribution, market value in millions EUR</t>
  </si>
  <si>
    <t>Liquid assets level 1</t>
  </si>
  <si>
    <t>Before factors</t>
  </si>
  <si>
    <t>After factors</t>
  </si>
  <si>
    <t>Not distributed</t>
  </si>
  <si>
    <t>as well as Nordea definition</t>
  </si>
  <si>
    <t>Combined</t>
  </si>
  <si>
    <t>According to Swedish FSA and Swedish Bankers’ Association definition</t>
  </si>
  <si>
    <t>in EURbn</t>
  </si>
  <si>
    <t>Liquidity Coverage Ratio Subcomponents</t>
  </si>
  <si>
    <t>Maturity analysis for assets and liabilities in currencies</t>
  </si>
  <si>
    <t>Assets and liabilities in foreign currency</t>
  </si>
  <si>
    <t>Liquidity buffer composition</t>
  </si>
  <si>
    <t xml:space="preserve">Long. EUR (5 years)                                       </t>
  </si>
  <si>
    <t>Corporate lending</t>
  </si>
  <si>
    <t>Mortgage lending</t>
  </si>
  <si>
    <t>Banking Sweden</t>
  </si>
  <si>
    <t>11.1%</t>
  </si>
  <si>
    <t>11.0%</t>
  </si>
  <si>
    <t>Banking Norway</t>
  </si>
  <si>
    <t>35.1%</t>
  </si>
  <si>
    <t>36.5%</t>
  </si>
  <si>
    <t>29.1%</t>
  </si>
  <si>
    <t>28.8%</t>
  </si>
  <si>
    <t>27.2%</t>
  </si>
  <si>
    <t>27.0%</t>
  </si>
  <si>
    <t>30.4%</t>
  </si>
  <si>
    <t>30.3%</t>
  </si>
  <si>
    <t>30.1%</t>
  </si>
  <si>
    <t>30.0%</t>
  </si>
  <si>
    <t>Banking Finland</t>
  </si>
  <si>
    <t>23.7%</t>
  </si>
  <si>
    <t>24.7%</t>
  </si>
  <si>
    <t>22.7%</t>
  </si>
  <si>
    <t>22.4%</t>
  </si>
  <si>
    <t>22.3%</t>
  </si>
  <si>
    <t>18.7%</t>
  </si>
  <si>
    <t>18.5%</t>
  </si>
  <si>
    <t>17.3%</t>
  </si>
  <si>
    <t xml:space="preserve">Banking Denmark </t>
  </si>
  <si>
    <t>Personal Banking and Commercial &amp; Business Banking - Market shares</t>
  </si>
  <si>
    <t xml:space="preserve">Norway  </t>
  </si>
  <si>
    <t>Thousands</t>
  </si>
  <si>
    <t>Debit Cards</t>
  </si>
  <si>
    <t>Credit Cards</t>
  </si>
  <si>
    <t>Cards</t>
  </si>
  <si>
    <t>Digital touch points (Private Netbank, Mobile and Contact Centre)</t>
  </si>
  <si>
    <t>Mobile transactions</t>
  </si>
  <si>
    <t>Mobile logins</t>
  </si>
  <si>
    <t>Private netbank transactions</t>
  </si>
  <si>
    <t>Private netbank logons</t>
  </si>
  <si>
    <t>Private netbank customers, active</t>
  </si>
  <si>
    <t>Payments and transactions - Online banking</t>
  </si>
  <si>
    <t>Source: Nordea Markets and Macrobond</t>
  </si>
  <si>
    <t xml:space="preserve">Long. SE                                                        </t>
  </si>
  <si>
    <t xml:space="preserve">Short. SE                                                        </t>
  </si>
  <si>
    <t xml:space="preserve">Long. NO                                                        </t>
  </si>
  <si>
    <t xml:space="preserve">Short. NO                                                       </t>
  </si>
  <si>
    <t xml:space="preserve">Long. DK                                                        </t>
  </si>
  <si>
    <t xml:space="preserve">Short. DK                                                        </t>
  </si>
  <si>
    <t xml:space="preserve">Short. EUR (1W Eonia ) </t>
  </si>
  <si>
    <t>Market rates</t>
  </si>
  <si>
    <t>Market development - interest rates</t>
  </si>
  <si>
    <t>5.2</t>
  </si>
  <si>
    <t>Lithuania</t>
  </si>
  <si>
    <t>10.8</t>
  </si>
  <si>
    <t>Latvia</t>
  </si>
  <si>
    <t>Estonia</t>
  </si>
  <si>
    <t xml:space="preserve">  Unemployment</t>
  </si>
  <si>
    <t xml:space="preserve">  Private consumption</t>
  </si>
  <si>
    <t xml:space="preserve">  Inflation</t>
  </si>
  <si>
    <t xml:space="preserve">  Gross domestic product</t>
  </si>
  <si>
    <t>2018E</t>
  </si>
  <si>
    <t>2017E</t>
  </si>
  <si>
    <t>Country</t>
  </si>
  <si>
    <t>Macroeconomic data - Russia and Baltic countries</t>
  </si>
  <si>
    <t>*Registered unemployment rate</t>
  </si>
  <si>
    <t>7.9</t>
  </si>
  <si>
    <t>4.4</t>
  </si>
  <si>
    <t>8.7</t>
  </si>
  <si>
    <t>Denmark*</t>
  </si>
  <si>
    <t xml:space="preserve">  Private consumption </t>
  </si>
  <si>
    <t>-0.2</t>
  </si>
  <si>
    <t>Macroeconomic data - Nordic region</t>
  </si>
  <si>
    <t xml:space="preserve">     www.nordea.com</t>
  </si>
  <si>
    <t>Silent period</t>
  </si>
  <si>
    <t>michel.karimunda@nordea.com</t>
  </si>
  <si>
    <t>+46 721 411 234</t>
  </si>
  <si>
    <t>Michel Karimunda, IR Officer</t>
  </si>
  <si>
    <t>carolina.brikho@nordea.com</t>
  </si>
  <si>
    <t>+46 761 347 530</t>
  </si>
  <si>
    <t>Carolina Brikho, IR Officer</t>
  </si>
  <si>
    <t>maria.caneman@nordea.com</t>
  </si>
  <si>
    <t>+46 768 249 218</t>
  </si>
  <si>
    <t>Maria Caneman, Debt IR Officer</t>
  </si>
  <si>
    <t>pawel.wyszynski@nordea.com</t>
  </si>
  <si>
    <t>+46 721 411 233</t>
  </si>
  <si>
    <t>Pawel Wyszynski, Senior IR Officer</t>
  </si>
  <si>
    <t>andreas.larsson@nordea.com</t>
  </si>
  <si>
    <t>+46 709 707 555</t>
  </si>
  <si>
    <t>Andreas Larsson, Head of Debt IR and Ratings</t>
  </si>
  <si>
    <t>rodney.alfven@nordea.com</t>
  </si>
  <si>
    <t>+46 722 350 515</t>
  </si>
  <si>
    <t>Rodney Alfvén, Head of IR</t>
  </si>
  <si>
    <t>torsten.jorgensen@nordea.com</t>
  </si>
  <si>
    <t>+45 5547 2200</t>
  </si>
  <si>
    <t>Torsten Hagen Jørgensen, EVP &amp; Group COO</t>
  </si>
  <si>
    <t>For further information, please contact:</t>
  </si>
  <si>
    <t>Additional information can be found at: www.nordea.com/IR</t>
  </si>
  <si>
    <t xml:space="preserve">This publication is a supplement to quarterly interim reports and Annual Report. </t>
  </si>
  <si>
    <t>Goverment of Japan Pension Fund</t>
  </si>
  <si>
    <t>Q3/17</t>
  </si>
  <si>
    <t>Q317</t>
  </si>
  <si>
    <t>30 Sep</t>
  </si>
  <si>
    <t>0</t>
  </si>
  <si>
    <r>
      <rPr>
        <b/>
        <sz val="8"/>
        <color rgb="FF000000"/>
        <rFont val="Arial"/>
        <family val="2"/>
      </rPr>
      <t>The public</t>
    </r>
  </si>
  <si>
    <t>*Covered bond rating</t>
  </si>
  <si>
    <r>
      <rPr>
        <vertAlign val="superscript"/>
        <sz val="7"/>
        <rFont val="Arial"/>
        <family val="2"/>
      </rPr>
      <t>1</t>
    </r>
    <r>
      <rPr>
        <sz val="7"/>
        <rFont val="Arial"/>
        <family val="2"/>
      </rPr>
      <t xml:space="preserve"> Including profit of the period</t>
    </r>
  </si>
  <si>
    <r>
      <t>31 Dec</t>
    </r>
    <r>
      <rPr>
        <b/>
        <vertAlign val="superscript"/>
        <sz val="7.65"/>
        <rFont val="Arial"/>
        <family val="2"/>
      </rPr>
      <t>2</t>
    </r>
  </si>
  <si>
    <t xml:space="preserve">Standardised </t>
  </si>
  <si>
    <t>End Q3/2017</t>
  </si>
  <si>
    <r>
      <t>Interest rate risk &amp; other</t>
    </r>
    <r>
      <rPr>
        <vertAlign val="superscript"/>
        <sz val="8"/>
        <rFont val="Arial"/>
        <family val="2"/>
      </rPr>
      <t>1</t>
    </r>
  </si>
  <si>
    <t>Q4/15 ¹</t>
  </si>
  <si>
    <t>Q2/16 ¹</t>
  </si>
  <si>
    <t>Q3/16 ¹</t>
  </si>
  <si>
    <t>Q4/16 ¹</t>
  </si>
  <si>
    <t>Q1/17 ¹</t>
  </si>
  <si>
    <t>Q2/17 ¹</t>
  </si>
  <si>
    <r>
      <rPr>
        <vertAlign val="superscript"/>
        <sz val="7"/>
        <rFont val="Arial"/>
        <family val="2"/>
      </rPr>
      <t>1</t>
    </r>
    <r>
      <rPr>
        <sz val="7"/>
        <rFont val="Arial"/>
        <family val="2"/>
      </rPr>
      <t xml:space="preserve"> Only the maximum of the SRB and SII is used in the calculation of the total capital buffers</t>
    </r>
  </si>
  <si>
    <r>
      <t xml:space="preserve">Capital Buffers total </t>
    </r>
    <r>
      <rPr>
        <b/>
        <vertAlign val="superscript"/>
        <sz val="8"/>
        <color theme="1" tint="4.9989318521683403E-2"/>
        <rFont val="Arial"/>
        <family val="2"/>
      </rPr>
      <t>1</t>
    </r>
  </si>
  <si>
    <r>
      <rPr>
        <vertAlign val="superscript"/>
        <sz val="7"/>
        <rFont val="Arial"/>
        <family val="2"/>
      </rPr>
      <t>3</t>
    </r>
    <r>
      <rPr>
        <sz val="7"/>
        <rFont val="Arial"/>
        <family val="2"/>
      </rPr>
      <t xml:space="preserve"> including profit of the period</t>
    </r>
  </si>
  <si>
    <r>
      <rPr>
        <vertAlign val="superscript"/>
        <sz val="7"/>
        <rFont val="Arial"/>
        <family val="2"/>
      </rPr>
      <t>1</t>
    </r>
    <r>
      <rPr>
        <sz val="7"/>
        <rFont val="Arial"/>
        <family val="2"/>
      </rPr>
      <t xml:space="preserve">  Based on conditional FSA approval</t>
    </r>
  </si>
  <si>
    <r>
      <t>Own funds (net after deduction)</t>
    </r>
    <r>
      <rPr>
        <b/>
        <vertAlign val="superscript"/>
        <sz val="8"/>
        <rFont val="Arial"/>
        <family val="2"/>
      </rPr>
      <t>2</t>
    </r>
  </si>
  <si>
    <r>
      <t>Pension assets in excess of related liabilities</t>
    </r>
    <r>
      <rPr>
        <vertAlign val="superscript"/>
        <sz val="8"/>
        <rFont val="Arial"/>
        <family val="2"/>
      </rPr>
      <t>1</t>
    </r>
  </si>
  <si>
    <r>
      <t>Deduction for investments in credit institutions (50%)</t>
    </r>
    <r>
      <rPr>
        <vertAlign val="superscript"/>
        <sz val="8"/>
        <rFont val="Arial"/>
        <family val="2"/>
      </rPr>
      <t xml:space="preserve"> </t>
    </r>
  </si>
  <si>
    <t>Q2/17 ³</t>
  </si>
  <si>
    <t>Nordea does not have the following IRB exposure classes: equity exposures, qualifying revolving retail</t>
  </si>
  <si>
    <t>Total Capital ratio, excluding profit and dividend</t>
  </si>
  <si>
    <t>Tier 1 ratio, excluding profit and dividend</t>
  </si>
  <si>
    <t>Common Equity Tier 1 capital ratio, excluding profit and dividend</t>
  </si>
  <si>
    <t>Capital ratios (Nordea Bank AB)</t>
  </si>
  <si>
    <r>
      <rPr>
        <vertAlign val="superscript"/>
        <sz val="7"/>
        <rFont val="Arial"/>
        <family val="2"/>
      </rPr>
      <t>1</t>
    </r>
    <r>
      <rPr>
        <sz val="7"/>
        <rFont val="Arial"/>
        <family val="2"/>
      </rPr>
      <t xml:space="preserve"> Based on conditional FSA approval</t>
    </r>
  </si>
  <si>
    <t>These figures are according to part 8 of CRR, in Sweden implemented in FFFS 2014:12</t>
  </si>
  <si>
    <t>Summary of items included in own funds (Nordea Bank AB)</t>
  </si>
  <si>
    <r>
      <t>Exposure value (EAD), EURm</t>
    </r>
    <r>
      <rPr>
        <b/>
        <vertAlign val="superscript"/>
        <sz val="8"/>
        <rFont val="Arial"/>
        <family val="2"/>
      </rPr>
      <t>1</t>
    </r>
  </si>
  <si>
    <t>Check</t>
  </si>
  <si>
    <t>2019E</t>
  </si>
  <si>
    <t xml:space="preserve">Net inflow and Assets under Management </t>
  </si>
  <si>
    <t xml:space="preserve">Other  </t>
  </si>
  <si>
    <t xml:space="preserve">Other </t>
  </si>
  <si>
    <t>Q3/17 1)</t>
  </si>
  <si>
    <t xml:space="preserve"> - of which CDs with original maturity over 1 year</t>
  </si>
  <si>
    <t xml:space="preserve"> - of which CD &amp; CP's with original maturity less than 1 year</t>
  </si>
  <si>
    <t>Adjustments to Nordea’s official buffer:</t>
  </si>
  <si>
    <t>*** Balances with other banks (-), markets holdings (+), central banks haircuts (-), securities issued by own bank (-)</t>
  </si>
  <si>
    <t>Financial calendar 2018</t>
  </si>
  <si>
    <t>First Quarter Report 2018</t>
  </si>
  <si>
    <t>Second Quarter Report 2018</t>
  </si>
  <si>
    <t>Third Quarter Report 2018</t>
  </si>
  <si>
    <t>06-18 July 2018</t>
  </si>
  <si>
    <t>Nordea's Annual General Meeting 2018</t>
  </si>
  <si>
    <t>6 ROCAR restated due to changed definition.</t>
  </si>
  <si>
    <t>¹ Non-recurring items (Q4 2015: gain from divestment of Nordea's merhant acuiring business to Nets of EUR 176m berfore tax, Q2 2016: gain related to Visa Inc,'s aquisition of Visa Europe amounting to EUR 151m net of tax, Q4 2016: additional gain related to VISA of EUR 22m before tax).</t>
  </si>
  <si>
    <r>
      <t>ROCAR</t>
    </r>
    <r>
      <rPr>
        <vertAlign val="superscript"/>
        <sz val="8"/>
        <color theme="1"/>
        <rFont val="Arial"/>
        <family val="2"/>
      </rPr>
      <t>1,2,6</t>
    </r>
    <r>
      <rPr>
        <sz val="8"/>
        <color theme="1"/>
        <rFont val="Arial"/>
        <family val="2"/>
      </rPr>
      <t xml:space="preserve">, % </t>
    </r>
  </si>
  <si>
    <r>
      <t>Risk Exposure Amount, incl, Basel I floor</t>
    </r>
    <r>
      <rPr>
        <vertAlign val="superscript"/>
        <sz val="8"/>
        <color theme="1"/>
        <rFont val="Arial"/>
        <family val="2"/>
      </rPr>
      <t>5</t>
    </r>
    <r>
      <rPr>
        <sz val="8"/>
        <color theme="1"/>
        <rFont val="Arial"/>
        <family val="2"/>
      </rPr>
      <t>, EURbn</t>
    </r>
  </si>
  <si>
    <r>
      <t>Risk Exposure Amount, excl, Basel I floor</t>
    </r>
    <r>
      <rPr>
        <vertAlign val="superscript"/>
        <sz val="8"/>
        <color theme="1"/>
        <rFont val="Arial"/>
        <family val="2"/>
      </rPr>
      <t>5</t>
    </r>
    <r>
      <rPr>
        <sz val="8"/>
        <color theme="1"/>
        <rFont val="Arial"/>
        <family val="2"/>
      </rPr>
      <t>, EURbn</t>
    </r>
  </si>
  <si>
    <r>
      <t>Tier 1 capital</t>
    </r>
    <r>
      <rPr>
        <vertAlign val="superscript"/>
        <sz val="8"/>
        <color theme="1"/>
        <rFont val="Arial"/>
        <family val="2"/>
      </rPr>
      <t>3,5</t>
    </r>
    <r>
      <rPr>
        <sz val="8"/>
        <color theme="1"/>
        <rFont val="Arial"/>
        <family val="2"/>
      </rPr>
      <t>, EURm</t>
    </r>
  </si>
  <si>
    <r>
      <t>Total capital ratio, excl, Basel I floor</t>
    </r>
    <r>
      <rPr>
        <vertAlign val="superscript"/>
        <sz val="8"/>
        <color theme="1"/>
        <rFont val="Arial"/>
        <family val="2"/>
      </rPr>
      <t>3,5</t>
    </r>
    <r>
      <rPr>
        <sz val="8"/>
        <color theme="1"/>
        <rFont val="Arial"/>
        <family val="2"/>
      </rPr>
      <t xml:space="preserve"> , %</t>
    </r>
  </si>
  <si>
    <r>
      <t>Economic capital</t>
    </r>
    <r>
      <rPr>
        <vertAlign val="superscript"/>
        <sz val="8"/>
        <color theme="1"/>
        <rFont val="Arial"/>
        <family val="2"/>
      </rPr>
      <t>3,</t>
    </r>
    <r>
      <rPr>
        <sz val="8"/>
        <color theme="1"/>
        <rFont val="Arial"/>
        <family val="2"/>
      </rPr>
      <t xml:space="preserve">  EURbn </t>
    </r>
  </si>
  <si>
    <r>
      <t>Tier 1 capital ratio, excl, Basel I floor</t>
    </r>
    <r>
      <rPr>
        <vertAlign val="superscript"/>
        <sz val="8"/>
        <color theme="1"/>
        <rFont val="Arial"/>
        <family val="2"/>
      </rPr>
      <t>3,5</t>
    </r>
    <r>
      <rPr>
        <sz val="8"/>
        <color theme="1"/>
        <rFont val="Arial"/>
        <family val="2"/>
      </rPr>
      <t xml:space="preserve"> , %</t>
    </r>
  </si>
  <si>
    <r>
      <t>Common Equity Tier 1 capital ratio, excl, Basel I floor</t>
    </r>
    <r>
      <rPr>
        <vertAlign val="superscript"/>
        <sz val="8"/>
        <color theme="1"/>
        <rFont val="Arial"/>
        <family val="2"/>
      </rPr>
      <t>3,5</t>
    </r>
    <r>
      <rPr>
        <sz val="8"/>
        <color theme="1"/>
        <rFont val="Arial"/>
        <family val="2"/>
      </rPr>
      <t xml:space="preserve"> , %</t>
    </r>
  </si>
  <si>
    <t>Loan loss ratio, basis points4</t>
  </si>
  <si>
    <r>
      <t>Risk Exposure Amount, excl, Basel I floor</t>
    </r>
    <r>
      <rPr>
        <vertAlign val="superscript"/>
        <sz val="8"/>
        <color theme="1"/>
        <rFont val="Arial"/>
        <family val="2"/>
      </rPr>
      <t>5</t>
    </r>
    <r>
      <rPr>
        <sz val="8"/>
        <color theme="1"/>
        <rFont val="Arial"/>
        <family val="2"/>
      </rPr>
      <t>,EURbn</t>
    </r>
  </si>
  <si>
    <r>
      <t>Tier 1 capital</t>
    </r>
    <r>
      <rPr>
        <vertAlign val="superscript"/>
        <sz val="8"/>
        <color theme="1"/>
        <rFont val="Arial"/>
        <family val="2"/>
      </rPr>
      <t>3,5</t>
    </r>
    <r>
      <rPr>
        <sz val="8"/>
        <color theme="1"/>
        <rFont val="Arial"/>
        <family val="2"/>
      </rPr>
      <t xml:space="preserve"> EURm</t>
    </r>
  </si>
  <si>
    <r>
      <t>Total capital ratio, excl, Basel I floor</t>
    </r>
    <r>
      <rPr>
        <vertAlign val="superscript"/>
        <sz val="8"/>
        <color theme="1"/>
        <rFont val="Arial"/>
        <family val="2"/>
      </rPr>
      <t>3,5</t>
    </r>
    <r>
      <rPr>
        <sz val="8"/>
        <color theme="1"/>
        <rFont val="Arial"/>
        <family val="2"/>
      </rPr>
      <t>, %</t>
    </r>
  </si>
  <si>
    <r>
      <t>Tier 1 capital ratio, excl, Basel I floor</t>
    </r>
    <r>
      <rPr>
        <vertAlign val="superscript"/>
        <sz val="8"/>
        <color theme="1"/>
        <rFont val="Arial"/>
        <family val="2"/>
      </rPr>
      <t>3,5</t>
    </r>
    <r>
      <rPr>
        <sz val="8"/>
        <color theme="1"/>
        <rFont val="Arial"/>
        <family val="2"/>
      </rPr>
      <t>,%</t>
    </r>
  </si>
  <si>
    <r>
      <t>Common Equity Tier 1 capital ratio, excl, Basel I floor</t>
    </r>
    <r>
      <rPr>
        <vertAlign val="superscript"/>
        <sz val="8"/>
        <color theme="1"/>
        <rFont val="Arial"/>
        <family val="2"/>
      </rPr>
      <t xml:space="preserve">3,5 </t>
    </r>
    <r>
      <rPr>
        <sz val="8"/>
        <color theme="1"/>
        <rFont val="Arial"/>
        <family val="2"/>
      </rPr>
      <t>, %</t>
    </r>
  </si>
  <si>
    <r>
      <t>Equity per share</t>
    </r>
    <r>
      <rPr>
        <vertAlign val="superscript"/>
        <sz val="8"/>
        <color theme="1"/>
        <rFont val="Arial"/>
        <family val="2"/>
      </rPr>
      <t>3</t>
    </r>
    <r>
      <rPr>
        <sz val="8"/>
        <color theme="1"/>
        <rFont val="Arial"/>
        <family val="2"/>
      </rPr>
      <t>, EUR</t>
    </r>
  </si>
  <si>
    <r>
      <t>Cost/income ratio, % - excl non-recurring items¹</t>
    </r>
    <r>
      <rPr>
        <vertAlign val="superscript"/>
        <sz val="8"/>
        <color theme="1"/>
        <rFont val="Arial"/>
        <family val="2"/>
      </rPr>
      <t>,2</t>
    </r>
  </si>
  <si>
    <r>
      <t>Share price</t>
    </r>
    <r>
      <rPr>
        <vertAlign val="superscript"/>
        <sz val="8"/>
        <color theme="1"/>
        <rFont val="Arial"/>
        <family val="2"/>
      </rPr>
      <t>3</t>
    </r>
    <r>
      <rPr>
        <sz val="8"/>
        <color theme="1"/>
        <rFont val="Arial"/>
        <family val="2"/>
      </rPr>
      <t>, EUR</t>
    </r>
  </si>
  <si>
    <r>
      <t>Potential shares outstanding</t>
    </r>
    <r>
      <rPr>
        <vertAlign val="superscript"/>
        <sz val="8"/>
        <color theme="1"/>
        <rFont val="Arial"/>
        <family val="2"/>
      </rPr>
      <t>3</t>
    </r>
    <r>
      <rPr>
        <sz val="8"/>
        <color theme="1"/>
        <rFont val="Arial"/>
        <family val="2"/>
      </rPr>
      <t>, million</t>
    </r>
  </si>
  <si>
    <r>
      <t>Ratios and key figures</t>
    </r>
    <r>
      <rPr>
        <b/>
        <vertAlign val="superscript"/>
        <sz val="8"/>
        <color theme="1"/>
        <rFont val="Arial"/>
        <family val="2"/>
      </rPr>
      <t>2</t>
    </r>
  </si>
  <si>
    <t xml:space="preserve">Nordea Bank AB (publ) | Corporate registration no. 516406-0120 | Smålandsgatan 17, SE-105 71 | Tel: +46 10 157 1000 </t>
  </si>
  <si>
    <r>
      <rPr>
        <b/>
        <sz val="8"/>
        <rFont val="Arial"/>
        <family val="2"/>
      </rPr>
      <t>Maria Varsellona</t>
    </r>
    <r>
      <rPr>
        <sz val="8"/>
        <rFont val="Arial"/>
        <family val="2"/>
      </rPr>
      <t xml:space="preserve">
</t>
    </r>
    <r>
      <rPr>
        <sz val="8"/>
        <color theme="1"/>
        <rFont val="Calibri"/>
        <family val="2"/>
        <scheme val="minor"/>
      </rPr>
      <t>Law studies at Palermo University.</t>
    </r>
    <r>
      <rPr>
        <sz val="8"/>
        <color rgb="FFFF0000"/>
        <rFont val="Arial"/>
        <family val="2"/>
      </rPr>
      <t xml:space="preserve">
</t>
    </r>
    <r>
      <rPr>
        <sz val="8"/>
        <color theme="1"/>
        <rFont val="Calibri"/>
        <family val="2"/>
        <scheme val="minor"/>
      </rPr>
      <t>Board member since 2017.</t>
    </r>
    <r>
      <rPr>
        <sz val="8"/>
        <color rgb="FFFF0000"/>
        <rFont val="Arial"/>
        <family val="2"/>
      </rPr>
      <t xml:space="preserve">
</t>
    </r>
    <r>
      <rPr>
        <sz val="8"/>
        <color theme="1"/>
        <rFont val="Calibri"/>
        <family val="2"/>
        <scheme val="minor"/>
      </rPr>
      <t>Born 1970.</t>
    </r>
  </si>
  <si>
    <r>
      <rPr>
        <b/>
        <sz val="8"/>
        <rFont val="Arial"/>
        <family val="2"/>
      </rPr>
      <t>Lars Wollung</t>
    </r>
    <r>
      <rPr>
        <sz val="8"/>
        <rFont val="Arial"/>
        <family val="2"/>
      </rPr>
      <t xml:space="preserve">
</t>
    </r>
    <r>
      <rPr>
        <sz val="8"/>
        <color theme="1"/>
        <rFont val="Calibri"/>
        <family val="2"/>
        <scheme val="minor"/>
      </rPr>
      <t>BA Honours (Economics)  and MSc (Engineering).</t>
    </r>
    <r>
      <rPr>
        <sz val="8"/>
        <color rgb="FFFF0000"/>
        <rFont val="Arial"/>
        <family val="2"/>
      </rPr>
      <t xml:space="preserve">
</t>
    </r>
    <r>
      <rPr>
        <sz val="8"/>
        <color theme="1"/>
        <rFont val="Calibri"/>
        <family val="2"/>
        <scheme val="minor"/>
      </rPr>
      <t>Board member since 2017.</t>
    </r>
    <r>
      <rPr>
        <sz val="8"/>
        <color rgb="FFFF0000"/>
        <rFont val="Arial"/>
        <family val="2"/>
      </rPr>
      <t xml:space="preserve">
</t>
    </r>
    <r>
      <rPr>
        <sz val="8"/>
        <color theme="1"/>
        <rFont val="Calibri"/>
        <family val="2"/>
        <scheme val="minor"/>
      </rPr>
      <t>Born 1961.</t>
    </r>
  </si>
  <si>
    <t xml:space="preserve">Actual dividend per share, EUR </t>
  </si>
  <si>
    <t>8.03</t>
  </si>
  <si>
    <t>****LTV current property value distribution where a single loan can exist in multiple buckets, with continuous distribution</t>
  </si>
  <si>
    <t>*LTV unindexed distribution in ranges where a single loan can exist in multiple buckets, with continuous distribution</t>
  </si>
  <si>
    <t>51.1</t>
  </si>
  <si>
    <t>0.3</t>
  </si>
  <si>
    <r>
      <rPr>
        <sz val="9"/>
        <color theme="1"/>
        <rFont val="Calibri"/>
        <family val="2"/>
      </rPr>
      <t>˃100</t>
    </r>
    <r>
      <rPr>
        <sz val="9"/>
        <color theme="1"/>
        <rFont val="Arial"/>
        <family val="2"/>
      </rPr>
      <t>%</t>
    </r>
  </si>
  <si>
    <t>90-100%</t>
  </si>
  <si>
    <t>2.0</t>
  </si>
  <si>
    <t>3.6</t>
  </si>
  <si>
    <t>40-60%</t>
  </si>
  <si>
    <t>15.9</t>
  </si>
  <si>
    <t>20-40%</t>
  </si>
  <si>
    <t>16.1</t>
  </si>
  <si>
    <t>˂20%</t>
  </si>
  <si>
    <t>Nordea Kredit Capital Centre 2 cover pool (Denmark)****</t>
  </si>
  <si>
    <t>1.4</t>
  </si>
  <si>
    <t>1.3</t>
  </si>
  <si>
    <t>0.1</t>
  </si>
  <si>
    <t>0.4</t>
  </si>
  <si>
    <t>Nordea Kredit Capital Centre 1 cover pool (Denmark)****</t>
  </si>
  <si>
    <t>Nordea Hypotek cover pool (Sweden)</t>
  </si>
  <si>
    <t>Nordea Eiendomskredit cover pool (Norway)</t>
  </si>
  <si>
    <t>Nordea Bank Finland cover pool</t>
  </si>
  <si>
    <t>Cover pools, covered bonds</t>
  </si>
  <si>
    <t>˃90%</t>
  </si>
  <si>
    <t xml:space="preserve"> - Personal Banking Financial highlights</t>
  </si>
  <si>
    <t xml:space="preserve"> - Personal Banking Denmark </t>
  </si>
  <si>
    <t xml:space="preserve"> - Personal Banking Norway</t>
  </si>
  <si>
    <t xml:space="preserve"> - Personal Banking Sweden</t>
  </si>
  <si>
    <t xml:space="preserve"> - Personal Banking Other</t>
  </si>
  <si>
    <t xml:space="preserve"> - Credit Risk and VaR</t>
  </si>
  <si>
    <t xml:space="preserve"> - Personal Banking and Commercial &amp; Business Banking  Market Shares</t>
  </si>
  <si>
    <t>Other exp. excl. depreciations</t>
  </si>
  <si>
    <t>* excluding Poland onwards</t>
  </si>
  <si>
    <t xml:space="preserve"> - Personal Banking Finland </t>
  </si>
  <si>
    <t>Q4/17</t>
  </si>
  <si>
    <t>Chg Q4/Q4</t>
  </si>
  <si>
    <t>Percent end Q4</t>
  </si>
  <si>
    <t>End of Q4 2017</t>
  </si>
  <si>
    <t>Henderson Funds</t>
  </si>
  <si>
    <t>Q4 2017</t>
  </si>
  <si>
    <t>Q417</t>
  </si>
  <si>
    <t>Q11</t>
  </si>
  <si>
    <t>Outstanding volume of short-term funding EUR 33bn</t>
  </si>
  <si>
    <t>05-23 October 2018</t>
  </si>
  <si>
    <t>AT1 in November 2017 issue rating</t>
  </si>
  <si>
    <t>Other exp, excl. depreciations</t>
  </si>
  <si>
    <t>Q4/Q4</t>
  </si>
  <si>
    <t>Q4/Q3</t>
  </si>
  <si>
    <t>Q116</t>
  </si>
  <si>
    <t>Q3/17 ¹</t>
  </si>
  <si>
    <r>
      <t xml:space="preserve">Q4/17 </t>
    </r>
    <r>
      <rPr>
        <b/>
        <sz val="8"/>
        <color theme="1" tint="4.9989318521683403E-2"/>
        <rFont val="Calibri"/>
        <family val="2"/>
      </rPr>
      <t>¹</t>
    </r>
  </si>
  <si>
    <t>70.1% ***</t>
  </si>
  <si>
    <t>83.3% ***</t>
  </si>
  <si>
    <t>Other adjustments</t>
  </si>
  <si>
    <t>End Q4/2017</t>
  </si>
  <si>
    <t>2 Own Funds adjusted for IRB provision, i.e. adjusted own funds equal 31 943m by 31 Dec 2017</t>
  </si>
  <si>
    <t>Q3/17 ³</t>
  </si>
  <si>
    <r>
      <t xml:space="preserve">Q4/17 </t>
    </r>
    <r>
      <rPr>
        <b/>
        <sz val="8"/>
        <color theme="1" tint="4.9989318521683403E-2"/>
        <rFont val="Calibri"/>
        <family val="2"/>
      </rPr>
      <t>³</t>
    </r>
  </si>
  <si>
    <t>Economic Capital, distributed by risk type (Nordea Group) Q4 2017</t>
  </si>
  <si>
    <t>Q4/17 ¹</t>
  </si>
  <si>
    <t>Own Funds excluding profit (Nordea Bank AB)</t>
  </si>
  <si>
    <r>
      <rPr>
        <vertAlign val="superscript"/>
        <sz val="7"/>
        <rFont val="Arial"/>
        <family val="2"/>
      </rPr>
      <t>2</t>
    </r>
    <r>
      <rPr>
        <sz val="7"/>
        <rFont val="Arial"/>
        <family val="2"/>
      </rPr>
      <t xml:space="preserve"> Own Funds adjusted for IRB provision, i.e. adjusted own funds equal 31 663m by 31 Dec 2017</t>
    </r>
  </si>
  <si>
    <t>Q4/17 ³</t>
  </si>
  <si>
    <t>Source: Nordea Markets and EC Winter 2018 Forecasts</t>
  </si>
  <si>
    <t>Europe public finances, 2018 Estimate</t>
  </si>
  <si>
    <t>YtD Dec</t>
  </si>
  <si>
    <t xml:space="preserve"> Q217/Q116</t>
  </si>
  <si>
    <t xml:space="preserve"> Q317/Q216</t>
  </si>
  <si>
    <t>4Q17/3Q17</t>
  </si>
  <si>
    <t xml:space="preserve">   * of which Baltics</t>
  </si>
  <si>
    <t xml:space="preserve">                             -  </t>
  </si>
  <si>
    <t>For Nordea Ab Norway Branch combined LCR, as specified by Delegated Act, was 164%, NOK LCR 100%, EUR LCR 37% and USD LCR 553%.
For Nordea Eiendomskreditt corresponding figures were: combined LCR 500%, NOK LCR 500% and GBP LCR 0%.</t>
  </si>
  <si>
    <t xml:space="preserve">                                                                                                                                         -  </t>
  </si>
  <si>
    <t xml:space="preserve">Interest rates up 50bp </t>
  </si>
  <si>
    <t xml:space="preserve">Interest rates down 50bp </t>
  </si>
  <si>
    <t>Equity drops 12%</t>
  </si>
  <si>
    <t>Life &amp; Pensions - Solvency sensitivity as of November 30, 2017</t>
  </si>
  <si>
    <t xml:space="preserve">Solvency margin </t>
  </si>
  <si>
    <t xml:space="preserve">Own funds </t>
  </si>
  <si>
    <t xml:space="preserve">Solvency capital requirement </t>
  </si>
  <si>
    <t>Life &amp; Pensions - Solvency position as of November 30, 2017</t>
  </si>
  <si>
    <t>21.3%</t>
  </si>
  <si>
    <t>Private consumption development index, quarterly 2007-2017 Q3</t>
  </si>
  <si>
    <t>Nordic house price development index, quarterly 2007-2017 Q3</t>
  </si>
  <si>
    <t>Nordic GDP index, quarterly 2007-2017 Q3</t>
  </si>
  <si>
    <t>Source: Nordea Markets, updated Economic Outlook 01/2018 and IMF</t>
  </si>
  <si>
    <t>Source: Nordea Markets, updated Economic Outlook 01/2018</t>
  </si>
  <si>
    <t>Solvency position*</t>
  </si>
  <si>
    <t>*The Life Group solvency position at 30 November 2017 does not include an anticipated dividend of EUR 300m. The dividend was approved by the Nordea Life Holding Board of Directors on 18 December 2017 and will be reflected in the year-end figures.</t>
  </si>
  <si>
    <t>Imp. of sec. fin. non-cur. ass.</t>
  </si>
  <si>
    <t>Q417/ Q416</t>
  </si>
  <si>
    <t>Additional Tier 1 capital holders</t>
  </si>
  <si>
    <t>11 year overview</t>
  </si>
  <si>
    <t>Lending to the public by sector (EUR bn, Q4 2017) - 7 years</t>
  </si>
  <si>
    <t xml:space="preserve">   Non-Collateralised lending</t>
  </si>
  <si>
    <t xml:space="preserve">   Collateralised lending</t>
  </si>
  <si>
    <t xml:space="preserve">   Housing loans</t>
  </si>
  <si>
    <t xml:space="preserve">   Real estate management and investment – Residential </t>
  </si>
  <si>
    <t xml:space="preserve">   Real estate management and investment – Commercial </t>
  </si>
  <si>
    <t>Lending to the public by country and industry (EUR bn, Q4 2017)</t>
  </si>
  <si>
    <t>PUBLIC SECTOR</t>
  </si>
  <si>
    <t>Credit portfolio by industry (EUR bn, Q4 2017)</t>
  </si>
  <si>
    <t>WEALTH MANAGEMENT</t>
  </si>
  <si>
    <t>WHOLESALE BANKING</t>
  </si>
  <si>
    <t>COMMERCIAL AND BUSINESS  BANKING</t>
  </si>
  <si>
    <t>PERSONAL BANKING</t>
  </si>
  <si>
    <t xml:space="preserve">Credit portfolio by business unit </t>
  </si>
  <si>
    <t>Corporate by industry</t>
  </si>
  <si>
    <t>Impaired loans on and off balance gross by country and industry</t>
  </si>
  <si>
    <t>Past due loans, not impaired (EUR m, Q4 2017)</t>
  </si>
  <si>
    <t>Loan losses quarterly (EUR m, Q4 2010 Q4 2017)</t>
  </si>
  <si>
    <t>0,3</t>
  </si>
  <si>
    <t>0,2</t>
  </si>
  <si>
    <t>0,1</t>
  </si>
  <si>
    <t>0,0</t>
  </si>
  <si>
    <t>0,9</t>
  </si>
  <si>
    <t>17,0</t>
  </si>
  <si>
    <t>16,4</t>
  </si>
  <si>
    <t>12,1</t>
  </si>
  <si>
    <t>3,5</t>
  </si>
  <si>
    <t>1,9</t>
  </si>
  <si>
    <t>0,6</t>
  </si>
  <si>
    <t>51,9</t>
  </si>
  <si>
    <t>90.6%***</t>
  </si>
  <si>
    <t>09-24 April 2018</t>
  </si>
  <si>
    <t xml:space="preserve"> - Board of Directors  &amp; GEM</t>
  </si>
  <si>
    <t>Hans Christian Riise </t>
  </si>
  <si>
    <t>Gerhard Olsson (deputy until 30 April 2018)  </t>
  </si>
  <si>
    <t xml:space="preserve">Nordea Group organisation chart </t>
  </si>
  <si>
    <t xml:space="preserve">Including Banking Baltic countries historically and Luminor Equity method from Q4 2017 </t>
  </si>
  <si>
    <t>Group functions, Other &amp; Eliminations historical numbers excluding Banking Baltics countries</t>
  </si>
  <si>
    <t>Q417/ Q317</t>
  </si>
  <si>
    <t>Nordic household debt to disposable income developments, annually 2002-2016</t>
  </si>
  <si>
    <t>Nordic households credit development index, monthly Jan 2007-Nov 2017</t>
  </si>
  <si>
    <t>** Excluding held for sale operations</t>
  </si>
  <si>
    <t>Q3/16 **</t>
  </si>
  <si>
    <t>Lending to the public by country and industry, excluding held for sale operations (EUR bn, Q3 2017)</t>
  </si>
  <si>
    <t>Credit portfolio by industry excluding held for sale operations (EUR bn, Q3 2017)</t>
  </si>
  <si>
    <t>Credit portfolio by business unit excluding, held for sale operations</t>
  </si>
  <si>
    <t>Impaired loans on and off balance gross by country and industry, excluding held for sale operations</t>
  </si>
  <si>
    <t>Past due loans, not impaired (EUR m, Q3 2017) Excluding held for sale operations</t>
  </si>
  <si>
    <t>1) Excluding held for sale operations</t>
  </si>
  <si>
    <t xml:space="preserve">Cost/income ratio % </t>
  </si>
  <si>
    <r>
      <rPr>
        <b/>
        <sz val="8"/>
        <rFont val="Arial"/>
        <family val="2"/>
      </rPr>
      <t xml:space="preserve">Karen Tobiasen
Chief People Officer 
Head of Group People </t>
    </r>
    <r>
      <rPr>
        <sz val="8"/>
        <rFont val="Arial"/>
        <family val="2"/>
      </rPr>
      <t xml:space="preserve">
Member of Group Executive Management since 2016.
Born 1965.</t>
    </r>
  </si>
  <si>
    <r>
      <rPr>
        <b/>
        <sz val="8"/>
        <rFont val="Arial"/>
        <family val="2"/>
      </rPr>
      <t>Julie Galbo
Head of Group Risk Management and CRO</t>
    </r>
    <r>
      <rPr>
        <sz val="8"/>
        <rFont val="Arial"/>
        <family val="2"/>
      </rPr>
      <t xml:space="preserve">
Member of Group Executive Management since 2016.</t>
    </r>
    <r>
      <rPr>
        <sz val="8"/>
        <color rgb="FFFF0000"/>
        <rFont val="Arial"/>
        <family val="2"/>
      </rPr>
      <t xml:space="preserve">
</t>
    </r>
    <r>
      <rPr>
        <sz val="8"/>
        <color theme="1"/>
        <rFont val="Arial"/>
        <family val="2"/>
      </rPr>
      <t>Born 1971.</t>
    </r>
  </si>
  <si>
    <r>
      <rPr>
        <b/>
        <sz val="8"/>
        <rFont val="Arial"/>
        <family val="2"/>
      </rPr>
      <t>Matthew Elderfield</t>
    </r>
    <r>
      <rPr>
        <sz val="8"/>
        <rFont val="Arial"/>
        <family val="2"/>
      </rPr>
      <t xml:space="preserve">
</t>
    </r>
    <r>
      <rPr>
        <b/>
        <sz val="8"/>
        <rFont val="Arial"/>
        <family val="2"/>
      </rPr>
      <t>Chief Compliance Officer and Head of Group Compliance</t>
    </r>
    <r>
      <rPr>
        <sz val="8"/>
        <rFont val="Arial"/>
        <family val="2"/>
      </rPr>
      <t xml:space="preserve">
Member of Group Executive Management since 2016.</t>
    </r>
    <r>
      <rPr>
        <sz val="8"/>
        <color rgb="FFFF0000"/>
        <rFont val="Arial"/>
        <family val="2"/>
      </rPr>
      <t xml:space="preserve">
</t>
    </r>
    <r>
      <rPr>
        <sz val="8"/>
        <color theme="1"/>
        <rFont val="Arial"/>
        <family val="2"/>
      </rPr>
      <t>Born 1966.</t>
    </r>
  </si>
  <si>
    <r>
      <rPr>
        <b/>
        <sz val="8"/>
        <rFont val="Arial"/>
        <family val="2"/>
      </rPr>
      <t>Martin A Persson</t>
    </r>
    <r>
      <rPr>
        <sz val="8"/>
        <rFont val="Arial"/>
        <family val="2"/>
      </rPr>
      <t xml:space="preserve">
</t>
    </r>
    <r>
      <rPr>
        <b/>
        <sz val="8"/>
        <rFont val="Arial"/>
        <family val="2"/>
      </rPr>
      <t xml:space="preserve">Head of Wholesale Banking
</t>
    </r>
    <r>
      <rPr>
        <sz val="8"/>
        <rFont val="Arial"/>
        <family val="2"/>
      </rPr>
      <t xml:space="preserve">Member of Group Executive Management since 2016 </t>
    </r>
    <r>
      <rPr>
        <sz val="8"/>
        <color rgb="FFFF0000"/>
        <rFont val="Arial"/>
        <family val="2"/>
      </rPr>
      <t xml:space="preserve">
</t>
    </r>
    <r>
      <rPr>
        <sz val="8"/>
        <color theme="1"/>
        <rFont val="Arial"/>
        <family val="2"/>
      </rPr>
      <t>Born 1975.</t>
    </r>
  </si>
  <si>
    <t>Jan-Dec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</si>
</sst>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 _k_r_-;\-* #,##0.00\ _k_r_-;_-* &quot;-&quot;??\ _k_r_-;_-@_-"/>
    <numFmt numFmtId="164" formatCode="0.0%"/>
    <numFmt numFmtId="165" formatCode="#,##0.0"/>
    <numFmt numFmtId="166" formatCode="0.0"/>
    <numFmt numFmtId="167" formatCode="_ * #,##0_ ;_ * \-#,##0_ ;_ * &quot;-&quot;??_ ;_ @_ "/>
    <numFmt numFmtId="168" formatCode="_ * #,##0.0_ ;_ * \-#,##0.0_ ;_ * &quot;-&quot;??_ ;_ @_ "/>
    <numFmt numFmtId="169" formatCode="#,##0.000000"/>
    <numFmt numFmtId="170" formatCode="#,##0.000"/>
    <numFmt numFmtId="171" formatCode="#,##0.0000"/>
    <numFmt numFmtId="172" formatCode="_-* #,##0\ _k_r_-;\-* #,##0\ _k_r_-;_-* &quot;-&quot;??\ _k_r_-;_-@_-"/>
    <numFmt numFmtId="173" formatCode="#,##0_ ;\-#,##0\ "/>
    <numFmt numFmtId="174" formatCode="_(* #,##0.00_);_(* \(#,##0.00\);_(* &quot;-&quot;??_);_(@_)"/>
    <numFmt numFmtId="175" formatCode="_-* #,##0.0\ _k_r_-;\-* #,##0.0\ _k_r_-;_-* &quot;-&quot;??\ _k_r_-;_-@_-"/>
    <numFmt numFmtId="176" formatCode="#,##0.0_ ;\-#,##0.0\ "/>
    <numFmt numFmtId="177" formatCode="0.00000"/>
    <numFmt numFmtId="178" formatCode="[$-809]dd\ mmmm\ yyyy;@"/>
  </numFmts>
  <fonts count="130" x14ac:knownFonts="1">
    <font>
      <sz val="11"/>
      <color theme="1"/>
      <name val="Calibri"/>
      <family val="2"/>
      <scheme val="minor"/>
    </font>
    <font>
      <sz val="11"/>
      <color theme="1"/>
      <name val="Calibri"/>
      <family val="2"/>
      <scheme val="minor"/>
    </font>
    <font>
      <sz val="11"/>
      <color rgb="FFFF0000"/>
      <name val="Calibri"/>
      <family val="2"/>
      <scheme val="minor"/>
    </font>
    <font>
      <sz val="8"/>
      <color theme="1"/>
      <name val="Arial"/>
      <family val="2"/>
    </font>
    <font>
      <sz val="8"/>
      <name val="Arial"/>
      <family val="2"/>
    </font>
    <font>
      <b/>
      <sz val="9"/>
      <color theme="1"/>
      <name val="Arial"/>
      <family val="2"/>
    </font>
    <font>
      <sz val="9"/>
      <color theme="1"/>
      <name val="Arial"/>
      <family val="2"/>
    </font>
    <font>
      <b/>
      <sz val="8"/>
      <name val="Arial"/>
      <family val="2"/>
    </font>
    <font>
      <b/>
      <sz val="9"/>
      <name val="Arial"/>
      <family val="2"/>
    </font>
    <font>
      <sz val="8"/>
      <color rgb="FFFF0000"/>
      <name val="Arial"/>
      <family val="2"/>
    </font>
    <font>
      <sz val="10"/>
      <color theme="1"/>
      <name val="Arial"/>
      <family val="2"/>
    </font>
    <font>
      <b/>
      <sz val="10"/>
      <color theme="4" tint="-0.249977111117893"/>
      <name val="Arial"/>
      <family val="2"/>
    </font>
    <font>
      <b/>
      <sz val="10"/>
      <color theme="1"/>
      <name val="Arial"/>
      <family val="2"/>
    </font>
    <font>
      <b/>
      <sz val="10"/>
      <color theme="3"/>
      <name val="Arial"/>
      <family val="2"/>
    </font>
    <font>
      <b/>
      <sz val="9"/>
      <color theme="1" tint="4.9989318521683403E-2"/>
      <name val="Arial"/>
      <family val="2"/>
    </font>
    <font>
      <b/>
      <sz val="9"/>
      <color theme="4" tint="-0.249977111117893"/>
      <name val="Arial"/>
      <family val="2"/>
    </font>
    <font>
      <sz val="8"/>
      <color theme="0" tint="-0.499984740745262"/>
      <name val="Arial"/>
      <family val="2"/>
    </font>
    <font>
      <b/>
      <sz val="11"/>
      <color rgb="FFFF0000"/>
      <name val="Arial"/>
      <family val="2"/>
    </font>
    <font>
      <b/>
      <sz val="8"/>
      <color theme="1"/>
      <name val="Arial"/>
      <family val="2"/>
    </font>
    <font>
      <sz val="12"/>
      <color theme="1"/>
      <name val="Arial"/>
      <family val="2"/>
    </font>
    <font>
      <b/>
      <sz val="8"/>
      <color theme="1" tint="4.9989318521683403E-2"/>
      <name val="Arial"/>
      <family val="2"/>
    </font>
    <font>
      <b/>
      <sz val="8"/>
      <color rgb="FF474748"/>
      <name val="Arial"/>
      <family val="2"/>
    </font>
    <font>
      <b/>
      <sz val="28"/>
      <color theme="1"/>
      <name val="Arial"/>
      <family val="2"/>
    </font>
    <font>
      <sz val="6"/>
      <color theme="1"/>
      <name val="Arial"/>
      <family val="2"/>
    </font>
    <font>
      <sz val="6"/>
      <color rgb="FFFF0000"/>
      <name val="Arial"/>
      <family val="2"/>
    </font>
    <font>
      <sz val="10"/>
      <name val="Arial"/>
      <family val="2"/>
    </font>
    <font>
      <sz val="7"/>
      <color theme="1"/>
      <name val="Arial"/>
      <family val="2"/>
    </font>
    <font>
      <sz val="9"/>
      <name val="Calibri Light"/>
      <family val="2"/>
      <scheme val="major"/>
    </font>
    <font>
      <b/>
      <sz val="7"/>
      <name val="Arial"/>
      <family val="2"/>
    </font>
    <font>
      <sz val="10"/>
      <name val="Times New Roman"/>
      <family val="1"/>
    </font>
    <font>
      <b/>
      <sz val="7"/>
      <color theme="1"/>
      <name val="Arial"/>
      <family val="2"/>
    </font>
    <font>
      <sz val="7"/>
      <name val="Arial"/>
      <family val="2"/>
    </font>
    <font>
      <vertAlign val="superscript"/>
      <sz val="8"/>
      <color theme="0" tint="-0.499984740745262"/>
      <name val="Arial"/>
      <family val="2"/>
    </font>
    <font>
      <sz val="8"/>
      <color theme="1" tint="0.499984740745262"/>
      <name val="Arial"/>
      <family val="2"/>
    </font>
    <font>
      <vertAlign val="superscript"/>
      <sz val="8"/>
      <color theme="1" tint="0.499984740745262"/>
      <name val="Arial"/>
      <family val="2"/>
    </font>
    <font>
      <sz val="8"/>
      <color theme="1" tint="4.9989318521683403E-2"/>
      <name val="Arial"/>
      <family val="2"/>
    </font>
    <font>
      <sz val="7"/>
      <color rgb="FF000000"/>
      <name val="Arial"/>
      <family val="2"/>
    </font>
    <font>
      <sz val="6"/>
      <name val="Arial"/>
      <family val="2"/>
    </font>
    <font>
      <vertAlign val="superscript"/>
      <sz val="7"/>
      <color rgb="FF000000"/>
      <name val="Arial"/>
      <family val="2"/>
    </font>
    <font>
      <b/>
      <sz val="8"/>
      <color theme="4" tint="-0.249977111117893"/>
      <name val="Arial"/>
      <family val="2"/>
    </font>
    <font>
      <vertAlign val="superscript"/>
      <sz val="8"/>
      <color theme="1"/>
      <name val="Arial"/>
      <family val="2"/>
    </font>
    <font>
      <vertAlign val="superscript"/>
      <sz val="8"/>
      <name val="Arial"/>
      <family val="2"/>
    </font>
    <font>
      <b/>
      <sz val="7"/>
      <color theme="4" tint="-0.249977111117893"/>
      <name val="Arial"/>
      <family val="2"/>
    </font>
    <font>
      <b/>
      <vertAlign val="superscript"/>
      <sz val="8"/>
      <color theme="1"/>
      <name val="Arial"/>
      <family val="2"/>
    </font>
    <font>
      <b/>
      <sz val="8"/>
      <color theme="4" tint="-0.499984740745262"/>
      <name val="Arial"/>
      <family val="2"/>
    </font>
    <font>
      <b/>
      <sz val="10"/>
      <name val="Arial"/>
      <family val="2"/>
    </font>
    <font>
      <b/>
      <sz val="10"/>
      <color theme="4" tint="-0.499984740745262"/>
      <name val="Arial"/>
      <family val="2"/>
    </font>
    <font>
      <sz val="8"/>
      <color theme="0"/>
      <name val="Arial"/>
      <family val="2"/>
    </font>
    <font>
      <sz val="8"/>
      <color theme="3"/>
      <name val="Arial"/>
      <family val="2"/>
    </font>
    <font>
      <b/>
      <sz val="8"/>
      <color theme="0"/>
      <name val="Arial"/>
      <family val="2"/>
    </font>
    <font>
      <b/>
      <sz val="8"/>
      <color theme="3"/>
      <name val="Arial"/>
      <family val="2"/>
    </font>
    <font>
      <sz val="10"/>
      <name val="Times New Roman"/>
      <family val="2"/>
    </font>
    <font>
      <sz val="8"/>
      <color rgb="FF000000"/>
      <name val="Arial"/>
      <family val="2"/>
    </font>
    <font>
      <vertAlign val="superscript"/>
      <sz val="8"/>
      <color rgb="FF000000"/>
      <name val="Arial"/>
      <family val="2"/>
    </font>
    <font>
      <sz val="10"/>
      <color rgb="FFFF0000"/>
      <name val="Arial"/>
      <family val="2"/>
    </font>
    <font>
      <b/>
      <sz val="8"/>
      <color rgb="FF000000"/>
      <name val="Arial"/>
      <family val="2"/>
    </font>
    <font>
      <sz val="9"/>
      <color rgb="FFFF0000"/>
      <name val="Arial"/>
      <family val="2"/>
    </font>
    <font>
      <sz val="9"/>
      <name val="Arial"/>
      <family val="2"/>
    </font>
    <font>
      <sz val="11"/>
      <color theme="1"/>
      <name val="Arial"/>
      <family val="2"/>
    </font>
    <font>
      <vertAlign val="superscript"/>
      <sz val="9"/>
      <name val="Arial"/>
      <family val="2"/>
    </font>
    <font>
      <sz val="10"/>
      <color theme="1"/>
      <name val="Calibri"/>
      <family val="2"/>
      <scheme val="minor"/>
    </font>
    <font>
      <b/>
      <sz val="10"/>
      <color theme="1"/>
      <name val="Calibri"/>
      <family val="2"/>
      <scheme val="minor"/>
    </font>
    <font>
      <b/>
      <sz val="6"/>
      <color theme="3"/>
      <name val="Arial"/>
      <family val="2"/>
    </font>
    <font>
      <sz val="8"/>
      <color theme="1"/>
      <name val="Calibri"/>
      <family val="2"/>
      <scheme val="minor"/>
    </font>
    <font>
      <b/>
      <sz val="6"/>
      <color rgb="FF00B050"/>
      <name val="Arial"/>
      <family val="2"/>
    </font>
    <font>
      <b/>
      <sz val="9"/>
      <color theme="3"/>
      <name val="Arial"/>
      <family val="2"/>
    </font>
    <font>
      <b/>
      <sz val="9"/>
      <name val="Calibri Light"/>
      <family val="2"/>
      <scheme val="major"/>
    </font>
    <font>
      <sz val="8"/>
      <color rgb="FF00B050"/>
      <name val="Arial"/>
      <family val="2"/>
    </font>
    <font>
      <b/>
      <sz val="8"/>
      <color indexed="8"/>
      <name val="Arial"/>
      <family val="2"/>
    </font>
    <font>
      <sz val="8"/>
      <color rgb="FF191919"/>
      <name val="Arial"/>
      <family val="2"/>
    </font>
    <font>
      <sz val="6"/>
      <color rgb="FFFF0000"/>
      <name val="Calibri"/>
      <family val="2"/>
      <scheme val="minor"/>
    </font>
    <font>
      <b/>
      <sz val="10"/>
      <color rgb="FFFF0000"/>
      <name val="Calibri"/>
      <family val="2"/>
      <scheme val="minor"/>
    </font>
    <font>
      <sz val="6"/>
      <color theme="1"/>
      <name val="Calibri"/>
      <family val="2"/>
      <scheme val="minor"/>
    </font>
    <font>
      <b/>
      <sz val="6"/>
      <color theme="1"/>
      <name val="Calibri"/>
      <family val="2"/>
      <scheme val="minor"/>
    </font>
    <font>
      <sz val="10"/>
      <color rgb="FFFF0000"/>
      <name val="Calibri"/>
      <family val="2"/>
      <scheme val="minor"/>
    </font>
    <font>
      <b/>
      <sz val="12"/>
      <color rgb="FFFF0000"/>
      <name val="Calibri"/>
      <family val="2"/>
      <scheme val="minor"/>
    </font>
    <font>
      <sz val="8"/>
      <color rgb="FFFF0000"/>
      <name val="Calibri"/>
      <family val="2"/>
      <scheme val="minor"/>
    </font>
    <font>
      <sz val="6"/>
      <name val="Calibri"/>
      <family val="2"/>
      <scheme val="minor"/>
    </font>
    <font>
      <b/>
      <sz val="6"/>
      <color theme="1"/>
      <name val="Arial"/>
      <family val="2"/>
    </font>
    <font>
      <b/>
      <sz val="8"/>
      <color rgb="FFFF0000"/>
      <name val="Arial"/>
      <family val="2"/>
    </font>
    <font>
      <i/>
      <sz val="8"/>
      <color theme="1"/>
      <name val="Arial"/>
      <family val="2"/>
    </font>
    <font>
      <i/>
      <sz val="8"/>
      <name val="Arial"/>
      <family val="2"/>
    </font>
    <font>
      <i/>
      <sz val="6"/>
      <color rgb="FFFF0000"/>
      <name val="Calibri"/>
      <family val="2"/>
      <scheme val="minor"/>
    </font>
    <font>
      <i/>
      <sz val="6"/>
      <color rgb="FFFF0000"/>
      <name val="Arial"/>
      <family val="2"/>
    </font>
    <font>
      <b/>
      <sz val="6"/>
      <color rgb="FFFF0000"/>
      <name val="Arial"/>
      <family val="2"/>
    </font>
    <font>
      <b/>
      <sz val="6"/>
      <color rgb="FFFF0000"/>
      <name val="Calibri"/>
      <family val="2"/>
      <scheme val="minor"/>
    </font>
    <font>
      <b/>
      <sz val="10"/>
      <color rgb="FFFF0000"/>
      <name val="Arial"/>
      <family val="2"/>
    </font>
    <font>
      <sz val="11"/>
      <name val="Calibri"/>
      <family val="2"/>
      <scheme val="minor"/>
    </font>
    <font>
      <b/>
      <i/>
      <sz val="16"/>
      <color theme="3"/>
      <name val="Arial"/>
      <family val="2"/>
    </font>
    <font>
      <sz val="8"/>
      <name val="Times New Roman"/>
      <family val="2"/>
    </font>
    <font>
      <sz val="9"/>
      <color theme="1"/>
      <name val="Calibri"/>
      <family val="2"/>
    </font>
    <font>
      <b/>
      <sz val="9"/>
      <color rgb="FFFF0000"/>
      <name val="Arial"/>
      <family val="2"/>
    </font>
    <font>
      <vertAlign val="superscript"/>
      <sz val="7"/>
      <name val="Arial"/>
      <family val="2"/>
    </font>
    <font>
      <b/>
      <sz val="9"/>
      <color indexed="10"/>
      <name val="Arial"/>
      <family val="2"/>
    </font>
    <font>
      <sz val="9"/>
      <color indexed="10"/>
      <name val="Arial"/>
      <family val="2"/>
    </font>
    <font>
      <sz val="9"/>
      <color theme="1" tint="4.9989318521683403E-2"/>
      <name val="Arial"/>
      <family val="2"/>
    </font>
    <font>
      <b/>
      <sz val="8"/>
      <name val="Calibri"/>
      <family val="2"/>
    </font>
    <font>
      <sz val="6"/>
      <color theme="0"/>
      <name val="Arial"/>
      <family val="2"/>
    </font>
    <font>
      <sz val="7"/>
      <color theme="0"/>
      <name val="Arial"/>
      <family val="2"/>
    </font>
    <font>
      <sz val="7"/>
      <color rgb="FFFF0000"/>
      <name val="Arial"/>
      <family val="2"/>
    </font>
    <font>
      <b/>
      <sz val="10"/>
      <color theme="0"/>
      <name val="Arial"/>
      <family val="2"/>
    </font>
    <font>
      <b/>
      <sz val="7"/>
      <color theme="1" tint="4.9989318521683403E-2"/>
      <name val="Arial"/>
      <family val="2"/>
    </font>
    <font>
      <b/>
      <sz val="7"/>
      <color theme="0"/>
      <name val="Arial"/>
      <family val="2"/>
    </font>
    <font>
      <vertAlign val="superscript"/>
      <sz val="7"/>
      <color theme="1"/>
      <name val="Arial"/>
      <family val="2"/>
    </font>
    <font>
      <vertAlign val="superscript"/>
      <sz val="8.0500000000000007"/>
      <name val="Arial"/>
      <family val="2"/>
    </font>
    <font>
      <b/>
      <sz val="8"/>
      <color theme="1" tint="0.14999847407452621"/>
      <name val="Arial"/>
      <family val="2"/>
    </font>
    <font>
      <sz val="7"/>
      <color theme="1"/>
      <name val="Calibri"/>
      <family val="2"/>
      <scheme val="minor"/>
    </font>
    <font>
      <b/>
      <sz val="20"/>
      <name val="Arial"/>
      <family val="2"/>
    </font>
    <font>
      <b/>
      <sz val="12"/>
      <name val="Arial"/>
      <family val="2"/>
    </font>
    <font>
      <sz val="7"/>
      <color theme="1" tint="4.9989318521683403E-2"/>
      <name val="Arial"/>
      <family val="2"/>
    </font>
    <font>
      <sz val="6"/>
      <color theme="0" tint="-0.499984740745262"/>
      <name val="Arial"/>
      <family val="2"/>
    </font>
    <font>
      <i/>
      <sz val="8"/>
      <color rgb="FF000000"/>
      <name val="Arial"/>
      <family val="2"/>
    </font>
    <font>
      <b/>
      <sz val="10"/>
      <color theme="1" tint="4.9989318521683403E-2"/>
      <name val="Arial"/>
      <family val="2"/>
    </font>
    <font>
      <u/>
      <sz val="10"/>
      <color indexed="18"/>
      <name val="Arial"/>
      <family val="2"/>
    </font>
    <font>
      <sz val="9"/>
      <color rgb="FF000000"/>
      <name val="Arial"/>
      <family val="2"/>
    </font>
    <font>
      <b/>
      <sz val="11"/>
      <color theme="3"/>
      <name val="Calibri"/>
      <family val="2"/>
      <scheme val="minor"/>
    </font>
    <font>
      <b/>
      <vertAlign val="superscript"/>
      <sz val="8"/>
      <name val="Arial"/>
      <family val="2"/>
    </font>
    <font>
      <b/>
      <vertAlign val="superscript"/>
      <sz val="8"/>
      <color theme="1" tint="4.9989318521683403E-2"/>
      <name val="Arial"/>
      <family val="2"/>
    </font>
    <font>
      <b/>
      <sz val="8"/>
      <color theme="1" tint="4.9989318521683403E-2"/>
      <name val="Calibri"/>
      <family val="2"/>
    </font>
    <font>
      <b/>
      <vertAlign val="superscript"/>
      <sz val="7.65"/>
      <name val="Arial"/>
      <family val="2"/>
    </font>
    <font>
      <sz val="11"/>
      <color theme="1"/>
      <name val="Calibri"/>
      <family val="2"/>
    </font>
    <font>
      <b/>
      <sz val="11"/>
      <color rgb="FFFF0000"/>
      <name val="Calibri"/>
      <family val="2"/>
      <scheme val="minor"/>
    </font>
    <font>
      <sz val="9.5500000000000007"/>
      <color rgb="FF474748"/>
      <name val="Calibri"/>
      <family val="2"/>
      <scheme val="minor"/>
    </font>
    <font>
      <sz val="8"/>
      <color rgb="FF0070C0"/>
      <name val="Arial"/>
      <family val="2"/>
    </font>
    <font>
      <b/>
      <i/>
      <sz val="8"/>
      <name val="Arial"/>
      <family val="2"/>
    </font>
    <font>
      <b/>
      <i/>
      <sz val="7"/>
      <color theme="1"/>
      <name val="Arial"/>
      <family val="2"/>
    </font>
    <font>
      <i/>
      <sz val="7"/>
      <color theme="1"/>
      <name val="Arial"/>
      <family val="2"/>
    </font>
    <font>
      <sz val="9"/>
      <name val="Calibri"/>
      <family val="2"/>
      <scheme val="minor"/>
    </font>
    <font>
      <sz val="7.5"/>
      <color theme="1"/>
      <name val="Arial"/>
      <family val="2"/>
    </font>
    <font>
      <sz val="11"/>
      <color theme="0"/>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indexed="42"/>
        <bgColor indexed="64"/>
      </patternFill>
    </fill>
    <fill>
      <patternFill patternType="solid">
        <fgColor rgb="FFFFFFFF"/>
        <bgColor indexed="64"/>
      </patternFill>
    </fill>
    <fill>
      <patternFill patternType="solid">
        <fgColor rgb="FFF2F2F2"/>
        <bgColor indexed="64"/>
      </patternFill>
    </fill>
    <fill>
      <patternFill patternType="solid">
        <fgColor rgb="FFFFFFFF"/>
        <bgColor rgb="FF000000"/>
      </patternFill>
    </fill>
  </fills>
  <borders count="82">
    <border>
      <left/>
      <right/>
      <top/>
      <bottom/>
      <diagonal/>
    </border>
    <border>
      <left/>
      <right/>
      <top style="medium">
        <color theme="0" tint="-0.499984740745262"/>
      </top>
      <bottom/>
      <diagonal/>
    </border>
    <border>
      <left/>
      <right/>
      <top style="medium">
        <color theme="1" tint="0.499984740745262"/>
      </top>
      <bottom/>
      <diagonal/>
    </border>
    <border>
      <left/>
      <right/>
      <top/>
      <bottom style="medium">
        <color theme="0" tint="-0.499984740745262"/>
      </bottom>
      <diagonal/>
    </border>
    <border>
      <left/>
      <right/>
      <top/>
      <bottom style="medium">
        <color theme="1"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auto="1"/>
      </right>
      <top style="thin">
        <color auto="1"/>
      </top>
      <bottom/>
      <diagonal/>
    </border>
    <border>
      <left style="thin">
        <color auto="1"/>
      </left>
      <right/>
      <top style="thin">
        <color auto="1"/>
      </top>
      <bottom/>
      <diagonal/>
    </border>
    <border>
      <left/>
      <right/>
      <top style="medium">
        <color theme="0" tint="-0.499984740745262"/>
      </top>
      <bottom style="medium">
        <color theme="0" tint="-0.499984740745262"/>
      </bottom>
      <diagonal/>
    </border>
    <border>
      <left style="medium">
        <color rgb="FFFFFFFF"/>
      </left>
      <right style="medium">
        <color rgb="FFFFFFFF"/>
      </right>
      <top style="medium">
        <color rgb="FFFFFFFF"/>
      </top>
      <bottom style="medium">
        <color theme="0" tint="-0.499984740745262"/>
      </bottom>
      <diagonal/>
    </border>
    <border>
      <left style="medium">
        <color rgb="FFFFFFFF"/>
      </left>
      <right/>
      <top style="medium">
        <color rgb="FFFFFFFF"/>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1" tint="0.499984740745262"/>
      </left>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bottom style="medium">
        <color theme="0" tint="-0.499984740745262"/>
      </bottom>
      <diagonal/>
    </border>
    <border>
      <left style="medium">
        <color theme="1" tint="0.499984740745262"/>
      </left>
      <right/>
      <top/>
      <bottom style="medium">
        <color theme="0" tint="-0.499984740745262"/>
      </bottom>
      <diagonal/>
    </border>
    <border>
      <left/>
      <right style="medium">
        <color theme="0" tint="-0.499984740745262"/>
      </right>
      <top/>
      <bottom/>
      <diagonal/>
    </border>
    <border>
      <left style="medium">
        <color theme="1" tint="0.499984740745262"/>
      </left>
      <right/>
      <top/>
      <bottom/>
      <diagonal/>
    </border>
    <border>
      <left/>
      <right style="medium">
        <color theme="0" tint="-0.499984740745262"/>
      </right>
      <top/>
      <bottom style="medium">
        <color theme="1" tint="0.499984740745262"/>
      </bottom>
      <diagonal/>
    </border>
    <border>
      <left style="medium">
        <color theme="1" tint="0.499984740745262"/>
      </left>
      <right/>
      <top/>
      <bottom style="medium">
        <color theme="1" tint="0.499984740745262"/>
      </bottom>
      <diagonal/>
    </border>
    <border>
      <left style="medium">
        <color rgb="FFFFFFFF"/>
      </left>
      <right style="medium">
        <color rgb="FFFFFFFF"/>
      </right>
      <top style="medium">
        <color rgb="FFFFFFFF"/>
      </top>
      <bottom style="medium">
        <color theme="1" tint="0.499984740745262"/>
      </bottom>
      <diagonal/>
    </border>
    <border>
      <left/>
      <right style="medium">
        <color theme="0" tint="-0.499984740745262"/>
      </right>
      <top style="medium">
        <color theme="1" tint="0.499984740745262"/>
      </top>
      <bottom/>
      <diagonal/>
    </border>
    <border>
      <left style="medium">
        <color theme="1" tint="0.499984740745262"/>
      </left>
      <right/>
      <top style="medium">
        <color theme="1" tint="0.499984740745262"/>
      </top>
      <bottom/>
      <diagonal/>
    </border>
    <border>
      <left style="medium">
        <color theme="0" tint="-0.499984740745262"/>
      </left>
      <right/>
      <top/>
      <bottom style="medium">
        <color theme="0" tint="-0.499984740745262"/>
      </bottom>
      <diagonal/>
    </border>
    <border>
      <left style="medium">
        <color theme="0" tint="-0.499984740745262"/>
      </left>
      <right/>
      <top/>
      <bottom/>
      <diagonal/>
    </border>
    <border>
      <left/>
      <right style="medium">
        <color theme="0" tint="-0.499984740745262"/>
      </right>
      <top style="medium">
        <color theme="0" tint="-0.499984740745262"/>
      </top>
      <bottom/>
      <diagonal/>
    </border>
    <border>
      <left style="medium">
        <color theme="0" tint="-0.499984740745262"/>
      </left>
      <right/>
      <top style="medium">
        <color theme="0" tint="-0.499984740745262"/>
      </top>
      <bottom/>
      <diagonal/>
    </border>
    <border>
      <left style="medium">
        <color rgb="FFFFFFFF"/>
      </left>
      <right/>
      <top style="medium">
        <color rgb="FFFFFFFF"/>
      </top>
      <bottom style="medium">
        <color theme="1" tint="0.499984740745262"/>
      </bottom>
      <diagonal/>
    </border>
    <border>
      <left/>
      <right style="thin">
        <color indexed="64"/>
      </right>
      <top style="medium">
        <color theme="0" tint="-0.499984740745262"/>
      </top>
      <bottom style="medium">
        <color theme="0" tint="-0.499984740745262"/>
      </bottom>
      <diagonal/>
    </border>
    <border>
      <left/>
      <right style="thin">
        <color indexed="64"/>
      </right>
      <top/>
      <bottom style="medium">
        <color theme="0" tint="-0.499984740745262"/>
      </bottom>
      <diagonal/>
    </border>
    <border>
      <left style="medium">
        <color theme="0" tint="-0.499984740745262"/>
      </left>
      <right/>
      <top style="medium">
        <color theme="1" tint="0.499984740745262"/>
      </top>
      <bottom/>
      <diagonal/>
    </border>
    <border>
      <left style="medium">
        <color theme="0" tint="-0.499984740745262"/>
      </left>
      <right/>
      <top/>
      <bottom style="medium">
        <color theme="1" tint="0.499984740745262"/>
      </bottom>
      <diagonal/>
    </border>
    <border>
      <left/>
      <right style="medium">
        <color theme="0" tint="-0.499984740745262"/>
      </right>
      <top style="thin">
        <color auto="1"/>
      </top>
      <bottom/>
      <diagonal/>
    </border>
    <border>
      <left/>
      <right/>
      <top/>
      <bottom style="medium">
        <color theme="1" tint="0.34998626667073579"/>
      </bottom>
      <diagonal/>
    </border>
    <border>
      <left/>
      <right style="medium">
        <color theme="1" tint="0.499984740745262"/>
      </right>
      <top style="medium">
        <color theme="1" tint="0.499984740745262"/>
      </top>
      <bottom/>
      <diagonal/>
    </border>
    <border>
      <left/>
      <right style="medium">
        <color theme="1" tint="0.499984740745262"/>
      </right>
      <top/>
      <bottom style="medium">
        <color theme="1" tint="0.499984740745262"/>
      </bottom>
      <diagonal/>
    </border>
    <border>
      <left/>
      <right style="medium">
        <color theme="1" tint="0.499984740745262"/>
      </right>
      <top/>
      <bottom/>
      <diagonal/>
    </border>
    <border>
      <left/>
      <right style="medium">
        <color rgb="FFFFFFFF"/>
      </right>
      <top style="medium">
        <color rgb="FFFFFFFF"/>
      </top>
      <bottom style="medium">
        <color theme="1" tint="0.499984740745262"/>
      </bottom>
      <diagonal/>
    </border>
    <border>
      <left/>
      <right/>
      <top style="medium">
        <color rgb="FFFFFFFF"/>
      </top>
      <bottom/>
      <diagonal/>
    </border>
    <border>
      <left style="medium">
        <color rgb="FFFFFFFF"/>
      </left>
      <right/>
      <top style="medium">
        <color rgb="FFFFFFFF"/>
      </top>
      <bottom/>
      <diagonal/>
    </border>
    <border>
      <left style="medium">
        <color rgb="FFFFFFFF"/>
      </left>
      <right style="medium">
        <color rgb="FFFFFFFF"/>
      </right>
      <top/>
      <bottom style="medium">
        <color theme="1" tint="0.499984740745262"/>
      </bottom>
      <diagonal/>
    </border>
    <border>
      <left/>
      <right style="medium">
        <color rgb="FFFFFFFF"/>
      </right>
      <top/>
      <bottom style="medium">
        <color theme="1" tint="0.499984740745262"/>
      </bottom>
      <diagonal/>
    </border>
    <border>
      <left/>
      <right/>
      <top style="medium">
        <color rgb="FFFFFFFF"/>
      </top>
      <bottom style="medium">
        <color theme="1" tint="0.499984740745262"/>
      </bottom>
      <diagonal/>
    </border>
    <border>
      <left/>
      <right/>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top style="thin">
        <color theme="1"/>
      </top>
      <bottom/>
      <diagonal/>
    </border>
    <border>
      <left style="thin">
        <color indexed="64"/>
      </left>
      <right/>
      <top style="medium">
        <color theme="0" tint="-0.499984740745262"/>
      </top>
      <bottom style="medium">
        <color theme="0" tint="-0.499984740745262"/>
      </bottom>
      <diagonal/>
    </border>
    <border>
      <left style="thin">
        <color indexed="64"/>
      </left>
      <right/>
      <top style="medium">
        <color theme="0" tint="-0.499984740745262"/>
      </top>
      <bottom/>
      <diagonal/>
    </border>
    <border>
      <left style="thin">
        <color indexed="64"/>
      </left>
      <right/>
      <top/>
      <bottom style="medium">
        <color theme="0" tint="-0.499984740745262"/>
      </bottom>
      <diagonal/>
    </border>
    <border>
      <left/>
      <right/>
      <top style="medium">
        <color theme="0" tint="-0.499984740745262"/>
      </top>
      <bottom style="thin">
        <color auto="1"/>
      </bottom>
      <diagonal/>
    </border>
    <border>
      <left/>
      <right/>
      <top/>
      <bottom style="thin">
        <color theme="0" tint="-0.499984740745262"/>
      </bottom>
      <diagonal/>
    </border>
    <border>
      <left style="medium">
        <color rgb="FFFFFFFF"/>
      </left>
      <right/>
      <top/>
      <bottom style="medium">
        <color theme="1" tint="0.499984740745262"/>
      </bottom>
      <diagonal/>
    </border>
    <border>
      <left style="medium">
        <color rgb="FFFFFFFF"/>
      </left>
      <right/>
      <top/>
      <bottom style="medium">
        <color theme="0" tint="-0.499984740745262"/>
      </bottom>
      <diagonal/>
    </border>
    <border>
      <left/>
      <right/>
      <top style="thin">
        <color indexed="64"/>
      </top>
      <bottom style="thin">
        <color indexed="64"/>
      </bottom>
      <diagonal/>
    </border>
    <border>
      <left/>
      <right style="medium">
        <color theme="1" tint="0.499984740745262"/>
      </right>
      <top/>
      <bottom style="medium">
        <color theme="0" tint="-0.499984740745262"/>
      </bottom>
      <diagonal/>
    </border>
    <border>
      <left/>
      <right/>
      <top style="thin">
        <color auto="1"/>
      </top>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theme="0" tint="-0.499984740745262"/>
      </left>
      <right/>
      <top style="thin">
        <color auto="1"/>
      </top>
      <bottom/>
      <diagonal/>
    </border>
    <border>
      <left style="medium">
        <color rgb="FFFFFFFF"/>
      </left>
      <right style="medium">
        <color rgb="FFFFFFFF"/>
      </right>
      <top style="medium">
        <color rgb="FFFFFFFF"/>
      </top>
      <bottom/>
      <diagonal/>
    </border>
    <border>
      <left/>
      <right/>
      <top/>
      <bottom style="medium">
        <color rgb="FF808080"/>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22"/>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theme="1" tint="0.499984740745262"/>
      </bottom>
      <diagonal/>
    </border>
  </borders>
  <cellStyleXfs count="72">
    <xf numFmtId="0" fontId="0" fillId="0" borderId="0"/>
    <xf numFmtId="0" fontId="1" fillId="0" borderId="0"/>
    <xf numFmtId="0" fontId="3" fillId="0" borderId="0"/>
    <xf numFmtId="9" fontId="1" fillId="0" borderId="0" applyFont="0" applyFill="0" applyBorder="0" applyAlignment="0" applyProtection="0"/>
    <xf numFmtId="0" fontId="1" fillId="0" borderId="0"/>
    <xf numFmtId="0" fontId="25" fillId="0" borderId="0">
      <alignment vertical="top"/>
    </xf>
    <xf numFmtId="9" fontId="1"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1" fillId="0" borderId="0"/>
    <xf numFmtId="0" fontId="1" fillId="0" borderId="0"/>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25"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5" fillId="0" borderId="0"/>
    <xf numFmtId="0" fontId="1" fillId="0" borderId="0"/>
    <xf numFmtId="0" fontId="25" fillId="0" borderId="0"/>
    <xf numFmtId="9" fontId="3" fillId="0" borderId="0" applyFont="0" applyFill="0" applyBorder="0" applyAlignment="0" applyProtection="0"/>
    <xf numFmtId="0" fontId="1" fillId="0" borderId="0"/>
    <xf numFmtId="0" fontId="51" fillId="0" borderId="0">
      <alignment vertical="top"/>
    </xf>
    <xf numFmtId="0" fontId="1" fillId="0" borderId="0"/>
    <xf numFmtId="0" fontId="1" fillId="0" borderId="0"/>
    <xf numFmtId="0" fontId="1" fillId="0" borderId="0"/>
    <xf numFmtId="0" fontId="29" fillId="0" borderId="0">
      <alignment vertical="top"/>
    </xf>
    <xf numFmtId="0" fontId="29" fillId="0" borderId="0">
      <alignment vertical="top"/>
    </xf>
    <xf numFmtId="9" fontId="1" fillId="0" borderId="0" applyFont="0" applyFill="0" applyBorder="0" applyAlignment="0" applyProtection="0"/>
    <xf numFmtId="0" fontId="1" fillId="0" borderId="0"/>
    <xf numFmtId="174" fontId="2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25" fillId="0" borderId="0">
      <alignment vertical="center"/>
    </xf>
    <xf numFmtId="0" fontId="107" fillId="4" borderId="8" applyNumberFormat="0" applyFill="0" applyBorder="0" applyAlignment="0" applyProtection="0">
      <alignment horizontal="left"/>
    </xf>
    <xf numFmtId="0" fontId="108" fillId="0" borderId="0" applyNumberFormat="0" applyFill="0" applyBorder="0" applyAlignment="0" applyProtection="0"/>
    <xf numFmtId="3" fontId="25" fillId="6" borderId="5" applyFont="0">
      <alignment horizontal="right" vertical="center"/>
      <protection locked="0"/>
    </xf>
    <xf numFmtId="0" fontId="25" fillId="0" borderId="0">
      <alignment vertical="center"/>
    </xf>
    <xf numFmtId="0" fontId="45" fillId="4" borderId="6" applyFont="0" applyBorder="0">
      <alignment horizontal="center" wrapText="1"/>
    </xf>
    <xf numFmtId="9" fontId="1" fillId="0" borderId="0" applyFont="0" applyFill="0" applyBorder="0" applyAlignment="0" applyProtection="0"/>
    <xf numFmtId="0" fontId="1" fillId="0" borderId="0"/>
    <xf numFmtId="0" fontId="1" fillId="0" borderId="0"/>
    <xf numFmtId="0" fontId="113" fillId="0" borderId="0" applyNumberFormat="0" applyFill="0" applyBorder="0" applyAlignment="0" applyProtection="0">
      <alignment vertical="top"/>
      <protection locked="0"/>
    </xf>
    <xf numFmtId="0" fontId="51" fillId="0" borderId="0">
      <alignment vertical="top"/>
    </xf>
    <xf numFmtId="0" fontId="29" fillId="0" borderId="0">
      <alignment vertical="top"/>
    </xf>
    <xf numFmtId="0" fontId="1" fillId="0" borderId="0"/>
    <xf numFmtId="9" fontId="29" fillId="0" borderId="0" applyFont="0" applyFill="0" applyBorder="0" applyAlignment="0" applyProtection="0"/>
    <xf numFmtId="0" fontId="1" fillId="0" borderId="0"/>
    <xf numFmtId="9" fontId="1" fillId="0" borderId="0" applyFont="0" applyFill="0" applyBorder="0" applyAlignment="0" applyProtection="0"/>
    <xf numFmtId="3" fontId="25" fillId="6" borderId="67" applyFont="0">
      <alignment horizontal="right" vertical="center"/>
      <protection locked="0"/>
    </xf>
    <xf numFmtId="0" fontId="45" fillId="4" borderId="66" applyFont="0" applyBorder="0">
      <alignment horizontal="center" wrapText="1"/>
    </xf>
  </cellStyleXfs>
  <cellXfs count="2927">
    <xf numFmtId="0" fontId="0" fillId="0" borderId="0" xfId="0"/>
    <xf numFmtId="0" fontId="1" fillId="0" borderId="0" xfId="1"/>
    <xf numFmtId="0" fontId="3" fillId="0" borderId="0" xfId="1" applyFont="1"/>
    <xf numFmtId="0" fontId="3" fillId="0" borderId="0" xfId="1" applyFont="1" applyAlignment="1"/>
    <xf numFmtId="0" fontId="4" fillId="0" borderId="0" xfId="1" applyFont="1" applyAlignment="1">
      <alignment vertical="top"/>
    </xf>
    <xf numFmtId="164" fontId="5" fillId="2" borderId="1" xfId="1" applyNumberFormat="1" applyFont="1" applyFill="1" applyBorder="1" applyAlignment="1">
      <alignment horizontal="left" vertical="center" indent="1"/>
    </xf>
    <xf numFmtId="165" fontId="5" fillId="2" borderId="2" xfId="1" applyNumberFormat="1" applyFont="1" applyFill="1" applyBorder="1" applyAlignment="1">
      <alignment horizontal="left" vertical="center"/>
    </xf>
    <xf numFmtId="165" fontId="5" fillId="2" borderId="2" xfId="1" applyNumberFormat="1" applyFont="1" applyFill="1" applyBorder="1" applyAlignment="1">
      <alignment horizontal="center" vertical="center"/>
    </xf>
    <xf numFmtId="0" fontId="5" fillId="2" borderId="0" xfId="1" applyFont="1" applyFill="1" applyAlignment="1">
      <alignment horizontal="left" vertical="center" indent="1"/>
    </xf>
    <xf numFmtId="165" fontId="6" fillId="0" borderId="3" xfId="1" applyNumberFormat="1" applyFont="1" applyBorder="1" applyAlignment="1">
      <alignment horizontal="center" vertical="center"/>
    </xf>
    <xf numFmtId="165" fontId="6" fillId="0" borderId="4" xfId="1" applyNumberFormat="1" applyFont="1" applyBorder="1" applyAlignment="1">
      <alignment horizontal="center" vertical="center"/>
    </xf>
    <xf numFmtId="0" fontId="6" fillId="0" borderId="4" xfId="1" applyFont="1" applyBorder="1" applyAlignment="1">
      <alignment horizontal="left" vertical="center" indent="1"/>
    </xf>
    <xf numFmtId="0" fontId="3" fillId="0" borderId="0" xfId="1" applyFont="1" applyBorder="1"/>
    <xf numFmtId="165" fontId="6" fillId="0" borderId="0" xfId="1" applyNumberFormat="1" applyFont="1" applyAlignment="1">
      <alignment horizontal="center" vertical="center"/>
    </xf>
    <xf numFmtId="0" fontId="6" fillId="0" borderId="0" xfId="1" applyFont="1" applyAlignment="1">
      <alignment horizontal="left" vertical="center" indent="1"/>
    </xf>
    <xf numFmtId="0" fontId="3" fillId="0" borderId="0" xfId="2" applyFont="1" applyAlignment="1">
      <alignment vertical="center"/>
    </xf>
    <xf numFmtId="0" fontId="7" fillId="0" borderId="0" xfId="2" applyFont="1" applyAlignment="1">
      <alignment vertical="center"/>
    </xf>
    <xf numFmtId="164" fontId="3" fillId="0" borderId="0" xfId="3" applyNumberFormat="1" applyFont="1" applyBorder="1"/>
    <xf numFmtId="0" fontId="8" fillId="0" borderId="0" xfId="1" applyFont="1" applyAlignment="1">
      <alignment vertical="top"/>
    </xf>
    <xf numFmtId="0" fontId="4" fillId="0" borderId="0" xfId="1" applyFont="1"/>
    <xf numFmtId="0" fontId="9" fillId="0" borderId="0" xfId="1" applyFont="1" applyAlignment="1">
      <alignment vertical="top"/>
    </xf>
    <xf numFmtId="0" fontId="10" fillId="0" borderId="0" xfId="1" applyFont="1" applyAlignment="1">
      <alignment horizontal="left" vertical="center" indent="2"/>
    </xf>
    <xf numFmtId="0" fontId="10" fillId="0" borderId="0" xfId="1" applyFont="1" applyAlignment="1">
      <alignment vertical="center"/>
    </xf>
    <xf numFmtId="0" fontId="12" fillId="0" borderId="0" xfId="1" applyFont="1" applyAlignment="1">
      <alignment horizontal="left" vertical="center" indent="2"/>
    </xf>
    <xf numFmtId="0" fontId="11" fillId="0" borderId="0" xfId="1" applyFont="1" applyAlignment="1">
      <alignment vertical="center"/>
    </xf>
    <xf numFmtId="0" fontId="10" fillId="3" borderId="0" xfId="1" applyFont="1" applyFill="1" applyAlignment="1">
      <alignment horizontal="left" vertical="center" indent="2"/>
    </xf>
    <xf numFmtId="0" fontId="13" fillId="0" borderId="0" xfId="1" applyFont="1" applyAlignment="1">
      <alignment horizontal="left" vertical="center"/>
    </xf>
    <xf numFmtId="0" fontId="3" fillId="3" borderId="0" xfId="1" applyFont="1" applyFill="1"/>
    <xf numFmtId="165" fontId="6" fillId="0" borderId="1" xfId="1" applyNumberFormat="1" applyFont="1" applyBorder="1" applyAlignment="1">
      <alignment horizontal="center" vertical="center"/>
    </xf>
    <xf numFmtId="165" fontId="6" fillId="0" borderId="2" xfId="1" applyNumberFormat="1" applyFont="1" applyBorder="1" applyAlignment="1">
      <alignment horizontal="center" vertical="center"/>
    </xf>
    <xf numFmtId="0" fontId="5" fillId="0" borderId="3" xfId="1" applyFont="1" applyBorder="1" applyAlignment="1">
      <alignment horizontal="center" vertical="center" wrapText="1"/>
    </xf>
    <xf numFmtId="0" fontId="5" fillId="0" borderId="4" xfId="1" applyFont="1" applyBorder="1" applyAlignment="1">
      <alignment horizontal="center" vertical="center" wrapText="1"/>
    </xf>
    <xf numFmtId="0" fontId="5" fillId="0" borderId="4" xfId="1" applyFont="1" applyBorder="1" applyAlignment="1">
      <alignment horizontal="left" vertical="center" indent="1"/>
    </xf>
    <xf numFmtId="0" fontId="5" fillId="0" borderId="0" xfId="1" applyFont="1" applyBorder="1" applyAlignment="1">
      <alignment horizontal="center" vertical="center" wrapText="1"/>
    </xf>
    <xf numFmtId="0" fontId="14" fillId="0" borderId="0" xfId="1" applyFont="1" applyAlignment="1">
      <alignment vertical="center"/>
    </xf>
    <xf numFmtId="0" fontId="6" fillId="0" borderId="0" xfId="1" applyFont="1"/>
    <xf numFmtId="0" fontId="15" fillId="0" borderId="0" xfId="1" applyFont="1" applyAlignment="1">
      <alignment vertical="center"/>
    </xf>
    <xf numFmtId="0" fontId="5" fillId="0" borderId="0" xfId="1" applyFont="1" applyBorder="1" applyAlignment="1">
      <alignment horizontal="left" vertical="center" indent="1"/>
    </xf>
    <xf numFmtId="0" fontId="3" fillId="0" borderId="0" xfId="1" applyFont="1" applyAlignment="1">
      <alignment horizontal="center" vertical="center"/>
    </xf>
    <xf numFmtId="0" fontId="3" fillId="0" borderId="0" xfId="1" applyFont="1" applyAlignment="1">
      <alignment horizontal="right" vertical="center"/>
    </xf>
    <xf numFmtId="0" fontId="0" fillId="0" borderId="0" xfId="1" applyFont="1" applyAlignment="1">
      <alignment horizontal="left" vertical="center" indent="1"/>
    </xf>
    <xf numFmtId="0" fontId="3" fillId="0" borderId="0" xfId="1" applyFont="1" applyAlignment="1">
      <alignment vertical="top"/>
    </xf>
    <xf numFmtId="0" fontId="16" fillId="0" borderId="0" xfId="1" applyFont="1" applyAlignment="1">
      <alignment horizontal="right" vertical="top"/>
    </xf>
    <xf numFmtId="0" fontId="16" fillId="0" borderId="0" xfId="1" applyFont="1" applyAlignment="1">
      <alignment vertical="center"/>
    </xf>
    <xf numFmtId="0" fontId="16" fillId="0" borderId="0" xfId="1" applyFont="1"/>
    <xf numFmtId="0" fontId="3" fillId="0" borderId="0" xfId="1" applyFont="1" applyAlignment="1">
      <alignment vertical="center"/>
    </xf>
    <xf numFmtId="0" fontId="3" fillId="0" borderId="0" xfId="1" applyFont="1" applyAlignment="1">
      <alignment horizontal="left" vertical="center" wrapText="1" indent="1"/>
    </xf>
    <xf numFmtId="0" fontId="3" fillId="0" borderId="0" xfId="1" applyFont="1" applyAlignment="1">
      <alignment horizontal="left" vertical="center" indent="1"/>
    </xf>
    <xf numFmtId="0" fontId="17" fillId="3" borderId="0" xfId="1" applyFont="1" applyFill="1"/>
    <xf numFmtId="0" fontId="12" fillId="0" borderId="0" xfId="1" applyFont="1" applyAlignment="1">
      <alignment vertical="center"/>
    </xf>
    <xf numFmtId="0" fontId="18" fillId="0" borderId="4" xfId="1" applyFont="1" applyBorder="1" applyAlignment="1">
      <alignment horizontal="center" vertical="center"/>
    </xf>
    <xf numFmtId="0" fontId="18" fillId="0" borderId="4" xfId="1" applyFont="1" applyBorder="1" applyAlignment="1">
      <alignment horizontal="right" vertical="center"/>
    </xf>
    <xf numFmtId="0" fontId="18" fillId="0" borderId="4" xfId="1" applyFont="1" applyBorder="1"/>
    <xf numFmtId="0" fontId="19" fillId="0" borderId="0" xfId="1" applyFont="1"/>
    <xf numFmtId="0" fontId="18" fillId="0" borderId="0" xfId="1" applyFont="1" applyAlignment="1">
      <alignment horizontal="center"/>
    </xf>
    <xf numFmtId="0" fontId="18" fillId="0" borderId="0" xfId="1" applyFont="1" applyAlignment="1">
      <alignment horizontal="right"/>
    </xf>
    <xf numFmtId="0" fontId="20" fillId="0" borderId="0" xfId="1" applyFont="1"/>
    <xf numFmtId="0" fontId="12" fillId="0" borderId="0" xfId="1" applyFont="1"/>
    <xf numFmtId="0" fontId="21" fillId="0" borderId="0" xfId="2" applyFont="1"/>
    <xf numFmtId="0" fontId="18" fillId="0" borderId="0" xfId="1" applyFont="1"/>
    <xf numFmtId="0" fontId="13" fillId="0" borderId="0" xfId="1" applyFont="1" applyAlignment="1">
      <alignment vertical="center"/>
    </xf>
    <xf numFmtId="0" fontId="10" fillId="0" borderId="0" xfId="1" applyFont="1"/>
    <xf numFmtId="0" fontId="13" fillId="0" borderId="0" xfId="1" applyFont="1"/>
    <xf numFmtId="0" fontId="22" fillId="0" borderId="0" xfId="1" applyFont="1"/>
    <xf numFmtId="0" fontId="3" fillId="0" borderId="0" xfId="4" applyFont="1"/>
    <xf numFmtId="0" fontId="3" fillId="0" borderId="0" xfId="4" applyFont="1" applyAlignment="1">
      <alignment horizontal="right"/>
    </xf>
    <xf numFmtId="0" fontId="3" fillId="0" borderId="0" xfId="4" applyFont="1" applyFill="1" applyAlignment="1">
      <alignment horizontal="right"/>
    </xf>
    <xf numFmtId="0" fontId="4" fillId="0" borderId="0" xfId="4" applyFont="1" applyFill="1" applyAlignment="1">
      <alignment horizontal="right"/>
    </xf>
    <xf numFmtId="0" fontId="4" fillId="0" borderId="0" xfId="4" applyFont="1" applyFill="1"/>
    <xf numFmtId="0" fontId="3" fillId="0" borderId="0" xfId="4" applyFont="1" applyFill="1"/>
    <xf numFmtId="0" fontId="3" fillId="0" borderId="0" xfId="4" applyFont="1" applyAlignment="1">
      <alignment horizontal="left"/>
    </xf>
    <xf numFmtId="0" fontId="3" fillId="0" borderId="0" xfId="4" applyFont="1" applyAlignment="1"/>
    <xf numFmtId="0" fontId="3" fillId="0" borderId="0" xfId="4" applyFont="1" applyFill="1" applyAlignment="1"/>
    <xf numFmtId="0" fontId="16" fillId="0" borderId="0" xfId="4" applyFont="1" applyFill="1" applyAlignment="1">
      <alignment vertical="top"/>
    </xf>
    <xf numFmtId="0" fontId="16" fillId="0" borderId="0" xfId="5" applyFont="1" applyFill="1" applyAlignment="1">
      <alignment vertical="top"/>
    </xf>
    <xf numFmtId="0" fontId="3" fillId="0" borderId="0" xfId="4" applyFont="1" applyFill="1" applyBorder="1" applyAlignment="1">
      <alignment horizontal="right"/>
    </xf>
    <xf numFmtId="0" fontId="9" fillId="0" borderId="0" xfId="5" applyFont="1" applyFill="1" applyAlignment="1">
      <alignment vertical="top"/>
    </xf>
    <xf numFmtId="0" fontId="9" fillId="0" borderId="0" xfId="4" applyFont="1" applyFill="1" applyAlignment="1">
      <alignment horizontal="right"/>
    </xf>
    <xf numFmtId="0" fontId="9" fillId="0" borderId="0" xfId="5" applyFont="1" applyFill="1" applyAlignment="1"/>
    <xf numFmtId="3" fontId="18" fillId="0" borderId="0" xfId="4" applyNumberFormat="1" applyFont="1" applyFill="1" applyAlignment="1">
      <alignment horizontal="right" vertical="center"/>
    </xf>
    <xf numFmtId="3" fontId="7" fillId="0" borderId="0" xfId="4" applyNumberFormat="1" applyFont="1" applyFill="1" applyAlignment="1">
      <alignment horizontal="right" vertical="center"/>
    </xf>
    <xf numFmtId="0" fontId="18" fillId="0" borderId="0" xfId="4" applyFont="1" applyFill="1" applyAlignment="1">
      <alignment horizontal="left" vertical="center" indent="1"/>
    </xf>
    <xf numFmtId="0" fontId="26" fillId="0" borderId="0" xfId="4" applyFont="1" applyFill="1" applyAlignment="1">
      <alignment horizontal="right"/>
    </xf>
    <xf numFmtId="0" fontId="32" fillId="0" borderId="0" xfId="5" applyFont="1" applyFill="1" applyBorder="1" applyAlignment="1"/>
    <xf numFmtId="0" fontId="16" fillId="0" borderId="0" xfId="5" applyFont="1" applyFill="1" applyAlignment="1">
      <alignment horizontal="left" vertical="top" wrapText="1"/>
    </xf>
    <xf numFmtId="0" fontId="9" fillId="0" borderId="0" xfId="4" applyFont="1" applyFill="1"/>
    <xf numFmtId="0" fontId="33" fillId="0" borderId="0" xfId="4" applyFont="1" applyFill="1" applyAlignment="1"/>
    <xf numFmtId="2" fontId="34" fillId="0" borderId="0" xfId="5" applyNumberFormat="1" applyFont="1" applyFill="1" applyBorder="1" applyAlignment="1"/>
    <xf numFmtId="166" fontId="3" fillId="0" borderId="0" xfId="4" applyNumberFormat="1" applyFont="1" applyFill="1" applyAlignment="1">
      <alignment horizontal="right"/>
    </xf>
    <xf numFmtId="0" fontId="3" fillId="0" borderId="0" xfId="4" applyFont="1" applyFill="1" applyAlignment="1">
      <alignment horizontal="left" indent="1"/>
    </xf>
    <xf numFmtId="0" fontId="3" fillId="3" borderId="0" xfId="4" applyFont="1" applyFill="1" applyAlignment="1">
      <alignment horizontal="left"/>
    </xf>
    <xf numFmtId="0" fontId="33" fillId="0" borderId="0" xfId="5" applyFont="1" applyFill="1" applyAlignment="1">
      <alignment horizontal="left" vertical="top" wrapText="1"/>
    </xf>
    <xf numFmtId="165" fontId="3" fillId="0" borderId="0" xfId="4" applyNumberFormat="1" applyFont="1" applyFill="1" applyAlignment="1">
      <alignment horizontal="right"/>
    </xf>
    <xf numFmtId="166" fontId="4" fillId="0" borderId="0" xfId="4" applyNumberFormat="1" applyFont="1" applyFill="1" applyAlignment="1">
      <alignment horizontal="right"/>
    </xf>
    <xf numFmtId="0" fontId="3" fillId="0" borderId="0" xfId="4" applyFont="1" applyFill="1" applyAlignment="1">
      <alignment horizontal="left" vertical="center" indent="1"/>
    </xf>
    <xf numFmtId="0" fontId="3" fillId="3" borderId="0" xfId="4" applyFont="1" applyFill="1"/>
    <xf numFmtId="0" fontId="33" fillId="0" borderId="0" xfId="4" applyFont="1" applyFill="1"/>
    <xf numFmtId="0" fontId="34" fillId="0" borderId="0" xfId="5" applyFont="1" applyFill="1" applyBorder="1" applyAlignment="1"/>
    <xf numFmtId="0" fontId="3" fillId="0" borderId="0" xfId="4" applyFont="1" applyFill="1" applyAlignment="1">
      <alignment horizontal="right" vertical="center"/>
    </xf>
    <xf numFmtId="0" fontId="35" fillId="0" borderId="0" xfId="4" applyFont="1" applyFill="1" applyAlignment="1">
      <alignment horizontal="right" vertical="center"/>
    </xf>
    <xf numFmtId="3" fontId="18" fillId="2" borderId="0" xfId="4" applyNumberFormat="1" applyFont="1" applyFill="1" applyAlignment="1">
      <alignment horizontal="right" vertical="center"/>
    </xf>
    <xf numFmtId="0" fontId="18" fillId="2" borderId="0" xfId="4" applyFont="1" applyFill="1" applyAlignment="1">
      <alignment horizontal="left" vertical="center" indent="1"/>
    </xf>
    <xf numFmtId="166" fontId="3" fillId="0" borderId="0" xfId="4" applyNumberFormat="1" applyFont="1" applyFill="1" applyBorder="1" applyAlignment="1">
      <alignment horizontal="right" vertical="center"/>
    </xf>
    <xf numFmtId="3" fontId="3" fillId="0" borderId="3" xfId="4" applyNumberFormat="1" applyFont="1" applyFill="1" applyBorder="1" applyAlignment="1">
      <alignment horizontal="right" vertical="center"/>
    </xf>
    <xf numFmtId="3" fontId="4" fillId="0" borderId="3" xfId="4" applyNumberFormat="1" applyFont="1" applyFill="1" applyBorder="1" applyAlignment="1">
      <alignment horizontal="right" vertical="center"/>
    </xf>
    <xf numFmtId="0" fontId="3" fillId="0" borderId="3" xfId="4" applyFont="1" applyFill="1" applyBorder="1" applyAlignment="1">
      <alignment horizontal="left" vertical="center" indent="1"/>
    </xf>
    <xf numFmtId="3" fontId="3" fillId="0" borderId="3" xfId="4" applyNumberFormat="1" applyFont="1" applyBorder="1" applyAlignment="1">
      <alignment horizontal="right" vertical="center"/>
    </xf>
    <xf numFmtId="0" fontId="3" fillId="0" borderId="3" xfId="4" applyFont="1" applyBorder="1" applyAlignment="1">
      <alignment horizontal="left" vertical="center" indent="1"/>
    </xf>
    <xf numFmtId="0" fontId="3" fillId="0" borderId="0" xfId="4" applyFont="1" applyFill="1" applyBorder="1" applyAlignment="1">
      <alignment horizontal="left" vertical="center" indent="1"/>
    </xf>
    <xf numFmtId="0" fontId="36" fillId="0" borderId="0" xfId="4" applyFont="1" applyFill="1" applyAlignment="1">
      <alignment vertical="center"/>
    </xf>
    <xf numFmtId="3" fontId="3" fillId="0" borderId="0" xfId="4" applyNumberFormat="1" applyFont="1" applyFill="1" applyAlignment="1">
      <alignment horizontal="right" vertical="center"/>
    </xf>
    <xf numFmtId="3" fontId="4" fillId="0" borderId="0" xfId="4" applyNumberFormat="1" applyFont="1" applyFill="1" applyAlignment="1">
      <alignment horizontal="right" vertical="center"/>
    </xf>
    <xf numFmtId="3" fontId="3" fillId="0" borderId="0" xfId="4" applyNumberFormat="1" applyFont="1" applyAlignment="1">
      <alignment horizontal="right" vertical="center"/>
    </xf>
    <xf numFmtId="0" fontId="3" fillId="0" borderId="0" xfId="4" applyFont="1" applyAlignment="1">
      <alignment horizontal="left" vertical="center" indent="1"/>
    </xf>
    <xf numFmtId="165" fontId="3" fillId="0" borderId="0" xfId="4" applyNumberFormat="1" applyFont="1" applyAlignment="1">
      <alignment horizontal="right"/>
    </xf>
    <xf numFmtId="0" fontId="3" fillId="0" borderId="0" xfId="4" applyFont="1" applyAlignment="1">
      <alignment horizontal="right" vertical="center"/>
    </xf>
    <xf numFmtId="0" fontId="36" fillId="0" borderId="0" xfId="4" applyFont="1" applyFill="1" applyAlignment="1">
      <alignment horizontal="right" vertical="center"/>
    </xf>
    <xf numFmtId="0" fontId="4" fillId="0" borderId="0" xfId="4" applyFont="1" applyFill="1" applyAlignment="1">
      <alignment horizontal="right" vertical="center"/>
    </xf>
    <xf numFmtId="0" fontId="3" fillId="3" borderId="0" xfId="4" applyFont="1" applyFill="1" applyAlignment="1">
      <alignment horizontal="right"/>
    </xf>
    <xf numFmtId="3" fontId="3" fillId="3" borderId="0" xfId="4" applyNumberFormat="1" applyFont="1" applyFill="1" applyAlignment="1">
      <alignment horizontal="right"/>
    </xf>
    <xf numFmtId="0" fontId="26" fillId="0" borderId="0" xfId="4" applyFont="1" applyFill="1" applyAlignment="1">
      <alignment horizontal="left" vertical="center" wrapText="1"/>
    </xf>
    <xf numFmtId="0" fontId="18" fillId="0" borderId="0" xfId="4" applyFont="1" applyFill="1" applyAlignment="1">
      <alignment horizontal="right" vertical="center"/>
    </xf>
    <xf numFmtId="0" fontId="20" fillId="0" borderId="0" xfId="4" applyFont="1" applyFill="1" applyAlignment="1">
      <alignment vertical="center"/>
    </xf>
    <xf numFmtId="0" fontId="7" fillId="0" borderId="0" xfId="4" applyFont="1" applyFill="1" applyAlignment="1">
      <alignment vertical="center"/>
    </xf>
    <xf numFmtId="0" fontId="18" fillId="3" borderId="0" xfId="4" applyFont="1" applyFill="1" applyAlignment="1">
      <alignment horizontal="right" vertical="center"/>
    </xf>
    <xf numFmtId="3" fontId="18" fillId="3" borderId="0" xfId="4" applyNumberFormat="1" applyFont="1" applyFill="1" applyAlignment="1">
      <alignment horizontal="right" vertical="center"/>
    </xf>
    <xf numFmtId="0" fontId="3" fillId="0" borderId="3" xfId="4" applyFont="1" applyFill="1" applyBorder="1" applyAlignment="1">
      <alignment horizontal="right" vertical="center"/>
    </xf>
    <xf numFmtId="166" fontId="3" fillId="0" borderId="3" xfId="4" applyNumberFormat="1" applyFont="1" applyFill="1" applyBorder="1" applyAlignment="1">
      <alignment horizontal="right" vertical="center"/>
    </xf>
    <xf numFmtId="165" fontId="3" fillId="0" borderId="3" xfId="4" applyNumberFormat="1" applyFont="1" applyFill="1" applyBorder="1" applyAlignment="1">
      <alignment horizontal="right" vertical="center"/>
    </xf>
    <xf numFmtId="0" fontId="3" fillId="0" borderId="3" xfId="4" applyFont="1" applyFill="1" applyBorder="1" applyAlignment="1">
      <alignment horizontal="left" vertical="center"/>
    </xf>
    <xf numFmtId="0" fontId="18" fillId="0" borderId="0" xfId="4" applyFont="1" applyFill="1" applyAlignment="1">
      <alignment horizontal="left" vertical="center"/>
    </xf>
    <xf numFmtId="0" fontId="18" fillId="2" borderId="0" xfId="4" applyFont="1" applyFill="1" applyAlignment="1">
      <alignment horizontal="left" vertical="center"/>
    </xf>
    <xf numFmtId="166" fontId="3" fillId="0" borderId="0" xfId="4" applyNumberFormat="1" applyFont="1" applyFill="1" applyAlignment="1">
      <alignment horizontal="right" vertical="center"/>
    </xf>
    <xf numFmtId="165" fontId="3" fillId="0" borderId="0" xfId="4" applyNumberFormat="1" applyFont="1" applyFill="1" applyAlignment="1">
      <alignment horizontal="right" vertical="center"/>
    </xf>
    <xf numFmtId="0" fontId="4" fillId="0" borderId="0" xfId="4" applyFont="1" applyFill="1" applyAlignment="1">
      <alignment horizontal="left"/>
    </xf>
    <xf numFmtId="0" fontId="4" fillId="0" borderId="3" xfId="4" applyFont="1" applyFill="1" applyBorder="1" applyAlignment="1">
      <alignment horizontal="left" vertical="center"/>
    </xf>
    <xf numFmtId="0" fontId="4" fillId="0" borderId="3" xfId="4" applyFont="1" applyBorder="1" applyAlignment="1">
      <alignment horizontal="left" vertical="center"/>
    </xf>
    <xf numFmtId="3" fontId="3" fillId="0" borderId="4" xfId="4" applyNumberFormat="1" applyFont="1" applyFill="1" applyBorder="1" applyAlignment="1">
      <alignment horizontal="right" vertical="center"/>
    </xf>
    <xf numFmtId="3" fontId="3" fillId="0" borderId="4" xfId="4" applyNumberFormat="1" applyFont="1" applyFill="1" applyBorder="1" applyAlignment="1">
      <alignment horizontal="right"/>
    </xf>
    <xf numFmtId="0" fontId="3" fillId="0" borderId="4" xfId="4" applyFont="1" applyFill="1" applyBorder="1" applyAlignment="1">
      <alignment horizontal="left"/>
    </xf>
    <xf numFmtId="0" fontId="3" fillId="0" borderId="0" xfId="4" applyFont="1" applyFill="1" applyAlignment="1">
      <alignment horizontal="left" vertical="center"/>
    </xf>
    <xf numFmtId="0" fontId="3" fillId="0" borderId="0" xfId="4" applyFont="1" applyAlignment="1">
      <alignment horizontal="left" vertical="center"/>
    </xf>
    <xf numFmtId="3" fontId="3" fillId="0" borderId="0" xfId="4" applyNumberFormat="1" applyFont="1" applyFill="1" applyAlignment="1">
      <alignment horizontal="right"/>
    </xf>
    <xf numFmtId="0" fontId="3" fillId="0" borderId="0" xfId="4" applyFont="1" applyFill="1" applyAlignment="1">
      <alignment horizontal="left"/>
    </xf>
    <xf numFmtId="0" fontId="3" fillId="0" borderId="3" xfId="4" applyFont="1" applyBorder="1" applyAlignment="1">
      <alignment horizontal="right" vertical="center"/>
    </xf>
    <xf numFmtId="166" fontId="4" fillId="0" borderId="3" xfId="4" applyNumberFormat="1" applyFont="1" applyFill="1" applyBorder="1" applyAlignment="1">
      <alignment horizontal="right" vertical="center"/>
    </xf>
    <xf numFmtId="0" fontId="3" fillId="0" borderId="3" xfId="4" applyFont="1" applyBorder="1" applyAlignment="1">
      <alignment horizontal="left" vertical="center"/>
    </xf>
    <xf numFmtId="165" fontId="3" fillId="0" borderId="0" xfId="4" applyNumberFormat="1" applyFont="1" applyAlignment="1">
      <alignment horizontal="right" vertical="center"/>
    </xf>
    <xf numFmtId="166" fontId="3" fillId="0" borderId="0" xfId="4" applyNumberFormat="1" applyFont="1" applyAlignment="1">
      <alignment horizontal="right" vertical="center"/>
    </xf>
    <xf numFmtId="166" fontId="4" fillId="0" borderId="0" xfId="4" applyNumberFormat="1" applyFont="1" applyFill="1" applyAlignment="1">
      <alignment horizontal="right" vertical="center"/>
    </xf>
    <xf numFmtId="1" fontId="3" fillId="0" borderId="0" xfId="4" applyNumberFormat="1" applyFont="1" applyAlignment="1">
      <alignment horizontal="right" vertical="center"/>
    </xf>
    <xf numFmtId="3" fontId="3" fillId="0" borderId="0" xfId="4" applyNumberFormat="1" applyFont="1" applyFill="1" applyAlignment="1">
      <alignment horizontal="right" vertical="center" wrapText="1"/>
    </xf>
    <xf numFmtId="3" fontId="4" fillId="0" borderId="0" xfId="4" applyNumberFormat="1" applyFont="1" applyFill="1" applyAlignment="1">
      <alignment horizontal="right" vertical="center" wrapText="1"/>
    </xf>
    <xf numFmtId="0" fontId="3" fillId="0" borderId="0" xfId="4" applyFont="1" applyAlignment="1">
      <alignment horizontal="left" vertical="center" wrapText="1"/>
    </xf>
    <xf numFmtId="0" fontId="4" fillId="0" borderId="0" xfId="4" applyFont="1" applyFill="1" applyAlignment="1">
      <alignment horizontal="left" vertical="center"/>
    </xf>
    <xf numFmtId="0" fontId="3" fillId="0" borderId="0" xfId="4" applyFont="1" applyAlignment="1">
      <alignment wrapText="1"/>
    </xf>
    <xf numFmtId="0" fontId="3" fillId="0" borderId="0" xfId="4" applyFont="1" applyFill="1" applyAlignment="1">
      <alignment horizontal="right" vertical="center" wrapText="1"/>
    </xf>
    <xf numFmtId="166" fontId="3" fillId="0" borderId="0" xfId="4" applyNumberFormat="1" applyFont="1" applyAlignment="1">
      <alignment horizontal="right" vertical="center" wrapText="1"/>
    </xf>
    <xf numFmtId="166" fontId="3" fillId="0" borderId="0" xfId="4" applyNumberFormat="1" applyFont="1" applyFill="1" applyAlignment="1">
      <alignment horizontal="right" vertical="center" wrapText="1"/>
    </xf>
    <xf numFmtId="166" fontId="4" fillId="0" borderId="0" xfId="4" applyNumberFormat="1" applyFont="1" applyFill="1" applyAlignment="1">
      <alignment horizontal="right" vertical="center" wrapText="1"/>
    </xf>
    <xf numFmtId="0" fontId="3" fillId="0" borderId="0" xfId="4" applyFont="1" applyAlignment="1">
      <alignment horizontal="right" wrapText="1"/>
    </xf>
    <xf numFmtId="0" fontId="4" fillId="0" borderId="0" xfId="4" applyFont="1" applyFill="1" applyAlignment="1">
      <alignment horizontal="left" vertical="center" wrapText="1"/>
    </xf>
    <xf numFmtId="2" fontId="3" fillId="0" borderId="0" xfId="4" applyNumberFormat="1" applyFont="1" applyFill="1" applyAlignment="1">
      <alignment horizontal="right" vertical="center"/>
    </xf>
    <xf numFmtId="1" fontId="3" fillId="0" borderId="0" xfId="4" applyNumberFormat="1" applyFont="1" applyFill="1" applyAlignment="1">
      <alignment horizontal="right" vertical="center"/>
    </xf>
    <xf numFmtId="4" fontId="3" fillId="0" borderId="0" xfId="4" applyNumberFormat="1" applyFont="1" applyFill="1" applyAlignment="1">
      <alignment horizontal="right" vertical="center"/>
    </xf>
    <xf numFmtId="0" fontId="7" fillId="0" borderId="0" xfId="4" applyFont="1" applyFill="1" applyAlignment="1">
      <alignment horizontal="right" vertical="center"/>
    </xf>
    <xf numFmtId="165" fontId="4" fillId="0" borderId="0" xfId="4" applyNumberFormat="1" applyFont="1" applyFill="1" applyAlignment="1">
      <alignment horizontal="right" vertical="center"/>
    </xf>
    <xf numFmtId="0" fontId="4" fillId="0" borderId="0" xfId="4" applyFont="1" applyAlignment="1">
      <alignment horizontal="left" vertical="center"/>
    </xf>
    <xf numFmtId="0" fontId="18" fillId="0" borderId="0" xfId="4" applyFont="1" applyAlignment="1">
      <alignment horizontal="right" vertical="center"/>
    </xf>
    <xf numFmtId="0" fontId="20" fillId="0" borderId="0" xfId="4" applyFont="1" applyAlignment="1">
      <alignment horizontal="right" vertical="center"/>
    </xf>
    <xf numFmtId="0" fontId="18" fillId="0" borderId="0" xfId="4" applyFont="1" applyAlignment="1">
      <alignment vertical="center"/>
    </xf>
    <xf numFmtId="0" fontId="9" fillId="0" borderId="0" xfId="4" applyFont="1" applyFill="1" applyAlignment="1">
      <alignment vertical="center"/>
    </xf>
    <xf numFmtId="0" fontId="9" fillId="0" borderId="0" xfId="4" applyFont="1" applyAlignment="1">
      <alignment vertical="center"/>
    </xf>
    <xf numFmtId="2" fontId="3" fillId="0" borderId="0" xfId="4" applyNumberFormat="1" applyFont="1" applyFill="1" applyAlignment="1">
      <alignment horizontal="right"/>
    </xf>
    <xf numFmtId="0" fontId="18" fillId="0" borderId="4" xfId="4" applyFont="1" applyFill="1" applyBorder="1" applyAlignment="1">
      <alignment horizontal="right" vertical="center"/>
    </xf>
    <xf numFmtId="0" fontId="18" fillId="0" borderId="4" xfId="4" applyFont="1" applyFill="1" applyBorder="1" applyAlignment="1">
      <alignment vertical="center"/>
    </xf>
    <xf numFmtId="2" fontId="3" fillId="0" borderId="0" xfId="4" applyNumberFormat="1" applyFont="1" applyAlignment="1">
      <alignment horizontal="right" vertical="center"/>
    </xf>
    <xf numFmtId="2" fontId="4" fillId="0" borderId="0" xfId="4" applyNumberFormat="1" applyFont="1" applyFill="1" applyAlignment="1">
      <alignment horizontal="right" vertical="center"/>
    </xf>
    <xf numFmtId="0" fontId="3" fillId="0" borderId="0" xfId="4" applyFont="1" applyFill="1" applyAlignment="1">
      <alignment vertical="center"/>
    </xf>
    <xf numFmtId="0" fontId="18" fillId="0" borderId="0" xfId="4" applyFont="1" applyFill="1" applyAlignment="1">
      <alignment vertical="center"/>
    </xf>
    <xf numFmtId="0" fontId="4" fillId="0" borderId="0" xfId="4" applyFont="1" applyFill="1" applyAlignment="1"/>
    <xf numFmtId="0" fontId="18" fillId="0" borderId="4" xfId="4" applyFont="1" applyBorder="1" applyAlignment="1">
      <alignment horizontal="right" vertical="center"/>
    </xf>
    <xf numFmtId="0" fontId="18" fillId="0" borderId="4" xfId="4" applyFont="1" applyBorder="1"/>
    <xf numFmtId="3" fontId="7" fillId="0" borderId="0" xfId="4" applyNumberFormat="1" applyFont="1" applyFill="1" applyAlignment="1">
      <alignment vertical="center"/>
    </xf>
    <xf numFmtId="0" fontId="18" fillId="0" borderId="0" xfId="4" applyFont="1" applyFill="1"/>
    <xf numFmtId="0" fontId="18" fillId="0" borderId="0" xfId="4" applyFont="1"/>
    <xf numFmtId="3" fontId="4" fillId="0" borderId="0" xfId="4" applyNumberFormat="1" applyFont="1" applyFill="1" applyAlignment="1">
      <alignment vertical="center" wrapText="1"/>
    </xf>
    <xf numFmtId="0" fontId="18" fillId="0" borderId="0" xfId="4" applyFont="1" applyAlignment="1">
      <alignment horizontal="right"/>
    </xf>
    <xf numFmtId="0" fontId="18" fillId="0" borderId="0" xfId="4" applyFont="1" applyFill="1" applyAlignment="1">
      <alignment horizontal="right"/>
    </xf>
    <xf numFmtId="3" fontId="18" fillId="0" borderId="0" xfId="4" applyNumberFormat="1" applyFont="1" applyFill="1" applyAlignment="1">
      <alignment horizontal="right"/>
    </xf>
    <xf numFmtId="0" fontId="4" fillId="0" borderId="0" xfId="4" applyFont="1" applyFill="1" applyAlignment="1">
      <alignment vertical="center"/>
    </xf>
    <xf numFmtId="0" fontId="18" fillId="0" borderId="0" xfId="4" applyFont="1" applyAlignment="1">
      <alignment horizontal="left"/>
    </xf>
    <xf numFmtId="3" fontId="7" fillId="0" borderId="0" xfId="4" applyNumberFormat="1" applyFont="1" applyFill="1" applyAlignment="1">
      <alignment vertical="center" wrapText="1"/>
    </xf>
    <xf numFmtId="3" fontId="4" fillId="0" borderId="0" xfId="4" applyNumberFormat="1" applyFont="1" applyFill="1" applyAlignment="1">
      <alignment vertical="center"/>
    </xf>
    <xf numFmtId="3" fontId="3" fillId="0" borderId="0" xfId="4" applyNumberFormat="1" applyFont="1" applyAlignment="1">
      <alignment horizontal="right"/>
    </xf>
    <xf numFmtId="3" fontId="3" fillId="0" borderId="0" xfId="4" applyNumberFormat="1" applyFont="1" applyAlignment="1">
      <alignment horizontal="right" vertical="center" wrapText="1"/>
    </xf>
    <xf numFmtId="0" fontId="20" fillId="0" borderId="0" xfId="4" applyFont="1" applyAlignment="1">
      <alignment vertical="center"/>
    </xf>
    <xf numFmtId="0" fontId="3" fillId="0" borderId="0" xfId="4" applyFont="1" applyAlignment="1">
      <alignment vertical="center"/>
    </xf>
    <xf numFmtId="0" fontId="7" fillId="0" borderId="4" xfId="4" applyFont="1" applyFill="1" applyBorder="1" applyAlignment="1">
      <alignment horizontal="right" vertical="center"/>
    </xf>
    <xf numFmtId="0" fontId="18" fillId="0" borderId="4" xfId="4" applyFont="1" applyFill="1" applyBorder="1" applyAlignment="1">
      <alignment horizontal="left" vertical="center" indent="1"/>
    </xf>
    <xf numFmtId="0" fontId="18" fillId="0" borderId="4" xfId="4" applyFont="1" applyBorder="1" applyAlignment="1">
      <alignment horizontal="left" vertical="center" indent="1"/>
    </xf>
    <xf numFmtId="0" fontId="7" fillId="0" borderId="0" xfId="4" applyFont="1" applyFill="1" applyAlignment="1">
      <alignment horizontal="right"/>
    </xf>
    <xf numFmtId="0" fontId="7" fillId="0" borderId="0" xfId="4" applyFont="1" applyFill="1"/>
    <xf numFmtId="0" fontId="39" fillId="0" borderId="0" xfId="4" applyFont="1" applyFill="1"/>
    <xf numFmtId="0" fontId="44" fillId="0" borderId="0" xfId="4" applyFont="1" applyFill="1"/>
    <xf numFmtId="0" fontId="20" fillId="0" borderId="0" xfId="4" applyFont="1" applyAlignment="1">
      <alignment horizontal="left"/>
    </xf>
    <xf numFmtId="0" fontId="20" fillId="0" borderId="0" xfId="4" applyFont="1"/>
    <xf numFmtId="0" fontId="20" fillId="0" borderId="0" xfId="4" applyFont="1" applyFill="1"/>
    <xf numFmtId="0" fontId="2" fillId="3" borderId="0" xfId="11" applyFont="1" applyFill="1"/>
    <xf numFmtId="0" fontId="1" fillId="3" borderId="0" xfId="11" applyFill="1"/>
    <xf numFmtId="0" fontId="4" fillId="3" borderId="3" xfId="12" applyFont="1" applyFill="1" applyBorder="1" applyAlignment="1">
      <alignment wrapText="1"/>
    </xf>
    <xf numFmtId="0" fontId="7" fillId="3" borderId="3" xfId="12" applyFont="1" applyFill="1" applyBorder="1" applyAlignment="1">
      <alignment wrapText="1"/>
    </xf>
    <xf numFmtId="0" fontId="4" fillId="3" borderId="0" xfId="12" applyFont="1" applyFill="1" applyBorder="1" applyAlignment="1">
      <alignment horizontal="right"/>
    </xf>
    <xf numFmtId="0" fontId="4" fillId="3" borderId="0" xfId="12" quotePrefix="1" applyFont="1" applyFill="1" applyBorder="1" applyAlignment="1"/>
    <xf numFmtId="0" fontId="4" fillId="3" borderId="3" xfId="13" applyFont="1" applyFill="1" applyBorder="1" applyAlignment="1">
      <alignment horizontal="right"/>
    </xf>
    <xf numFmtId="0" fontId="4" fillId="3" borderId="3" xfId="13" applyFont="1" applyFill="1" applyBorder="1" applyAlignment="1">
      <alignment horizontal="left"/>
    </xf>
    <xf numFmtId="0" fontId="4" fillId="3" borderId="0" xfId="13" applyFont="1" applyFill="1" applyAlignment="1">
      <alignment horizontal="right"/>
    </xf>
    <xf numFmtId="0" fontId="4" fillId="3" borderId="0" xfId="13" applyFont="1" applyFill="1" applyBorder="1" applyAlignment="1"/>
    <xf numFmtId="0" fontId="54" fillId="3" borderId="0" xfId="14" applyFont="1" applyFill="1" applyBorder="1" applyAlignment="1"/>
    <xf numFmtId="0" fontId="25" fillId="3" borderId="0" xfId="14" applyFont="1" applyFill="1" applyBorder="1" applyAlignment="1"/>
    <xf numFmtId="0" fontId="1" fillId="3" borderId="0" xfId="11" applyFill="1" applyBorder="1"/>
    <xf numFmtId="0" fontId="7" fillId="3" borderId="0" xfId="14" applyFont="1" applyFill="1" applyBorder="1" applyAlignment="1">
      <alignment horizontal="left" wrapText="1"/>
    </xf>
    <xf numFmtId="3" fontId="7" fillId="3" borderId="16" xfId="12" applyNumberFormat="1" applyFont="1" applyFill="1" applyBorder="1" applyAlignment="1">
      <alignment horizontal="right"/>
    </xf>
    <xf numFmtId="0" fontId="7" fillId="3" borderId="16" xfId="12" applyFont="1" applyFill="1" applyBorder="1" applyAlignment="1">
      <alignment wrapText="1"/>
    </xf>
    <xf numFmtId="3" fontId="4" fillId="3" borderId="10" xfId="12" applyNumberFormat="1" applyFont="1" applyFill="1" applyBorder="1" applyAlignment="1">
      <alignment horizontal="right"/>
    </xf>
    <xf numFmtId="0" fontId="4" fillId="3" borderId="10" xfId="12" applyFont="1" applyFill="1" applyBorder="1" applyAlignment="1"/>
    <xf numFmtId="3" fontId="4" fillId="3" borderId="0" xfId="12" applyNumberFormat="1" applyFont="1" applyFill="1" applyAlignment="1">
      <alignment horizontal="right"/>
    </xf>
    <xf numFmtId="0" fontId="4" fillId="3" borderId="0" xfId="12" applyFont="1" applyFill="1" applyBorder="1" applyAlignment="1"/>
    <xf numFmtId="3" fontId="4" fillId="3" borderId="0" xfId="12" applyNumberFormat="1" applyFont="1" applyFill="1" applyBorder="1" applyAlignment="1">
      <alignment horizontal="right"/>
    </xf>
    <xf numFmtId="3" fontId="7" fillId="3" borderId="1" xfId="12" applyNumberFormat="1" applyFont="1" applyFill="1" applyBorder="1" applyAlignment="1">
      <alignment horizontal="right"/>
    </xf>
    <xf numFmtId="0" fontId="7" fillId="3" borderId="1" xfId="12" applyFont="1" applyFill="1" applyBorder="1" applyAlignment="1">
      <alignment wrapText="1"/>
    </xf>
    <xf numFmtId="3" fontId="4" fillId="3" borderId="3" xfId="12" applyNumberFormat="1" applyFont="1" applyFill="1" applyBorder="1" applyAlignment="1">
      <alignment horizontal="right"/>
    </xf>
    <xf numFmtId="3" fontId="4" fillId="3" borderId="0" xfId="12" applyNumberFormat="1" applyFont="1" applyFill="1" applyBorder="1" applyAlignment="1"/>
    <xf numFmtId="0" fontId="54" fillId="3" borderId="3" xfId="14" applyFont="1" applyFill="1" applyBorder="1" applyAlignment="1"/>
    <xf numFmtId="0" fontId="25" fillId="3" borderId="3" xfId="14" applyFont="1" applyFill="1" applyBorder="1" applyAlignment="1"/>
    <xf numFmtId="0" fontId="1" fillId="3" borderId="3" xfId="11" applyFill="1" applyBorder="1"/>
    <xf numFmtId="0" fontId="15" fillId="3" borderId="3" xfId="14" applyFont="1" applyFill="1" applyBorder="1" applyAlignment="1">
      <alignment horizontal="left" wrapText="1"/>
    </xf>
    <xf numFmtId="3" fontId="7" fillId="3" borderId="16" xfId="12" applyNumberFormat="1" applyFont="1" applyFill="1" applyBorder="1" applyAlignment="1"/>
    <xf numFmtId="3" fontId="4" fillId="3" borderId="3" xfId="12" applyNumberFormat="1" applyFont="1" applyFill="1" applyBorder="1" applyAlignment="1"/>
    <xf numFmtId="3" fontId="4" fillId="3" borderId="0" xfId="12" applyNumberFormat="1" applyFont="1" applyFill="1" applyAlignment="1"/>
    <xf numFmtId="0" fontId="4" fillId="3" borderId="0" xfId="12" applyFont="1" applyFill="1" applyAlignment="1">
      <alignment wrapText="1"/>
    </xf>
    <xf numFmtId="0" fontId="4" fillId="3" borderId="0" xfId="12" applyFont="1" applyFill="1" applyBorder="1" applyAlignment="1">
      <alignment wrapText="1"/>
    </xf>
    <xf numFmtId="0" fontId="56" fillId="3" borderId="3" xfId="12" applyFont="1" applyFill="1" applyBorder="1" applyAlignment="1"/>
    <xf numFmtId="0" fontId="57" fillId="3" borderId="3" xfId="12" applyFont="1" applyFill="1" applyBorder="1" applyAlignment="1"/>
    <xf numFmtId="0" fontId="57" fillId="3" borderId="3" xfId="12" applyFont="1" applyFill="1" applyBorder="1" applyAlignment="1">
      <alignment horizontal="right"/>
    </xf>
    <xf numFmtId="0" fontId="57" fillId="3" borderId="3" xfId="15" applyFont="1" applyFill="1" applyBorder="1" applyAlignment="1"/>
    <xf numFmtId="0" fontId="15" fillId="3" borderId="3" xfId="12" applyFont="1" applyFill="1" applyBorder="1" applyAlignment="1">
      <alignment wrapText="1"/>
    </xf>
    <xf numFmtId="0" fontId="54" fillId="3" borderId="0" xfId="16" applyFont="1" applyFill="1"/>
    <xf numFmtId="0" fontId="25" fillId="3" borderId="0" xfId="16" applyFill="1"/>
    <xf numFmtId="0" fontId="56" fillId="3" borderId="0" xfId="12" applyFont="1" applyFill="1" applyAlignment="1"/>
    <xf numFmtId="0" fontId="57" fillId="3" borderId="0" xfId="12" applyFont="1" applyFill="1" applyAlignment="1"/>
    <xf numFmtId="0" fontId="57" fillId="3" borderId="0" xfId="15" applyFont="1" applyFill="1" applyAlignment="1"/>
    <xf numFmtId="0" fontId="58" fillId="3" borderId="0" xfId="16" applyFont="1" applyFill="1"/>
    <xf numFmtId="0" fontId="59" fillId="3" borderId="0" xfId="12" applyFont="1" applyFill="1" applyAlignment="1"/>
    <xf numFmtId="0" fontId="55" fillId="3" borderId="16" xfId="12" applyFont="1" applyFill="1" applyBorder="1" applyAlignment="1">
      <alignment wrapText="1"/>
    </xf>
    <xf numFmtId="3" fontId="4" fillId="3" borderId="3" xfId="13" applyNumberFormat="1" applyFont="1" applyFill="1" applyBorder="1" applyAlignment="1">
      <alignment horizontal="right"/>
    </xf>
    <xf numFmtId="3" fontId="4" fillId="3" borderId="0" xfId="13" applyNumberFormat="1" applyFont="1" applyFill="1" applyBorder="1" applyAlignment="1">
      <alignment horizontal="right"/>
    </xf>
    <xf numFmtId="0" fontId="4" fillId="3" borderId="0" xfId="13" applyFont="1" applyFill="1" applyBorder="1" applyAlignment="1">
      <alignment wrapText="1"/>
    </xf>
    <xf numFmtId="0" fontId="15" fillId="3" borderId="3" xfId="12" applyFont="1" applyFill="1" applyBorder="1" applyAlignment="1">
      <alignment vertical="top" wrapText="1"/>
    </xf>
    <xf numFmtId="0" fontId="23" fillId="0" borderId="0" xfId="17" applyFont="1"/>
    <xf numFmtId="0" fontId="23" fillId="0" borderId="0" xfId="17" applyFont="1" applyAlignment="1">
      <alignment horizontal="right"/>
    </xf>
    <xf numFmtId="0" fontId="23" fillId="0" borderId="0" xfId="17" applyFont="1" applyFill="1"/>
    <xf numFmtId="0" fontId="23" fillId="0" borderId="0" xfId="17" applyFont="1" applyBorder="1"/>
    <xf numFmtId="0" fontId="23" fillId="0" borderId="0" xfId="17" applyFont="1" applyBorder="1" applyAlignment="1">
      <alignment horizontal="right"/>
    </xf>
    <xf numFmtId="0" fontId="23" fillId="0" borderId="0" xfId="17" applyFont="1" applyFill="1" applyBorder="1"/>
    <xf numFmtId="0" fontId="23" fillId="0" borderId="0" xfId="17" applyFont="1" applyFill="1" applyBorder="1" applyAlignment="1">
      <alignment horizontal="right"/>
    </xf>
    <xf numFmtId="3" fontId="60" fillId="0" borderId="0" xfId="17" applyNumberFormat="1" applyFont="1" applyBorder="1"/>
    <xf numFmtId="0" fontId="60" fillId="0" borderId="0" xfId="17" applyFont="1" applyBorder="1"/>
    <xf numFmtId="3" fontId="61" fillId="0" borderId="0" xfId="17" applyNumberFormat="1" applyFont="1" applyBorder="1"/>
    <xf numFmtId="0" fontId="61" fillId="0" borderId="0" xfId="17" applyFont="1" applyBorder="1"/>
    <xf numFmtId="0" fontId="61" fillId="0" borderId="0" xfId="17" applyFont="1" applyBorder="1" applyAlignment="1">
      <alignment horizontal="center"/>
    </xf>
    <xf numFmtId="3" fontId="4" fillId="0" borderId="0" xfId="8" applyNumberFormat="1" applyFont="1" applyFill="1" applyBorder="1" applyAlignment="1" applyProtection="1">
      <alignment horizontal="right" vertical="center"/>
      <protection hidden="1"/>
    </xf>
    <xf numFmtId="3" fontId="3" fillId="0" borderId="0" xfId="17" applyNumberFormat="1" applyFont="1" applyAlignment="1">
      <alignment horizontal="right" vertical="center" indent="1"/>
    </xf>
    <xf numFmtId="3" fontId="4" fillId="0" borderId="0" xfId="8" applyNumberFormat="1" applyFont="1" applyFill="1" applyBorder="1" applyAlignment="1" applyProtection="1">
      <alignment horizontal="right" vertical="center" indent="1"/>
      <protection hidden="1"/>
    </xf>
    <xf numFmtId="0" fontId="3" fillId="0" borderId="0" xfId="17" applyFont="1" applyFill="1" applyBorder="1" applyAlignment="1">
      <alignment horizontal="left" vertical="center" indent="1"/>
    </xf>
    <xf numFmtId="0" fontId="3" fillId="0" borderId="0" xfId="17" applyFont="1" applyFill="1" applyBorder="1"/>
    <xf numFmtId="0" fontId="3" fillId="0" borderId="0" xfId="17" applyFont="1"/>
    <xf numFmtId="0" fontId="7" fillId="0" borderId="0" xfId="17" applyFont="1" applyFill="1" applyBorder="1" applyAlignment="1">
      <alignment horizontal="right" vertical="center"/>
    </xf>
    <xf numFmtId="0" fontId="4" fillId="0" borderId="0" xfId="17" applyFont="1" applyFill="1" applyBorder="1" applyAlignment="1">
      <alignment horizontal="right" vertical="center"/>
    </xf>
    <xf numFmtId="0" fontId="23" fillId="0" borderId="0" xfId="17" applyFont="1" applyFill="1" applyBorder="1" applyAlignment="1">
      <alignment vertical="center"/>
    </xf>
    <xf numFmtId="0" fontId="7" fillId="2" borderId="0" xfId="8" applyFont="1" applyFill="1" applyBorder="1" applyAlignment="1" applyProtection="1">
      <alignment horizontal="right" vertical="center"/>
      <protection hidden="1"/>
    </xf>
    <xf numFmtId="0" fontId="18" fillId="2" borderId="0" xfId="17" applyFont="1" applyFill="1" applyAlignment="1">
      <alignment horizontal="right" vertical="center" indent="1"/>
    </xf>
    <xf numFmtId="0" fontId="7" fillId="2" borderId="0" xfId="17" applyFont="1" applyFill="1" applyBorder="1" applyAlignment="1">
      <alignment horizontal="right" vertical="center" wrapText="1" indent="1" readingOrder="1"/>
    </xf>
    <xf numFmtId="0" fontId="7" fillId="2" borderId="0" xfId="17" applyFont="1" applyFill="1" applyBorder="1" applyAlignment="1">
      <alignment horizontal="right" vertical="center" wrapText="1"/>
    </xf>
    <xf numFmtId="0" fontId="7" fillId="2" borderId="0" xfId="17" applyFont="1" applyFill="1" applyBorder="1" applyAlignment="1">
      <alignment horizontal="left" vertical="center" wrapText="1" indent="1" readingOrder="1"/>
    </xf>
    <xf numFmtId="0" fontId="4" fillId="0" borderId="0" xfId="8" applyFont="1" applyFill="1" applyBorder="1" applyAlignment="1" applyProtection="1">
      <alignment horizontal="right" vertical="center"/>
      <protection hidden="1"/>
    </xf>
    <xf numFmtId="0" fontId="3" fillId="0" borderId="0" xfId="17" applyFont="1" applyAlignment="1">
      <alignment horizontal="right" vertical="center" indent="1"/>
    </xf>
    <xf numFmtId="0" fontId="4" fillId="0" borderId="0" xfId="17" applyFont="1" applyFill="1" applyBorder="1" applyAlignment="1">
      <alignment horizontal="right" vertical="center" wrapText="1" indent="1" readingOrder="1"/>
    </xf>
    <xf numFmtId="0" fontId="4" fillId="0" borderId="0" xfId="17" applyFont="1" applyFill="1" applyBorder="1" applyAlignment="1">
      <alignment horizontal="right" vertical="center" wrapText="1"/>
    </xf>
    <xf numFmtId="0" fontId="4" fillId="0" borderId="0" xfId="17" applyFont="1" applyFill="1" applyBorder="1" applyAlignment="1">
      <alignment horizontal="left" vertical="center" wrapText="1" indent="1" readingOrder="1"/>
    </xf>
    <xf numFmtId="3" fontId="7" fillId="2" borderId="0" xfId="8" applyNumberFormat="1" applyFont="1" applyFill="1" applyBorder="1" applyAlignment="1" applyProtection="1">
      <alignment horizontal="right" vertical="center"/>
      <protection hidden="1"/>
    </xf>
    <xf numFmtId="3" fontId="7" fillId="2" borderId="0" xfId="17" applyNumberFormat="1" applyFont="1" applyFill="1" applyBorder="1" applyAlignment="1">
      <alignment horizontal="right" vertical="center" wrapText="1" indent="1" readingOrder="1"/>
    </xf>
    <xf numFmtId="3" fontId="7" fillId="2" borderId="0" xfId="17" applyNumberFormat="1" applyFont="1" applyFill="1" applyBorder="1" applyAlignment="1">
      <alignment horizontal="right" vertical="center" wrapText="1"/>
    </xf>
    <xf numFmtId="3" fontId="4" fillId="0" borderId="0" xfId="17" applyNumberFormat="1" applyFont="1" applyFill="1" applyBorder="1" applyAlignment="1">
      <alignment horizontal="right" vertical="center" wrapText="1" indent="1" readingOrder="1"/>
    </xf>
    <xf numFmtId="3" fontId="4" fillId="0" borderId="0" xfId="17" applyNumberFormat="1" applyFont="1" applyFill="1" applyBorder="1" applyAlignment="1">
      <alignment horizontal="right" vertical="center" wrapText="1"/>
    </xf>
    <xf numFmtId="0" fontId="20" fillId="0" borderId="17" xfId="17" applyFont="1" applyFill="1" applyBorder="1" applyAlignment="1">
      <alignment horizontal="right" vertical="center" wrapText="1"/>
    </xf>
    <xf numFmtId="0" fontId="20" fillId="0" borderId="18" xfId="17" applyFont="1" applyFill="1" applyBorder="1" applyAlignment="1">
      <alignment horizontal="right" vertical="center" wrapText="1"/>
    </xf>
    <xf numFmtId="0" fontId="20" fillId="0" borderId="17" xfId="17" applyFont="1" applyFill="1" applyBorder="1" applyAlignment="1">
      <alignment horizontal="left" vertical="center" wrapText="1" indent="1" readingOrder="1"/>
    </xf>
    <xf numFmtId="0" fontId="7" fillId="0" borderId="0" xfId="17" applyFont="1" applyAlignment="1">
      <alignment vertical="center"/>
    </xf>
    <xf numFmtId="0" fontId="11" fillId="0" borderId="0" xfId="17" applyFont="1" applyAlignment="1">
      <alignment vertical="center"/>
    </xf>
    <xf numFmtId="9" fontId="18" fillId="2" borderId="19" xfId="17" applyNumberFormat="1" applyFont="1" applyFill="1" applyBorder="1" applyAlignment="1">
      <alignment horizontal="right" vertical="center"/>
    </xf>
    <xf numFmtId="9" fontId="18" fillId="2" borderId="20" xfId="17" applyNumberFormat="1" applyFont="1" applyFill="1" applyBorder="1" applyAlignment="1">
      <alignment horizontal="right" vertical="center"/>
    </xf>
    <xf numFmtId="9" fontId="18" fillId="2" borderId="16" xfId="17" applyNumberFormat="1" applyFont="1" applyFill="1" applyBorder="1" applyAlignment="1">
      <alignment horizontal="right" vertical="center"/>
    </xf>
    <xf numFmtId="9" fontId="18" fillId="2" borderId="21" xfId="17" applyNumberFormat="1" applyFont="1" applyFill="1" applyBorder="1" applyAlignment="1">
      <alignment horizontal="right" vertical="center"/>
    </xf>
    <xf numFmtId="166" fontId="7" fillId="2" borderId="0" xfId="8" applyNumberFormat="1" applyFont="1" applyFill="1" applyBorder="1" applyAlignment="1" applyProtection="1">
      <alignment horizontal="right" vertical="center"/>
      <protection hidden="1"/>
    </xf>
    <xf numFmtId="9" fontId="3" fillId="0" borderId="22" xfId="17" applyNumberFormat="1" applyFont="1" applyBorder="1" applyAlignment="1">
      <alignment horizontal="right" vertical="center"/>
    </xf>
    <xf numFmtId="9" fontId="3" fillId="0" borderId="23" xfId="17" applyNumberFormat="1" applyFont="1" applyBorder="1" applyAlignment="1">
      <alignment horizontal="right" vertical="center"/>
    </xf>
    <xf numFmtId="9" fontId="3" fillId="0" borderId="3" xfId="17" applyNumberFormat="1" applyFont="1" applyBorder="1" applyAlignment="1">
      <alignment horizontal="right" vertical="center"/>
    </xf>
    <xf numFmtId="166" fontId="4" fillId="0" borderId="3" xfId="8" applyNumberFormat="1" applyFont="1" applyFill="1" applyBorder="1" applyAlignment="1" applyProtection="1">
      <alignment horizontal="right" vertical="center"/>
      <protection hidden="1"/>
    </xf>
    <xf numFmtId="0" fontId="4" fillId="0" borderId="4" xfId="17" applyFont="1" applyFill="1" applyBorder="1" applyAlignment="1">
      <alignment horizontal="left" vertical="center" wrapText="1" indent="1" readingOrder="1"/>
    </xf>
    <xf numFmtId="9" fontId="3" fillId="0" borderId="24" xfId="17" applyNumberFormat="1" applyFont="1" applyBorder="1" applyAlignment="1">
      <alignment horizontal="right" vertical="center"/>
    </xf>
    <xf numFmtId="9" fontId="3" fillId="0" borderId="25" xfId="17" applyNumberFormat="1" applyFont="1" applyBorder="1" applyAlignment="1">
      <alignment horizontal="right" vertical="center"/>
    </xf>
    <xf numFmtId="9" fontId="3" fillId="0" borderId="0" xfId="17" applyNumberFormat="1" applyFont="1" applyBorder="1" applyAlignment="1">
      <alignment horizontal="right" vertical="center"/>
    </xf>
    <xf numFmtId="166" fontId="4" fillId="0" borderId="0" xfId="8" applyNumberFormat="1" applyFont="1" applyFill="1" applyBorder="1" applyAlignment="1" applyProtection="1">
      <alignment horizontal="right" vertical="center"/>
      <protection hidden="1"/>
    </xf>
    <xf numFmtId="9" fontId="18" fillId="0" borderId="24" xfId="17" applyNumberFormat="1" applyFont="1" applyFill="1" applyBorder="1" applyAlignment="1">
      <alignment horizontal="right" vertical="center"/>
    </xf>
    <xf numFmtId="9" fontId="18" fillId="0" borderId="25" xfId="17" applyNumberFormat="1" applyFont="1" applyFill="1" applyBorder="1" applyAlignment="1">
      <alignment horizontal="right" vertical="center"/>
    </xf>
    <xf numFmtId="9" fontId="18" fillId="0" borderId="0" xfId="17" applyNumberFormat="1" applyFont="1" applyFill="1" applyBorder="1" applyAlignment="1">
      <alignment horizontal="right" vertical="center"/>
    </xf>
    <xf numFmtId="0" fontId="3" fillId="0" borderId="0" xfId="17" applyFont="1" applyBorder="1" applyAlignment="1">
      <alignment horizontal="right" vertical="center"/>
    </xf>
    <xf numFmtId="0" fontId="7" fillId="0" borderId="0" xfId="17" applyFont="1" applyFill="1" applyBorder="1" applyAlignment="1">
      <alignment horizontal="left" vertical="center" wrapText="1" indent="1" readingOrder="1"/>
    </xf>
    <xf numFmtId="9" fontId="18" fillId="2" borderId="24" xfId="17" applyNumberFormat="1" applyFont="1" applyFill="1" applyBorder="1" applyAlignment="1">
      <alignment horizontal="right" vertical="center"/>
    </xf>
    <xf numFmtId="9" fontId="18" fillId="2" borderId="25" xfId="17" applyNumberFormat="1" applyFont="1" applyFill="1" applyBorder="1" applyAlignment="1">
      <alignment horizontal="right" vertical="center"/>
    </xf>
    <xf numFmtId="9" fontId="18" fillId="2" borderId="0" xfId="17" applyNumberFormat="1" applyFont="1" applyFill="1" applyBorder="1" applyAlignment="1">
      <alignment horizontal="right" vertical="center"/>
    </xf>
    <xf numFmtId="2" fontId="4" fillId="0" borderId="4" xfId="17" applyNumberFormat="1" applyFont="1" applyFill="1" applyBorder="1" applyAlignment="1">
      <alignment horizontal="left" vertical="center" wrapText="1" indent="1" readingOrder="1"/>
    </xf>
    <xf numFmtId="2" fontId="4" fillId="0" borderId="0" xfId="17" applyNumberFormat="1" applyFont="1" applyFill="1" applyBorder="1" applyAlignment="1">
      <alignment horizontal="left" vertical="center" wrapText="1" indent="1" readingOrder="1"/>
    </xf>
    <xf numFmtId="0" fontId="18" fillId="0" borderId="26" xfId="17" applyFont="1" applyBorder="1" applyAlignment="1">
      <alignment horizontal="right"/>
    </xf>
    <xf numFmtId="0" fontId="18" fillId="0" borderId="27" xfId="17" applyFont="1" applyBorder="1" applyAlignment="1">
      <alignment horizontal="right"/>
    </xf>
    <xf numFmtId="0" fontId="18" fillId="0" borderId="4" xfId="17" applyFont="1" applyBorder="1" applyAlignment="1">
      <alignment horizontal="right"/>
    </xf>
    <xf numFmtId="0" fontId="20" fillId="0" borderId="28" xfId="17" applyFont="1" applyFill="1" applyBorder="1" applyAlignment="1">
      <alignment horizontal="left" vertical="center" wrapText="1" indent="1" readingOrder="1"/>
    </xf>
    <xf numFmtId="0" fontId="3" fillId="0" borderId="24" xfId="17" applyFont="1" applyBorder="1"/>
    <xf numFmtId="0" fontId="3" fillId="0" borderId="25" xfId="17" applyFont="1" applyBorder="1"/>
    <xf numFmtId="0" fontId="3" fillId="0" borderId="0" xfId="17" applyFont="1" applyBorder="1"/>
    <xf numFmtId="0" fontId="13" fillId="0" borderId="29" xfId="17" applyFont="1" applyBorder="1"/>
    <xf numFmtId="0" fontId="11" fillId="0" borderId="30" xfId="17" applyFont="1" applyBorder="1"/>
    <xf numFmtId="0" fontId="13" fillId="0" borderId="2" xfId="17" applyFont="1" applyBorder="1"/>
    <xf numFmtId="0" fontId="62" fillId="0" borderId="0" xfId="17" applyFont="1" applyAlignment="1">
      <alignment horizontal="right" vertical="center"/>
    </xf>
    <xf numFmtId="3" fontId="4" fillId="0" borderId="0" xfId="8" applyNumberFormat="1" applyFont="1" applyFill="1" applyBorder="1" applyAlignment="1" applyProtection="1">
      <alignment horizontal="center" vertical="center"/>
      <protection hidden="1"/>
    </xf>
    <xf numFmtId="0" fontId="3" fillId="0" borderId="0" xfId="17" applyFont="1" applyFill="1" applyBorder="1" applyAlignment="1">
      <alignment horizontal="left" indent="1"/>
    </xf>
    <xf numFmtId="9" fontId="4" fillId="0" borderId="22" xfId="17" applyNumberFormat="1" applyFont="1" applyFill="1" applyBorder="1" applyAlignment="1">
      <alignment horizontal="right" vertical="center"/>
    </xf>
    <xf numFmtId="9" fontId="4" fillId="0" borderId="31" xfId="17" applyNumberFormat="1" applyFont="1" applyFill="1" applyBorder="1" applyAlignment="1">
      <alignment horizontal="right" vertical="center"/>
    </xf>
    <xf numFmtId="9" fontId="3" fillId="0" borderId="32" xfId="17" applyNumberFormat="1" applyFont="1" applyBorder="1" applyAlignment="1">
      <alignment horizontal="right" vertical="center"/>
    </xf>
    <xf numFmtId="0" fontId="3" fillId="0" borderId="24" xfId="17" applyFont="1" applyBorder="1" applyAlignment="1">
      <alignment horizontal="right" vertical="center"/>
    </xf>
    <xf numFmtId="3" fontId="3" fillId="0" borderId="25" xfId="17" applyNumberFormat="1" applyFont="1" applyBorder="1" applyAlignment="1">
      <alignment horizontal="right" vertical="center"/>
    </xf>
    <xf numFmtId="3" fontId="3" fillId="0" borderId="0" xfId="17" applyNumberFormat="1" applyFont="1" applyBorder="1" applyAlignment="1">
      <alignment horizontal="right" vertical="center"/>
    </xf>
    <xf numFmtId="3" fontId="4" fillId="0" borderId="25" xfId="17" applyNumberFormat="1" applyFont="1" applyBorder="1" applyAlignment="1">
      <alignment horizontal="right" vertical="center"/>
    </xf>
    <xf numFmtId="1" fontId="4" fillId="0" borderId="0" xfId="8" applyNumberFormat="1" applyFont="1" applyFill="1" applyBorder="1" applyAlignment="1" applyProtection="1">
      <alignment horizontal="right" vertical="center"/>
      <protection hidden="1"/>
    </xf>
    <xf numFmtId="1" fontId="3" fillId="0" borderId="24" xfId="17" applyNumberFormat="1" applyFont="1" applyBorder="1" applyAlignment="1">
      <alignment horizontal="right" vertical="center"/>
    </xf>
    <xf numFmtId="1" fontId="3" fillId="0" borderId="25" xfId="17" applyNumberFormat="1" applyFont="1" applyBorder="1" applyAlignment="1">
      <alignment horizontal="right" vertical="center"/>
    </xf>
    <xf numFmtId="1" fontId="3" fillId="0" borderId="0" xfId="17" applyNumberFormat="1" applyFont="1" applyBorder="1" applyAlignment="1">
      <alignment horizontal="right" vertical="center"/>
    </xf>
    <xf numFmtId="0" fontId="63" fillId="0" borderId="24" xfId="17" applyFont="1" applyBorder="1" applyAlignment="1">
      <alignment horizontal="right" vertical="center"/>
    </xf>
    <xf numFmtId="0" fontId="3" fillId="0" borderId="25" xfId="17" applyFont="1" applyBorder="1" applyAlignment="1">
      <alignment horizontal="right" vertical="center"/>
    </xf>
    <xf numFmtId="0" fontId="37" fillId="0" borderId="0" xfId="17" applyFont="1" applyFill="1" applyBorder="1" applyAlignment="1">
      <alignment horizontal="right" vertical="center"/>
    </xf>
    <xf numFmtId="0" fontId="4" fillId="0" borderId="0" xfId="17" applyFont="1" applyFill="1" applyBorder="1" applyAlignment="1">
      <alignment horizontal="left" vertical="center" wrapText="1" indent="1"/>
    </xf>
    <xf numFmtId="0" fontId="64" fillId="0" borderId="0" xfId="17" applyFont="1" applyAlignment="1">
      <alignment horizontal="right" vertical="center"/>
    </xf>
    <xf numFmtId="0" fontId="37" fillId="0" borderId="0" xfId="17" applyFont="1" applyFill="1" applyBorder="1" applyAlignment="1">
      <alignment vertical="center"/>
    </xf>
    <xf numFmtId="9" fontId="4" fillId="0" borderId="0" xfId="17" applyNumberFormat="1" applyFont="1" applyFill="1" applyBorder="1" applyAlignment="1">
      <alignment horizontal="right" vertical="center"/>
    </xf>
    <xf numFmtId="0" fontId="1" fillId="0" borderId="24" xfId="17" applyBorder="1"/>
    <xf numFmtId="0" fontId="13" fillId="0" borderId="33" xfId="17" applyFont="1" applyBorder="1"/>
    <xf numFmtId="9" fontId="7" fillId="2" borderId="22" xfId="9" applyFont="1" applyFill="1" applyBorder="1" applyAlignment="1" applyProtection="1">
      <alignment horizontal="right" vertical="center" indent="1"/>
      <protection hidden="1"/>
    </xf>
    <xf numFmtId="9" fontId="7" fillId="2" borderId="31" xfId="9" applyFont="1" applyFill="1" applyBorder="1" applyAlignment="1" applyProtection="1">
      <alignment horizontal="right" vertical="center" indent="1"/>
      <protection hidden="1"/>
    </xf>
    <xf numFmtId="166" fontId="7" fillId="2" borderId="0" xfId="17" applyNumberFormat="1" applyFont="1" applyFill="1" applyBorder="1" applyAlignment="1">
      <alignment horizontal="right" vertical="center" indent="1" readingOrder="1"/>
    </xf>
    <xf numFmtId="9" fontId="4" fillId="0" borderId="22" xfId="9" applyFont="1" applyFill="1" applyBorder="1" applyAlignment="1" applyProtection="1">
      <alignment horizontal="right" vertical="center" indent="1"/>
      <protection hidden="1"/>
    </xf>
    <xf numFmtId="9" fontId="4" fillId="0" borderId="31" xfId="9" applyFont="1" applyFill="1" applyBorder="1" applyAlignment="1" applyProtection="1">
      <alignment horizontal="right" vertical="center" indent="1"/>
      <protection hidden="1"/>
    </xf>
    <xf numFmtId="166" fontId="4" fillId="0" borderId="4" xfId="17" applyNumberFormat="1" applyFont="1" applyFill="1" applyBorder="1" applyAlignment="1">
      <alignment horizontal="right" vertical="center" indent="1" readingOrder="1"/>
    </xf>
    <xf numFmtId="9" fontId="4" fillId="0" borderId="24" xfId="9" applyFont="1" applyFill="1" applyBorder="1" applyAlignment="1" applyProtection="1">
      <alignment horizontal="right" vertical="center" indent="1"/>
      <protection hidden="1"/>
    </xf>
    <xf numFmtId="9" fontId="4" fillId="0" borderId="32" xfId="9" applyFont="1" applyFill="1" applyBorder="1" applyAlignment="1" applyProtection="1">
      <alignment horizontal="right" vertical="center" indent="1"/>
      <protection hidden="1"/>
    </xf>
    <xf numFmtId="166" fontId="4" fillId="0" borderId="0" xfId="17" applyNumberFormat="1" applyFont="1" applyFill="1" applyBorder="1" applyAlignment="1">
      <alignment horizontal="right" vertical="center" indent="1" readingOrder="1"/>
    </xf>
    <xf numFmtId="166" fontId="7" fillId="0" borderId="24" xfId="17" applyNumberFormat="1" applyFont="1" applyFill="1" applyBorder="1" applyAlignment="1">
      <alignment horizontal="right" vertical="center" indent="1"/>
    </xf>
    <xf numFmtId="166" fontId="7" fillId="0" borderId="32" xfId="17" applyNumberFormat="1" applyFont="1" applyFill="1" applyBorder="1" applyAlignment="1">
      <alignment horizontal="right" vertical="center" indent="1"/>
    </xf>
    <xf numFmtId="166" fontId="7" fillId="0" borderId="0" xfId="17" applyNumberFormat="1" applyFont="1" applyFill="1" applyBorder="1" applyAlignment="1">
      <alignment horizontal="right" vertical="center" indent="1" readingOrder="1"/>
    </xf>
    <xf numFmtId="9" fontId="7" fillId="2" borderId="24" xfId="9" applyFont="1" applyFill="1" applyBorder="1" applyAlignment="1" applyProtection="1">
      <alignment horizontal="right" vertical="center" indent="1"/>
      <protection hidden="1"/>
    </xf>
    <xf numFmtId="9" fontId="7" fillId="2" borderId="32" xfId="9" applyFont="1" applyFill="1" applyBorder="1" applyAlignment="1" applyProtection="1">
      <alignment horizontal="right" vertical="center" indent="1"/>
      <protection hidden="1"/>
    </xf>
    <xf numFmtId="166" fontId="4" fillId="0" borderId="4" xfId="17" applyNumberFormat="1" applyFont="1" applyFill="1" applyBorder="1" applyAlignment="1">
      <alignment horizontal="right" vertical="center" wrapText="1" indent="1" readingOrder="1"/>
    </xf>
    <xf numFmtId="166" fontId="4" fillId="0" borderId="0" xfId="17" applyNumberFormat="1" applyFont="1" applyFill="1" applyBorder="1" applyAlignment="1">
      <alignment horizontal="right" vertical="center" wrapText="1" indent="1" readingOrder="1"/>
    </xf>
    <xf numFmtId="9" fontId="4" fillId="0" borderId="34" xfId="9" applyFont="1" applyFill="1" applyBorder="1" applyAlignment="1" applyProtection="1">
      <alignment horizontal="right" vertical="center" indent="1"/>
      <protection hidden="1"/>
    </xf>
    <xf numFmtId="0" fontId="20" fillId="0" borderId="28" xfId="17" applyFont="1" applyFill="1" applyBorder="1" applyAlignment="1">
      <alignment horizontal="right" vertical="center" wrapText="1"/>
    </xf>
    <xf numFmtId="0" fontId="20" fillId="0" borderId="35" xfId="17" applyFont="1" applyFill="1" applyBorder="1" applyAlignment="1">
      <alignment horizontal="left" vertical="center" wrapText="1" indent="1" readingOrder="1"/>
    </xf>
    <xf numFmtId="0" fontId="23" fillId="0" borderId="24" xfId="17" applyFont="1" applyBorder="1"/>
    <xf numFmtId="0" fontId="23" fillId="0" borderId="32" xfId="17" applyFont="1" applyBorder="1"/>
    <xf numFmtId="0" fontId="13" fillId="0" borderId="33" xfId="17" applyFont="1" applyBorder="1" applyAlignment="1">
      <alignment vertical="center"/>
    </xf>
    <xf numFmtId="0" fontId="11" fillId="0" borderId="34" xfId="17" applyFont="1" applyBorder="1" applyAlignment="1">
      <alignment vertical="center"/>
    </xf>
    <xf numFmtId="0" fontId="13" fillId="0" borderId="0" xfId="17" applyFont="1" applyAlignment="1">
      <alignment horizontal="right" vertical="center"/>
    </xf>
    <xf numFmtId="0" fontId="15" fillId="0" borderId="0" xfId="17" applyFont="1" applyAlignment="1">
      <alignment vertical="center"/>
    </xf>
    <xf numFmtId="9" fontId="4" fillId="0" borderId="22" xfId="8" applyNumberFormat="1" applyFont="1" applyFill="1" applyBorder="1" applyAlignment="1" applyProtection="1">
      <alignment horizontal="right" vertical="center"/>
      <protection hidden="1"/>
    </xf>
    <xf numFmtId="9" fontId="4" fillId="0" borderId="31" xfId="8" applyNumberFormat="1" applyFont="1" applyFill="1" applyBorder="1" applyAlignment="1" applyProtection="1">
      <alignment horizontal="right" vertical="center"/>
      <protection hidden="1"/>
    </xf>
    <xf numFmtId="0" fontId="4" fillId="0" borderId="0" xfId="17" applyFont="1" applyFill="1" applyBorder="1" applyAlignment="1">
      <alignment horizontal="left" vertical="center" indent="1" readingOrder="1"/>
    </xf>
    <xf numFmtId="9" fontId="4" fillId="0" borderId="24" xfId="8" applyNumberFormat="1" applyFont="1" applyFill="1" applyBorder="1" applyAlignment="1" applyProtection="1">
      <alignment horizontal="right" vertical="center"/>
      <protection hidden="1"/>
    </xf>
    <xf numFmtId="9" fontId="4" fillId="0" borderId="32" xfId="8" applyNumberFormat="1" applyFont="1" applyFill="1" applyBorder="1" applyAlignment="1" applyProtection="1">
      <alignment horizontal="right" vertical="center"/>
      <protection hidden="1"/>
    </xf>
    <xf numFmtId="1" fontId="4" fillId="0" borderId="24" xfId="8" applyNumberFormat="1" applyFont="1" applyFill="1" applyBorder="1" applyAlignment="1" applyProtection="1">
      <alignment horizontal="right" vertical="center"/>
      <protection hidden="1"/>
    </xf>
    <xf numFmtId="1" fontId="4" fillId="0" borderId="32" xfId="8" applyNumberFormat="1" applyFont="1" applyFill="1" applyBorder="1" applyAlignment="1" applyProtection="1">
      <alignment horizontal="right" vertical="center"/>
      <protection hidden="1"/>
    </xf>
    <xf numFmtId="0" fontId="4" fillId="0" borderId="24" xfId="17" applyFont="1" applyFill="1" applyBorder="1" applyAlignment="1">
      <alignment horizontal="right" vertical="center" wrapText="1"/>
    </xf>
    <xf numFmtId="0" fontId="4" fillId="0" borderId="32" xfId="17" applyFont="1" applyFill="1" applyBorder="1" applyAlignment="1">
      <alignment horizontal="right" vertical="center" wrapText="1"/>
    </xf>
    <xf numFmtId="0" fontId="4" fillId="0" borderId="0" xfId="17" applyFont="1" applyFill="1" applyBorder="1" applyAlignment="1">
      <alignment horizontal="left" vertical="center" indent="1"/>
    </xf>
    <xf numFmtId="9" fontId="7" fillId="2" borderId="24" xfId="17" applyNumberFormat="1" applyFont="1" applyFill="1" applyBorder="1" applyAlignment="1">
      <alignment horizontal="right" vertical="center" wrapText="1"/>
    </xf>
    <xf numFmtId="9" fontId="7" fillId="2" borderId="32" xfId="17" applyNumberFormat="1" applyFont="1" applyFill="1" applyBorder="1" applyAlignment="1">
      <alignment horizontal="right" vertical="center" wrapText="1"/>
    </xf>
    <xf numFmtId="0" fontId="7" fillId="2" borderId="0" xfId="17" applyFont="1" applyFill="1" applyBorder="1" applyAlignment="1">
      <alignment horizontal="left" vertical="center" indent="1" readingOrder="1"/>
    </xf>
    <xf numFmtId="9" fontId="4" fillId="0" borderId="24" xfId="17" applyNumberFormat="1" applyFont="1" applyFill="1" applyBorder="1" applyAlignment="1">
      <alignment horizontal="right" vertical="center" wrapText="1"/>
    </xf>
    <xf numFmtId="9" fontId="4" fillId="0" borderId="32" xfId="17" applyNumberFormat="1" applyFont="1" applyFill="1" applyBorder="1" applyAlignment="1">
      <alignment horizontal="right" vertical="center" wrapText="1"/>
    </xf>
    <xf numFmtId="0" fontId="23" fillId="0" borderId="24" xfId="17" applyFont="1" applyFill="1" applyBorder="1"/>
    <xf numFmtId="0" fontId="62" fillId="0" borderId="0" xfId="17" applyFont="1" applyAlignment="1">
      <alignment vertical="center"/>
    </xf>
    <xf numFmtId="0" fontId="3" fillId="0" borderId="0" xfId="17" applyFont="1" applyAlignment="1">
      <alignment horizontal="left" vertical="center" indent="1"/>
    </xf>
    <xf numFmtId="0" fontId="65" fillId="0" borderId="0" xfId="17" applyFont="1" applyAlignment="1">
      <alignment horizontal="right" vertical="center"/>
    </xf>
    <xf numFmtId="0" fontId="1" fillId="0" borderId="0" xfId="17"/>
    <xf numFmtId="0" fontId="1" fillId="0" borderId="0" xfId="17" applyFill="1" applyBorder="1"/>
    <xf numFmtId="9" fontId="7" fillId="2" borderId="19" xfId="9" applyFont="1" applyFill="1" applyBorder="1" applyAlignment="1" applyProtection="1">
      <alignment horizontal="right" vertical="center" indent="1"/>
      <protection hidden="1"/>
    </xf>
    <xf numFmtId="9" fontId="7" fillId="2" borderId="21" xfId="9" applyFont="1" applyFill="1" applyBorder="1" applyAlignment="1" applyProtection="1">
      <alignment horizontal="right" vertical="center" indent="1"/>
      <protection hidden="1"/>
    </xf>
    <xf numFmtId="9" fontId="7" fillId="2" borderId="36" xfId="9" applyFont="1" applyFill="1" applyBorder="1" applyAlignment="1" applyProtection="1">
      <alignment horizontal="right" vertical="center" indent="1"/>
      <protection hidden="1"/>
    </xf>
    <xf numFmtId="9" fontId="4" fillId="0" borderId="37" xfId="9" applyFont="1" applyFill="1" applyBorder="1" applyAlignment="1" applyProtection="1">
      <alignment horizontal="right" vertical="center" indent="1"/>
      <protection hidden="1"/>
    </xf>
    <xf numFmtId="9" fontId="4" fillId="0" borderId="13" xfId="9" applyFont="1" applyFill="1" applyBorder="1" applyAlignment="1" applyProtection="1">
      <alignment horizontal="right" vertical="center" indent="1"/>
      <protection hidden="1"/>
    </xf>
    <xf numFmtId="0" fontId="3" fillId="0" borderId="24" xfId="17" applyFont="1" applyFill="1" applyBorder="1" applyAlignment="1">
      <alignment horizontal="right" vertical="center" indent="1"/>
    </xf>
    <xf numFmtId="0" fontId="3" fillId="0" borderId="32" xfId="17" applyFont="1" applyFill="1" applyBorder="1" applyAlignment="1">
      <alignment horizontal="right" vertical="center" indent="1"/>
    </xf>
    <xf numFmtId="166" fontId="7" fillId="0" borderId="0" xfId="17" applyNumberFormat="1" applyFont="1" applyFill="1" applyBorder="1" applyAlignment="1">
      <alignment horizontal="right" vertical="center" indent="1"/>
    </xf>
    <xf numFmtId="9" fontId="7" fillId="2" borderId="13" xfId="9" applyFont="1" applyFill="1" applyBorder="1" applyAlignment="1" applyProtection="1">
      <alignment horizontal="right" vertical="center" indent="1"/>
      <protection hidden="1"/>
    </xf>
    <xf numFmtId="0" fontId="20" fillId="0" borderId="28" xfId="17" applyFont="1" applyFill="1" applyBorder="1" applyAlignment="1">
      <alignment horizontal="center" vertical="center" wrapText="1" readingOrder="1"/>
    </xf>
    <xf numFmtId="0" fontId="1" fillId="0" borderId="24" xfId="17" applyFill="1" applyBorder="1"/>
    <xf numFmtId="0" fontId="1" fillId="0" borderId="32" xfId="17" applyFill="1" applyBorder="1"/>
    <xf numFmtId="0" fontId="23" fillId="0" borderId="32" xfId="17" applyFont="1" applyFill="1" applyBorder="1"/>
    <xf numFmtId="0" fontId="13" fillId="0" borderId="33" xfId="17" applyFont="1" applyFill="1" applyBorder="1"/>
    <xf numFmtId="0" fontId="11" fillId="0" borderId="34" xfId="17" applyFont="1" applyFill="1" applyBorder="1"/>
    <xf numFmtId="0" fontId="13" fillId="0" borderId="2" xfId="17" applyFont="1" applyFill="1" applyBorder="1"/>
    <xf numFmtId="0" fontId="11" fillId="0" borderId="38" xfId="17" applyFont="1" applyFill="1" applyBorder="1"/>
    <xf numFmtId="0" fontId="13" fillId="0" borderId="0" xfId="17" applyFont="1" applyAlignment="1">
      <alignment vertical="center"/>
    </xf>
    <xf numFmtId="9" fontId="4" fillId="0" borderId="22" xfId="9" applyFont="1" applyFill="1" applyBorder="1" applyAlignment="1" applyProtection="1">
      <alignment horizontal="right" vertical="center"/>
      <protection hidden="1"/>
    </xf>
    <xf numFmtId="9" fontId="4" fillId="0" borderId="31" xfId="9" applyFont="1" applyFill="1" applyBorder="1" applyAlignment="1" applyProtection="1">
      <alignment horizontal="right" vertical="center"/>
      <protection hidden="1"/>
    </xf>
    <xf numFmtId="9" fontId="4" fillId="0" borderId="24" xfId="9" applyFont="1" applyFill="1" applyBorder="1" applyAlignment="1" applyProtection="1">
      <alignment horizontal="right" vertical="center"/>
      <protection hidden="1"/>
    </xf>
    <xf numFmtId="9" fontId="4" fillId="0" borderId="32" xfId="9" applyFont="1" applyFill="1" applyBorder="1" applyAlignment="1" applyProtection="1">
      <alignment horizontal="right" vertical="center"/>
      <protection hidden="1"/>
    </xf>
    <xf numFmtId="0" fontId="3" fillId="0" borderId="24" xfId="17" applyFont="1" applyFill="1" applyBorder="1" applyAlignment="1">
      <alignment horizontal="right" vertical="center"/>
    </xf>
    <xf numFmtId="0" fontId="3" fillId="0" borderId="0" xfId="17" applyFont="1" applyFill="1" applyAlignment="1">
      <alignment horizontal="right" vertical="center"/>
    </xf>
    <xf numFmtId="1" fontId="4" fillId="0" borderId="0" xfId="8" applyNumberFormat="1" applyFont="1" applyFill="1" applyBorder="1" applyAlignment="1" applyProtection="1">
      <alignment horizontal="right" vertical="center" indent="1"/>
      <protection hidden="1"/>
    </xf>
    <xf numFmtId="0" fontId="4" fillId="0" borderId="0" xfId="17" applyFont="1" applyFill="1" applyBorder="1" applyAlignment="1">
      <alignment horizontal="right" vertical="center" wrapText="1" indent="1"/>
    </xf>
    <xf numFmtId="9" fontId="7" fillId="2" borderId="24" xfId="9" applyFont="1" applyFill="1" applyBorder="1" applyAlignment="1" applyProtection="1">
      <alignment horizontal="right" vertical="center"/>
      <protection hidden="1"/>
    </xf>
    <xf numFmtId="9" fontId="7" fillId="2" borderId="8" xfId="9" applyFont="1" applyFill="1" applyBorder="1" applyAlignment="1" applyProtection="1">
      <alignment horizontal="right" vertical="center"/>
      <protection hidden="1"/>
    </xf>
    <xf numFmtId="9" fontId="7" fillId="2" borderId="32" xfId="9" applyFont="1" applyFill="1" applyBorder="1" applyAlignment="1" applyProtection="1">
      <alignment horizontal="right" vertical="center"/>
      <protection hidden="1"/>
    </xf>
    <xf numFmtId="0" fontId="1" fillId="0" borderId="0" xfId="17" applyBorder="1"/>
    <xf numFmtId="9" fontId="4" fillId="0" borderId="8" xfId="9" applyFont="1" applyFill="1" applyBorder="1" applyAlignment="1" applyProtection="1">
      <alignment horizontal="right" vertical="center"/>
      <protection hidden="1"/>
    </xf>
    <xf numFmtId="9" fontId="4" fillId="0" borderId="24" xfId="9" quotePrefix="1" applyFont="1" applyFill="1" applyBorder="1" applyAlignment="1" applyProtection="1">
      <alignment horizontal="right" vertical="center"/>
      <protection hidden="1"/>
    </xf>
    <xf numFmtId="9" fontId="4" fillId="0" borderId="33" xfId="9" applyFont="1" applyFill="1" applyBorder="1" applyAlignment="1" applyProtection="1">
      <alignment horizontal="right" vertical="center"/>
      <protection hidden="1"/>
    </xf>
    <xf numFmtId="9" fontId="4" fillId="0" borderId="29" xfId="9" applyFont="1" applyFill="1" applyBorder="1" applyAlignment="1" applyProtection="1">
      <alignment horizontal="right" vertical="center"/>
      <protection hidden="1"/>
    </xf>
    <xf numFmtId="0" fontId="11" fillId="0" borderId="34" xfId="17" applyFont="1" applyBorder="1"/>
    <xf numFmtId="0" fontId="11" fillId="0" borderId="38" xfId="17" applyFont="1" applyBorder="1"/>
    <xf numFmtId="9" fontId="7" fillId="2" borderId="22" xfId="9" applyFont="1" applyFill="1" applyBorder="1" applyAlignment="1" applyProtection="1">
      <alignment horizontal="right" vertical="center"/>
      <protection hidden="1"/>
    </xf>
    <xf numFmtId="9" fontId="7" fillId="2" borderId="31" xfId="9" applyFont="1" applyFill="1" applyBorder="1" applyAlignment="1" applyProtection="1">
      <alignment horizontal="right" vertical="center"/>
      <protection hidden="1"/>
    </xf>
    <xf numFmtId="9" fontId="7" fillId="2" borderId="37" xfId="9" applyFont="1" applyFill="1" applyBorder="1" applyAlignment="1" applyProtection="1">
      <alignment horizontal="right" vertical="center"/>
      <protection hidden="1"/>
    </xf>
    <xf numFmtId="9" fontId="4" fillId="0" borderId="37" xfId="9" applyFont="1" applyFill="1" applyBorder="1" applyAlignment="1" applyProtection="1">
      <alignment horizontal="right" vertical="center"/>
      <protection hidden="1"/>
    </xf>
    <xf numFmtId="9" fontId="4" fillId="0" borderId="13" xfId="9" applyFont="1" applyFill="1" applyBorder="1" applyAlignment="1" applyProtection="1">
      <alignment horizontal="right" vertical="center"/>
      <protection hidden="1"/>
    </xf>
    <xf numFmtId="0" fontId="1" fillId="0" borderId="24" xfId="17" applyFill="1" applyBorder="1" applyAlignment="1">
      <alignment horizontal="right"/>
    </xf>
    <xf numFmtId="0" fontId="1" fillId="0" borderId="32" xfId="17" applyFill="1" applyBorder="1" applyAlignment="1">
      <alignment horizontal="right"/>
    </xf>
    <xf numFmtId="166" fontId="7" fillId="0" borderId="0" xfId="17" applyNumberFormat="1" applyFont="1" applyFill="1" applyBorder="1" applyAlignment="1">
      <alignment horizontal="right" vertical="center"/>
    </xf>
    <xf numFmtId="166" fontId="7" fillId="0" borderId="32" xfId="17" applyNumberFormat="1" applyFont="1" applyFill="1" applyBorder="1" applyAlignment="1">
      <alignment horizontal="right" vertical="center"/>
    </xf>
    <xf numFmtId="9" fontId="66" fillId="2" borderId="33" xfId="9" applyFont="1" applyFill="1" applyBorder="1" applyAlignment="1" applyProtection="1">
      <alignment horizontal="right" vertical="center"/>
      <protection hidden="1"/>
    </xf>
    <xf numFmtId="9" fontId="66" fillId="2" borderId="34" xfId="9" applyFont="1" applyFill="1" applyBorder="1" applyAlignment="1" applyProtection="1">
      <alignment horizontal="right" vertical="center"/>
      <protection hidden="1"/>
    </xf>
    <xf numFmtId="9" fontId="7" fillId="2" borderId="0" xfId="17" applyNumberFormat="1" applyFont="1" applyFill="1" applyBorder="1" applyAlignment="1">
      <alignment horizontal="right" vertical="center"/>
    </xf>
    <xf numFmtId="9" fontId="7" fillId="2" borderId="32" xfId="17" applyNumberFormat="1" applyFont="1" applyFill="1" applyBorder="1" applyAlignment="1">
      <alignment horizontal="right" vertical="center"/>
    </xf>
    <xf numFmtId="9" fontId="27" fillId="0" borderId="22" xfId="9" applyFont="1" applyFill="1" applyBorder="1" applyAlignment="1" applyProtection="1">
      <alignment horizontal="right" vertical="center"/>
      <protection hidden="1"/>
    </xf>
    <xf numFmtId="9" fontId="27" fillId="0" borderId="31" xfId="9" applyFont="1" applyFill="1" applyBorder="1" applyAlignment="1" applyProtection="1">
      <alignment horizontal="right" vertical="center"/>
      <protection hidden="1"/>
    </xf>
    <xf numFmtId="9" fontId="4" fillId="0" borderId="4" xfId="17" applyNumberFormat="1" applyFont="1" applyFill="1" applyBorder="1" applyAlignment="1">
      <alignment horizontal="right" vertical="center" wrapText="1"/>
    </xf>
    <xf numFmtId="9" fontId="4" fillId="0" borderId="39" xfId="17" applyNumberFormat="1" applyFont="1" applyFill="1" applyBorder="1" applyAlignment="1">
      <alignment horizontal="right" vertical="center" wrapText="1"/>
    </xf>
    <xf numFmtId="9" fontId="27" fillId="0" borderId="24" xfId="9" applyFont="1" applyFill="1" applyBorder="1" applyAlignment="1" applyProtection="1">
      <alignment horizontal="right" vertical="center"/>
      <protection hidden="1"/>
    </xf>
    <xf numFmtId="9" fontId="27" fillId="0" borderId="32" xfId="9" applyFont="1" applyFill="1" applyBorder="1" applyAlignment="1" applyProtection="1">
      <alignment horizontal="right" vertical="center"/>
      <protection hidden="1"/>
    </xf>
    <xf numFmtId="9" fontId="4" fillId="0" borderId="0" xfId="17" applyNumberFormat="1" applyFont="1" applyFill="1" applyBorder="1" applyAlignment="1">
      <alignment horizontal="right" vertical="center" wrapText="1"/>
    </xf>
    <xf numFmtId="9" fontId="27" fillId="0" borderId="34" xfId="9" applyFont="1" applyFill="1" applyBorder="1" applyAlignment="1" applyProtection="1">
      <alignment horizontal="right" vertical="center"/>
      <protection hidden="1"/>
    </xf>
    <xf numFmtId="9" fontId="4" fillId="0" borderId="3" xfId="8" applyNumberFormat="1" applyFont="1" applyFill="1" applyBorder="1" applyAlignment="1" applyProtection="1">
      <alignment horizontal="right" vertical="center"/>
      <protection hidden="1"/>
    </xf>
    <xf numFmtId="9" fontId="4" fillId="0" borderId="0" xfId="8" applyNumberFormat="1" applyFont="1" applyFill="1" applyBorder="1" applyAlignment="1" applyProtection="1">
      <alignment horizontal="right" vertical="center"/>
      <protection hidden="1"/>
    </xf>
    <xf numFmtId="0" fontId="23" fillId="0" borderId="24" xfId="17" applyFont="1" applyFill="1" applyBorder="1" applyAlignment="1">
      <alignment horizontal="right"/>
    </xf>
    <xf numFmtId="0" fontId="23" fillId="0" borderId="32" xfId="17" applyFont="1" applyFill="1" applyBorder="1" applyAlignment="1">
      <alignment horizontal="right"/>
    </xf>
    <xf numFmtId="9" fontId="7" fillId="2" borderId="13" xfId="9" applyFont="1" applyFill="1" applyBorder="1" applyAlignment="1" applyProtection="1">
      <alignment horizontal="right" vertical="center"/>
      <protection hidden="1"/>
    </xf>
    <xf numFmtId="9" fontId="4" fillId="0" borderId="34" xfId="9" applyFont="1" applyFill="1" applyBorder="1" applyAlignment="1" applyProtection="1">
      <alignment horizontal="right" vertical="center"/>
      <protection hidden="1"/>
    </xf>
    <xf numFmtId="9" fontId="4" fillId="0" borderId="14" xfId="9" applyFont="1" applyFill="1" applyBorder="1" applyAlignment="1" applyProtection="1">
      <alignment horizontal="right" vertical="center"/>
      <protection hidden="1"/>
    </xf>
    <xf numFmtId="0" fontId="1" fillId="0" borderId="32" xfId="17" applyBorder="1"/>
    <xf numFmtId="0" fontId="65" fillId="0" borderId="0" xfId="17" applyFont="1" applyAlignment="1">
      <alignment vertical="center"/>
    </xf>
    <xf numFmtId="0" fontId="37" fillId="0" borderId="3" xfId="17" applyFont="1" applyFill="1" applyBorder="1" applyAlignment="1">
      <alignment vertical="center"/>
    </xf>
    <xf numFmtId="9" fontId="4" fillId="0" borderId="22" xfId="9" applyFont="1" applyFill="1" applyBorder="1" applyAlignment="1" applyProtection="1">
      <alignment horizontal="right" vertical="center" indent="1" readingOrder="1"/>
      <protection hidden="1"/>
    </xf>
    <xf numFmtId="9" fontId="4" fillId="0" borderId="31" xfId="9" applyFont="1" applyFill="1" applyBorder="1" applyAlignment="1" applyProtection="1">
      <alignment horizontal="right" vertical="center" indent="1" readingOrder="1"/>
      <protection hidden="1"/>
    </xf>
    <xf numFmtId="9" fontId="4" fillId="0" borderId="24" xfId="9" applyFont="1" applyFill="1" applyBorder="1" applyAlignment="1" applyProtection="1">
      <alignment horizontal="right" vertical="center" indent="1" readingOrder="1"/>
      <protection hidden="1"/>
    </xf>
    <xf numFmtId="9" fontId="4" fillId="0" borderId="32" xfId="9" applyFont="1" applyFill="1" applyBorder="1" applyAlignment="1" applyProtection="1">
      <alignment horizontal="right" vertical="center" indent="1" readingOrder="1"/>
      <protection hidden="1"/>
    </xf>
    <xf numFmtId="1" fontId="3" fillId="0" borderId="0" xfId="17" applyNumberFormat="1" applyFont="1" applyAlignment="1">
      <alignment horizontal="right" vertical="center" indent="1"/>
    </xf>
    <xf numFmtId="0" fontId="3" fillId="0" borderId="24" xfId="17" applyFont="1" applyFill="1" applyBorder="1" applyAlignment="1">
      <alignment horizontal="right" vertical="center" indent="1" readingOrder="1"/>
    </xf>
    <xf numFmtId="0" fontId="3" fillId="0" borderId="32" xfId="17" applyFont="1" applyFill="1" applyBorder="1" applyAlignment="1">
      <alignment horizontal="right" vertical="center" indent="1" readingOrder="1"/>
    </xf>
    <xf numFmtId="9" fontId="7" fillId="2" borderId="24" xfId="9" applyFont="1" applyFill="1" applyBorder="1" applyAlignment="1" applyProtection="1">
      <alignment horizontal="right" vertical="center" indent="1" readingOrder="1"/>
      <protection hidden="1"/>
    </xf>
    <xf numFmtId="9" fontId="7" fillId="2" borderId="32" xfId="9" applyFont="1" applyFill="1" applyBorder="1" applyAlignment="1" applyProtection="1">
      <alignment horizontal="right" vertical="center" indent="1" readingOrder="1"/>
      <protection hidden="1"/>
    </xf>
    <xf numFmtId="0" fontId="18" fillId="2" borderId="0" xfId="17" applyFont="1" applyFill="1" applyAlignment="1">
      <alignment horizontal="left" vertical="center" indent="1"/>
    </xf>
    <xf numFmtId="9" fontId="4" fillId="0" borderId="40" xfId="9" applyFont="1" applyFill="1" applyBorder="1" applyAlignment="1" applyProtection="1">
      <alignment horizontal="right" vertical="center" indent="1" readingOrder="1"/>
      <protection hidden="1"/>
    </xf>
    <xf numFmtId="9" fontId="4" fillId="0" borderId="34" xfId="9" applyFont="1" applyFill="1" applyBorder="1" applyAlignment="1" applyProtection="1">
      <alignment horizontal="right" vertical="center" indent="1" readingOrder="1"/>
      <protection hidden="1"/>
    </xf>
    <xf numFmtId="0" fontId="18" fillId="0" borderId="41" xfId="17" applyFont="1" applyBorder="1" applyAlignment="1">
      <alignment horizontal="left" indent="1"/>
    </xf>
    <xf numFmtId="0" fontId="13" fillId="0" borderId="33" xfId="17" applyFont="1" applyFill="1" applyBorder="1" applyAlignment="1">
      <alignment vertical="center"/>
    </xf>
    <xf numFmtId="0" fontId="11" fillId="0" borderId="34" xfId="17" applyFont="1" applyFill="1" applyBorder="1" applyAlignment="1">
      <alignment vertical="center"/>
    </xf>
    <xf numFmtId="0" fontId="67" fillId="0" borderId="0" xfId="17" applyFont="1"/>
    <xf numFmtId="0" fontId="65" fillId="0" borderId="0" xfId="17" applyFont="1"/>
    <xf numFmtId="0" fontId="15" fillId="0" borderId="0" xfId="17" applyFont="1"/>
    <xf numFmtId="0" fontId="3" fillId="0" borderId="0" xfId="2"/>
    <xf numFmtId="0" fontId="23" fillId="0" borderId="0" xfId="19" applyFont="1"/>
    <xf numFmtId="0" fontId="23" fillId="0" borderId="0" xfId="19" applyFont="1" applyAlignment="1">
      <alignment horizontal="right"/>
    </xf>
    <xf numFmtId="0" fontId="23" fillId="0" borderId="0" xfId="19" applyFont="1" applyFill="1"/>
    <xf numFmtId="0" fontId="23" fillId="0" borderId="0" xfId="19" applyFont="1" applyBorder="1"/>
    <xf numFmtId="0" fontId="23" fillId="0" borderId="0" xfId="19" applyFont="1" applyBorder="1" applyAlignment="1">
      <alignment horizontal="right"/>
    </xf>
    <xf numFmtId="0" fontId="23" fillId="0" borderId="0" xfId="19" applyFont="1" applyFill="1" applyBorder="1"/>
    <xf numFmtId="0" fontId="23" fillId="0" borderId="0" xfId="19" applyFont="1" applyFill="1" applyBorder="1" applyAlignment="1">
      <alignment horizontal="right"/>
    </xf>
    <xf numFmtId="3" fontId="60" fillId="0" borderId="0" xfId="19" applyNumberFormat="1" applyFont="1" applyBorder="1"/>
    <xf numFmtId="0" fontId="60" fillId="0" borderId="0" xfId="19" applyFont="1" applyBorder="1"/>
    <xf numFmtId="3" fontId="61" fillId="0" borderId="0" xfId="19" applyNumberFormat="1" applyFont="1" applyBorder="1"/>
    <xf numFmtId="0" fontId="61" fillId="0" borderId="0" xfId="19" applyFont="1" applyBorder="1"/>
    <xf numFmtId="0" fontId="61" fillId="0" borderId="0" xfId="19" applyFont="1" applyBorder="1" applyAlignment="1">
      <alignment horizontal="center"/>
    </xf>
    <xf numFmtId="0" fontId="20" fillId="0" borderId="0" xfId="19" applyFont="1" applyFill="1" applyBorder="1" applyAlignment="1">
      <alignment horizontal="center" vertical="center" wrapText="1" readingOrder="1"/>
    </xf>
    <xf numFmtId="0" fontId="20" fillId="0" borderId="0" xfId="19" applyFont="1" applyFill="1" applyBorder="1" applyAlignment="1">
      <alignment horizontal="right" vertical="center" wrapText="1"/>
    </xf>
    <xf numFmtId="0" fontId="4" fillId="0" borderId="0" xfId="19" applyFont="1" applyFill="1" applyBorder="1" applyAlignment="1"/>
    <xf numFmtId="3" fontId="4" fillId="0" borderId="0" xfId="19" applyNumberFormat="1" applyFont="1" applyFill="1" applyBorder="1" applyAlignment="1">
      <alignment horizontal="right" vertical="center"/>
    </xf>
    <xf numFmtId="0" fontId="3" fillId="0" borderId="0" xfId="19" applyFont="1" applyFill="1" applyBorder="1" applyAlignment="1">
      <alignment horizontal="left" vertical="center" indent="1"/>
    </xf>
    <xf numFmtId="0" fontId="3" fillId="0" borderId="0" xfId="19" applyFont="1"/>
    <xf numFmtId="0" fontId="7" fillId="0" borderId="0" xfId="19" applyFont="1" applyFill="1" applyBorder="1" applyAlignment="1">
      <alignment horizontal="right" vertical="center"/>
    </xf>
    <xf numFmtId="0" fontId="4" fillId="0" borderId="0" xfId="19" applyFont="1" applyFill="1" applyBorder="1" applyAlignment="1">
      <alignment horizontal="right" vertical="center"/>
    </xf>
    <xf numFmtId="0" fontId="7" fillId="2" borderId="0" xfId="19" applyFont="1" applyFill="1" applyBorder="1" applyAlignment="1">
      <alignment horizontal="right" vertical="center"/>
    </xf>
    <xf numFmtId="0" fontId="7" fillId="2" borderId="0" xfId="19" applyFont="1" applyFill="1" applyBorder="1" applyAlignment="1">
      <alignment horizontal="left" vertical="center" wrapText="1" indent="1" readingOrder="1"/>
    </xf>
    <xf numFmtId="0" fontId="4" fillId="0" borderId="0" xfId="19" applyFont="1" applyFill="1" applyBorder="1" applyAlignment="1">
      <alignment horizontal="left" vertical="center" wrapText="1" indent="1" readingOrder="1"/>
    </xf>
    <xf numFmtId="3" fontId="7" fillId="2" borderId="0" xfId="19" applyNumberFormat="1" applyFont="1" applyFill="1" applyBorder="1" applyAlignment="1">
      <alignment horizontal="right" vertical="center"/>
    </xf>
    <xf numFmtId="0" fontId="20" fillId="0" borderId="17" xfId="19" applyFont="1" applyFill="1" applyBorder="1" applyAlignment="1">
      <alignment horizontal="right" vertical="center" wrapText="1"/>
    </xf>
    <xf numFmtId="0" fontId="20" fillId="0" borderId="17" xfId="19" applyFont="1" applyFill="1" applyBorder="1" applyAlignment="1">
      <alignment horizontal="left" vertical="center" wrapText="1" indent="1" readingOrder="1"/>
    </xf>
    <xf numFmtId="0" fontId="7" fillId="0" borderId="0" xfId="19" applyFont="1" applyAlignment="1">
      <alignment vertical="center"/>
    </xf>
    <xf numFmtId="0" fontId="11" fillId="0" borderId="0" xfId="19" applyFont="1" applyAlignment="1">
      <alignment vertical="center"/>
    </xf>
    <xf numFmtId="9" fontId="18" fillId="2" borderId="19" xfId="19" applyNumberFormat="1" applyFont="1" applyFill="1" applyBorder="1" applyAlignment="1">
      <alignment horizontal="right" vertical="center"/>
    </xf>
    <xf numFmtId="9" fontId="18" fillId="2" borderId="20" xfId="19" applyNumberFormat="1" applyFont="1" applyFill="1" applyBorder="1" applyAlignment="1">
      <alignment horizontal="right" vertical="center"/>
    </xf>
    <xf numFmtId="9" fontId="18" fillId="2" borderId="16" xfId="19" applyNumberFormat="1" applyFont="1" applyFill="1" applyBorder="1" applyAlignment="1">
      <alignment horizontal="right" vertical="center"/>
    </xf>
    <xf numFmtId="9" fontId="18" fillId="2" borderId="21" xfId="19" applyNumberFormat="1" applyFont="1" applyFill="1" applyBorder="1" applyAlignment="1">
      <alignment horizontal="right" vertical="center"/>
    </xf>
    <xf numFmtId="9" fontId="3" fillId="0" borderId="22" xfId="19" applyNumberFormat="1" applyFont="1" applyBorder="1" applyAlignment="1">
      <alignment horizontal="right" vertical="center"/>
    </xf>
    <xf numFmtId="9" fontId="3" fillId="0" borderId="23" xfId="19" applyNumberFormat="1" applyFont="1" applyBorder="1" applyAlignment="1">
      <alignment horizontal="right" vertical="center"/>
    </xf>
    <xf numFmtId="9" fontId="3" fillId="0" borderId="3" xfId="19" applyNumberFormat="1" applyFont="1" applyBorder="1" applyAlignment="1">
      <alignment horizontal="right" vertical="center"/>
    </xf>
    <xf numFmtId="0" fontId="4" fillId="0" borderId="4" xfId="19" applyFont="1" applyFill="1" applyBorder="1" applyAlignment="1">
      <alignment horizontal="left" vertical="center" wrapText="1" indent="1" readingOrder="1"/>
    </xf>
    <xf numFmtId="9" fontId="3" fillId="0" borderId="24" xfId="19" applyNumberFormat="1" applyFont="1" applyBorder="1" applyAlignment="1">
      <alignment horizontal="right" vertical="center"/>
    </xf>
    <xf numFmtId="9" fontId="3" fillId="0" borderId="25" xfId="19" applyNumberFormat="1" applyFont="1" applyBorder="1" applyAlignment="1">
      <alignment horizontal="right" vertical="center"/>
    </xf>
    <xf numFmtId="9" fontId="3" fillId="0" borderId="0" xfId="19" applyNumberFormat="1" applyFont="1" applyBorder="1" applyAlignment="1">
      <alignment horizontal="right" vertical="center"/>
    </xf>
    <xf numFmtId="9" fontId="18" fillId="0" borderId="24" xfId="19" applyNumberFormat="1" applyFont="1" applyFill="1" applyBorder="1" applyAlignment="1">
      <alignment horizontal="right" vertical="center"/>
    </xf>
    <xf numFmtId="9" fontId="18" fillId="0" borderId="25" xfId="19" applyNumberFormat="1" applyFont="1" applyFill="1" applyBorder="1" applyAlignment="1">
      <alignment horizontal="right" vertical="center"/>
    </xf>
    <xf numFmtId="9" fontId="18" fillId="0" borderId="0" xfId="19" applyNumberFormat="1" applyFont="1" applyFill="1" applyBorder="1" applyAlignment="1">
      <alignment horizontal="right" vertical="center"/>
    </xf>
    <xf numFmtId="0" fontId="3" fillId="0" borderId="0" xfId="19" applyFont="1" applyBorder="1" applyAlignment="1">
      <alignment horizontal="right" vertical="center"/>
    </xf>
    <xf numFmtId="0" fontId="7" fillId="0" borderId="0" xfId="19" applyFont="1" applyFill="1" applyBorder="1" applyAlignment="1">
      <alignment horizontal="left" vertical="center" wrapText="1" indent="1" readingOrder="1"/>
    </xf>
    <xf numFmtId="9" fontId="18" fillId="2" borderId="24" xfId="19" applyNumberFormat="1" applyFont="1" applyFill="1" applyBorder="1" applyAlignment="1">
      <alignment horizontal="right" vertical="center"/>
    </xf>
    <xf numFmtId="9" fontId="18" fillId="2" borderId="25" xfId="19" applyNumberFormat="1" applyFont="1" applyFill="1" applyBorder="1" applyAlignment="1">
      <alignment horizontal="right" vertical="center"/>
    </xf>
    <xf numFmtId="9" fontId="18" fillId="2" borderId="0" xfId="19" applyNumberFormat="1" applyFont="1" applyFill="1" applyBorder="1" applyAlignment="1">
      <alignment horizontal="right" vertical="center"/>
    </xf>
    <xf numFmtId="2" fontId="4" fillId="0" borderId="4" xfId="19" applyNumberFormat="1" applyFont="1" applyFill="1" applyBorder="1" applyAlignment="1">
      <alignment horizontal="left" vertical="center" wrapText="1" indent="1" readingOrder="1"/>
    </xf>
    <xf numFmtId="2" fontId="4" fillId="0" borderId="0" xfId="19" applyNumberFormat="1" applyFont="1" applyFill="1" applyBorder="1" applyAlignment="1">
      <alignment horizontal="left" vertical="center" wrapText="1" indent="1" readingOrder="1"/>
    </xf>
    <xf numFmtId="0" fontId="18" fillId="0" borderId="27" xfId="19" applyFont="1" applyBorder="1" applyAlignment="1">
      <alignment horizontal="right"/>
    </xf>
    <xf numFmtId="0" fontId="18" fillId="0" borderId="4" xfId="19" applyFont="1" applyBorder="1" applyAlignment="1">
      <alignment horizontal="right"/>
    </xf>
    <xf numFmtId="0" fontId="20" fillId="0" borderId="28" xfId="19" applyFont="1" applyFill="1" applyBorder="1" applyAlignment="1">
      <alignment horizontal="left" vertical="center" wrapText="1" indent="1" readingOrder="1"/>
    </xf>
    <xf numFmtId="0" fontId="3" fillId="0" borderId="24" xfId="19" applyFont="1" applyBorder="1"/>
    <xf numFmtId="0" fontId="3" fillId="0" borderId="25" xfId="19" applyFont="1" applyBorder="1"/>
    <xf numFmtId="0" fontId="3" fillId="0" borderId="0" xfId="19" applyFont="1" applyBorder="1"/>
    <xf numFmtId="0" fontId="13" fillId="0" borderId="29" xfId="19" applyFont="1" applyBorder="1"/>
    <xf numFmtId="0" fontId="11" fillId="0" borderId="30" xfId="19" applyFont="1" applyBorder="1"/>
    <xf numFmtId="0" fontId="13" fillId="0" borderId="2" xfId="19" applyFont="1" applyBorder="1"/>
    <xf numFmtId="0" fontId="62" fillId="0" borderId="0" xfId="19" applyFont="1" applyAlignment="1">
      <alignment horizontal="right" vertical="center"/>
    </xf>
    <xf numFmtId="0" fontId="23" fillId="0" borderId="0" xfId="19" applyFont="1" applyFill="1" applyBorder="1" applyAlignment="1">
      <alignment vertical="center"/>
    </xf>
    <xf numFmtId="0" fontId="3" fillId="0" borderId="0" xfId="19" applyFont="1" applyFill="1" applyBorder="1" applyAlignment="1">
      <alignment horizontal="left" indent="1"/>
    </xf>
    <xf numFmtId="9" fontId="4" fillId="0" borderId="22" xfId="19" applyNumberFormat="1" applyFont="1" applyFill="1" applyBorder="1" applyAlignment="1">
      <alignment horizontal="right" vertical="center"/>
    </xf>
    <xf numFmtId="9" fontId="4" fillId="0" borderId="31" xfId="19" applyNumberFormat="1" applyFont="1" applyFill="1" applyBorder="1" applyAlignment="1">
      <alignment horizontal="right" vertical="center"/>
    </xf>
    <xf numFmtId="9" fontId="3" fillId="0" borderId="32" xfId="19" applyNumberFormat="1" applyFont="1" applyBorder="1" applyAlignment="1">
      <alignment horizontal="right" vertical="center"/>
    </xf>
    <xf numFmtId="0" fontId="3" fillId="0" borderId="24" xfId="19" applyFont="1" applyBorder="1" applyAlignment="1">
      <alignment horizontal="right" vertical="center"/>
    </xf>
    <xf numFmtId="3" fontId="3" fillId="0" borderId="25" xfId="19" applyNumberFormat="1" applyFont="1" applyBorder="1" applyAlignment="1">
      <alignment horizontal="right" vertical="center"/>
    </xf>
    <xf numFmtId="3" fontId="3" fillId="0" borderId="0" xfId="19" applyNumberFormat="1" applyFont="1" applyBorder="1" applyAlignment="1">
      <alignment horizontal="right" vertical="center"/>
    </xf>
    <xf numFmtId="3" fontId="4" fillId="0" borderId="25" xfId="19" applyNumberFormat="1" applyFont="1" applyBorder="1" applyAlignment="1">
      <alignment horizontal="right" vertical="center"/>
    </xf>
    <xf numFmtId="1" fontId="3" fillId="0" borderId="24" xfId="19" applyNumberFormat="1" applyFont="1" applyBorder="1" applyAlignment="1">
      <alignment horizontal="right" vertical="center"/>
    </xf>
    <xf numFmtId="1" fontId="3" fillId="0" borderId="25" xfId="19" applyNumberFormat="1" applyFont="1" applyBorder="1" applyAlignment="1">
      <alignment horizontal="right" vertical="center"/>
    </xf>
    <xf numFmtId="1" fontId="3" fillId="0" borderId="0" xfId="19" applyNumberFormat="1" applyFont="1" applyBorder="1" applyAlignment="1">
      <alignment horizontal="right" vertical="center"/>
    </xf>
    <xf numFmtId="0" fontId="63" fillId="0" borderId="24" xfId="19" applyFont="1" applyBorder="1" applyAlignment="1">
      <alignment horizontal="right" vertical="center"/>
    </xf>
    <xf numFmtId="0" fontId="3" fillId="0" borderId="25" xfId="19" applyFont="1" applyBorder="1" applyAlignment="1">
      <alignment horizontal="right" vertical="center"/>
    </xf>
    <xf numFmtId="0" fontId="4" fillId="0" borderId="0" xfId="19" applyFont="1" applyFill="1" applyBorder="1" applyAlignment="1">
      <alignment horizontal="right" vertical="center" wrapText="1"/>
    </xf>
    <xf numFmtId="0" fontId="37" fillId="0" borderId="0" xfId="19" applyFont="1" applyFill="1" applyBorder="1" applyAlignment="1">
      <alignment horizontal="right" vertical="center"/>
    </xf>
    <xf numFmtId="0" fontId="4" fillId="0" borderId="0" xfId="19" applyFont="1" applyFill="1" applyBorder="1" applyAlignment="1">
      <alignment horizontal="left" vertical="center" wrapText="1" indent="1"/>
    </xf>
    <xf numFmtId="0" fontId="64" fillId="0" borderId="0" xfId="19" applyFont="1" applyAlignment="1">
      <alignment horizontal="right" vertical="center"/>
    </xf>
    <xf numFmtId="0" fontId="37" fillId="0" borderId="0" xfId="19" applyFont="1" applyFill="1" applyBorder="1" applyAlignment="1">
      <alignment vertical="center"/>
    </xf>
    <xf numFmtId="0" fontId="1" fillId="0" borderId="0" xfId="19"/>
    <xf numFmtId="0" fontId="1" fillId="0" borderId="0" xfId="19" applyFill="1" applyBorder="1"/>
    <xf numFmtId="0" fontId="20" fillId="0" borderId="28" xfId="19" applyFont="1" applyFill="1" applyBorder="1" applyAlignment="1">
      <alignment horizontal="center" vertical="center" wrapText="1" readingOrder="1"/>
    </xf>
    <xf numFmtId="0" fontId="20" fillId="0" borderId="35" xfId="19" applyFont="1" applyFill="1" applyBorder="1" applyAlignment="1">
      <alignment horizontal="left" vertical="center" wrapText="1" indent="1" readingOrder="1"/>
    </xf>
    <xf numFmtId="0" fontId="1" fillId="0" borderId="24" xfId="19" applyFill="1" applyBorder="1"/>
    <xf numFmtId="0" fontId="1" fillId="0" borderId="32" xfId="19" applyFill="1" applyBorder="1"/>
    <xf numFmtId="0" fontId="23" fillId="0" borderId="24" xfId="19" applyFont="1" applyFill="1" applyBorder="1"/>
    <xf numFmtId="0" fontId="23" fillId="0" borderId="32" xfId="19" applyFont="1" applyFill="1" applyBorder="1"/>
    <xf numFmtId="0" fontId="13" fillId="0" borderId="33" xfId="19" applyFont="1" applyFill="1" applyBorder="1"/>
    <xf numFmtId="0" fontId="11" fillId="0" borderId="34" xfId="19" applyFont="1" applyFill="1" applyBorder="1"/>
    <xf numFmtId="0" fontId="13" fillId="0" borderId="2" xfId="19" applyFont="1" applyFill="1" applyBorder="1"/>
    <xf numFmtId="0" fontId="11" fillId="0" borderId="38" xfId="19" applyFont="1" applyFill="1" applyBorder="1"/>
    <xf numFmtId="0" fontId="13" fillId="0" borderId="0" xfId="19" applyFont="1" applyAlignment="1">
      <alignment vertical="center"/>
    </xf>
    <xf numFmtId="0" fontId="15" fillId="0" borderId="0" xfId="19" applyFont="1" applyAlignment="1">
      <alignment vertical="center"/>
    </xf>
    <xf numFmtId="0" fontId="4" fillId="0" borderId="0" xfId="19" applyFont="1" applyFill="1" applyBorder="1" applyAlignment="1">
      <alignment horizontal="left" vertical="center" indent="1" readingOrder="1"/>
    </xf>
    <xf numFmtId="0" fontId="3" fillId="0" borderId="24" xfId="19" applyFont="1" applyFill="1" applyBorder="1" applyAlignment="1">
      <alignment horizontal="right" vertical="center"/>
    </xf>
    <xf numFmtId="0" fontId="3" fillId="0" borderId="0" xfId="19" applyFont="1" applyFill="1" applyAlignment="1">
      <alignment horizontal="right" vertical="center"/>
    </xf>
    <xf numFmtId="0" fontId="4" fillId="0" borderId="24" xfId="19" applyFont="1" applyFill="1" applyBorder="1" applyAlignment="1">
      <alignment horizontal="right" vertical="center" wrapText="1"/>
    </xf>
    <xf numFmtId="0" fontId="4" fillId="0" borderId="32" xfId="19" applyFont="1" applyFill="1" applyBorder="1" applyAlignment="1">
      <alignment horizontal="right" vertical="center" wrapText="1"/>
    </xf>
    <xf numFmtId="0" fontId="4" fillId="0" borderId="0" xfId="19" applyFont="1" applyFill="1" applyBorder="1" applyAlignment="1">
      <alignment horizontal="right" vertical="center" wrapText="1" indent="1"/>
    </xf>
    <xf numFmtId="0" fontId="4" fillId="0" borderId="0" xfId="19" applyFont="1" applyFill="1" applyBorder="1" applyAlignment="1">
      <alignment horizontal="left" vertical="center" indent="1"/>
    </xf>
    <xf numFmtId="0" fontId="7" fillId="2" borderId="0" xfId="19" applyFont="1" applyFill="1" applyBorder="1" applyAlignment="1">
      <alignment horizontal="right" vertical="center" wrapText="1" indent="1" readingOrder="1"/>
    </xf>
    <xf numFmtId="0" fontId="7" fillId="2" borderId="0" xfId="19" applyFont="1" applyFill="1" applyBorder="1" applyAlignment="1">
      <alignment horizontal="left" vertical="center" indent="1" readingOrder="1"/>
    </xf>
    <xf numFmtId="0" fontId="1" fillId="0" borderId="0" xfId="19" applyBorder="1"/>
    <xf numFmtId="0" fontId="4" fillId="0" borderId="0" xfId="19" applyFont="1" applyFill="1" applyBorder="1" applyAlignment="1">
      <alignment horizontal="right" vertical="center" wrapText="1" indent="1" readingOrder="1"/>
    </xf>
    <xf numFmtId="3" fontId="7" fillId="2" borderId="0" xfId="19" applyNumberFormat="1" applyFont="1" applyFill="1" applyBorder="1" applyAlignment="1">
      <alignment horizontal="right" vertical="center" wrapText="1" indent="1" readingOrder="1"/>
    </xf>
    <xf numFmtId="3" fontId="4" fillId="0" borderId="0" xfId="19" applyNumberFormat="1" applyFont="1" applyFill="1" applyBorder="1" applyAlignment="1">
      <alignment horizontal="right" vertical="center" wrapText="1" indent="1" readingOrder="1"/>
    </xf>
    <xf numFmtId="0" fontId="1" fillId="0" borderId="24" xfId="19" applyBorder="1"/>
    <xf numFmtId="0" fontId="23" fillId="0" borderId="32" xfId="19" applyFont="1" applyBorder="1"/>
    <xf numFmtId="0" fontId="13" fillId="0" borderId="33" xfId="19" applyFont="1" applyBorder="1"/>
    <xf numFmtId="0" fontId="11" fillId="0" borderId="34" xfId="19" applyFont="1" applyBorder="1"/>
    <xf numFmtId="0" fontId="11" fillId="0" borderId="38" xfId="19" applyFont="1" applyBorder="1"/>
    <xf numFmtId="0" fontId="23" fillId="0" borderId="24" xfId="19" applyFont="1" applyFill="1" applyBorder="1" applyAlignment="1">
      <alignment horizontal="right"/>
    </xf>
    <xf numFmtId="0" fontId="23" fillId="0" borderId="32" xfId="19" applyFont="1" applyFill="1" applyBorder="1" applyAlignment="1">
      <alignment horizontal="right"/>
    </xf>
    <xf numFmtId="0" fontId="1" fillId="0" borderId="24" xfId="19" applyFill="1" applyBorder="1" applyAlignment="1">
      <alignment horizontal="right"/>
    </xf>
    <xf numFmtId="0" fontId="1" fillId="0" borderId="32" xfId="19" applyFill="1" applyBorder="1" applyAlignment="1">
      <alignment horizontal="right"/>
    </xf>
    <xf numFmtId="0" fontId="1" fillId="0" borderId="32" xfId="19" applyBorder="1"/>
    <xf numFmtId="0" fontId="65" fillId="0" borderId="0" xfId="19" applyFont="1" applyAlignment="1">
      <alignment vertical="center"/>
    </xf>
    <xf numFmtId="0" fontId="37" fillId="0" borderId="3" xfId="19" applyFont="1" applyFill="1" applyBorder="1" applyAlignment="1">
      <alignment vertical="center"/>
    </xf>
    <xf numFmtId="0" fontId="62" fillId="0" borderId="0" xfId="19" applyFont="1" applyAlignment="1">
      <alignment vertical="center"/>
    </xf>
    <xf numFmtId="3" fontId="3" fillId="0" borderId="0" xfId="19" applyNumberFormat="1" applyFont="1" applyAlignment="1">
      <alignment horizontal="right" vertical="center" indent="1"/>
    </xf>
    <xf numFmtId="0" fontId="3" fillId="0" borderId="0" xfId="19" applyFont="1" applyAlignment="1">
      <alignment horizontal="left" vertical="center" indent="1"/>
    </xf>
    <xf numFmtId="1" fontId="3" fillId="0" borderId="0" xfId="19" applyNumberFormat="1" applyFont="1" applyAlignment="1">
      <alignment horizontal="right" vertical="center" indent="1"/>
    </xf>
    <xf numFmtId="0" fontId="3" fillId="0" borderId="24" xfId="19" applyFont="1" applyFill="1" applyBorder="1" applyAlignment="1">
      <alignment horizontal="right" vertical="center" indent="1" readingOrder="1"/>
    </xf>
    <xf numFmtId="0" fontId="3" fillId="0" borderId="32" xfId="19" applyFont="1" applyFill="1" applyBorder="1" applyAlignment="1">
      <alignment horizontal="right" vertical="center" indent="1" readingOrder="1"/>
    </xf>
    <xf numFmtId="0" fontId="3" fillId="0" borderId="0" xfId="19" applyFont="1" applyAlignment="1">
      <alignment horizontal="right" vertical="center" indent="1"/>
    </xf>
    <xf numFmtId="0" fontId="18" fillId="2" borderId="0" xfId="19" applyFont="1" applyFill="1" applyAlignment="1">
      <alignment horizontal="right" vertical="center" indent="1"/>
    </xf>
    <xf numFmtId="0" fontId="18" fillId="2" borderId="0" xfId="19" applyFont="1" applyFill="1" applyAlignment="1">
      <alignment horizontal="left" vertical="center" indent="1"/>
    </xf>
    <xf numFmtId="0" fontId="18" fillId="0" borderId="26" xfId="19" applyFont="1" applyFill="1" applyBorder="1" applyAlignment="1">
      <alignment horizontal="center"/>
    </xf>
    <xf numFmtId="0" fontId="18" fillId="0" borderId="27" xfId="19" applyFont="1" applyFill="1" applyBorder="1" applyAlignment="1">
      <alignment horizontal="center"/>
    </xf>
    <xf numFmtId="0" fontId="18" fillId="0" borderId="41" xfId="19" applyFont="1" applyBorder="1" applyAlignment="1">
      <alignment horizontal="left" indent="1"/>
    </xf>
    <xf numFmtId="0" fontId="13" fillId="0" borderId="33" xfId="19" applyFont="1" applyFill="1" applyBorder="1" applyAlignment="1">
      <alignment vertical="center"/>
    </xf>
    <xf numFmtId="0" fontId="13" fillId="0" borderId="34" xfId="19" applyFont="1" applyFill="1" applyBorder="1" applyAlignment="1">
      <alignment vertical="center"/>
    </xf>
    <xf numFmtId="0" fontId="67" fillId="0" borderId="0" xfId="19" applyFont="1"/>
    <xf numFmtId="0" fontId="65" fillId="0" borderId="0" xfId="19" applyFont="1"/>
    <xf numFmtId="0" fontId="15" fillId="0" borderId="0" xfId="19" applyFont="1"/>
    <xf numFmtId="0" fontId="3" fillId="0" borderId="0" xfId="20" applyFont="1"/>
    <xf numFmtId="0" fontId="1" fillId="0" borderId="0" xfId="20"/>
    <xf numFmtId="3" fontId="18" fillId="2" borderId="0" xfId="20" applyNumberFormat="1" applyFont="1" applyFill="1" applyAlignment="1">
      <alignment horizontal="right" vertical="center" indent="1"/>
    </xf>
    <xf numFmtId="0" fontId="18" fillId="2" borderId="0" xfId="20" applyFont="1" applyFill="1" applyAlignment="1">
      <alignment horizontal="left" vertical="center" indent="1"/>
    </xf>
    <xf numFmtId="3" fontId="3" fillId="0" borderId="0" xfId="20" applyNumberFormat="1" applyFont="1"/>
    <xf numFmtId="3" fontId="3" fillId="3" borderId="3" xfId="20" applyNumberFormat="1" applyFont="1" applyFill="1" applyBorder="1" applyAlignment="1">
      <alignment horizontal="right" vertical="center" indent="1"/>
    </xf>
    <xf numFmtId="3" fontId="3" fillId="0" borderId="3" xfId="20" applyNumberFormat="1" applyFont="1" applyFill="1" applyBorder="1" applyAlignment="1">
      <alignment horizontal="right" vertical="center" indent="1"/>
    </xf>
    <xf numFmtId="0" fontId="3" fillId="0" borderId="3" xfId="20" applyFont="1" applyFill="1" applyBorder="1" applyAlignment="1">
      <alignment horizontal="left" vertical="center" indent="1"/>
    </xf>
    <xf numFmtId="3" fontId="3" fillId="3" borderId="0" xfId="20" applyNumberFormat="1" applyFont="1" applyFill="1" applyAlignment="1">
      <alignment horizontal="right" vertical="center" indent="1"/>
    </xf>
    <xf numFmtId="3" fontId="3" fillId="0" borderId="0" xfId="20" applyNumberFormat="1" applyFont="1" applyFill="1" applyAlignment="1">
      <alignment horizontal="right" vertical="center" indent="1"/>
    </xf>
    <xf numFmtId="0" fontId="3" fillId="0" borderId="0" xfId="20" applyFont="1" applyFill="1" applyAlignment="1">
      <alignment horizontal="left" vertical="center" indent="1"/>
    </xf>
    <xf numFmtId="0" fontId="3" fillId="0" borderId="0" xfId="20" applyFont="1" applyFill="1" applyBorder="1" applyAlignment="1">
      <alignment horizontal="left" vertical="center" indent="1"/>
    </xf>
    <xf numFmtId="0" fontId="3" fillId="3" borderId="0" xfId="20" applyFont="1" applyFill="1" applyBorder="1" applyAlignment="1">
      <alignment horizontal="right" vertical="center" indent="1"/>
    </xf>
    <xf numFmtId="0" fontId="3" fillId="0" borderId="0" xfId="20" applyFont="1" applyFill="1" applyBorder="1" applyAlignment="1">
      <alignment horizontal="right" vertical="center" indent="1"/>
    </xf>
    <xf numFmtId="0" fontId="18" fillId="3" borderId="3" xfId="20" applyFont="1" applyFill="1" applyBorder="1" applyAlignment="1">
      <alignment horizontal="center" vertical="center"/>
    </xf>
    <xf numFmtId="0" fontId="18" fillId="0" borderId="3" xfId="20" applyFont="1" applyFill="1" applyBorder="1" applyAlignment="1">
      <alignment horizontal="center" vertical="center"/>
    </xf>
    <xf numFmtId="0" fontId="18" fillId="0" borderId="3" xfId="20" applyFont="1" applyFill="1" applyBorder="1" applyAlignment="1">
      <alignment horizontal="left" vertical="center" indent="1"/>
    </xf>
    <xf numFmtId="3" fontId="3" fillId="3" borderId="0" xfId="20" applyNumberFormat="1" applyFont="1" applyFill="1"/>
    <xf numFmtId="3" fontId="3" fillId="0" borderId="0" xfId="20" applyNumberFormat="1" applyFont="1" applyFill="1"/>
    <xf numFmtId="0" fontId="13" fillId="0" borderId="0" xfId="20" applyFont="1"/>
    <xf numFmtId="0" fontId="11" fillId="0" borderId="0" xfId="20" applyFont="1"/>
    <xf numFmtId="3" fontId="3" fillId="3" borderId="0" xfId="20" applyNumberFormat="1" applyFont="1" applyFill="1" applyAlignment="1">
      <alignment horizontal="right" indent="1"/>
    </xf>
    <xf numFmtId="3" fontId="3" fillId="0" borderId="0" xfId="20" applyNumberFormat="1" applyFont="1" applyFill="1" applyAlignment="1">
      <alignment horizontal="right" indent="1"/>
    </xf>
    <xf numFmtId="0" fontId="3" fillId="0" borderId="0" xfId="20" applyFont="1" applyFill="1" applyAlignment="1">
      <alignment horizontal="left" indent="1"/>
    </xf>
    <xf numFmtId="3" fontId="3" fillId="3" borderId="0" xfId="20" applyNumberFormat="1" applyFont="1" applyFill="1" applyAlignment="1">
      <alignment horizontal="right" vertical="center"/>
    </xf>
    <xf numFmtId="3" fontId="3" fillId="0" borderId="0" xfId="20" applyNumberFormat="1" applyFont="1" applyFill="1" applyAlignment="1">
      <alignment horizontal="right" vertical="center"/>
    </xf>
    <xf numFmtId="0" fontId="3" fillId="0" borderId="0" xfId="20" applyFont="1" applyFill="1" applyAlignment="1">
      <alignment horizontal="left" vertical="center"/>
    </xf>
    <xf numFmtId="165" fontId="18" fillId="2" borderId="0" xfId="20" applyNumberFormat="1" applyFont="1" applyFill="1" applyAlignment="1">
      <alignment horizontal="right" vertical="center" indent="1"/>
    </xf>
    <xf numFmtId="165" fontId="3" fillId="3" borderId="3" xfId="20" applyNumberFormat="1" applyFont="1" applyFill="1" applyBorder="1" applyAlignment="1">
      <alignment horizontal="right" vertical="center" indent="1"/>
    </xf>
    <xf numFmtId="165" fontId="3" fillId="0" borderId="3" xfId="20" applyNumberFormat="1" applyFont="1" applyFill="1" applyBorder="1" applyAlignment="1">
      <alignment horizontal="right" vertical="center" indent="1"/>
    </xf>
    <xf numFmtId="165" fontId="3" fillId="3" borderId="0" xfId="20" applyNumberFormat="1" applyFont="1" applyFill="1" applyAlignment="1">
      <alignment horizontal="right" vertical="center" indent="1"/>
    </xf>
    <xf numFmtId="165" fontId="3" fillId="0" borderId="0" xfId="20" applyNumberFormat="1" applyFont="1" applyFill="1" applyAlignment="1">
      <alignment horizontal="right" vertical="center" indent="1"/>
    </xf>
    <xf numFmtId="0" fontId="3" fillId="3" borderId="0" xfId="20" applyFont="1" applyFill="1"/>
    <xf numFmtId="0" fontId="3" fillId="0" borderId="0" xfId="20" applyFont="1" applyFill="1"/>
    <xf numFmtId="3" fontId="18" fillId="3" borderId="0" xfId="20" applyNumberFormat="1" applyFont="1" applyFill="1" applyAlignment="1">
      <alignment horizontal="right" vertical="center" indent="1"/>
    </xf>
    <xf numFmtId="3" fontId="18" fillId="0" borderId="0" xfId="20" applyNumberFormat="1" applyFont="1" applyFill="1" applyAlignment="1">
      <alignment horizontal="right" vertical="center" indent="1"/>
    </xf>
    <xf numFmtId="0" fontId="18" fillId="0" borderId="0" xfId="20" applyFont="1" applyFill="1" applyAlignment="1">
      <alignment horizontal="left" vertical="center"/>
    </xf>
    <xf numFmtId="0" fontId="26" fillId="0" borderId="0" xfId="20" applyFont="1"/>
    <xf numFmtId="0" fontId="26" fillId="0" borderId="0" xfId="20" applyFont="1" applyFill="1"/>
    <xf numFmtId="0" fontId="42" fillId="0" borderId="0" xfId="20" applyFont="1"/>
    <xf numFmtId="0" fontId="3" fillId="0" borderId="0" xfId="21" applyFont="1"/>
    <xf numFmtId="0" fontId="1" fillId="0" borderId="0" xfId="21"/>
    <xf numFmtId="3" fontId="60" fillId="0" borderId="0" xfId="21" applyNumberFormat="1" applyFont="1" applyFill="1" applyBorder="1"/>
    <xf numFmtId="0" fontId="60" fillId="0" borderId="0" xfId="21" applyFont="1" applyFill="1" applyBorder="1"/>
    <xf numFmtId="3" fontId="61" fillId="0" borderId="0" xfId="21" applyNumberFormat="1" applyFont="1" applyFill="1" applyBorder="1"/>
    <xf numFmtId="0" fontId="3" fillId="0" borderId="0" xfId="21" applyFont="1" applyFill="1"/>
    <xf numFmtId="0" fontId="18" fillId="0" borderId="0" xfId="21" applyFont="1" applyFill="1" applyBorder="1" applyAlignment="1">
      <alignment horizontal="right" vertical="center" indent="1"/>
    </xf>
    <xf numFmtId="0" fontId="18" fillId="0" borderId="0" xfId="21" applyFont="1" applyFill="1" applyAlignment="1">
      <alignment horizontal="left" vertical="center" indent="1"/>
    </xf>
    <xf numFmtId="0" fontId="61" fillId="0" borderId="0" xfId="21" applyFont="1" applyFill="1" applyBorder="1" applyAlignment="1"/>
    <xf numFmtId="0" fontId="3" fillId="0" borderId="0" xfId="21" applyFont="1" applyFill="1" applyBorder="1"/>
    <xf numFmtId="0" fontId="3" fillId="0" borderId="0" xfId="21" applyFont="1" applyFill="1" applyBorder="1" applyAlignment="1">
      <alignment horizontal="right" indent="1"/>
    </xf>
    <xf numFmtId="10" fontId="3" fillId="0" borderId="0" xfId="21" applyNumberFormat="1" applyFont="1" applyFill="1" applyBorder="1" applyAlignment="1">
      <alignment horizontal="right" vertical="center" indent="1"/>
    </xf>
    <xf numFmtId="0" fontId="3" fillId="0" borderId="0" xfId="21" applyFont="1" applyFill="1" applyBorder="1" applyAlignment="1">
      <alignment horizontal="left" vertical="center" indent="1"/>
    </xf>
    <xf numFmtId="0" fontId="18" fillId="0" borderId="0" xfId="21" applyFont="1" applyFill="1" applyBorder="1" applyAlignment="1">
      <alignment horizontal="center"/>
    </xf>
    <xf numFmtId="0" fontId="18" fillId="0" borderId="0" xfId="21" applyFont="1" applyFill="1" applyBorder="1" applyAlignment="1">
      <alignment horizontal="left" indent="1"/>
    </xf>
    <xf numFmtId="3" fontId="3" fillId="0" borderId="0" xfId="21" applyNumberFormat="1" applyFont="1" applyAlignment="1">
      <alignment horizontal="right" vertical="center" indent="1"/>
    </xf>
    <xf numFmtId="0" fontId="3" fillId="0" borderId="0" xfId="21" applyFont="1" applyAlignment="1">
      <alignment horizontal="left" vertical="center"/>
    </xf>
    <xf numFmtId="1" fontId="3" fillId="0" borderId="0" xfId="21" applyNumberFormat="1" applyFont="1" applyAlignment="1">
      <alignment horizontal="right" vertical="center" indent="1"/>
    </xf>
    <xf numFmtId="0" fontId="3" fillId="0" borderId="0" xfId="21" applyFont="1" applyAlignment="1">
      <alignment horizontal="right" vertical="center" indent="1"/>
    </xf>
    <xf numFmtId="0" fontId="3" fillId="0" borderId="0" xfId="21" applyFont="1" applyAlignment="1">
      <alignment horizontal="left"/>
    </xf>
    <xf numFmtId="0" fontId="18" fillId="2" borderId="0" xfId="21" applyFont="1" applyFill="1" applyAlignment="1">
      <alignment horizontal="right" vertical="center" indent="1"/>
    </xf>
    <xf numFmtId="0" fontId="18" fillId="2" borderId="0" xfId="21" applyFont="1" applyFill="1" applyAlignment="1">
      <alignment horizontal="left" vertical="center"/>
    </xf>
    <xf numFmtId="0" fontId="1" fillId="0" borderId="0" xfId="21" applyBorder="1"/>
    <xf numFmtId="0" fontId="18" fillId="0" borderId="0" xfId="21" applyFont="1" applyBorder="1" applyAlignment="1">
      <alignment horizontal="center"/>
    </xf>
    <xf numFmtId="0" fontId="18" fillId="0" borderId="4" xfId="21" applyFont="1" applyBorder="1" applyAlignment="1">
      <alignment horizontal="center"/>
    </xf>
    <xf numFmtId="0" fontId="18" fillId="0" borderId="4" xfId="21" applyFont="1" applyBorder="1" applyAlignment="1">
      <alignment horizontal="left" indent="1"/>
    </xf>
    <xf numFmtId="0" fontId="18" fillId="0" borderId="0" xfId="21" applyFont="1"/>
    <xf numFmtId="0" fontId="13" fillId="0" borderId="0" xfId="21" applyFont="1"/>
    <xf numFmtId="0" fontId="11" fillId="0" borderId="0" xfId="21" applyFont="1"/>
    <xf numFmtId="0" fontId="3" fillId="0" borderId="0" xfId="21" applyFont="1" applyBorder="1"/>
    <xf numFmtId="166" fontId="3" fillId="0" borderId="0" xfId="21" applyNumberFormat="1" applyFont="1"/>
    <xf numFmtId="9" fontId="3" fillId="0" borderId="22" xfId="21" applyNumberFormat="1" applyFont="1" applyBorder="1" applyAlignment="1">
      <alignment horizontal="right" vertical="center" indent="1"/>
    </xf>
    <xf numFmtId="9" fontId="3" fillId="0" borderId="27" xfId="21" applyNumberFormat="1" applyFont="1" applyBorder="1" applyAlignment="1">
      <alignment horizontal="right" vertical="center" indent="1"/>
    </xf>
    <xf numFmtId="9" fontId="3" fillId="0" borderId="4" xfId="21" applyNumberFormat="1" applyFont="1" applyBorder="1" applyAlignment="1">
      <alignment horizontal="right" vertical="center" indent="1"/>
    </xf>
    <xf numFmtId="166" fontId="3" fillId="0" borderId="0" xfId="21" applyNumberFormat="1" applyFont="1" applyAlignment="1">
      <alignment horizontal="right" vertical="center" indent="1"/>
    </xf>
    <xf numFmtId="9" fontId="3" fillId="0" borderId="24" xfId="21" applyNumberFormat="1" applyFont="1" applyBorder="1" applyAlignment="1">
      <alignment horizontal="right" vertical="center" indent="1"/>
    </xf>
    <xf numFmtId="9" fontId="3" fillId="0" borderId="25" xfId="21" applyNumberFormat="1" applyFont="1" applyBorder="1" applyAlignment="1">
      <alignment horizontal="right" vertical="center" indent="1"/>
    </xf>
    <xf numFmtId="9" fontId="3" fillId="0" borderId="0" xfId="21" applyNumberFormat="1" applyFont="1" applyBorder="1" applyAlignment="1">
      <alignment horizontal="right" vertical="center" indent="1"/>
    </xf>
    <xf numFmtId="0" fontId="18" fillId="0" borderId="26" xfId="21" applyFont="1" applyBorder="1" applyAlignment="1">
      <alignment horizontal="center"/>
    </xf>
    <xf numFmtId="0" fontId="18" fillId="0" borderId="27" xfId="21" applyFont="1" applyBorder="1" applyAlignment="1">
      <alignment horizontal="center"/>
    </xf>
    <xf numFmtId="0" fontId="3" fillId="0" borderId="24" xfId="21" applyFont="1" applyBorder="1"/>
    <xf numFmtId="0" fontId="18" fillId="0" borderId="25" xfId="21" applyFont="1" applyBorder="1"/>
    <xf numFmtId="0" fontId="18" fillId="0" borderId="0" xfId="21" applyFont="1" applyBorder="1"/>
    <xf numFmtId="0" fontId="13" fillId="0" borderId="29" xfId="21" applyFont="1" applyBorder="1"/>
    <xf numFmtId="0" fontId="11" fillId="0" borderId="30" xfId="21" applyFont="1" applyBorder="1"/>
    <xf numFmtId="0" fontId="13" fillId="0" borderId="2" xfId="21" applyFont="1" applyBorder="1"/>
    <xf numFmtId="0" fontId="3" fillId="0" borderId="0" xfId="21" applyFont="1" applyAlignment="1">
      <alignment horizontal="left" vertical="center" indent="1"/>
    </xf>
    <xf numFmtId="3" fontId="3" fillId="0" borderId="0" xfId="21" applyNumberFormat="1" applyFont="1" applyBorder="1" applyAlignment="1">
      <alignment horizontal="right" vertical="center" indent="1"/>
    </xf>
    <xf numFmtId="9" fontId="4" fillId="0" borderId="0" xfId="21" applyNumberFormat="1" applyFont="1" applyBorder="1" applyAlignment="1">
      <alignment horizontal="right" vertical="center" indent="1"/>
    </xf>
    <xf numFmtId="3" fontId="4" fillId="0" borderId="0" xfId="21" applyNumberFormat="1" applyFont="1" applyBorder="1" applyAlignment="1">
      <alignment horizontal="right" vertical="center" indent="1"/>
    </xf>
    <xf numFmtId="3" fontId="4" fillId="0" borderId="0" xfId="21" applyNumberFormat="1" applyFont="1" applyAlignment="1">
      <alignment horizontal="right" vertical="center" indent="1"/>
    </xf>
    <xf numFmtId="3" fontId="3" fillId="0" borderId="0" xfId="21" applyNumberFormat="1" applyFont="1"/>
    <xf numFmtId="3" fontId="9" fillId="0" borderId="24" xfId="21" applyNumberFormat="1" applyFont="1" applyBorder="1" applyAlignment="1">
      <alignment horizontal="right" vertical="center" indent="1"/>
    </xf>
    <xf numFmtId="3" fontId="9" fillId="0" borderId="25" xfId="21" applyNumberFormat="1" applyFont="1" applyBorder="1" applyAlignment="1">
      <alignment horizontal="right" vertical="center" indent="1"/>
    </xf>
    <xf numFmtId="0" fontId="3" fillId="0" borderId="25" xfId="21" applyFont="1" applyBorder="1"/>
    <xf numFmtId="0" fontId="3" fillId="0" borderId="2" xfId="21" applyFont="1" applyBorder="1"/>
    <xf numFmtId="9" fontId="3" fillId="0" borderId="26" xfId="21" applyNumberFormat="1" applyFont="1" applyBorder="1" applyAlignment="1">
      <alignment horizontal="right" vertical="center" indent="1"/>
    </xf>
    <xf numFmtId="0" fontId="67" fillId="0" borderId="29" xfId="21" applyFont="1" applyBorder="1"/>
    <xf numFmtId="0" fontId="67" fillId="0" borderId="0" xfId="21" applyFont="1"/>
    <xf numFmtId="9" fontId="4" fillId="0" borderId="24" xfId="21" applyNumberFormat="1" applyFont="1" applyBorder="1" applyAlignment="1">
      <alignment horizontal="right" vertical="center" indent="1"/>
    </xf>
    <xf numFmtId="9" fontId="4" fillId="0" borderId="25" xfId="21" applyNumberFormat="1" applyFont="1" applyBorder="1" applyAlignment="1">
      <alignment horizontal="right" vertical="center" indent="1"/>
    </xf>
    <xf numFmtId="3" fontId="3" fillId="0" borderId="0" xfId="21" applyNumberFormat="1" applyFont="1" applyAlignment="1">
      <alignment horizontal="left" vertical="center"/>
    </xf>
    <xf numFmtId="1" fontId="9" fillId="0" borderId="24" xfId="21" applyNumberFormat="1" applyFont="1" applyBorder="1" applyAlignment="1">
      <alignment horizontal="right" vertical="center" indent="1"/>
    </xf>
    <xf numFmtId="1" fontId="9" fillId="0" borderId="25" xfId="21" applyNumberFormat="1" applyFont="1" applyBorder="1" applyAlignment="1">
      <alignment horizontal="right" vertical="center" indent="1"/>
    </xf>
    <xf numFmtId="1" fontId="4" fillId="0" borderId="0" xfId="21" applyNumberFormat="1" applyFont="1" applyAlignment="1">
      <alignment horizontal="right" vertical="center" indent="1"/>
    </xf>
    <xf numFmtId="0" fontId="3" fillId="0" borderId="29" xfId="21" applyFont="1" applyBorder="1"/>
    <xf numFmtId="0" fontId="3" fillId="0" borderId="42" xfId="21" applyFont="1" applyBorder="1"/>
    <xf numFmtId="166" fontId="3" fillId="0" borderId="0" xfId="21" applyNumberFormat="1" applyFont="1" applyBorder="1" applyAlignment="1">
      <alignment horizontal="right" vertical="center" indent="1"/>
    </xf>
    <xf numFmtId="0" fontId="13" fillId="0" borderId="42" xfId="21" applyFont="1" applyBorder="1"/>
    <xf numFmtId="0" fontId="13" fillId="0" borderId="0" xfId="21" applyFont="1" applyAlignment="1">
      <alignment horizontal="right" vertical="center" indent="1"/>
    </xf>
    <xf numFmtId="0" fontId="4" fillId="0" borderId="0" xfId="21" applyFont="1" applyAlignment="1">
      <alignment horizontal="right" vertical="center" indent="1"/>
    </xf>
    <xf numFmtId="3" fontId="3" fillId="0" borderId="0" xfId="21" applyNumberFormat="1" applyFont="1" applyAlignment="1">
      <alignment horizontal="right" indent="1"/>
    </xf>
    <xf numFmtId="3" fontId="3" fillId="3" borderId="0" xfId="21" applyNumberFormat="1" applyFont="1" applyFill="1" applyAlignment="1">
      <alignment horizontal="right" indent="1"/>
    </xf>
    <xf numFmtId="0" fontId="3" fillId="3" borderId="0" xfId="21" applyFont="1" applyFill="1" applyAlignment="1">
      <alignment horizontal="right" indent="1"/>
    </xf>
    <xf numFmtId="0" fontId="18" fillId="3" borderId="0" xfId="21" applyFont="1" applyFill="1" applyAlignment="1">
      <alignment horizontal="right" indent="1"/>
    </xf>
    <xf numFmtId="0" fontId="18" fillId="3" borderId="0" xfId="21" applyFont="1" applyFill="1" applyBorder="1" applyAlignment="1">
      <alignment horizontal="right" indent="1"/>
    </xf>
    <xf numFmtId="0" fontId="3" fillId="3" borderId="0" xfId="21" applyFont="1" applyFill="1" applyBorder="1" applyAlignment="1">
      <alignment horizontal="right" indent="1"/>
    </xf>
    <xf numFmtId="0" fontId="3" fillId="0" borderId="3" xfId="21" applyFont="1" applyBorder="1" applyAlignment="1">
      <alignment horizontal="left" vertical="center"/>
    </xf>
    <xf numFmtId="0" fontId="3" fillId="0" borderId="0" xfId="26" applyFont="1"/>
    <xf numFmtId="3" fontId="3" fillId="0" borderId="0" xfId="26" applyNumberFormat="1" applyFont="1" applyAlignment="1">
      <alignment horizontal="right" vertical="center" indent="1"/>
    </xf>
    <xf numFmtId="0" fontId="3" fillId="0" borderId="0" xfId="26" applyFont="1" applyAlignment="1">
      <alignment horizontal="left" vertical="center"/>
    </xf>
    <xf numFmtId="1" fontId="18" fillId="2" borderId="0" xfId="26" applyNumberFormat="1" applyFont="1" applyFill="1" applyAlignment="1">
      <alignment horizontal="right" vertical="center" indent="1"/>
    </xf>
    <xf numFmtId="0" fontId="18" fillId="2" borderId="0" xfId="26" applyFont="1" applyFill="1" applyAlignment="1">
      <alignment horizontal="left" vertical="center"/>
    </xf>
    <xf numFmtId="0" fontId="3" fillId="0" borderId="0" xfId="26" applyFont="1" applyAlignment="1">
      <alignment vertical="center"/>
    </xf>
    <xf numFmtId="1" fontId="3" fillId="0" borderId="0" xfId="26" applyNumberFormat="1" applyFont="1" applyAlignment="1">
      <alignment horizontal="right" vertical="center" indent="1"/>
    </xf>
    <xf numFmtId="0" fontId="3" fillId="0" borderId="0" xfId="26" applyFont="1" applyAlignment="1">
      <alignment horizontal="right" vertical="center" indent="1"/>
    </xf>
    <xf numFmtId="0" fontId="18" fillId="2" borderId="0" xfId="26" applyFont="1" applyFill="1" applyAlignment="1">
      <alignment horizontal="right" vertical="center" indent="1"/>
    </xf>
    <xf numFmtId="0" fontId="3" fillId="0" borderId="0" xfId="26" applyFont="1" applyFill="1" applyAlignment="1">
      <alignment horizontal="right" indent="1"/>
    </xf>
    <xf numFmtId="1" fontId="47" fillId="3" borderId="0" xfId="26" applyNumberFormat="1" applyFont="1" applyFill="1" applyAlignment="1">
      <alignment horizontal="right" indent="1"/>
    </xf>
    <xf numFmtId="1" fontId="47" fillId="3" borderId="0" xfId="26" applyNumberFormat="1" applyFont="1" applyFill="1" applyAlignment="1">
      <alignment vertical="center"/>
    </xf>
    <xf numFmtId="0" fontId="68" fillId="0" borderId="0" xfId="26" applyFont="1" applyFill="1" applyAlignment="1">
      <alignment horizontal="right" indent="1"/>
    </xf>
    <xf numFmtId="1" fontId="3" fillId="0" borderId="0" xfId="26" applyNumberFormat="1" applyFont="1" applyBorder="1" applyAlignment="1">
      <alignment horizontal="right" vertical="center" indent="1"/>
    </xf>
    <xf numFmtId="0" fontId="3" fillId="0" borderId="0" xfId="26" applyFont="1" applyBorder="1" applyAlignment="1">
      <alignment horizontal="right" vertical="center" indent="1"/>
    </xf>
    <xf numFmtId="0" fontId="3" fillId="0" borderId="0" xfId="26" applyFont="1" applyBorder="1" applyAlignment="1">
      <alignment horizontal="left" vertical="center"/>
    </xf>
    <xf numFmtId="0" fontId="18" fillId="0" borderId="4" xfId="26" applyFont="1" applyBorder="1" applyAlignment="1">
      <alignment horizontal="center" vertical="center"/>
    </xf>
    <xf numFmtId="0" fontId="18" fillId="0" borderId="4" xfId="26" applyFont="1" applyBorder="1" applyAlignment="1">
      <alignment horizontal="center" vertical="center" wrapText="1"/>
    </xf>
    <xf numFmtId="0" fontId="18" fillId="0" borderId="4" xfId="26" applyFont="1" applyBorder="1" applyAlignment="1">
      <alignment horizontal="left" vertical="center" indent="1"/>
    </xf>
    <xf numFmtId="0" fontId="18" fillId="0" borderId="0" xfId="26" applyFont="1" applyBorder="1" applyAlignment="1">
      <alignment horizontal="center" vertical="center"/>
    </xf>
    <xf numFmtId="0" fontId="18" fillId="0" borderId="0" xfId="26" applyFont="1" applyBorder="1" applyAlignment="1">
      <alignment horizontal="center" vertical="center" wrapText="1"/>
    </xf>
    <xf numFmtId="0" fontId="3" fillId="0" borderId="0" xfId="26" applyFont="1" applyBorder="1"/>
    <xf numFmtId="0" fontId="18" fillId="0" borderId="0" xfId="26" applyFont="1" applyAlignment="1">
      <alignment vertical="center"/>
    </xf>
    <xf numFmtId="0" fontId="13" fillId="0" borderId="0" xfId="26" applyFont="1" applyAlignment="1">
      <alignment vertical="center"/>
    </xf>
    <xf numFmtId="0" fontId="11" fillId="0" borderId="0" xfId="26" applyFont="1" applyAlignment="1">
      <alignment vertical="center"/>
    </xf>
    <xf numFmtId="9" fontId="3" fillId="0" borderId="22" xfId="26" applyNumberFormat="1" applyFont="1" applyBorder="1" applyAlignment="1">
      <alignment horizontal="right" vertical="center"/>
    </xf>
    <xf numFmtId="9" fontId="3" fillId="0" borderId="31" xfId="26" applyNumberFormat="1" applyFont="1" applyBorder="1" applyAlignment="1">
      <alignment horizontal="right" vertical="center"/>
    </xf>
    <xf numFmtId="0" fontId="3" fillId="0" borderId="0" xfId="26" applyFont="1" applyAlignment="1">
      <alignment horizontal="right" vertical="center"/>
    </xf>
    <xf numFmtId="1" fontId="3" fillId="0" borderId="0" xfId="26" applyNumberFormat="1" applyFont="1" applyAlignment="1">
      <alignment horizontal="right" vertical="center"/>
    </xf>
    <xf numFmtId="9" fontId="3" fillId="0" borderId="24" xfId="26" applyNumberFormat="1" applyFont="1" applyBorder="1" applyAlignment="1">
      <alignment horizontal="right" vertical="center"/>
    </xf>
    <xf numFmtId="9" fontId="3" fillId="0" borderId="32" xfId="26" applyNumberFormat="1" applyFont="1" applyBorder="1" applyAlignment="1">
      <alignment horizontal="right" vertical="center"/>
    </xf>
    <xf numFmtId="166" fontId="3" fillId="0" borderId="0" xfId="26" applyNumberFormat="1" applyFont="1" applyAlignment="1">
      <alignment horizontal="right" vertical="center"/>
    </xf>
    <xf numFmtId="0" fontId="3" fillId="0" borderId="0" xfId="26" applyFont="1" applyAlignment="1">
      <alignment horizontal="left" vertical="center" wrapText="1"/>
    </xf>
    <xf numFmtId="0" fontId="3" fillId="0" borderId="0" xfId="26" applyFont="1" applyFill="1" applyBorder="1" applyAlignment="1">
      <alignment horizontal="left" vertical="center" wrapText="1"/>
    </xf>
    <xf numFmtId="9" fontId="3" fillId="0" borderId="25" xfId="26" applyNumberFormat="1" applyFont="1" applyBorder="1" applyAlignment="1">
      <alignment horizontal="right" vertical="center"/>
    </xf>
    <xf numFmtId="0" fontId="3" fillId="0" borderId="24" xfId="26" applyFont="1" applyBorder="1" applyAlignment="1">
      <alignment horizontal="right" vertical="center"/>
    </xf>
    <xf numFmtId="0" fontId="3" fillId="0" borderId="25" xfId="26" applyFont="1" applyBorder="1" applyAlignment="1">
      <alignment horizontal="right" vertical="center"/>
    </xf>
    <xf numFmtId="0" fontId="3" fillId="0" borderId="0" xfId="26" applyFont="1" applyAlignment="1">
      <alignment horizontal="left" vertical="center" indent="1"/>
    </xf>
    <xf numFmtId="9" fontId="18" fillId="2" borderId="24" xfId="26" applyNumberFormat="1" applyFont="1" applyFill="1" applyBorder="1" applyAlignment="1">
      <alignment horizontal="right" vertical="center"/>
    </xf>
    <xf numFmtId="9" fontId="18" fillId="2" borderId="25" xfId="26" applyNumberFormat="1" applyFont="1" applyFill="1" applyBorder="1" applyAlignment="1">
      <alignment horizontal="right" vertical="center"/>
    </xf>
    <xf numFmtId="1" fontId="18" fillId="2" borderId="0" xfId="26" applyNumberFormat="1" applyFont="1" applyFill="1" applyAlignment="1">
      <alignment horizontal="right" vertical="center"/>
    </xf>
    <xf numFmtId="9" fontId="3" fillId="0" borderId="24" xfId="26" quotePrefix="1" applyNumberFormat="1" applyFont="1" applyBorder="1" applyAlignment="1">
      <alignment horizontal="right" vertical="center"/>
    </xf>
    <xf numFmtId="9" fontId="3" fillId="0" borderId="25" xfId="26" quotePrefix="1" applyNumberFormat="1" applyFont="1" applyBorder="1" applyAlignment="1">
      <alignment horizontal="right" vertical="center"/>
    </xf>
    <xf numFmtId="0" fontId="18" fillId="0" borderId="26" xfId="26" applyFont="1" applyBorder="1" applyAlignment="1">
      <alignment horizontal="right"/>
    </xf>
    <xf numFmtId="0" fontId="18" fillId="0" borderId="27" xfId="26" applyFont="1" applyBorder="1" applyAlignment="1">
      <alignment horizontal="right"/>
    </xf>
    <xf numFmtId="0" fontId="18" fillId="0" borderId="4" xfId="26" applyFont="1" applyBorder="1" applyAlignment="1">
      <alignment horizontal="right"/>
    </xf>
    <xf numFmtId="0" fontId="18" fillId="0" borderId="4" xfId="26" applyFont="1" applyBorder="1" applyAlignment="1">
      <alignment horizontal="left" indent="1"/>
    </xf>
    <xf numFmtId="0" fontId="18" fillId="0" borderId="24" xfId="26" applyFont="1" applyBorder="1"/>
    <xf numFmtId="0" fontId="18" fillId="0" borderId="25" xfId="26" applyFont="1" applyBorder="1"/>
    <xf numFmtId="0" fontId="18" fillId="0" borderId="0" xfId="26" applyFont="1" applyBorder="1"/>
    <xf numFmtId="0" fontId="65" fillId="0" borderId="29" xfId="26" applyFont="1" applyBorder="1"/>
    <xf numFmtId="0" fontId="18" fillId="0" borderId="0" xfId="26" applyFont="1"/>
    <xf numFmtId="0" fontId="13" fillId="0" borderId="0" xfId="26" applyFont="1"/>
    <xf numFmtId="0" fontId="11" fillId="0" borderId="0" xfId="26" applyFont="1"/>
    <xf numFmtId="0" fontId="3" fillId="0" borderId="0" xfId="26" applyFont="1" applyBorder="1" applyAlignment="1">
      <alignment vertical="center"/>
    </xf>
    <xf numFmtId="0" fontId="3" fillId="0" borderId="0" xfId="26" applyFont="1" applyFill="1" applyBorder="1"/>
    <xf numFmtId="0" fontId="3" fillId="0" borderId="0" xfId="26" applyFont="1" applyFill="1" applyBorder="1" applyAlignment="1">
      <alignment vertical="center"/>
    </xf>
    <xf numFmtId="0" fontId="13" fillId="0" borderId="0" xfId="26" applyFont="1" applyFill="1" applyBorder="1" applyAlignment="1">
      <alignment vertical="center"/>
    </xf>
    <xf numFmtId="9" fontId="3" fillId="0" borderId="43" xfId="26" applyNumberFormat="1" applyFont="1" applyBorder="1" applyAlignment="1">
      <alignment horizontal="right" vertical="center"/>
    </xf>
    <xf numFmtId="9" fontId="3" fillId="0" borderId="27" xfId="26" applyNumberFormat="1" applyFont="1" applyBorder="1" applyAlignment="1">
      <alignment horizontal="right" vertical="center"/>
    </xf>
    <xf numFmtId="9" fontId="3" fillId="0" borderId="4" xfId="26" applyNumberFormat="1" applyFont="1" applyBorder="1" applyAlignment="1">
      <alignment horizontal="right" vertical="center"/>
    </xf>
    <xf numFmtId="3" fontId="3" fillId="3" borderId="0" xfId="26" applyNumberFormat="1" applyFont="1" applyFill="1" applyAlignment="1">
      <alignment horizontal="right" vertical="center"/>
    </xf>
    <xf numFmtId="9" fontId="3" fillId="0" borderId="44" xfId="26" applyNumberFormat="1" applyFont="1" applyBorder="1" applyAlignment="1">
      <alignment horizontal="right" vertical="center"/>
    </xf>
    <xf numFmtId="9" fontId="3" fillId="0" borderId="0" xfId="26" applyNumberFormat="1" applyFont="1" applyBorder="1" applyAlignment="1">
      <alignment horizontal="right" vertical="center"/>
    </xf>
    <xf numFmtId="1" fontId="3" fillId="3" borderId="0" xfId="26" applyNumberFormat="1" applyFont="1" applyFill="1" applyAlignment="1">
      <alignment horizontal="right" vertical="center"/>
    </xf>
    <xf numFmtId="0" fontId="3" fillId="0" borderId="44" xfId="26" applyFont="1" applyBorder="1" applyAlignment="1">
      <alignment horizontal="right" vertical="center"/>
    </xf>
    <xf numFmtId="0" fontId="3" fillId="0" borderId="0" xfId="26" applyFont="1" applyBorder="1" applyAlignment="1">
      <alignment horizontal="right" vertical="center"/>
    </xf>
    <xf numFmtId="9" fontId="18" fillId="2" borderId="44" xfId="26" applyNumberFormat="1" applyFont="1" applyFill="1" applyBorder="1" applyAlignment="1">
      <alignment horizontal="right" vertical="center"/>
    </xf>
    <xf numFmtId="9" fontId="18" fillId="2" borderId="0" xfId="26" applyNumberFormat="1" applyFont="1" applyFill="1" applyBorder="1" applyAlignment="1">
      <alignment horizontal="right" vertical="center"/>
    </xf>
    <xf numFmtId="0" fontId="18" fillId="0" borderId="4" xfId="26" applyFont="1" applyBorder="1" applyAlignment="1">
      <alignment horizontal="right" vertical="center"/>
    </xf>
    <xf numFmtId="0" fontId="3" fillId="0" borderId="24" xfId="26" applyFont="1" applyBorder="1"/>
    <xf numFmtId="0" fontId="3" fillId="0" borderId="25" xfId="26" applyFont="1" applyBorder="1"/>
    <xf numFmtId="0" fontId="13" fillId="0" borderId="29" xfId="26" applyFont="1" applyBorder="1"/>
    <xf numFmtId="0" fontId="13" fillId="0" borderId="2" xfId="26" applyFont="1" applyBorder="1"/>
    <xf numFmtId="0" fontId="1" fillId="0" borderId="0" xfId="26"/>
    <xf numFmtId="9" fontId="3" fillId="0" borderId="43" xfId="26" applyNumberFormat="1" applyFont="1" applyBorder="1" applyAlignment="1">
      <alignment horizontal="right" vertical="center" indent="1"/>
    </xf>
    <xf numFmtId="9" fontId="3" fillId="0" borderId="27" xfId="26" applyNumberFormat="1" applyFont="1" applyBorder="1" applyAlignment="1">
      <alignment horizontal="right" vertical="center" indent="1"/>
    </xf>
    <xf numFmtId="9" fontId="3" fillId="0" borderId="44" xfId="26" applyNumberFormat="1" applyFont="1" applyBorder="1" applyAlignment="1">
      <alignment horizontal="right" vertical="center" indent="1"/>
    </xf>
    <xf numFmtId="9" fontId="3" fillId="0" borderId="25" xfId="26" applyNumberFormat="1" applyFont="1" applyBorder="1" applyAlignment="1">
      <alignment horizontal="right" vertical="center" indent="1"/>
    </xf>
    <xf numFmtId="0" fontId="3" fillId="0" borderId="44" xfId="26" applyFont="1" applyBorder="1" applyAlignment="1">
      <alignment horizontal="right" vertical="center" indent="1"/>
    </xf>
    <xf numFmtId="0" fontId="3" fillId="0" borderId="25" xfId="26" applyFont="1" applyBorder="1" applyAlignment="1">
      <alignment horizontal="right" vertical="center" indent="1"/>
    </xf>
    <xf numFmtId="9" fontId="18" fillId="2" borderId="44" xfId="26" applyNumberFormat="1" applyFont="1" applyFill="1" applyBorder="1" applyAlignment="1">
      <alignment horizontal="right" vertical="center" indent="1"/>
    </xf>
    <xf numFmtId="9" fontId="18" fillId="2" borderId="25" xfId="26" applyNumberFormat="1" applyFont="1" applyFill="1" applyBorder="1" applyAlignment="1">
      <alignment horizontal="right" vertical="center" indent="1"/>
    </xf>
    <xf numFmtId="0" fontId="18" fillId="2" borderId="0" xfId="26" applyFont="1" applyFill="1" applyAlignment="1">
      <alignment horizontal="left" vertical="center" indent="1"/>
    </xf>
    <xf numFmtId="0" fontId="18" fillId="2" borderId="0" xfId="26" applyFont="1" applyFill="1" applyBorder="1" applyAlignment="1">
      <alignment horizontal="left" vertical="center" indent="1"/>
    </xf>
    <xf numFmtId="0" fontId="3" fillId="0" borderId="0" xfId="26" applyFont="1" applyBorder="1" applyAlignment="1">
      <alignment horizontal="left" vertical="center" indent="1"/>
    </xf>
    <xf numFmtId="9" fontId="4" fillId="0" borderId="44" xfId="26" applyNumberFormat="1" applyFont="1" applyBorder="1" applyAlignment="1">
      <alignment horizontal="right" vertical="center" indent="1"/>
    </xf>
    <xf numFmtId="9" fontId="4" fillId="0" borderId="25" xfId="26" applyNumberFormat="1" applyFont="1" applyBorder="1" applyAlignment="1">
      <alignment horizontal="right" vertical="center" indent="1"/>
    </xf>
    <xf numFmtId="9" fontId="4" fillId="0" borderId="24" xfId="26" applyNumberFormat="1" applyFont="1" applyBorder="1" applyAlignment="1">
      <alignment horizontal="right" vertical="center" indent="1"/>
    </xf>
    <xf numFmtId="0" fontId="18" fillId="0" borderId="26" xfId="26" applyFont="1" applyBorder="1" applyAlignment="1">
      <alignment horizontal="center"/>
    </xf>
    <xf numFmtId="0" fontId="18" fillId="0" borderId="27" xfId="26" applyFont="1" applyBorder="1" applyAlignment="1">
      <alignment horizontal="center"/>
    </xf>
    <xf numFmtId="0" fontId="18" fillId="0" borderId="3" xfId="26" applyFont="1" applyBorder="1" applyAlignment="1">
      <alignment horizontal="left" vertical="center" indent="1"/>
    </xf>
    <xf numFmtId="0" fontId="3" fillId="0" borderId="24" xfId="26" applyFont="1" applyBorder="1" applyAlignment="1">
      <alignment vertical="center"/>
    </xf>
    <xf numFmtId="0" fontId="3" fillId="0" borderId="25" xfId="26" applyFont="1" applyBorder="1" applyAlignment="1">
      <alignment vertical="center"/>
    </xf>
    <xf numFmtId="0" fontId="3" fillId="0" borderId="42" xfId="26" applyFont="1" applyBorder="1" applyAlignment="1">
      <alignment vertical="center"/>
    </xf>
    <xf numFmtId="3" fontId="3" fillId="0" borderId="44" xfId="26" applyNumberFormat="1" applyFont="1" applyBorder="1" applyAlignment="1">
      <alignment horizontal="right" vertical="center" indent="1"/>
    </xf>
    <xf numFmtId="3" fontId="3" fillId="0" borderId="25" xfId="26" applyNumberFormat="1" applyFont="1" applyBorder="1" applyAlignment="1">
      <alignment horizontal="right" vertical="center" indent="1"/>
    </xf>
    <xf numFmtId="9" fontId="3" fillId="0" borderId="24" xfId="26" applyNumberFormat="1" applyFont="1" applyBorder="1" applyAlignment="1">
      <alignment horizontal="right" vertical="center" indent="1"/>
    </xf>
    <xf numFmtId="0" fontId="3" fillId="0" borderId="42" xfId="26" applyFont="1" applyBorder="1"/>
    <xf numFmtId="0" fontId="1" fillId="0" borderId="0" xfId="27"/>
    <xf numFmtId="1" fontId="4" fillId="0" borderId="0" xfId="27" applyNumberFormat="1" applyFont="1" applyFill="1" applyBorder="1" applyAlignment="1">
      <alignment horizontal="center" vertical="center"/>
    </xf>
    <xf numFmtId="0" fontId="69" fillId="0" borderId="0" xfId="27" applyFont="1" applyFill="1" applyBorder="1" applyAlignment="1">
      <alignment horizontal="left" vertical="center" wrapText="1" indent="1" readingOrder="1"/>
    </xf>
    <xf numFmtId="0" fontId="70" fillId="0" borderId="0" xfId="27" applyFont="1"/>
    <xf numFmtId="0" fontId="71" fillId="0" borderId="0" xfId="27" applyFont="1"/>
    <xf numFmtId="0" fontId="13" fillId="0" borderId="0" xfId="27" applyFont="1" applyAlignment="1">
      <alignment vertical="center"/>
    </xf>
    <xf numFmtId="3" fontId="18" fillId="0" borderId="0" xfId="27" applyNumberFormat="1" applyFont="1" applyFill="1" applyBorder="1" applyAlignment="1">
      <alignment horizontal="right" vertical="center" wrapText="1" indent="1"/>
    </xf>
    <xf numFmtId="166" fontId="3" fillId="0" borderId="0" xfId="27" applyNumberFormat="1" applyFont="1" applyAlignment="1">
      <alignment horizontal="right"/>
    </xf>
    <xf numFmtId="166" fontId="4" fillId="0" borderId="0" xfId="27" applyNumberFormat="1" applyFont="1" applyAlignment="1">
      <alignment horizontal="right"/>
    </xf>
    <xf numFmtId="0" fontId="3" fillId="0" borderId="0" xfId="27" applyFont="1" applyFill="1" applyBorder="1" applyAlignment="1">
      <alignment horizontal="left" vertical="center" wrapText="1" indent="1" readingOrder="1"/>
    </xf>
    <xf numFmtId="166" fontId="7" fillId="2" borderId="0" xfId="27" applyNumberFormat="1" applyFont="1" applyFill="1" applyAlignment="1">
      <alignment horizontal="right"/>
    </xf>
    <xf numFmtId="9" fontId="4" fillId="0" borderId="0" xfId="28" applyFont="1" applyFill="1" applyAlignment="1">
      <alignment horizontal="center" vertical="center"/>
    </xf>
    <xf numFmtId="0" fontId="4" fillId="0" borderId="0" xfId="27" applyFont="1" applyFill="1" applyBorder="1" applyAlignment="1">
      <alignment horizontal="left" vertical="center" wrapText="1" indent="1" readingOrder="1"/>
    </xf>
    <xf numFmtId="166" fontId="3" fillId="0" borderId="0" xfId="27" applyNumberFormat="1" applyFont="1" applyFill="1" applyBorder="1"/>
    <xf numFmtId="0" fontId="24" fillId="0" borderId="0" xfId="27" applyFont="1" applyFill="1" applyBorder="1" applyAlignment="1">
      <alignment horizontal="right" vertical="center" wrapText="1" indent="1" readingOrder="1"/>
    </xf>
    <xf numFmtId="0" fontId="72" fillId="0" borderId="0" xfId="27" applyFont="1" applyFill="1"/>
    <xf numFmtId="3" fontId="4" fillId="0" borderId="0" xfId="27" applyNumberFormat="1" applyFont="1" applyFill="1" applyBorder="1" applyAlignment="1">
      <alignment horizontal="right" vertical="center" wrapText="1" indent="1" readingOrder="1"/>
    </xf>
    <xf numFmtId="166" fontId="4" fillId="0" borderId="0" xfId="27" applyNumberFormat="1" applyFont="1" applyFill="1" applyBorder="1"/>
    <xf numFmtId="0" fontId="7" fillId="0" borderId="28" xfId="27" applyFont="1" applyFill="1" applyBorder="1" applyAlignment="1">
      <alignment horizontal="center" vertical="center" wrapText="1" readingOrder="1"/>
    </xf>
    <xf numFmtId="0" fontId="7" fillId="0" borderId="45" xfId="27" applyFont="1" applyFill="1" applyBorder="1" applyAlignment="1">
      <alignment horizontal="left" vertical="center" wrapText="1" indent="1" readingOrder="1"/>
    </xf>
    <xf numFmtId="0" fontId="11" fillId="0" borderId="0" xfId="27" applyFont="1" applyFill="1" applyAlignment="1">
      <alignment vertical="center"/>
    </xf>
    <xf numFmtId="0" fontId="18" fillId="0" borderId="45" xfId="27" applyFont="1" applyFill="1" applyBorder="1" applyAlignment="1">
      <alignment horizontal="center" vertical="center" wrapText="1" readingOrder="1"/>
    </xf>
    <xf numFmtId="0" fontId="18" fillId="0" borderId="4" xfId="27" applyFont="1" applyFill="1" applyBorder="1" applyAlignment="1">
      <alignment horizontal="left" vertical="center" wrapText="1" indent="1" readingOrder="1"/>
    </xf>
    <xf numFmtId="3" fontId="4" fillId="0" borderId="0" xfId="27" applyNumberFormat="1" applyFont="1" applyFill="1" applyBorder="1" applyAlignment="1">
      <alignment horizontal="center" vertical="center" wrapText="1" readingOrder="1"/>
    </xf>
    <xf numFmtId="0" fontId="72" fillId="0" borderId="0" xfId="27" applyFont="1" applyBorder="1"/>
    <xf numFmtId="0" fontId="73" fillId="0" borderId="0" xfId="27" applyFont="1" applyBorder="1"/>
    <xf numFmtId="0" fontId="74" fillId="0" borderId="0" xfId="27" applyFont="1" applyBorder="1"/>
    <xf numFmtId="0" fontId="75" fillId="0" borderId="0" xfId="27" applyFont="1" applyBorder="1"/>
    <xf numFmtId="0" fontId="70" fillId="0" borderId="0" xfId="27" applyFont="1" applyBorder="1"/>
    <xf numFmtId="0" fontId="11" fillId="0" borderId="0" xfId="27" applyFont="1" applyAlignment="1">
      <alignment vertical="center"/>
    </xf>
    <xf numFmtId="0" fontId="7" fillId="0" borderId="28" xfId="27" applyFont="1" applyFill="1" applyBorder="1" applyAlignment="1">
      <alignment horizontal="center" vertical="center" readingOrder="1"/>
    </xf>
    <xf numFmtId="0" fontId="70" fillId="0" borderId="0" xfId="27" applyFont="1" applyFill="1" applyBorder="1"/>
    <xf numFmtId="166" fontId="76" fillId="0" borderId="0" xfId="27" applyNumberFormat="1" applyFont="1"/>
    <xf numFmtId="0" fontId="24" fillId="0" borderId="0" xfId="27" applyFont="1" applyFill="1" applyBorder="1" applyAlignment="1">
      <alignment horizontal="right" vertical="center" readingOrder="1"/>
    </xf>
    <xf numFmtId="0" fontId="1" fillId="0" borderId="0" xfId="27" applyFill="1"/>
    <xf numFmtId="0" fontId="2" fillId="0" borderId="0" xfId="27" applyFont="1" applyFill="1"/>
    <xf numFmtId="0" fontId="70" fillId="0" borderId="0" xfId="27" applyFont="1" applyFill="1"/>
    <xf numFmtId="0" fontId="77" fillId="0" borderId="0" xfId="27" applyFont="1" applyFill="1"/>
    <xf numFmtId="3" fontId="18" fillId="2" borderId="0" xfId="27" applyNumberFormat="1" applyFont="1" applyFill="1" applyBorder="1" applyAlignment="1">
      <alignment horizontal="right" vertical="center" wrapText="1" indent="1"/>
    </xf>
    <xf numFmtId="166" fontId="18" fillId="2" borderId="0" xfId="27" applyNumberFormat="1" applyFont="1" applyFill="1" applyAlignment="1">
      <alignment horizontal="right"/>
    </xf>
    <xf numFmtId="0" fontId="18" fillId="2" borderId="0" xfId="27" applyFont="1" applyFill="1" applyBorder="1" applyAlignment="1">
      <alignment horizontal="left" vertical="center" wrapText="1" indent="1" readingOrder="1"/>
    </xf>
    <xf numFmtId="166" fontId="4" fillId="0" borderId="0" xfId="27" applyNumberFormat="1" applyFont="1" applyFill="1" applyAlignment="1">
      <alignment horizontal="right"/>
    </xf>
    <xf numFmtId="3" fontId="7" fillId="0" borderId="0" xfId="27" applyNumberFormat="1" applyFont="1" applyFill="1" applyBorder="1" applyAlignment="1">
      <alignment horizontal="right" vertical="center" wrapText="1" indent="1" readingOrder="1"/>
    </xf>
    <xf numFmtId="0" fontId="7" fillId="0" borderId="0" xfId="27" applyFont="1" applyFill="1" applyBorder="1" applyAlignment="1">
      <alignment horizontal="left" vertical="center" wrapText="1" indent="1" readingOrder="1"/>
    </xf>
    <xf numFmtId="166" fontId="4" fillId="0" borderId="0" xfId="27" applyNumberFormat="1" applyFont="1" applyAlignment="1">
      <alignment horizontal="right" vertical="center"/>
    </xf>
    <xf numFmtId="166" fontId="4" fillId="0" borderId="0" xfId="27" applyNumberFormat="1" applyFont="1" applyFill="1" applyAlignment="1">
      <alignment horizontal="right" vertical="center"/>
    </xf>
    <xf numFmtId="0" fontId="7" fillId="0" borderId="0" xfId="27" applyFont="1" applyFill="1" applyBorder="1" applyAlignment="1">
      <alignment horizontal="center" vertical="center" readingOrder="1"/>
    </xf>
    <xf numFmtId="0" fontId="7" fillId="0" borderId="48" xfId="27" applyFont="1" applyFill="1" applyBorder="1" applyAlignment="1">
      <alignment horizontal="center" vertical="center" readingOrder="1"/>
    </xf>
    <xf numFmtId="0" fontId="7" fillId="0" borderId="49" xfId="27" applyFont="1" applyFill="1" applyBorder="1" applyAlignment="1">
      <alignment horizontal="center" vertical="center" readingOrder="1"/>
    </xf>
    <xf numFmtId="0" fontId="7" fillId="0" borderId="48" xfId="27" applyFont="1" applyFill="1" applyBorder="1" applyAlignment="1">
      <alignment horizontal="center" vertical="center" wrapText="1" readingOrder="1"/>
    </xf>
    <xf numFmtId="0" fontId="20" fillId="0" borderId="49" xfId="27" applyFont="1" applyFill="1" applyBorder="1" applyAlignment="1">
      <alignment horizontal="left" vertical="center" wrapText="1" indent="1" readingOrder="1"/>
    </xf>
    <xf numFmtId="0" fontId="78" fillId="0" borderId="0" xfId="27" applyFont="1" applyFill="1" applyBorder="1" applyAlignment="1">
      <alignment horizontal="center" vertical="center" readingOrder="1"/>
    </xf>
    <xf numFmtId="0" fontId="18" fillId="0" borderId="50" xfId="27" applyFont="1" applyFill="1" applyBorder="1" applyAlignment="1">
      <alignment vertical="center" readingOrder="1"/>
    </xf>
    <xf numFmtId="0" fontId="18" fillId="0" borderId="35" xfId="27" applyFont="1" applyFill="1" applyBorder="1" applyAlignment="1">
      <alignment vertical="center" readingOrder="1"/>
    </xf>
    <xf numFmtId="0" fontId="1" fillId="0" borderId="4" xfId="27" applyBorder="1" applyAlignment="1">
      <alignment horizontal="center" vertical="center" wrapText="1" readingOrder="1"/>
    </xf>
    <xf numFmtId="0" fontId="49" fillId="0" borderId="0" xfId="27" applyFont="1" applyFill="1" applyBorder="1" applyAlignment="1">
      <alignment horizontal="left" vertical="center" wrapText="1" indent="1" readingOrder="1"/>
    </xf>
    <xf numFmtId="0" fontId="7" fillId="0" borderId="49" xfId="27" applyFont="1" applyFill="1" applyBorder="1" applyAlignment="1">
      <alignment horizontal="center" vertical="center" wrapText="1" readingOrder="1"/>
    </xf>
    <xf numFmtId="0" fontId="78" fillId="0" borderId="0" xfId="27" applyFont="1" applyFill="1" applyBorder="1" applyAlignment="1">
      <alignment horizontal="center" vertical="center" wrapText="1" readingOrder="1"/>
    </xf>
    <xf numFmtId="0" fontId="73" fillId="0" borderId="0" xfId="27" applyFont="1"/>
    <xf numFmtId="0" fontId="7" fillId="0" borderId="35" xfId="27" applyFont="1" applyFill="1" applyBorder="1" applyAlignment="1">
      <alignment horizontal="center" vertical="center" readingOrder="1"/>
    </xf>
    <xf numFmtId="0" fontId="7" fillId="0" borderId="50" xfId="27" applyFont="1" applyFill="1" applyBorder="1" applyAlignment="1">
      <alignment horizontal="center" vertical="center" wrapText="1" readingOrder="1"/>
    </xf>
    <xf numFmtId="0" fontId="79" fillId="0" borderId="0" xfId="27" applyFont="1" applyFill="1" applyBorder="1" applyAlignment="1">
      <alignment horizontal="left" vertical="center" wrapText="1" indent="1" readingOrder="1"/>
    </xf>
    <xf numFmtId="0" fontId="63" fillId="0" borderId="0" xfId="27" applyFont="1"/>
    <xf numFmtId="1" fontId="9" fillId="0" borderId="0" xfId="27" applyNumberFormat="1" applyFont="1" applyFill="1" applyBorder="1" applyAlignment="1">
      <alignment horizontal="right" vertical="center" wrapText="1" indent="1" readingOrder="1"/>
    </xf>
    <xf numFmtId="0" fontId="80" fillId="0" borderId="0" xfId="27" applyFont="1" applyBorder="1" applyAlignment="1">
      <alignment horizontal="left" vertical="center" wrapText="1" indent="1"/>
    </xf>
    <xf numFmtId="0" fontId="81" fillId="0" borderId="0" xfId="27" applyFont="1" applyFill="1" applyBorder="1" applyAlignment="1">
      <alignment horizontal="left" vertical="center" wrapText="1" indent="1" readingOrder="1"/>
    </xf>
    <xf numFmtId="3" fontId="18" fillId="3" borderId="0" xfId="27" applyNumberFormat="1" applyFont="1" applyFill="1" applyBorder="1" applyAlignment="1">
      <alignment horizontal="right" vertical="center" wrapText="1" indent="1" readingOrder="1"/>
    </xf>
    <xf numFmtId="3" fontId="18" fillId="2" borderId="0" xfId="27" applyNumberFormat="1" applyFont="1" applyFill="1" applyBorder="1" applyAlignment="1">
      <alignment horizontal="right" vertical="center" wrapText="1" indent="1" readingOrder="1"/>
    </xf>
    <xf numFmtId="3" fontId="7" fillId="2" borderId="0" xfId="27" applyNumberFormat="1" applyFont="1" applyFill="1" applyBorder="1" applyAlignment="1">
      <alignment horizontal="right" vertical="center" wrapText="1" indent="1" readingOrder="1"/>
    </xf>
    <xf numFmtId="1" fontId="3" fillId="0" borderId="0" xfId="27" applyNumberFormat="1" applyFont="1" applyFill="1" applyBorder="1" applyAlignment="1">
      <alignment horizontal="right" vertical="center" wrapText="1" indent="1" readingOrder="1"/>
    </xf>
    <xf numFmtId="1" fontId="4" fillId="0" borderId="0" xfId="27" applyNumberFormat="1" applyFont="1" applyFill="1" applyBorder="1" applyAlignment="1">
      <alignment horizontal="right" vertical="center" wrapText="1" indent="1" readingOrder="1"/>
    </xf>
    <xf numFmtId="4" fontId="1" fillId="0" borderId="0" xfId="27" applyNumberFormat="1"/>
    <xf numFmtId="9" fontId="3" fillId="0" borderId="0" xfId="28" applyFont="1" applyAlignment="1">
      <alignment horizontal="right" vertical="center"/>
    </xf>
    <xf numFmtId="0" fontId="80" fillId="0" borderId="0" xfId="27" applyFont="1" applyBorder="1" applyAlignment="1">
      <alignment horizontal="left" vertical="center" indent="1" readingOrder="1"/>
    </xf>
    <xf numFmtId="9" fontId="3" fillId="3" borderId="0" xfId="28" applyFont="1" applyFill="1" applyAlignment="1">
      <alignment horizontal="right" vertical="center"/>
    </xf>
    <xf numFmtId="0" fontId="82" fillId="0" borderId="0" xfId="27" applyFont="1" applyFill="1" applyBorder="1"/>
    <xf numFmtId="0" fontId="18" fillId="0" borderId="0" xfId="27" applyFont="1" applyFill="1" applyBorder="1" applyAlignment="1">
      <alignment horizontal="center" vertical="center" wrapText="1" readingOrder="1"/>
    </xf>
    <xf numFmtId="0" fontId="18" fillId="0" borderId="28" xfId="27" applyFont="1" applyFill="1" applyBorder="1" applyAlignment="1">
      <alignment horizontal="center" vertical="center" wrapText="1" readingOrder="1"/>
    </xf>
    <xf numFmtId="0" fontId="20" fillId="0" borderId="45" xfId="27" applyFont="1" applyFill="1" applyBorder="1" applyAlignment="1">
      <alignment horizontal="left" vertical="center" wrapText="1" indent="1" readingOrder="1"/>
    </xf>
    <xf numFmtId="0" fontId="83" fillId="0" borderId="0" xfId="27" applyFont="1" applyFill="1" applyBorder="1" applyAlignment="1">
      <alignment horizontal="right" vertical="center" wrapText="1" indent="1" readingOrder="1"/>
    </xf>
    <xf numFmtId="1" fontId="83" fillId="0" borderId="0" xfId="27" applyNumberFormat="1" applyFont="1" applyFill="1" applyBorder="1" applyAlignment="1">
      <alignment horizontal="right" vertical="center" wrapText="1" indent="1" readingOrder="1"/>
    </xf>
    <xf numFmtId="0" fontId="58" fillId="0" borderId="0" xfId="27" applyFont="1"/>
    <xf numFmtId="3" fontId="3" fillId="0" borderId="0" xfId="27" applyNumberFormat="1" applyFont="1" applyAlignment="1">
      <alignment horizontal="right" vertical="center" indent="1"/>
    </xf>
    <xf numFmtId="0" fontId="4" fillId="0" borderId="0" xfId="8" applyFont="1" applyFill="1" applyBorder="1" applyAlignment="1" applyProtection="1">
      <alignment horizontal="left" indent="1"/>
      <protection hidden="1"/>
    </xf>
    <xf numFmtId="1" fontId="70" fillId="0" borderId="0" xfId="27" applyNumberFormat="1" applyFont="1"/>
    <xf numFmtId="0" fontId="70" fillId="0" borderId="0" xfId="27" applyFont="1" applyAlignment="1">
      <alignment horizontal="right"/>
    </xf>
    <xf numFmtId="1" fontId="3" fillId="0" borderId="0" xfId="27" applyNumberFormat="1" applyFont="1" applyAlignment="1">
      <alignment horizontal="right" vertical="center" indent="1"/>
    </xf>
    <xf numFmtId="166" fontId="3" fillId="0" borderId="0" xfId="27" applyNumberFormat="1" applyFont="1" applyAlignment="1">
      <alignment horizontal="right" vertical="center" indent="1"/>
    </xf>
    <xf numFmtId="0" fontId="3" fillId="0" borderId="0" xfId="27" applyFont="1" applyAlignment="1">
      <alignment horizontal="right" vertical="center" indent="1"/>
    </xf>
    <xf numFmtId="2" fontId="80" fillId="0" borderId="0" xfId="27" applyNumberFormat="1" applyFont="1" applyFill="1" applyBorder="1" applyAlignment="1">
      <alignment horizontal="left" vertical="center" wrapText="1" indent="1" readingOrder="1"/>
    </xf>
    <xf numFmtId="0" fontId="84" fillId="0" borderId="0" xfId="27" applyFont="1" applyFill="1" applyBorder="1" applyAlignment="1">
      <alignment horizontal="center" vertical="center" wrapText="1" readingOrder="1"/>
    </xf>
    <xf numFmtId="1" fontId="80" fillId="0" borderId="0" xfId="27" applyNumberFormat="1" applyFont="1" applyFill="1" applyBorder="1" applyAlignment="1">
      <alignment horizontal="center" vertical="center" wrapText="1" readingOrder="1"/>
    </xf>
    <xf numFmtId="1" fontId="81" fillId="0" borderId="0" xfId="27" applyNumberFormat="1" applyFont="1" applyFill="1" applyBorder="1" applyAlignment="1">
      <alignment horizontal="center" vertical="center" wrapText="1" readingOrder="1"/>
    </xf>
    <xf numFmtId="0" fontId="3" fillId="3" borderId="0" xfId="27" applyFont="1" applyFill="1" applyAlignment="1">
      <alignment horizontal="right" vertical="center" indent="1"/>
    </xf>
    <xf numFmtId="0" fontId="3" fillId="0" borderId="0" xfId="27" applyFont="1" applyFill="1" applyBorder="1" applyAlignment="1">
      <alignment horizontal="left" indent="1"/>
    </xf>
    <xf numFmtId="1" fontId="9" fillId="0" borderId="0" xfId="27" applyNumberFormat="1" applyFont="1" applyFill="1" applyBorder="1" applyAlignment="1">
      <alignment horizontal="center" vertical="center" wrapText="1" readingOrder="1"/>
    </xf>
    <xf numFmtId="1" fontId="7" fillId="2" borderId="0" xfId="27" applyNumberFormat="1" applyFont="1" applyFill="1" applyBorder="1" applyAlignment="1">
      <alignment horizontal="center" vertical="center" wrapText="1" readingOrder="1"/>
    </xf>
    <xf numFmtId="0" fontId="18" fillId="3" borderId="0" xfId="27" applyFont="1" applyFill="1" applyAlignment="1">
      <alignment horizontal="right" vertical="center" indent="1"/>
    </xf>
    <xf numFmtId="0" fontId="18" fillId="2" borderId="0" xfId="27" applyFont="1" applyFill="1" applyAlignment="1">
      <alignment horizontal="right" vertical="center" indent="1"/>
    </xf>
    <xf numFmtId="0" fontId="7" fillId="2" borderId="0" xfId="8" applyFont="1" applyFill="1" applyBorder="1" applyAlignment="1" applyProtection="1">
      <alignment horizontal="left" indent="1"/>
      <protection hidden="1"/>
    </xf>
    <xf numFmtId="1" fontId="4" fillId="0" borderId="0" xfId="27" applyNumberFormat="1" applyFont="1" applyFill="1" applyBorder="1" applyAlignment="1">
      <alignment horizontal="center" vertical="center" wrapText="1" readingOrder="1"/>
    </xf>
    <xf numFmtId="1" fontId="7" fillId="0" borderId="0" xfId="27" applyNumberFormat="1" applyFont="1" applyFill="1" applyBorder="1" applyAlignment="1">
      <alignment horizontal="center" vertical="center" wrapText="1" readingOrder="1"/>
    </xf>
    <xf numFmtId="0" fontId="18" fillId="0" borderId="0" xfId="27" applyFont="1" applyFill="1" applyBorder="1" applyAlignment="1">
      <alignment horizontal="left" vertical="center" wrapText="1" indent="1" readingOrder="1"/>
    </xf>
    <xf numFmtId="1" fontId="18" fillId="0" borderId="0" xfId="27" applyNumberFormat="1" applyFont="1" applyFill="1" applyBorder="1" applyAlignment="1">
      <alignment horizontal="center" vertical="center" wrapText="1" readingOrder="1"/>
    </xf>
    <xf numFmtId="1" fontId="3" fillId="0" borderId="0" xfId="27" applyNumberFormat="1" applyFont="1" applyFill="1" applyBorder="1" applyAlignment="1">
      <alignment horizontal="center" vertical="center" wrapText="1" readingOrder="1"/>
    </xf>
    <xf numFmtId="0" fontId="3" fillId="0" borderId="0" xfId="27" applyFont="1" applyFill="1" applyBorder="1" applyAlignment="1">
      <alignment horizontal="center" vertical="center" wrapText="1"/>
    </xf>
    <xf numFmtId="0" fontId="7" fillId="0" borderId="4" xfId="27" applyFont="1" applyBorder="1" applyAlignment="1">
      <alignment horizontal="center"/>
    </xf>
    <xf numFmtId="0" fontId="18" fillId="0" borderId="45" xfId="27" applyFont="1" applyFill="1" applyBorder="1" applyAlignment="1">
      <alignment horizontal="left" vertical="center" wrapText="1" indent="1" readingOrder="1"/>
    </xf>
    <xf numFmtId="0" fontId="18" fillId="0" borderId="0" xfId="27" applyFont="1" applyBorder="1" applyAlignment="1">
      <alignment horizontal="center"/>
    </xf>
    <xf numFmtId="0" fontId="18" fillId="0" borderId="4" xfId="27" applyFont="1" applyBorder="1" applyAlignment="1">
      <alignment horizontal="center"/>
    </xf>
    <xf numFmtId="0" fontId="18" fillId="0" borderId="4" xfId="27" applyFont="1" applyBorder="1" applyAlignment="1">
      <alignment horizontal="left" indent="1"/>
    </xf>
    <xf numFmtId="0" fontId="85" fillId="0" borderId="0" xfId="27" applyFont="1"/>
    <xf numFmtId="0" fontId="18" fillId="0" borderId="0" xfId="27" applyFont="1"/>
    <xf numFmtId="0" fontId="86" fillId="0" borderId="0" xfId="27" applyFont="1" applyAlignment="1">
      <alignment vertical="center"/>
    </xf>
    <xf numFmtId="0" fontId="11" fillId="0" borderId="0" xfId="27" applyFont="1"/>
    <xf numFmtId="0" fontId="4" fillId="0" borderId="0" xfId="30" applyFont="1" applyFill="1" applyBorder="1" applyAlignment="1" applyProtection="1">
      <alignment horizontal="left"/>
      <protection hidden="1"/>
    </xf>
    <xf numFmtId="0" fontId="7" fillId="0" borderId="3" xfId="30" applyFont="1" applyFill="1" applyBorder="1" applyAlignment="1" applyProtection="1">
      <alignment horizontal="left" indent="1"/>
      <protection hidden="1"/>
    </xf>
    <xf numFmtId="0" fontId="7" fillId="2" borderId="0" xfId="30" applyFont="1" applyFill="1" applyBorder="1" applyAlignment="1" applyProtection="1">
      <alignment horizontal="left"/>
      <protection hidden="1"/>
    </xf>
    <xf numFmtId="0" fontId="3" fillId="0" borderId="0" xfId="31" applyFont="1"/>
    <xf numFmtId="0" fontId="3" fillId="3" borderId="0" xfId="31" applyFont="1" applyFill="1"/>
    <xf numFmtId="0" fontId="3" fillId="3" borderId="0" xfId="31" applyFont="1" applyFill="1" applyBorder="1"/>
    <xf numFmtId="0" fontId="3" fillId="3" borderId="0" xfId="31" applyFont="1" applyFill="1" applyBorder="1" applyAlignment="1">
      <alignment horizontal="right" indent="1"/>
    </xf>
    <xf numFmtId="3" fontId="3" fillId="3" borderId="0" xfId="31" applyNumberFormat="1" applyFont="1" applyFill="1" applyBorder="1" applyAlignment="1">
      <alignment horizontal="right" vertical="center" indent="1"/>
    </xf>
    <xf numFmtId="0" fontId="3" fillId="3" borderId="0" xfId="31" applyFont="1" applyFill="1" applyBorder="1" applyAlignment="1">
      <alignment horizontal="left" vertical="center" indent="1"/>
    </xf>
    <xf numFmtId="9" fontId="3" fillId="3" borderId="24" xfId="31" applyNumberFormat="1" applyFont="1" applyFill="1" applyBorder="1" applyAlignment="1">
      <alignment horizontal="right" vertical="center" indent="1"/>
    </xf>
    <xf numFmtId="3" fontId="3" fillId="0" borderId="0" xfId="32" applyNumberFormat="1" applyFont="1" applyFill="1" applyBorder="1" applyAlignment="1">
      <alignment horizontal="right" vertical="center" indent="1"/>
    </xf>
    <xf numFmtId="0" fontId="3" fillId="3" borderId="0" xfId="31" applyFont="1" applyFill="1" applyAlignment="1">
      <alignment horizontal="right"/>
    </xf>
    <xf numFmtId="9" fontId="18" fillId="2" borderId="24" xfId="31" applyNumberFormat="1" applyFont="1" applyFill="1" applyBorder="1" applyAlignment="1">
      <alignment horizontal="right" vertical="center" indent="1"/>
    </xf>
    <xf numFmtId="3" fontId="18" fillId="2" borderId="0" xfId="31" applyNumberFormat="1" applyFont="1" applyFill="1" applyBorder="1" applyAlignment="1">
      <alignment horizontal="right" vertical="center" indent="1"/>
    </xf>
    <xf numFmtId="0" fontId="18" fillId="2" borderId="0" xfId="31" applyFont="1" applyFill="1" applyAlignment="1">
      <alignment horizontal="right" vertical="center" indent="1"/>
    </xf>
    <xf numFmtId="0" fontId="18" fillId="2" borderId="0" xfId="31" applyFont="1" applyFill="1" applyAlignment="1">
      <alignment horizontal="left" vertical="center" indent="1"/>
    </xf>
    <xf numFmtId="9" fontId="18" fillId="3" borderId="24" xfId="31" applyNumberFormat="1" applyFont="1" applyFill="1" applyBorder="1" applyAlignment="1">
      <alignment horizontal="right" vertical="center" indent="1"/>
    </xf>
    <xf numFmtId="0" fontId="3" fillId="3" borderId="0" xfId="31" applyFont="1" applyFill="1" applyAlignment="1">
      <alignment horizontal="right" vertical="center" indent="1"/>
    </xf>
    <xf numFmtId="0" fontId="3" fillId="3" borderId="0" xfId="31" applyFont="1" applyFill="1" applyAlignment="1">
      <alignment horizontal="left" vertical="center" indent="1"/>
    </xf>
    <xf numFmtId="0" fontId="18" fillId="3" borderId="3" xfId="31" applyFont="1" applyFill="1" applyBorder="1" applyAlignment="1">
      <alignment horizontal="left" vertical="center" indent="1"/>
    </xf>
    <xf numFmtId="0" fontId="3" fillId="3" borderId="24" xfId="31" applyFont="1" applyFill="1" applyBorder="1" applyAlignment="1">
      <alignment vertical="center"/>
    </xf>
    <xf numFmtId="0" fontId="3" fillId="3" borderId="0" xfId="31" applyFont="1" applyFill="1" applyBorder="1" applyAlignment="1">
      <alignment vertical="center"/>
    </xf>
    <xf numFmtId="0" fontId="3" fillId="3" borderId="0" xfId="31" applyFont="1" applyFill="1" applyAlignment="1">
      <alignment vertical="center"/>
    </xf>
    <xf numFmtId="0" fontId="13" fillId="3" borderId="0" xfId="31" applyFont="1" applyFill="1" applyAlignment="1">
      <alignment vertical="center"/>
    </xf>
    <xf numFmtId="0" fontId="11" fillId="3" borderId="0" xfId="31" applyFont="1" applyFill="1" applyAlignment="1">
      <alignment vertical="center"/>
    </xf>
    <xf numFmtId="0" fontId="3" fillId="3" borderId="3" xfId="31" applyFont="1" applyFill="1" applyBorder="1" applyAlignment="1">
      <alignment vertical="center"/>
    </xf>
    <xf numFmtId="0" fontId="3" fillId="0" borderId="0" xfId="34" applyFont="1"/>
    <xf numFmtId="0" fontId="3" fillId="0" borderId="0" xfId="34" applyFont="1" applyBorder="1"/>
    <xf numFmtId="0" fontId="3" fillId="0" borderId="0" xfId="35" applyFont="1" applyFill="1" applyBorder="1"/>
    <xf numFmtId="164" fontId="3" fillId="0" borderId="0" xfId="35" applyNumberFormat="1" applyFont="1" applyFill="1"/>
    <xf numFmtId="3" fontId="3" fillId="0" borderId="0" xfId="35" applyNumberFormat="1" applyFont="1" applyFill="1"/>
    <xf numFmtId="0" fontId="18" fillId="0" borderId="0" xfId="35" applyFont="1" applyFill="1" applyBorder="1"/>
    <xf numFmtId="3" fontId="18" fillId="0" borderId="16" xfId="35" applyNumberFormat="1" applyFont="1" applyFill="1" applyBorder="1"/>
    <xf numFmtId="3" fontId="3" fillId="0" borderId="3" xfId="35" applyNumberFormat="1" applyFont="1" applyFill="1" applyBorder="1"/>
    <xf numFmtId="3" fontId="3" fillId="0" borderId="0" xfId="35" applyNumberFormat="1" applyFont="1" applyFill="1" applyAlignment="1">
      <alignment horizontal="left"/>
    </xf>
    <xf numFmtId="0" fontId="9" fillId="0" borderId="0" xfId="34" applyFont="1"/>
    <xf numFmtId="1" fontId="3" fillId="0" borderId="0" xfId="34" applyNumberFormat="1" applyFont="1"/>
    <xf numFmtId="3" fontId="18" fillId="2" borderId="0" xfId="34" applyNumberFormat="1" applyFont="1" applyFill="1" applyAlignment="1"/>
    <xf numFmtId="0" fontId="18" fillId="2" borderId="0" xfId="34" applyFont="1" applyFill="1" applyAlignment="1">
      <alignment horizontal="left" vertical="center" indent="1"/>
    </xf>
    <xf numFmtId="3" fontId="4" fillId="0" borderId="3" xfId="34" applyNumberFormat="1" applyFont="1" applyBorder="1" applyAlignment="1"/>
    <xf numFmtId="3" fontId="3" fillId="0" borderId="3" xfId="34" applyNumberFormat="1" applyFont="1" applyBorder="1" applyAlignment="1"/>
    <xf numFmtId="0" fontId="3" fillId="0" borderId="3" xfId="34" applyFont="1" applyBorder="1" applyAlignment="1">
      <alignment horizontal="left" vertical="center" indent="1"/>
    </xf>
    <xf numFmtId="3" fontId="3" fillId="0" borderId="0" xfId="34" applyNumberFormat="1" applyFont="1" applyAlignment="1"/>
    <xf numFmtId="0" fontId="3" fillId="0" borderId="0" xfId="34" applyFont="1" applyAlignment="1">
      <alignment horizontal="left" vertical="center" indent="1"/>
    </xf>
    <xf numFmtId="3" fontId="4" fillId="0" borderId="0" xfId="34" applyNumberFormat="1" applyFont="1" applyAlignment="1"/>
    <xf numFmtId="1" fontId="18" fillId="2" borderId="0" xfId="34" applyNumberFormat="1" applyFont="1" applyFill="1" applyAlignment="1"/>
    <xf numFmtId="0" fontId="3" fillId="0" borderId="0" xfId="34" applyFont="1" applyAlignment="1"/>
    <xf numFmtId="1" fontId="3" fillId="0" borderId="0" xfId="34" applyNumberFormat="1" applyFont="1" applyAlignment="1"/>
    <xf numFmtId="1" fontId="3" fillId="0" borderId="0" xfId="34" applyNumberFormat="1" applyFont="1" applyFill="1" applyAlignment="1"/>
    <xf numFmtId="0" fontId="18" fillId="0" borderId="4" xfId="34" applyFont="1" applyBorder="1" applyAlignment="1">
      <alignment horizontal="right"/>
    </xf>
    <xf numFmtId="0" fontId="18" fillId="0" borderId="4" xfId="34" applyFont="1" applyBorder="1" applyAlignment="1">
      <alignment horizontal="left" indent="1"/>
    </xf>
    <xf numFmtId="0" fontId="3" fillId="0" borderId="0" xfId="34" applyFont="1" applyAlignment="1">
      <alignment horizontal="left" indent="1"/>
    </xf>
    <xf numFmtId="3" fontId="3" fillId="0" borderId="0" xfId="34" applyNumberFormat="1" applyFont="1" applyFill="1" applyBorder="1" applyAlignment="1">
      <alignment horizontal="right"/>
    </xf>
    <xf numFmtId="0" fontId="3" fillId="0" borderId="0" xfId="34" applyFont="1" applyBorder="1" applyAlignment="1">
      <alignment horizontal="center" vertical="center"/>
    </xf>
    <xf numFmtId="0" fontId="11" fillId="0" borderId="0" xfId="34" applyFont="1"/>
    <xf numFmtId="0" fontId="3" fillId="0" borderId="0" xfId="34" applyFont="1" applyAlignment="1">
      <alignment horizontal="right" indent="1"/>
    </xf>
    <xf numFmtId="1" fontId="3" fillId="0" borderId="0" xfId="34" applyNumberFormat="1" applyFont="1" applyAlignment="1">
      <alignment horizontal="right" indent="1"/>
    </xf>
    <xf numFmtId="1" fontId="3" fillId="0" borderId="0" xfId="34" applyNumberFormat="1" applyFont="1" applyAlignment="1">
      <alignment horizontal="right" vertical="center" indent="1"/>
    </xf>
    <xf numFmtId="0" fontId="18" fillId="0" borderId="4" xfId="34" applyFont="1" applyBorder="1" applyAlignment="1">
      <alignment horizontal="center" vertical="center"/>
    </xf>
    <xf numFmtId="0" fontId="18" fillId="0" borderId="0" xfId="34" applyFont="1"/>
    <xf numFmtId="0" fontId="7" fillId="0" borderId="0" xfId="34" applyFont="1"/>
    <xf numFmtId="3" fontId="88" fillId="0" borderId="0" xfId="37" applyNumberFormat="1" applyFont="1" applyFill="1" applyBorder="1" applyAlignment="1">
      <alignment horizontal="right"/>
    </xf>
    <xf numFmtId="3" fontId="11" fillId="0" borderId="0" xfId="37" applyNumberFormat="1" applyFont="1" applyFill="1" applyBorder="1" applyAlignment="1">
      <alignment horizontal="left"/>
    </xf>
    <xf numFmtId="0" fontId="3" fillId="0" borderId="0" xfId="34" applyFont="1" applyAlignment="1">
      <alignment horizontal="right"/>
    </xf>
    <xf numFmtId="170" fontId="3" fillId="0" borderId="0" xfId="34" applyNumberFormat="1" applyFont="1" applyAlignment="1">
      <alignment horizontal="right"/>
    </xf>
    <xf numFmtId="3" fontId="8" fillId="2" borderId="0" xfId="34" applyNumberFormat="1" applyFont="1" applyFill="1" applyAlignment="1">
      <alignment horizontal="center" vertical="center"/>
    </xf>
    <xf numFmtId="0" fontId="8" fillId="2" borderId="0" xfId="34" applyFont="1" applyFill="1" applyAlignment="1">
      <alignment horizontal="center" vertical="center"/>
    </xf>
    <xf numFmtId="3" fontId="6" fillId="0" borderId="0" xfId="34" applyNumberFormat="1" applyFont="1" applyFill="1" applyAlignment="1">
      <alignment horizontal="center" vertical="center"/>
    </xf>
    <xf numFmtId="3" fontId="6" fillId="0" borderId="0" xfId="34" applyNumberFormat="1" applyFont="1" applyFill="1" applyAlignment="1">
      <alignment horizontal="center"/>
    </xf>
    <xf numFmtId="0" fontId="5" fillId="0" borderId="0" xfId="34" applyFont="1" applyFill="1" applyAlignment="1">
      <alignment horizontal="center" vertical="center"/>
    </xf>
    <xf numFmtId="3" fontId="6" fillId="0" borderId="0" xfId="34" applyNumberFormat="1" applyFont="1" applyAlignment="1">
      <alignment horizontal="center" vertical="center"/>
    </xf>
    <xf numFmtId="3" fontId="6" fillId="0" borderId="0" xfId="34" applyNumberFormat="1" applyFont="1" applyFill="1" applyBorder="1" applyAlignment="1">
      <alignment horizontal="center" vertical="center"/>
    </xf>
    <xf numFmtId="0" fontId="5" fillId="0" borderId="0" xfId="34" applyFont="1" applyFill="1" applyBorder="1" applyAlignment="1">
      <alignment horizontal="center" vertical="center"/>
    </xf>
    <xf numFmtId="0" fontId="5" fillId="0" borderId="0" xfId="34" applyFont="1" applyAlignment="1">
      <alignment horizontal="center" vertical="center"/>
    </xf>
    <xf numFmtId="0" fontId="5" fillId="0" borderId="4" xfId="34" applyFont="1" applyBorder="1" applyAlignment="1">
      <alignment horizontal="center" vertical="center"/>
    </xf>
    <xf numFmtId="0" fontId="4" fillId="0" borderId="0" xfId="34" applyFont="1"/>
    <xf numFmtId="0" fontId="18" fillId="2" borderId="0" xfId="34" applyFont="1" applyFill="1" applyAlignment="1">
      <alignment horizontal="left"/>
    </xf>
    <xf numFmtId="3" fontId="4" fillId="0" borderId="3" xfId="34" applyNumberFormat="1" applyFont="1" applyBorder="1" applyAlignment="1">
      <alignment horizontal="right"/>
    </xf>
    <xf numFmtId="0" fontId="3" fillId="0" borderId="3" xfId="34" applyFont="1" applyBorder="1" applyAlignment="1">
      <alignment horizontal="left"/>
    </xf>
    <xf numFmtId="3" fontId="7" fillId="0" borderId="0" xfId="34" applyNumberFormat="1" applyFont="1" applyBorder="1" applyAlignment="1">
      <alignment horizontal="right"/>
    </xf>
    <xf numFmtId="0" fontId="18" fillId="0" borderId="0" xfId="34" applyFont="1" applyBorder="1" applyAlignment="1">
      <alignment horizontal="left"/>
    </xf>
    <xf numFmtId="3" fontId="3" fillId="0" borderId="3" xfId="34" applyNumberFormat="1" applyFont="1" applyBorder="1" applyAlignment="1">
      <alignment horizontal="left"/>
    </xf>
    <xf numFmtId="3" fontId="4" fillId="0" borderId="0" xfId="34" applyNumberFormat="1" applyFont="1" applyAlignment="1">
      <alignment horizontal="right"/>
    </xf>
    <xf numFmtId="3" fontId="3" fillId="0" borderId="0" xfId="34" applyNumberFormat="1" applyFont="1" applyAlignment="1">
      <alignment horizontal="left"/>
    </xf>
    <xf numFmtId="0" fontId="7" fillId="0" borderId="4" xfId="34" applyFont="1" applyBorder="1" applyAlignment="1">
      <alignment horizontal="right" wrapText="1"/>
    </xf>
    <xf numFmtId="0" fontId="18" fillId="0" borderId="4" xfId="34" applyFont="1" applyBorder="1" applyAlignment="1">
      <alignment horizontal="left"/>
    </xf>
    <xf numFmtId="0" fontId="7" fillId="0" borderId="0" xfId="34" applyFont="1" applyBorder="1" applyAlignment="1">
      <alignment horizontal="center"/>
    </xf>
    <xf numFmtId="0" fontId="18" fillId="0" borderId="0" xfId="34" applyFont="1" applyAlignment="1"/>
    <xf numFmtId="0" fontId="11" fillId="0" borderId="0" xfId="34" applyFont="1" applyAlignment="1"/>
    <xf numFmtId="0" fontId="4" fillId="0" borderId="0" xfId="34" applyFont="1" applyAlignment="1"/>
    <xf numFmtId="0" fontId="7" fillId="0" borderId="4" xfId="34" applyFont="1" applyBorder="1" applyAlignment="1">
      <alignment horizontal="center" wrapText="1"/>
    </xf>
    <xf numFmtId="0" fontId="18" fillId="0" borderId="4" xfId="34" applyFont="1" applyBorder="1" applyAlignment="1">
      <alignment horizontal="center"/>
    </xf>
    <xf numFmtId="3" fontId="3" fillId="0" borderId="0" xfId="34" applyNumberFormat="1" applyFont="1"/>
    <xf numFmtId="0" fontId="30" fillId="0" borderId="0" xfId="34" applyFont="1"/>
    <xf numFmtId="3" fontId="7" fillId="2" borderId="3" xfId="34" applyNumberFormat="1" applyFont="1" applyFill="1" applyBorder="1"/>
    <xf numFmtId="0" fontId="79" fillId="2" borderId="3" xfId="34" applyFont="1" applyFill="1" applyBorder="1"/>
    <xf numFmtId="0" fontId="18" fillId="2" borderId="3" xfId="34" applyFont="1" applyFill="1" applyBorder="1"/>
    <xf numFmtId="0" fontId="7" fillId="2" borderId="3" xfId="34" applyFont="1" applyFill="1" applyBorder="1"/>
    <xf numFmtId="1" fontId="7" fillId="2" borderId="3" xfId="34" applyNumberFormat="1" applyFont="1" applyFill="1" applyBorder="1"/>
    <xf numFmtId="4" fontId="3" fillId="2" borderId="3" xfId="34" applyNumberFormat="1" applyFont="1" applyFill="1" applyBorder="1"/>
    <xf numFmtId="3" fontId="3" fillId="2" borderId="3" xfId="34" applyNumberFormat="1" applyFont="1" applyFill="1" applyBorder="1"/>
    <xf numFmtId="3" fontId="79" fillId="2" borderId="0" xfId="34" applyNumberFormat="1" applyFont="1" applyFill="1" applyBorder="1"/>
    <xf numFmtId="3" fontId="7" fillId="2" borderId="0" xfId="34" applyNumberFormat="1" applyFont="1" applyFill="1" applyBorder="1"/>
    <xf numFmtId="3" fontId="18" fillId="2" borderId="0" xfId="34" applyNumberFormat="1" applyFont="1" applyFill="1" applyBorder="1"/>
    <xf numFmtId="4" fontId="3" fillId="2" borderId="0" xfId="34" applyNumberFormat="1" applyFont="1" applyFill="1" applyBorder="1"/>
    <xf numFmtId="3" fontId="3" fillId="2" borderId="0" xfId="34" applyNumberFormat="1" applyFont="1" applyFill="1" applyBorder="1"/>
    <xf numFmtId="0" fontId="18" fillId="2" borderId="0" xfId="34" applyFont="1" applyFill="1" applyBorder="1"/>
    <xf numFmtId="3" fontId="18" fillId="2" borderId="16" xfId="34" applyNumberFormat="1" applyFont="1" applyFill="1" applyBorder="1"/>
    <xf numFmtId="0" fontId="18" fillId="2" borderId="16" xfId="34" applyFont="1" applyFill="1" applyBorder="1" applyAlignment="1">
      <alignment horizontal="left"/>
    </xf>
    <xf numFmtId="3" fontId="3" fillId="0" borderId="3" xfId="34" applyNumberFormat="1" applyFont="1" applyBorder="1"/>
    <xf numFmtId="3" fontId="18" fillId="2" borderId="16" xfId="34" applyNumberFormat="1" applyFont="1" applyFill="1" applyBorder="1" applyAlignment="1">
      <alignment horizontal="left"/>
    </xf>
    <xf numFmtId="3" fontId="3" fillId="0" borderId="0" xfId="34" applyNumberFormat="1" applyFont="1" applyBorder="1"/>
    <xf numFmtId="3" fontId="3" fillId="0" borderId="0" xfId="34" applyNumberFormat="1" applyFont="1" applyBorder="1" applyAlignment="1">
      <alignment horizontal="left"/>
    </xf>
    <xf numFmtId="0" fontId="30" fillId="0" borderId="51" xfId="34" applyFont="1" applyBorder="1" applyAlignment="1">
      <alignment horizontal="right"/>
    </xf>
    <xf numFmtId="3" fontId="30" fillId="0" borderId="51" xfId="34" applyNumberFormat="1" applyFont="1" applyBorder="1" applyAlignment="1">
      <alignment horizontal="right"/>
    </xf>
    <xf numFmtId="0" fontId="30" fillId="0" borderId="51" xfId="34" applyFont="1" applyBorder="1"/>
    <xf numFmtId="0" fontId="30" fillId="0" borderId="0" xfId="34" applyFont="1" applyAlignment="1">
      <alignment horizontal="right"/>
    </xf>
    <xf numFmtId="3" fontId="30" fillId="0" borderId="0" xfId="34" applyNumberFormat="1" applyFont="1" applyAlignment="1">
      <alignment horizontal="right"/>
    </xf>
    <xf numFmtId="3" fontId="18" fillId="0" borderId="0" xfId="34" applyNumberFormat="1" applyFont="1"/>
    <xf numFmtId="3" fontId="11" fillId="0" borderId="0" xfId="34" applyNumberFormat="1" applyFont="1"/>
    <xf numFmtId="4" fontId="9" fillId="2" borderId="3" xfId="34" applyNumberFormat="1" applyFont="1" applyFill="1" applyBorder="1"/>
    <xf numFmtId="3" fontId="9" fillId="2" borderId="3" xfId="34" applyNumberFormat="1" applyFont="1" applyFill="1" applyBorder="1"/>
    <xf numFmtId="4" fontId="9" fillId="2" borderId="0" xfId="34" applyNumberFormat="1" applyFont="1" applyFill="1" applyBorder="1"/>
    <xf numFmtId="3" fontId="9" fillId="2" borderId="0" xfId="34" applyNumberFormat="1" applyFont="1" applyFill="1" applyBorder="1"/>
    <xf numFmtId="0" fontId="7" fillId="2" borderId="0" xfId="34" applyFont="1" applyFill="1" applyBorder="1"/>
    <xf numFmtId="1" fontId="18" fillId="2" borderId="16" xfId="34" applyNumberFormat="1" applyFont="1" applyFill="1" applyBorder="1"/>
    <xf numFmtId="1" fontId="3" fillId="0" borderId="3" xfId="34" applyNumberFormat="1" applyFont="1" applyBorder="1"/>
    <xf numFmtId="3" fontId="9" fillId="0" borderId="0" xfId="34" applyNumberFormat="1" applyFont="1"/>
    <xf numFmtId="0" fontId="30" fillId="0" borderId="51" xfId="34" applyFont="1" applyBorder="1" applyAlignment="1">
      <alignment horizontal="right" wrapText="1"/>
    </xf>
    <xf numFmtId="3" fontId="7" fillId="0" borderId="0" xfId="39" applyNumberFormat="1" applyFont="1" applyFill="1" applyBorder="1" applyAlignment="1" applyProtection="1">
      <alignment horizontal="right"/>
      <protection locked="0"/>
    </xf>
    <xf numFmtId="1" fontId="7" fillId="0" borderId="0" xfId="39" applyNumberFormat="1" applyFont="1" applyFill="1" applyBorder="1" applyAlignment="1" applyProtection="1">
      <alignment horizontal="right"/>
      <protection locked="0"/>
    </xf>
    <xf numFmtId="3" fontId="79" fillId="0" borderId="0" xfId="39" applyNumberFormat="1" applyFont="1" applyFill="1" applyBorder="1" applyAlignment="1" applyProtection="1">
      <alignment horizontal="right"/>
      <protection locked="0"/>
    </xf>
    <xf numFmtId="3" fontId="7" fillId="0" borderId="0" xfId="39" applyNumberFormat="1" applyFont="1" applyFill="1" applyBorder="1" applyAlignment="1" applyProtection="1">
      <alignment horizontal="left"/>
      <protection locked="0"/>
    </xf>
    <xf numFmtId="3" fontId="4" fillId="0" borderId="0" xfId="5" applyNumberFormat="1" applyFont="1" applyFill="1" applyBorder="1" applyAlignment="1" applyProtection="1">
      <alignment horizontal="right"/>
      <protection locked="0"/>
    </xf>
    <xf numFmtId="3" fontId="4" fillId="0" borderId="0" xfId="5" applyNumberFormat="1" applyFont="1" applyFill="1" applyBorder="1" applyAlignment="1" applyProtection="1">
      <alignment horizontal="left"/>
      <protection locked="0"/>
    </xf>
    <xf numFmtId="3" fontId="9" fillId="0" borderId="0" xfId="5" applyNumberFormat="1" applyFont="1" applyFill="1" applyBorder="1" applyAlignment="1" applyProtection="1">
      <alignment horizontal="right"/>
      <protection locked="0"/>
    </xf>
    <xf numFmtId="3" fontId="4" fillId="0" borderId="0" xfId="39" applyNumberFormat="1" applyFont="1" applyFill="1" applyBorder="1" applyAlignment="1" applyProtection="1">
      <alignment horizontal="left" wrapText="1"/>
      <protection locked="0"/>
    </xf>
    <xf numFmtId="3" fontId="4" fillId="0" borderId="0" xfId="39" applyNumberFormat="1" applyFont="1" applyFill="1" applyBorder="1" applyProtection="1">
      <protection locked="0"/>
    </xf>
    <xf numFmtId="171" fontId="4" fillId="0" borderId="0" xfId="5" applyNumberFormat="1" applyFont="1" applyFill="1" applyBorder="1" applyAlignment="1" applyProtection="1">
      <alignment horizontal="right"/>
      <protection locked="0"/>
    </xf>
    <xf numFmtId="3" fontId="7" fillId="0" borderId="0" xfId="5" applyNumberFormat="1" applyFont="1" applyFill="1" applyBorder="1" applyAlignment="1" applyProtection="1">
      <alignment horizontal="right"/>
      <protection locked="0"/>
    </xf>
    <xf numFmtId="4" fontId="3" fillId="0" borderId="0" xfId="34" applyNumberFormat="1" applyFont="1"/>
    <xf numFmtId="3" fontId="7" fillId="0" borderId="51" xfId="34" applyNumberFormat="1" applyFont="1" applyFill="1" applyBorder="1"/>
    <xf numFmtId="0" fontId="18" fillId="0" borderId="51" xfId="34" applyFont="1" applyFill="1" applyBorder="1"/>
    <xf numFmtId="1" fontId="18" fillId="0" borderId="51" xfId="34" applyNumberFormat="1" applyFont="1" applyFill="1" applyBorder="1"/>
    <xf numFmtId="4" fontId="3" fillId="0" borderId="51" xfId="34" applyNumberFormat="1" applyFont="1" applyFill="1" applyBorder="1"/>
    <xf numFmtId="3" fontId="4" fillId="0" borderId="51" xfId="34" applyNumberFormat="1" applyFont="1" applyFill="1" applyBorder="1"/>
    <xf numFmtId="0" fontId="7" fillId="0" borderId="51" xfId="34" applyFont="1" applyFill="1" applyBorder="1"/>
    <xf numFmtId="3" fontId="7" fillId="0" borderId="0" xfId="34" applyNumberFormat="1" applyFont="1" applyFill="1" applyBorder="1"/>
    <xf numFmtId="3" fontId="18" fillId="0" borderId="0" xfId="34" applyNumberFormat="1" applyFont="1" applyFill="1" applyBorder="1"/>
    <xf numFmtId="4" fontId="3" fillId="0" borderId="0" xfId="34" applyNumberFormat="1" applyFont="1" applyFill="1" applyBorder="1"/>
    <xf numFmtId="3" fontId="4" fillId="0" borderId="0" xfId="34" applyNumberFormat="1" applyFont="1" applyFill="1" applyBorder="1"/>
    <xf numFmtId="0" fontId="7" fillId="0" borderId="0" xfId="34" applyFont="1" applyFill="1" applyBorder="1"/>
    <xf numFmtId="3" fontId="3" fillId="0" borderId="51" xfId="34" applyNumberFormat="1" applyFont="1" applyBorder="1"/>
    <xf numFmtId="0" fontId="3" fillId="0" borderId="51" xfId="34" applyFont="1" applyBorder="1"/>
    <xf numFmtId="3" fontId="7" fillId="0" borderId="52" xfId="39" applyNumberFormat="1" applyFont="1" applyFill="1" applyBorder="1" applyAlignment="1" applyProtection="1">
      <alignment horizontal="right"/>
      <protection locked="0"/>
    </xf>
    <xf numFmtId="3" fontId="7" fillId="0" borderId="53" xfId="39" applyNumberFormat="1" applyFont="1" applyFill="1" applyBorder="1" applyAlignment="1" applyProtection="1">
      <alignment horizontal="right"/>
      <protection locked="0"/>
    </xf>
    <xf numFmtId="1" fontId="7" fillId="0" borderId="53" xfId="39" applyNumberFormat="1" applyFont="1" applyFill="1" applyBorder="1" applyAlignment="1" applyProtection="1">
      <alignment horizontal="right"/>
      <protection locked="0"/>
    </xf>
    <xf numFmtId="3" fontId="7" fillId="0" borderId="53" xfId="39" applyNumberFormat="1" applyFont="1" applyFill="1" applyBorder="1" applyAlignment="1" applyProtection="1">
      <alignment horizontal="left"/>
      <protection locked="0"/>
    </xf>
    <xf numFmtId="3" fontId="7" fillId="0" borderId="54" xfId="39" applyNumberFormat="1" applyFont="1" applyFill="1" applyBorder="1" applyAlignment="1" applyProtection="1">
      <alignment horizontal="left"/>
      <protection locked="0"/>
    </xf>
    <xf numFmtId="3" fontId="4" fillId="0" borderId="10" xfId="5" applyNumberFormat="1" applyFont="1" applyFill="1" applyBorder="1" applyAlignment="1" applyProtection="1">
      <alignment horizontal="right"/>
      <protection locked="0"/>
    </xf>
    <xf numFmtId="3" fontId="4" fillId="0" borderId="10" xfId="39" applyNumberFormat="1" applyFont="1" applyFill="1" applyBorder="1" applyAlignment="1" applyProtection="1">
      <alignment horizontal="left" wrapText="1"/>
      <protection locked="0"/>
    </xf>
    <xf numFmtId="4" fontId="7" fillId="0" borderId="0" xfId="39" applyNumberFormat="1" applyFont="1" applyFill="1" applyBorder="1" applyAlignment="1" applyProtection="1">
      <alignment horizontal="right"/>
      <protection locked="0"/>
    </xf>
    <xf numFmtId="165" fontId="4" fillId="0" borderId="0" xfId="39" applyNumberFormat="1" applyFont="1" applyFill="1" applyBorder="1" applyAlignment="1" applyProtection="1">
      <alignment horizontal="left" wrapText="1"/>
      <protection locked="0"/>
    </xf>
    <xf numFmtId="4" fontId="4" fillId="0" borderId="0" xfId="39" applyNumberFormat="1" applyFont="1" applyFill="1" applyBorder="1" applyProtection="1">
      <protection locked="0"/>
    </xf>
    <xf numFmtId="3" fontId="7" fillId="0" borderId="0" xfId="39" applyNumberFormat="1" applyFont="1" applyFill="1" applyBorder="1" applyAlignment="1" applyProtection="1">
      <alignment horizontal="left" wrapText="1"/>
      <protection locked="0"/>
    </xf>
    <xf numFmtId="3" fontId="7" fillId="0" borderId="0" xfId="39" applyNumberFormat="1" applyFont="1" applyFill="1" applyBorder="1" applyProtection="1">
      <protection locked="0"/>
    </xf>
    <xf numFmtId="165" fontId="4" fillId="0" borderId="10" xfId="5" applyNumberFormat="1" applyFont="1" applyFill="1" applyBorder="1" applyAlignment="1" applyProtection="1">
      <alignment horizontal="right"/>
      <protection locked="0"/>
    </xf>
    <xf numFmtId="165" fontId="4" fillId="0" borderId="0" xfId="5" applyNumberFormat="1" applyFont="1" applyFill="1" applyBorder="1" applyAlignment="1" applyProtection="1">
      <alignment horizontal="right"/>
      <protection locked="0"/>
    </xf>
    <xf numFmtId="3" fontId="7" fillId="0" borderId="55" xfId="5" applyNumberFormat="1" applyFont="1" applyFill="1" applyBorder="1" applyAlignment="1" applyProtection="1">
      <alignment horizontal="right"/>
      <protection locked="0"/>
    </xf>
    <xf numFmtId="3" fontId="7" fillId="0" borderId="55" xfId="39" applyNumberFormat="1" applyFont="1" applyFill="1" applyBorder="1" applyAlignment="1" applyProtection="1">
      <alignment horizontal="left"/>
      <protection locked="0"/>
    </xf>
    <xf numFmtId="165" fontId="7" fillId="0" borderId="0" xfId="5" applyNumberFormat="1" applyFont="1" applyFill="1" applyBorder="1" applyAlignment="1" applyProtection="1">
      <alignment horizontal="right"/>
      <protection locked="0"/>
    </xf>
    <xf numFmtId="3" fontId="7" fillId="0" borderId="10" xfId="5" applyNumberFormat="1" applyFont="1" applyFill="1" applyBorder="1" applyAlignment="1" applyProtection="1">
      <alignment horizontal="center" vertical="center"/>
      <protection locked="0"/>
    </xf>
    <xf numFmtId="3" fontId="7" fillId="0" borderId="0" xfId="5" applyNumberFormat="1" applyFont="1" applyFill="1" applyBorder="1" applyAlignment="1" applyProtection="1">
      <alignment horizontal="left" vertical="center"/>
      <protection locked="0"/>
    </xf>
    <xf numFmtId="3" fontId="7" fillId="0" borderId="0" xfId="5" applyNumberFormat="1" applyFont="1" applyFill="1" applyBorder="1" applyAlignment="1" applyProtection="1">
      <alignment horizontal="center" vertical="center"/>
      <protection locked="0"/>
    </xf>
    <xf numFmtId="3" fontId="4" fillId="0" borderId="0" xfId="39" applyNumberFormat="1" applyFont="1" applyFill="1" applyBorder="1" applyAlignment="1" applyProtection="1">
      <alignment horizontal="left"/>
      <protection locked="0"/>
    </xf>
    <xf numFmtId="3" fontId="3" fillId="0" borderId="51" xfId="34" applyNumberFormat="1" applyFont="1" applyFill="1" applyBorder="1"/>
    <xf numFmtId="3" fontId="3" fillId="0" borderId="0" xfId="34" applyNumberFormat="1" applyFont="1" applyFill="1" applyBorder="1"/>
    <xf numFmtId="3" fontId="7" fillId="0" borderId="0" xfId="5" applyNumberFormat="1" applyFont="1" applyFill="1" applyBorder="1" applyAlignment="1" applyProtection="1">
      <alignment horizontal="left"/>
      <protection locked="0"/>
    </xf>
    <xf numFmtId="166" fontId="3" fillId="0" borderId="0" xfId="34" applyNumberFormat="1" applyFont="1"/>
    <xf numFmtId="3" fontId="28" fillId="0" borderId="0" xfId="34" applyNumberFormat="1" applyFont="1" applyFill="1" applyAlignment="1">
      <alignment horizontal="right" indent="1"/>
    </xf>
    <xf numFmtId="0" fontId="3" fillId="0" borderId="0" xfId="34" applyFont="1" applyFill="1"/>
    <xf numFmtId="3" fontId="3" fillId="0" borderId="0" xfId="34" applyNumberFormat="1" applyFont="1" applyBorder="1" applyAlignment="1">
      <alignment horizontal="right" indent="1"/>
    </xf>
    <xf numFmtId="3" fontId="3" fillId="0" borderId="0" xfId="34" applyNumberFormat="1" applyFont="1" applyAlignment="1">
      <alignment horizontal="right" indent="1"/>
    </xf>
    <xf numFmtId="3" fontId="3" fillId="0" borderId="0" xfId="34" applyNumberFormat="1" applyFont="1" applyFill="1" applyAlignment="1">
      <alignment horizontal="right" indent="1"/>
    </xf>
    <xf numFmtId="0" fontId="18" fillId="0" borderId="0" xfId="34" applyFont="1" applyBorder="1" applyAlignment="1">
      <alignment horizontal="center" vertical="center"/>
    </xf>
    <xf numFmtId="0" fontId="18" fillId="0" borderId="0" xfId="34" applyFont="1" applyFill="1" applyAlignment="1">
      <alignment horizontal="center" vertical="center"/>
    </xf>
    <xf numFmtId="0" fontId="4" fillId="0" borderId="0" xfId="34" applyFont="1" applyAlignment="1">
      <alignment horizontal="right"/>
    </xf>
    <xf numFmtId="0" fontId="4" fillId="0" borderId="0" xfId="34" applyFont="1" applyFill="1"/>
    <xf numFmtId="9" fontId="47" fillId="0" borderId="0" xfId="40" applyFont="1"/>
    <xf numFmtId="9" fontId="47" fillId="0" borderId="0" xfId="40" applyFont="1" applyFill="1"/>
    <xf numFmtId="3" fontId="47" fillId="0" borderId="0" xfId="34" applyNumberFormat="1" applyFont="1" applyFill="1" applyAlignment="1">
      <alignment horizontal="right" indent="1"/>
    </xf>
    <xf numFmtId="0" fontId="3" fillId="0" borderId="0" xfId="34" applyFont="1" applyFill="1" applyAlignment="1">
      <alignment horizontal="right"/>
    </xf>
    <xf numFmtId="0" fontId="4" fillId="0" borderId="0" xfId="34" applyFont="1" applyFill="1" applyAlignment="1">
      <alignment horizontal="right"/>
    </xf>
    <xf numFmtId="3" fontId="3" fillId="0" borderId="0" xfId="34" applyNumberFormat="1" applyFont="1" applyFill="1" applyAlignment="1">
      <alignment horizontal="right" vertical="center"/>
    </xf>
    <xf numFmtId="0" fontId="18" fillId="0" borderId="0" xfId="34" applyFont="1" applyFill="1" applyAlignment="1">
      <alignment horizontal="right" vertical="center"/>
    </xf>
    <xf numFmtId="0" fontId="20" fillId="0" borderId="0" xfId="34" applyFont="1" applyFill="1" applyAlignment="1">
      <alignment horizontal="right" vertical="center"/>
    </xf>
    <xf numFmtId="0" fontId="20" fillId="0" borderId="0" xfId="34" applyFont="1" applyFill="1" applyAlignment="1">
      <alignment vertical="center"/>
    </xf>
    <xf numFmtId="166" fontId="4" fillId="0" borderId="0" xfId="34" applyNumberFormat="1" applyFont="1" applyFill="1" applyAlignment="1">
      <alignment horizontal="right" vertical="center"/>
    </xf>
    <xf numFmtId="166" fontId="4" fillId="0" borderId="7" xfId="34" applyNumberFormat="1" applyFont="1" applyFill="1" applyBorder="1" applyAlignment="1">
      <alignment horizontal="right" vertical="center"/>
    </xf>
    <xf numFmtId="0" fontId="3" fillId="0" borderId="0" xfId="34" applyFont="1" applyFill="1" applyAlignment="1">
      <alignment horizontal="left" vertical="center"/>
    </xf>
    <xf numFmtId="0" fontId="3" fillId="0" borderId="0" xfId="34" applyFont="1" applyFill="1" applyAlignment="1">
      <alignment horizontal="left" vertical="center" wrapText="1"/>
    </xf>
    <xf numFmtId="0" fontId="3" fillId="0" borderId="0" xfId="34" applyFont="1" applyFill="1" applyAlignment="1">
      <alignment vertical="center"/>
    </xf>
    <xf numFmtId="0" fontId="18" fillId="0" borderId="4" xfId="34" applyFont="1" applyFill="1" applyBorder="1" applyAlignment="1">
      <alignment horizontal="right" vertical="center"/>
    </xf>
    <xf numFmtId="0" fontId="18" fillId="0" borderId="4" xfId="34" applyFont="1" applyFill="1" applyBorder="1" applyAlignment="1">
      <alignment horizontal="left" vertical="center"/>
    </xf>
    <xf numFmtId="0" fontId="13" fillId="0" borderId="0" xfId="34" applyFont="1" applyFill="1" applyAlignment="1">
      <alignment horizontal="right"/>
    </xf>
    <xf numFmtId="0" fontId="11" fillId="0" borderId="0" xfId="34" applyFont="1" applyFill="1"/>
    <xf numFmtId="3" fontId="3" fillId="0" borderId="0" xfId="34" applyNumberFormat="1" applyFont="1" applyFill="1"/>
    <xf numFmtId="3" fontId="18" fillId="2" borderId="0" xfId="34" applyNumberFormat="1" applyFont="1" applyFill="1" applyAlignment="1">
      <alignment horizontal="right" indent="1"/>
    </xf>
    <xf numFmtId="0" fontId="18" fillId="2" borderId="0" xfId="34" applyFont="1" applyFill="1" applyAlignment="1">
      <alignment horizontal="left" indent="1"/>
    </xf>
    <xf numFmtId="3" fontId="3" fillId="0" borderId="3" xfId="34" applyNumberFormat="1" applyFont="1" applyBorder="1" applyAlignment="1">
      <alignment horizontal="right" indent="1"/>
    </xf>
    <xf numFmtId="0" fontId="3" fillId="0" borderId="3" xfId="34" applyFont="1" applyBorder="1" applyAlignment="1">
      <alignment horizontal="left" indent="1"/>
    </xf>
    <xf numFmtId="0" fontId="3" fillId="0" borderId="0" xfId="34" applyFont="1" applyBorder="1" applyAlignment="1">
      <alignment horizontal="left" indent="1"/>
    </xf>
    <xf numFmtId="0" fontId="18" fillId="0" borderId="4" xfId="34" applyFont="1" applyBorder="1" applyAlignment="1">
      <alignment horizontal="center" wrapText="1"/>
    </xf>
    <xf numFmtId="3" fontId="18" fillId="2" borderId="0" xfId="34" applyNumberFormat="1" applyFont="1" applyFill="1" applyAlignment="1">
      <alignment horizontal="left" indent="1"/>
    </xf>
    <xf numFmtId="3" fontId="3" fillId="0" borderId="10" xfId="34" applyNumberFormat="1" applyFont="1" applyBorder="1" applyAlignment="1">
      <alignment horizontal="right" indent="1"/>
    </xf>
    <xf numFmtId="3" fontId="3" fillId="0" borderId="10" xfId="34" applyNumberFormat="1" applyFont="1" applyBorder="1" applyAlignment="1">
      <alignment horizontal="left" indent="1"/>
    </xf>
    <xf numFmtId="3" fontId="3" fillId="0" borderId="0" xfId="34" applyNumberFormat="1" applyFont="1" applyAlignment="1">
      <alignment horizontal="left" indent="1"/>
    </xf>
    <xf numFmtId="0" fontId="3" fillId="0" borderId="0" xfId="41" applyFont="1"/>
    <xf numFmtId="3" fontId="3" fillId="0" borderId="0" xfId="41" applyNumberFormat="1" applyFont="1"/>
    <xf numFmtId="0" fontId="1" fillId="0" borderId="0" xfId="41"/>
    <xf numFmtId="0" fontId="4" fillId="3" borderId="3" xfId="13" applyFont="1" applyFill="1" applyBorder="1" applyAlignment="1"/>
    <xf numFmtId="0" fontId="52" fillId="3" borderId="3" xfId="13" applyFont="1" applyFill="1" applyBorder="1" applyAlignment="1"/>
    <xf numFmtId="0" fontId="63" fillId="3" borderId="0" xfId="13" applyFont="1" applyFill="1" applyBorder="1" applyAlignment="1"/>
    <xf numFmtId="0" fontId="63" fillId="3" borderId="0" xfId="13" applyFont="1" applyFill="1" applyAlignment="1"/>
    <xf numFmtId="0" fontId="67" fillId="0" borderId="0" xfId="41" applyFont="1"/>
    <xf numFmtId="3" fontId="67" fillId="0" borderId="0" xfId="41" applyNumberFormat="1" applyFont="1"/>
    <xf numFmtId="16" fontId="4" fillId="3" borderId="0" xfId="13" quotePrefix="1" applyNumberFormat="1" applyFont="1" applyFill="1" applyAlignment="1">
      <alignment horizontal="right"/>
    </xf>
    <xf numFmtId="16" fontId="4" fillId="3" borderId="0" xfId="13" quotePrefix="1" applyNumberFormat="1" applyFont="1" applyFill="1" applyBorder="1" applyAlignment="1">
      <alignment horizontal="right"/>
    </xf>
    <xf numFmtId="0" fontId="89" fillId="3" borderId="0" xfId="42" applyFont="1" applyFill="1" applyBorder="1" applyAlignment="1"/>
    <xf numFmtId="0" fontId="3" fillId="3" borderId="0" xfId="41" applyFont="1" applyFill="1"/>
    <xf numFmtId="3" fontId="4" fillId="3" borderId="0" xfId="13" applyNumberFormat="1" applyFont="1" applyFill="1" applyBorder="1" applyAlignment="1">
      <alignment horizontal="right" wrapText="1"/>
    </xf>
    <xf numFmtId="0" fontId="7" fillId="3" borderId="0" xfId="13" applyFont="1" applyFill="1" applyBorder="1" applyAlignment="1">
      <alignment horizontal="left"/>
    </xf>
    <xf numFmtId="3" fontId="7" fillId="3" borderId="0" xfId="13" applyNumberFormat="1" applyFont="1" applyFill="1" applyBorder="1" applyAlignment="1">
      <alignment horizontal="right"/>
    </xf>
    <xf numFmtId="0" fontId="7" fillId="3" borderId="0" xfId="13" applyFont="1" applyFill="1" applyBorder="1" applyAlignment="1"/>
    <xf numFmtId="3" fontId="55" fillId="3" borderId="16" xfId="12" applyNumberFormat="1" applyFont="1" applyFill="1" applyBorder="1" applyAlignment="1">
      <alignment wrapText="1"/>
    </xf>
    <xf numFmtId="3" fontId="4" fillId="3" borderId="10" xfId="13" applyNumberFormat="1" applyFont="1" applyFill="1" applyBorder="1" applyAlignment="1">
      <alignment horizontal="right"/>
    </xf>
    <xf numFmtId="0" fontId="7" fillId="3" borderId="10" xfId="13" applyFont="1" applyFill="1" applyBorder="1" applyAlignment="1"/>
    <xf numFmtId="0" fontId="3" fillId="0" borderId="0" xfId="41" applyFont="1" applyBorder="1"/>
    <xf numFmtId="0" fontId="3" fillId="3" borderId="0" xfId="41" applyFont="1" applyFill="1" applyBorder="1"/>
    <xf numFmtId="3" fontId="9" fillId="3" borderId="0" xfId="13" applyNumberFormat="1" applyFont="1" applyFill="1" applyBorder="1" applyAlignment="1">
      <alignment horizontal="right" wrapText="1"/>
    </xf>
    <xf numFmtId="3" fontId="9" fillId="3" borderId="0" xfId="13" applyNumberFormat="1" applyFont="1" applyFill="1" applyBorder="1" applyAlignment="1">
      <alignment wrapText="1"/>
    </xf>
    <xf numFmtId="3" fontId="9" fillId="3" borderId="0" xfId="13" applyNumberFormat="1" applyFont="1" applyFill="1" applyBorder="1" applyAlignment="1">
      <alignment horizontal="right"/>
    </xf>
    <xf numFmtId="3" fontId="55" fillId="3" borderId="56" xfId="12" applyNumberFormat="1" applyFont="1" applyFill="1" applyBorder="1" applyAlignment="1">
      <alignment wrapText="1"/>
    </xf>
    <xf numFmtId="3" fontId="4" fillId="3" borderId="10" xfId="13" applyNumberFormat="1" applyFont="1" applyFill="1" applyBorder="1" applyAlignment="1"/>
    <xf numFmtId="3" fontId="63" fillId="3" borderId="0" xfId="13" applyNumberFormat="1" applyFont="1" applyFill="1" applyBorder="1" applyAlignment="1"/>
    <xf numFmtId="3" fontId="63" fillId="3" borderId="11" xfId="13" applyNumberFormat="1" applyFont="1" applyFill="1" applyBorder="1" applyAlignment="1"/>
    <xf numFmtId="0" fontId="9" fillId="3" borderId="10" xfId="13" applyFont="1" applyFill="1" applyBorder="1" applyAlignment="1"/>
    <xf numFmtId="0" fontId="4" fillId="3" borderId="10" xfId="13" applyFont="1" applyFill="1" applyBorder="1" applyAlignment="1"/>
    <xf numFmtId="3" fontId="55" fillId="3" borderId="1" xfId="12" applyNumberFormat="1" applyFont="1" applyFill="1" applyBorder="1" applyAlignment="1">
      <alignment wrapText="1"/>
    </xf>
    <xf numFmtId="3" fontId="55" fillId="3" borderId="57" xfId="12" applyNumberFormat="1" applyFont="1" applyFill="1" applyBorder="1" applyAlignment="1">
      <alignment wrapText="1"/>
    </xf>
    <xf numFmtId="0" fontId="55" fillId="3" borderId="1" xfId="12" applyFont="1" applyFill="1" applyBorder="1" applyAlignment="1">
      <alignment wrapText="1"/>
    </xf>
    <xf numFmtId="3" fontId="7" fillId="3" borderId="1" xfId="12" applyNumberFormat="1" applyFont="1" applyFill="1" applyBorder="1" applyAlignment="1"/>
    <xf numFmtId="3" fontId="3" fillId="0" borderId="0" xfId="41" applyNumberFormat="1" applyFont="1" applyAlignment="1">
      <alignment horizontal="right"/>
    </xf>
    <xf numFmtId="3" fontId="4" fillId="3" borderId="11" xfId="13" applyNumberFormat="1" applyFont="1" applyFill="1" applyBorder="1" applyAlignment="1">
      <alignment horizontal="right"/>
    </xf>
    <xf numFmtId="3" fontId="4" fillId="3" borderId="8" xfId="13" applyNumberFormat="1" applyFont="1" applyFill="1" applyBorder="1" applyAlignment="1">
      <alignment horizontal="right"/>
    </xf>
    <xf numFmtId="0" fontId="4" fillId="3" borderId="0" xfId="13" quotePrefix="1" applyFont="1" applyFill="1" applyAlignment="1">
      <alignment horizontal="left"/>
    </xf>
    <xf numFmtId="3" fontId="4" fillId="3" borderId="0" xfId="13" applyNumberFormat="1" applyFont="1" applyFill="1" applyBorder="1" applyAlignment="1"/>
    <xf numFmtId="0" fontId="4" fillId="3" borderId="8" xfId="13" applyFont="1" applyFill="1" applyBorder="1" applyAlignment="1"/>
    <xf numFmtId="3" fontId="7" fillId="3" borderId="57" xfId="13" applyNumberFormat="1" applyFont="1" applyFill="1" applyBorder="1" applyAlignment="1"/>
    <xf numFmtId="3" fontId="4" fillId="3" borderId="3" xfId="13" applyNumberFormat="1" applyFont="1" applyFill="1" applyBorder="1" applyAlignment="1"/>
    <xf numFmtId="3" fontId="4" fillId="3" borderId="58" xfId="13" applyNumberFormat="1" applyFont="1" applyFill="1" applyBorder="1" applyAlignment="1"/>
    <xf numFmtId="3" fontId="4" fillId="3" borderId="8" xfId="13" applyNumberFormat="1" applyFont="1" applyFill="1" applyBorder="1" applyAlignment="1"/>
    <xf numFmtId="0" fontId="4" fillId="3" borderId="0" xfId="13" applyFont="1" applyFill="1" applyAlignment="1">
      <alignment horizontal="left"/>
    </xf>
    <xf numFmtId="0" fontId="9" fillId="3" borderId="0" xfId="13" applyFont="1" applyFill="1" applyBorder="1" applyAlignment="1"/>
    <xf numFmtId="3" fontId="7" fillId="3" borderId="0" xfId="13" applyNumberFormat="1" applyFont="1" applyFill="1" applyBorder="1" applyAlignment="1"/>
    <xf numFmtId="3" fontId="9" fillId="3" borderId="10" xfId="13" applyNumberFormat="1" applyFont="1" applyFill="1" applyBorder="1" applyAlignment="1"/>
    <xf numFmtId="0" fontId="63" fillId="3" borderId="10" xfId="13" applyFont="1" applyFill="1" applyBorder="1" applyAlignment="1"/>
    <xf numFmtId="0" fontId="3" fillId="3" borderId="10" xfId="13" applyFont="1" applyFill="1" applyBorder="1" applyAlignment="1"/>
    <xf numFmtId="0" fontId="3" fillId="3" borderId="0" xfId="13" applyFont="1" applyFill="1" applyAlignment="1"/>
    <xf numFmtId="3" fontId="3" fillId="3" borderId="0" xfId="13" applyNumberFormat="1" applyFont="1" applyFill="1" applyAlignment="1"/>
    <xf numFmtId="0" fontId="4" fillId="3" borderId="0" xfId="13" applyFont="1" applyFill="1" applyAlignment="1"/>
    <xf numFmtId="0" fontId="3" fillId="0" borderId="0" xfId="1" applyFont="1" applyFill="1"/>
    <xf numFmtId="0" fontId="1" fillId="0" borderId="0" xfId="1" applyFill="1"/>
    <xf numFmtId="0" fontId="18" fillId="0" borderId="0" xfId="1" applyFont="1" applyBorder="1" applyAlignment="1">
      <alignment horizontal="center"/>
    </xf>
    <xf numFmtId="9" fontId="6" fillId="0" borderId="0" xfId="1" applyNumberFormat="1" applyFont="1" applyBorder="1" applyAlignment="1">
      <alignment horizontal="right" vertical="center" indent="1"/>
    </xf>
    <xf numFmtId="0" fontId="67" fillId="0" borderId="0" xfId="1" applyFont="1" applyFill="1" applyBorder="1"/>
    <xf numFmtId="0" fontId="13" fillId="0" borderId="0" xfId="1" applyFont="1" applyFill="1" applyBorder="1"/>
    <xf numFmtId="0" fontId="6" fillId="0" borderId="0" xfId="1" applyFont="1" applyFill="1" applyBorder="1" applyAlignment="1">
      <alignment horizontal="right" vertical="center" indent="1"/>
    </xf>
    <xf numFmtId="0" fontId="67" fillId="0" borderId="0" xfId="1" applyFont="1"/>
    <xf numFmtId="9" fontId="3" fillId="0" borderId="0" xfId="1" applyNumberFormat="1" applyFont="1" applyFill="1" applyBorder="1" applyAlignment="1">
      <alignment horizontal="right" vertical="center" indent="1"/>
    </xf>
    <xf numFmtId="1" fontId="47" fillId="0" borderId="0" xfId="1" applyNumberFormat="1" applyFont="1" applyFill="1" applyBorder="1" applyAlignment="1">
      <alignment horizontal="right" vertical="center" indent="1"/>
    </xf>
    <xf numFmtId="1" fontId="6" fillId="0" borderId="0" xfId="1" applyNumberFormat="1" applyFont="1" applyFill="1" applyBorder="1" applyAlignment="1">
      <alignment horizontal="right" vertical="center" indent="1"/>
    </xf>
    <xf numFmtId="0" fontId="57" fillId="3" borderId="11" xfId="43" applyFont="1" applyFill="1" applyBorder="1" applyAlignment="1">
      <alignment vertical="center"/>
    </xf>
    <xf numFmtId="1" fontId="18" fillId="0" borderId="0" xfId="1" applyNumberFormat="1" applyFont="1" applyFill="1" applyBorder="1" applyAlignment="1">
      <alignment horizontal="right" vertical="center" indent="1"/>
    </xf>
    <xf numFmtId="166" fontId="18" fillId="0" borderId="0" xfId="1" applyNumberFormat="1" applyFont="1" applyFill="1" applyBorder="1" applyAlignment="1">
      <alignment horizontal="right" vertical="center" indent="1"/>
    </xf>
    <xf numFmtId="1" fontId="5" fillId="0" borderId="0" xfId="1" applyNumberFormat="1" applyFont="1" applyFill="1" applyBorder="1" applyAlignment="1">
      <alignment horizontal="right" vertical="center" indent="1"/>
    </xf>
    <xf numFmtId="0" fontId="57" fillId="3" borderId="8" xfId="43" applyFont="1" applyFill="1" applyBorder="1" applyAlignment="1">
      <alignment vertical="center"/>
    </xf>
    <xf numFmtId="1" fontId="3" fillId="0" borderId="0" xfId="1" applyNumberFormat="1" applyFont="1" applyFill="1" applyBorder="1" applyAlignment="1">
      <alignment horizontal="right" vertical="center" indent="1"/>
    </xf>
    <xf numFmtId="166" fontId="3" fillId="0" borderId="0" xfId="1" applyNumberFormat="1" applyFont="1" applyFill="1" applyBorder="1" applyAlignment="1">
      <alignment horizontal="right" vertical="center" indent="1"/>
    </xf>
    <xf numFmtId="0" fontId="57" fillId="3" borderId="0" xfId="8" applyFont="1" applyFill="1" applyBorder="1" applyAlignment="1" applyProtection="1">
      <alignment horizontal="right" wrapText="1"/>
      <protection hidden="1"/>
    </xf>
    <xf numFmtId="9" fontId="3" fillId="0" borderId="0" xfId="1" applyNumberFormat="1" applyFont="1" applyAlignment="1">
      <alignment horizontal="right" indent="1"/>
    </xf>
    <xf numFmtId="0" fontId="3" fillId="0" borderId="0" xfId="1" applyFont="1" applyAlignment="1">
      <alignment horizontal="right" indent="1"/>
    </xf>
    <xf numFmtId="0" fontId="57" fillId="3" borderId="6" xfId="43" applyFont="1" applyFill="1" applyBorder="1"/>
    <xf numFmtId="0" fontId="57" fillId="3" borderId="0" xfId="43" applyFont="1" applyFill="1"/>
    <xf numFmtId="0" fontId="45" fillId="0" borderId="0" xfId="1" applyFont="1"/>
    <xf numFmtId="0" fontId="6" fillId="0" borderId="0" xfId="1" applyFont="1" applyAlignment="1">
      <alignment horizontal="right" vertical="center" indent="1"/>
    </xf>
    <xf numFmtId="9" fontId="18" fillId="0" borderId="0" xfId="1" applyNumberFormat="1" applyFont="1" applyBorder="1" applyAlignment="1">
      <alignment horizontal="center" vertical="center"/>
    </xf>
    <xf numFmtId="1" fontId="18" fillId="0" borderId="0" xfId="1" applyNumberFormat="1" applyFont="1" applyBorder="1" applyAlignment="1">
      <alignment horizontal="right" vertical="center" indent="1"/>
    </xf>
    <xf numFmtId="0" fontId="18" fillId="0" borderId="0" xfId="1" applyFont="1" applyBorder="1" applyAlignment="1">
      <alignment horizontal="center" vertical="center"/>
    </xf>
    <xf numFmtId="9" fontId="18" fillId="0" borderId="0" xfId="1" applyNumberFormat="1" applyFont="1" applyFill="1" applyBorder="1" applyAlignment="1">
      <alignment horizontal="right" vertical="center" indent="1"/>
    </xf>
    <xf numFmtId="0" fontId="3" fillId="0" borderId="0" xfId="1" applyFont="1" applyBorder="1" applyAlignment="1">
      <alignment horizontal="right" indent="1"/>
    </xf>
    <xf numFmtId="0" fontId="6" fillId="0" borderId="0" xfId="1" applyFont="1" applyBorder="1" applyAlignment="1">
      <alignment horizontal="right" vertical="center" indent="1"/>
    </xf>
    <xf numFmtId="0" fontId="3" fillId="0" borderId="10" xfId="1" applyFont="1" applyBorder="1"/>
    <xf numFmtId="0" fontId="1" fillId="0" borderId="10" xfId="1" applyBorder="1"/>
    <xf numFmtId="0" fontId="45" fillId="3" borderId="0" xfId="43" applyFont="1" applyFill="1" applyAlignment="1">
      <alignment vertical="center"/>
    </xf>
    <xf numFmtId="0" fontId="11" fillId="3" borderId="0" xfId="43" applyFont="1" applyFill="1"/>
    <xf numFmtId="0" fontId="3" fillId="0" borderId="0" xfId="1" applyFont="1" applyFill="1" applyBorder="1" applyAlignment="1">
      <alignment horizontal="right" vertical="center" indent="1"/>
    </xf>
    <xf numFmtId="0" fontId="3" fillId="0" borderId="0" xfId="1" applyFont="1" applyFill="1" applyBorder="1" applyAlignment="1">
      <alignment horizontal="left" vertical="center" indent="1"/>
    </xf>
    <xf numFmtId="0" fontId="18" fillId="0" borderId="0" xfId="1" applyFont="1" applyFill="1" applyBorder="1" applyAlignment="1">
      <alignment horizontal="center" vertical="center"/>
    </xf>
    <xf numFmtId="0" fontId="18" fillId="0" borderId="0" xfId="1" applyFont="1" applyFill="1" applyBorder="1"/>
    <xf numFmtId="0" fontId="18" fillId="0" borderId="0" xfId="1" applyFont="1" applyFill="1" applyBorder="1" applyAlignment="1">
      <alignment horizontal="center"/>
    </xf>
    <xf numFmtId="0" fontId="18" fillId="0" borderId="0" xfId="1" applyFont="1" applyFill="1" applyBorder="1" applyAlignment="1">
      <alignment horizontal="right" vertical="center" indent="1"/>
    </xf>
    <xf numFmtId="0" fontId="65" fillId="0" borderId="0" xfId="1" applyFont="1" applyFill="1" applyBorder="1" applyAlignment="1">
      <alignment horizontal="left" vertical="center" indent="1"/>
    </xf>
    <xf numFmtId="9" fontId="18" fillId="0" borderId="0" xfId="1" applyNumberFormat="1" applyFont="1" applyFill="1" applyBorder="1" applyAlignment="1">
      <alignment horizontal="center" vertical="center"/>
    </xf>
    <xf numFmtId="0" fontId="18" fillId="0" borderId="0" xfId="1" applyFont="1" applyFill="1" applyBorder="1" applyAlignment="1">
      <alignment horizontal="left" indent="1"/>
    </xf>
    <xf numFmtId="0" fontId="47" fillId="0" borderId="0" xfId="1" applyFont="1" applyFill="1" applyBorder="1" applyAlignment="1">
      <alignment horizontal="right" vertical="center" indent="1"/>
    </xf>
    <xf numFmtId="0" fontId="5" fillId="0" borderId="0" xfId="1" applyFont="1" applyFill="1" applyBorder="1" applyAlignment="1">
      <alignment horizontal="left" vertical="center" indent="1"/>
    </xf>
    <xf numFmtId="0" fontId="6" fillId="0" borderId="0" xfId="1" applyFont="1" applyFill="1" applyBorder="1" applyAlignment="1">
      <alignment horizontal="left" vertical="center" indent="1"/>
    </xf>
    <xf numFmtId="0" fontId="3" fillId="0" borderId="0" xfId="1" applyFont="1" applyFill="1" applyBorder="1"/>
    <xf numFmtId="0" fontId="1" fillId="0" borderId="0" xfId="1" applyFill="1" applyBorder="1"/>
    <xf numFmtId="1" fontId="49" fillId="0" borderId="0" xfId="1" applyNumberFormat="1" applyFont="1" applyFill="1" applyBorder="1" applyAlignment="1">
      <alignment horizontal="right" vertical="center" indent="1"/>
    </xf>
    <xf numFmtId="0" fontId="49" fillId="0" borderId="0" xfId="1" applyFont="1" applyFill="1" applyBorder="1" applyAlignment="1">
      <alignment horizontal="right" vertical="center" indent="1"/>
    </xf>
    <xf numFmtId="0" fontId="18" fillId="0" borderId="0" xfId="1" applyFont="1" applyFill="1"/>
    <xf numFmtId="0" fontId="11" fillId="0" borderId="0" xfId="1" applyFont="1" applyFill="1"/>
    <xf numFmtId="0" fontId="1" fillId="0" borderId="0" xfId="1" applyFont="1" applyFill="1" applyBorder="1"/>
    <xf numFmtId="0" fontId="18" fillId="0" borderId="0" xfId="1" applyFont="1" applyFill="1" applyBorder="1" applyAlignment="1">
      <alignment horizontal="left" vertical="center" indent="1"/>
    </xf>
    <xf numFmtId="9" fontId="79" fillId="0" borderId="0" xfId="1" applyNumberFormat="1" applyFont="1" applyFill="1" applyBorder="1" applyAlignment="1">
      <alignment horizontal="left" vertical="center" indent="1"/>
    </xf>
    <xf numFmtId="0" fontId="11" fillId="0" borderId="0" xfId="1" applyFont="1"/>
    <xf numFmtId="0" fontId="1" fillId="0" borderId="0" xfId="1" applyBorder="1"/>
    <xf numFmtId="0" fontId="13" fillId="0" borderId="0" xfId="1" applyFont="1" applyBorder="1"/>
    <xf numFmtId="0" fontId="57" fillId="3" borderId="0" xfId="5" applyFont="1" applyFill="1" applyBorder="1" applyAlignment="1"/>
    <xf numFmtId="16" fontId="91" fillId="3" borderId="0" xfId="5" quotePrefix="1" applyNumberFormat="1" applyFont="1" applyFill="1" applyBorder="1" applyAlignment="1">
      <alignment horizontal="right" indent="1"/>
    </xf>
    <xf numFmtId="16" fontId="8" fillId="3" borderId="0" xfId="5" quotePrefix="1" applyNumberFormat="1" applyFont="1" applyFill="1" applyBorder="1" applyAlignment="1" applyProtection="1">
      <alignment horizontal="right" indent="1"/>
      <protection locked="0"/>
    </xf>
    <xf numFmtId="166" fontId="57" fillId="3" borderId="0" xfId="5" applyNumberFormat="1" applyFont="1" applyFill="1" applyBorder="1" applyAlignment="1" applyProtection="1">
      <protection locked="0"/>
    </xf>
    <xf numFmtId="166" fontId="57" fillId="3" borderId="0" xfId="5" applyNumberFormat="1" applyFont="1" applyFill="1" applyBorder="1" applyAlignment="1"/>
    <xf numFmtId="0" fontId="56" fillId="3" borderId="0" xfId="5" applyFont="1" applyFill="1" applyBorder="1" applyAlignment="1"/>
    <xf numFmtId="0" fontId="56" fillId="3" borderId="0" xfId="5" applyFont="1" applyFill="1" applyBorder="1">
      <alignment vertical="top"/>
    </xf>
    <xf numFmtId="0" fontId="91" fillId="3" borderId="0" xfId="5" applyFont="1" applyFill="1" applyBorder="1">
      <alignment vertical="top"/>
    </xf>
    <xf numFmtId="16" fontId="8" fillId="0" borderId="0" xfId="5" quotePrefix="1" applyNumberFormat="1" applyFont="1" applyFill="1" applyBorder="1" applyAlignment="1">
      <alignment horizontal="right" indent="1"/>
    </xf>
    <xf numFmtId="0" fontId="57" fillId="0" borderId="0" xfId="5" applyFont="1" applyFill="1" applyBorder="1" applyAlignment="1"/>
    <xf numFmtId="166" fontId="57" fillId="0" borderId="0" xfId="5" applyNumberFormat="1" applyFont="1" applyFill="1" applyBorder="1" applyAlignment="1">
      <alignment horizontal="right" vertical="center" indent="1"/>
    </xf>
    <xf numFmtId="0" fontId="8" fillId="0" borderId="3" xfId="5" applyNumberFormat="1" applyFont="1" applyFill="1" applyBorder="1" applyAlignment="1">
      <alignment horizontal="right" indent="1"/>
    </xf>
    <xf numFmtId="165" fontId="57" fillId="0" borderId="0" xfId="5" applyNumberFormat="1" applyFont="1" applyFill="1" applyBorder="1" applyAlignment="1">
      <alignment horizontal="right" vertical="top" indent="1"/>
    </xf>
    <xf numFmtId="0" fontId="8" fillId="0" borderId="3" xfId="5" applyFont="1" applyFill="1" applyBorder="1" applyAlignment="1">
      <alignment horizontal="right" vertical="center" wrapText="1" indent="1"/>
    </xf>
    <xf numFmtId="166" fontId="57" fillId="0" borderId="0" xfId="5" applyNumberFormat="1" applyFont="1" applyFill="1" applyBorder="1" applyAlignment="1">
      <alignment horizontal="right" vertical="top" indent="1"/>
    </xf>
    <xf numFmtId="0" fontId="14" fillId="0" borderId="3" xfId="5" applyFont="1" applyFill="1" applyBorder="1" applyAlignment="1">
      <alignment horizontal="center" vertical="center"/>
    </xf>
    <xf numFmtId="0" fontId="4" fillId="3" borderId="0" xfId="5" applyFont="1" applyFill="1" applyAlignment="1">
      <alignment horizontal="left"/>
    </xf>
    <xf numFmtId="0" fontId="57" fillId="3" borderId="0" xfId="5" applyFont="1" applyFill="1" applyAlignment="1"/>
    <xf numFmtId="0" fontId="57" fillId="3" borderId="0" xfId="5" applyFont="1" applyFill="1" applyAlignment="1" applyProtection="1">
      <protection locked="0"/>
    </xf>
    <xf numFmtId="172" fontId="57" fillId="3" borderId="0" xfId="5" applyNumberFormat="1" applyFont="1" applyFill="1" applyAlignment="1" applyProtection="1">
      <protection locked="0"/>
    </xf>
    <xf numFmtId="0" fontId="11" fillId="3" borderId="0" xfId="5" applyFont="1" applyFill="1" applyAlignment="1"/>
    <xf numFmtId="0" fontId="31" fillId="3" borderId="0" xfId="5" applyFont="1" applyFill="1" applyBorder="1" applyAlignment="1"/>
    <xf numFmtId="173" fontId="4" fillId="0" borderId="0" xfId="50" applyNumberFormat="1" applyFont="1" applyFill="1" applyBorder="1" applyAlignment="1">
      <alignment horizontal="right" vertical="center"/>
    </xf>
    <xf numFmtId="173" fontId="7" fillId="0" borderId="0" xfId="50" applyNumberFormat="1" applyFont="1" applyFill="1" applyBorder="1" applyAlignment="1">
      <alignment vertical="center"/>
    </xf>
    <xf numFmtId="0" fontId="7" fillId="0" borderId="0" xfId="5" applyFont="1" applyFill="1" applyBorder="1" applyAlignment="1">
      <alignment horizontal="left" vertical="center" indent="1"/>
    </xf>
    <xf numFmtId="173" fontId="4" fillId="0" borderId="0" xfId="50" applyNumberFormat="1" applyFont="1" applyFill="1" applyBorder="1" applyAlignment="1">
      <alignment vertical="center"/>
    </xf>
    <xf numFmtId="0" fontId="4" fillId="0" borderId="0" xfId="5" applyFont="1" applyFill="1" applyBorder="1" applyAlignment="1">
      <alignment horizontal="left" vertical="center" indent="1"/>
    </xf>
    <xf numFmtId="173" fontId="4" fillId="3" borderId="0" xfId="50" applyNumberFormat="1" applyFont="1" applyFill="1" applyBorder="1" applyAlignment="1">
      <alignment horizontal="right" vertical="center"/>
    </xf>
    <xf numFmtId="173" fontId="4" fillId="3" borderId="0" xfId="50" applyNumberFormat="1" applyFont="1" applyFill="1" applyBorder="1" applyAlignment="1">
      <alignment vertical="center"/>
    </xf>
    <xf numFmtId="0" fontId="4" fillId="3" borderId="0" xfId="5" applyFont="1" applyFill="1" applyBorder="1" applyAlignment="1">
      <alignment horizontal="left" vertical="center" indent="1"/>
    </xf>
    <xf numFmtId="173" fontId="7" fillId="3" borderId="0" xfId="50" applyNumberFormat="1" applyFont="1" applyFill="1" applyBorder="1" applyAlignment="1">
      <alignment vertical="center"/>
    </xf>
    <xf numFmtId="0" fontId="7" fillId="3" borderId="0" xfId="5" quotePrefix="1" applyFont="1" applyFill="1" applyBorder="1" applyAlignment="1">
      <alignment horizontal="left" vertical="center" indent="1"/>
    </xf>
    <xf numFmtId="0" fontId="7" fillId="3" borderId="0" xfId="5" applyFont="1" applyFill="1" applyBorder="1" applyAlignment="1">
      <alignment horizontal="left" vertical="center" indent="1"/>
    </xf>
    <xf numFmtId="0" fontId="4" fillId="3" borderId="0" xfId="5" quotePrefix="1" applyFont="1" applyFill="1" applyBorder="1" applyAlignment="1">
      <alignment horizontal="left" vertical="center" indent="1"/>
    </xf>
    <xf numFmtId="173" fontId="4" fillId="3" borderId="0" xfId="50" applyNumberFormat="1" applyFont="1" applyFill="1" applyBorder="1" applyAlignment="1" applyProtection="1">
      <alignment vertical="center"/>
      <protection locked="0"/>
    </xf>
    <xf numFmtId="3" fontId="56" fillId="3" borderId="0" xfId="5" applyNumberFormat="1" applyFont="1" applyFill="1" applyBorder="1" applyAlignment="1">
      <alignment horizontal="right"/>
    </xf>
    <xf numFmtId="3" fontId="56" fillId="3" borderId="0" xfId="5" applyNumberFormat="1" applyFont="1" applyFill="1" applyBorder="1" applyAlignment="1">
      <alignment horizontal="right" vertical="top"/>
    </xf>
    <xf numFmtId="3" fontId="56" fillId="3" borderId="0" xfId="5" applyNumberFormat="1" applyFont="1" applyFill="1" applyBorder="1" applyAlignment="1">
      <alignment vertical="top"/>
    </xf>
    <xf numFmtId="3" fontId="57" fillId="3" borderId="0" xfId="5" applyNumberFormat="1" applyFont="1" applyFill="1" applyBorder="1" applyAlignment="1" applyProtection="1">
      <alignment horizontal="right" vertical="top"/>
      <protection locked="0"/>
    </xf>
    <xf numFmtId="0" fontId="31" fillId="3" borderId="0" xfId="5" applyFont="1" applyFill="1" applyAlignment="1"/>
    <xf numFmtId="16" fontId="8" fillId="3" borderId="0" xfId="5" quotePrefix="1" applyNumberFormat="1" applyFont="1" applyFill="1" applyBorder="1" applyAlignment="1">
      <alignment horizontal="right" vertical="center"/>
    </xf>
    <xf numFmtId="3" fontId="8" fillId="3" borderId="0" xfId="5" applyNumberFormat="1" applyFont="1" applyFill="1" applyBorder="1" applyAlignment="1">
      <alignment horizontal="right"/>
    </xf>
    <xf numFmtId="0" fontId="8" fillId="3" borderId="0" xfId="5" applyFont="1" applyFill="1" applyBorder="1" applyAlignment="1">
      <alignment horizontal="left" indent="1"/>
    </xf>
    <xf numFmtId="3" fontId="93" fillId="3" borderId="0" xfId="5" applyNumberFormat="1" applyFont="1" applyFill="1" applyBorder="1" applyAlignment="1">
      <alignment horizontal="right"/>
    </xf>
    <xf numFmtId="0" fontId="94" fillId="3" borderId="0" xfId="5" applyFont="1" applyFill="1" applyBorder="1" applyAlignment="1"/>
    <xf numFmtId="0" fontId="94" fillId="3" borderId="0" xfId="5" applyFont="1" applyFill="1" applyBorder="1" applyAlignment="1" applyProtection="1">
      <protection locked="0"/>
    </xf>
    <xf numFmtId="0" fontId="14" fillId="3" borderId="3" xfId="5" applyFont="1" applyFill="1" applyBorder="1" applyAlignment="1">
      <alignment horizontal="center" vertical="center"/>
    </xf>
    <xf numFmtId="3" fontId="14" fillId="3" borderId="3" xfId="5" applyNumberFormat="1" applyFont="1" applyFill="1" applyBorder="1" applyAlignment="1">
      <alignment horizontal="center" vertical="center"/>
    </xf>
    <xf numFmtId="0" fontId="95" fillId="3" borderId="0" xfId="5" applyFont="1" applyFill="1" applyBorder="1" applyAlignment="1"/>
    <xf numFmtId="0" fontId="11" fillId="3" borderId="0" xfId="5" applyFont="1" applyFill="1" applyBorder="1" applyAlignment="1"/>
    <xf numFmtId="16" fontId="8" fillId="3" borderId="0" xfId="5" quotePrefix="1" applyNumberFormat="1" applyFont="1" applyFill="1" applyBorder="1" applyAlignment="1">
      <alignment horizontal="right" indent="1"/>
    </xf>
    <xf numFmtId="0" fontId="4" fillId="3" borderId="0" xfId="5" applyFont="1" applyFill="1" applyAlignment="1">
      <alignment vertical="center"/>
    </xf>
    <xf numFmtId="0" fontId="31" fillId="3" borderId="0" xfId="5" applyFont="1" applyFill="1" applyBorder="1" applyAlignment="1">
      <alignment horizontal="left" vertical="top" wrapText="1"/>
    </xf>
    <xf numFmtId="0" fontId="31" fillId="3" borderId="0" xfId="5" applyFont="1" applyFill="1" applyBorder="1" applyAlignment="1">
      <alignment horizontal="left" vertical="top"/>
    </xf>
    <xf numFmtId="165" fontId="4" fillId="3" borderId="0" xfId="5" applyNumberFormat="1" applyFont="1" applyFill="1" applyBorder="1" applyAlignment="1" applyProtection="1">
      <alignment horizontal="right"/>
      <protection locked="0"/>
    </xf>
    <xf numFmtId="3" fontId="4" fillId="3" borderId="0" xfId="5" applyNumberFormat="1" applyFont="1" applyFill="1" applyBorder="1" applyAlignment="1" applyProtection="1">
      <alignment horizontal="right"/>
      <protection locked="0"/>
    </xf>
    <xf numFmtId="0" fontId="4" fillId="3" borderId="10" xfId="5" applyFont="1" applyFill="1" applyBorder="1" applyAlignment="1"/>
    <xf numFmtId="0" fontId="4" fillId="3" borderId="0" xfId="5" quotePrefix="1" applyFont="1" applyFill="1" applyBorder="1" applyAlignment="1">
      <alignment horizontal="left" indent="1"/>
    </xf>
    <xf numFmtId="0" fontId="81" fillId="3" borderId="0" xfId="5" applyFont="1" applyFill="1" applyBorder="1" applyAlignment="1"/>
    <xf numFmtId="0" fontId="4" fillId="3" borderId="0" xfId="5" applyFont="1" applyFill="1" applyBorder="1" applyAlignment="1"/>
    <xf numFmtId="0" fontId="56" fillId="0" borderId="0" xfId="5" applyFont="1" applyFill="1" applyBorder="1" applyAlignment="1">
      <alignment horizontal="right" vertical="center"/>
    </xf>
    <xf numFmtId="165" fontId="56" fillId="0" borderId="0" xfId="5" applyNumberFormat="1" applyFont="1" applyFill="1" applyBorder="1" applyAlignment="1">
      <alignment horizontal="right" vertical="center"/>
    </xf>
    <xf numFmtId="165" fontId="57" fillId="0" borderId="0" xfId="5" applyNumberFormat="1" applyFont="1" applyFill="1" applyBorder="1" applyAlignment="1">
      <alignment horizontal="right" vertical="center"/>
    </xf>
    <xf numFmtId="3" fontId="56" fillId="0" borderId="0" xfId="5" applyNumberFormat="1" applyFont="1" applyFill="1" applyBorder="1" applyAlignment="1">
      <alignment horizontal="right" vertical="center"/>
    </xf>
    <xf numFmtId="3" fontId="57" fillId="0" borderId="0" xfId="5" applyNumberFormat="1" applyFont="1" applyFill="1" applyBorder="1" applyAlignment="1">
      <alignment horizontal="right" vertical="center"/>
    </xf>
    <xf numFmtId="0" fontId="56" fillId="0" borderId="0" xfId="5" applyFont="1" applyFill="1" applyBorder="1" applyAlignment="1"/>
    <xf numFmtId="16" fontId="91" fillId="0" borderId="0" xfId="5" quotePrefix="1" applyNumberFormat="1" applyFont="1" applyFill="1" applyBorder="1" applyAlignment="1">
      <alignment horizontal="right" indent="1"/>
    </xf>
    <xf numFmtId="166" fontId="56" fillId="0" borderId="0" xfId="5" applyNumberFormat="1" applyFont="1" applyFill="1" applyBorder="1" applyAlignment="1"/>
    <xf numFmtId="166" fontId="57" fillId="0" borderId="0" xfId="5" applyNumberFormat="1" applyFont="1" applyFill="1" applyBorder="1" applyAlignment="1"/>
    <xf numFmtId="166" fontId="56" fillId="0" borderId="0" xfId="5" applyNumberFormat="1" applyFont="1" applyFill="1" applyBorder="1" applyAlignment="1">
      <alignment horizontal="right" vertical="center" indent="1"/>
    </xf>
    <xf numFmtId="166" fontId="56" fillId="0" borderId="0" xfId="5" applyNumberFormat="1" applyFont="1" applyFill="1" applyBorder="1" applyAlignment="1">
      <alignment horizontal="right" indent="1"/>
    </xf>
    <xf numFmtId="0" fontId="56" fillId="3" borderId="0" xfId="5" applyFont="1" applyFill="1" applyBorder="1" applyAlignment="1">
      <alignment horizontal="right" vertical="center"/>
    </xf>
    <xf numFmtId="166" fontId="56" fillId="3" borderId="0" xfId="5" applyNumberFormat="1" applyFont="1" applyFill="1" applyBorder="1" applyAlignment="1">
      <alignment horizontal="right" vertical="center" indent="1"/>
    </xf>
    <xf numFmtId="166" fontId="57" fillId="3" borderId="0" xfId="5" applyNumberFormat="1" applyFont="1" applyFill="1" applyBorder="1" applyAlignment="1">
      <alignment horizontal="right" vertical="center" indent="1"/>
    </xf>
    <xf numFmtId="0" fontId="8" fillId="3" borderId="0" xfId="5" applyFont="1" applyFill="1" applyBorder="1">
      <alignment vertical="top"/>
    </xf>
    <xf numFmtId="3" fontId="91" fillId="3" borderId="0" xfId="5" applyNumberFormat="1" applyFont="1" applyFill="1" applyBorder="1" applyAlignment="1">
      <alignment horizontal="right"/>
    </xf>
    <xf numFmtId="3" fontId="57" fillId="3" borderId="0" xfId="5" applyNumberFormat="1" applyFont="1" applyFill="1" applyBorder="1" applyAlignment="1">
      <alignment horizontal="right" vertical="top"/>
    </xf>
    <xf numFmtId="3" fontId="56" fillId="3" borderId="0" xfId="5" applyNumberFormat="1" applyFont="1" applyFill="1" applyBorder="1" applyAlignment="1">
      <alignment horizontal="right" vertical="top" indent="1"/>
    </xf>
    <xf numFmtId="165" fontId="56" fillId="3" borderId="0" xfId="5" applyNumberFormat="1" applyFont="1" applyFill="1" applyBorder="1" applyAlignment="1">
      <alignment horizontal="right" vertical="top" indent="1"/>
    </xf>
    <xf numFmtId="0" fontId="56" fillId="3" borderId="0" xfId="5" applyFont="1" applyFill="1" applyBorder="1" applyAlignment="1">
      <alignment horizontal="right" indent="1"/>
    </xf>
    <xf numFmtId="165" fontId="57" fillId="3" borderId="0" xfId="5" applyNumberFormat="1" applyFont="1" applyFill="1" applyBorder="1" applyAlignment="1">
      <alignment horizontal="right" vertical="top" indent="1"/>
    </xf>
    <xf numFmtId="0" fontId="7" fillId="3" borderId="0" xfId="5" applyFont="1" applyFill="1" applyBorder="1" applyAlignment="1"/>
    <xf numFmtId="0" fontId="31" fillId="3" borderId="0" xfId="5" applyFont="1" applyFill="1" applyBorder="1" applyAlignment="1">
      <alignment horizontal="left" wrapText="1"/>
    </xf>
    <xf numFmtId="0" fontId="31" fillId="3" borderId="0" xfId="5" applyFont="1" applyFill="1" applyBorder="1" applyAlignment="1">
      <alignment horizontal="left" vertical="center" wrapText="1"/>
    </xf>
    <xf numFmtId="0" fontId="31" fillId="3" borderId="0" xfId="5" applyFont="1" applyFill="1" applyBorder="1" applyAlignment="1">
      <alignment vertical="center"/>
    </xf>
    <xf numFmtId="0" fontId="1" fillId="0" borderId="0" xfId="43"/>
    <xf numFmtId="0" fontId="1" fillId="0" borderId="0" xfId="43" applyAlignment="1">
      <alignment horizontal="right"/>
    </xf>
    <xf numFmtId="0" fontId="1" fillId="0" borderId="0" xfId="43" applyFill="1" applyBorder="1"/>
    <xf numFmtId="0" fontId="3" fillId="0" borderId="0" xfId="43" applyFont="1" applyFill="1" applyBorder="1"/>
    <xf numFmtId="0" fontId="3" fillId="0" borderId="0" xfId="43" applyFont="1" applyFill="1" applyBorder="1" applyAlignment="1">
      <alignment horizontal="left" vertical="center" wrapText="1"/>
    </xf>
    <xf numFmtId="0" fontId="3" fillId="0" borderId="0" xfId="43" applyFont="1" applyFill="1" applyBorder="1" applyAlignment="1">
      <alignment vertical="center"/>
    </xf>
    <xf numFmtId="9" fontId="12" fillId="0" borderId="0" xfId="3" applyFont="1" applyFill="1" applyBorder="1" applyAlignment="1">
      <alignment vertical="center"/>
    </xf>
    <xf numFmtId="0" fontId="10" fillId="0" borderId="0" xfId="43" applyFont="1" applyFill="1" applyBorder="1"/>
    <xf numFmtId="0" fontId="12" fillId="0" borderId="0" xfId="43" applyFont="1" applyFill="1" applyBorder="1" applyAlignment="1">
      <alignment vertical="center"/>
    </xf>
    <xf numFmtId="15" fontId="105" fillId="0" borderId="0" xfId="43" applyNumberFormat="1" applyFont="1" applyAlignment="1">
      <alignment horizontal="left" vertical="center" readingOrder="1"/>
    </xf>
    <xf numFmtId="0" fontId="10" fillId="0" borderId="0" xfId="43" applyFont="1" applyFill="1" applyBorder="1" applyAlignment="1">
      <alignment vertical="top"/>
    </xf>
    <xf numFmtId="0" fontId="10" fillId="0" borderId="0" xfId="43" applyFont="1" applyFill="1" applyBorder="1" applyAlignment="1"/>
    <xf numFmtId="0" fontId="105" fillId="0" borderId="0" xfId="43" applyFont="1" applyAlignment="1">
      <alignment horizontal="left" vertical="center" readingOrder="1"/>
    </xf>
    <xf numFmtId="3" fontId="13" fillId="0" borderId="0" xfId="37" applyNumberFormat="1" applyFont="1" applyFill="1" applyBorder="1" applyAlignment="1">
      <alignment horizontal="left"/>
    </xf>
    <xf numFmtId="166" fontId="18" fillId="0" borderId="0" xfId="43" applyNumberFormat="1" applyFont="1" applyFill="1" applyBorder="1" applyAlignment="1">
      <alignment horizontal="right" vertical="center" indent="1"/>
    </xf>
    <xf numFmtId="172" fontId="18" fillId="0" borderId="0" xfId="51" applyNumberFormat="1" applyFont="1" applyFill="1" applyBorder="1" applyAlignment="1">
      <alignment horizontal="right" vertical="center"/>
    </xf>
    <xf numFmtId="166" fontId="18" fillId="0" borderId="0" xfId="43" applyNumberFormat="1" applyFont="1" applyFill="1" applyBorder="1" applyAlignment="1">
      <alignment horizontal="right" vertical="center"/>
    </xf>
    <xf numFmtId="172" fontId="3" fillId="0" borderId="0" xfId="51" applyNumberFormat="1" applyFont="1" applyFill="1" applyBorder="1" applyAlignment="1">
      <alignment horizontal="center" vertical="center"/>
    </xf>
    <xf numFmtId="0" fontId="3" fillId="0" borderId="0" xfId="43" applyFont="1" applyFill="1" applyBorder="1" applyAlignment="1">
      <alignment horizontal="left" vertical="center" wrapText="1" indent="1"/>
    </xf>
    <xf numFmtId="166" fontId="3" fillId="0" borderId="0" xfId="43" applyNumberFormat="1" applyFont="1" applyFill="1" applyBorder="1" applyAlignment="1">
      <alignment horizontal="center" vertical="center"/>
    </xf>
    <xf numFmtId="0" fontId="3" fillId="0" borderId="0" xfId="43" applyFont="1" applyFill="1" applyBorder="1" applyAlignment="1">
      <alignment horizontal="left" vertical="center" indent="1"/>
    </xf>
    <xf numFmtId="175" fontId="3" fillId="0" borderId="0" xfId="51" applyNumberFormat="1" applyFont="1" applyFill="1" applyBorder="1" applyAlignment="1">
      <alignment horizontal="right" vertical="center" indent="1"/>
    </xf>
    <xf numFmtId="166" fontId="3" fillId="0" borderId="0" xfId="51" applyNumberFormat="1" applyFont="1" applyFill="1" applyBorder="1" applyAlignment="1">
      <alignment horizontal="center" vertical="center"/>
    </xf>
    <xf numFmtId="0" fontId="20" fillId="0" borderId="0" xfId="43" applyFont="1" applyFill="1" applyBorder="1" applyAlignment="1">
      <alignment horizontal="left" vertical="center" wrapText="1" indent="1" readingOrder="1"/>
    </xf>
    <xf numFmtId="0" fontId="72" fillId="0" borderId="0" xfId="43" applyFont="1" applyFill="1" applyBorder="1"/>
    <xf numFmtId="0" fontId="79" fillId="0" borderId="0" xfId="43" applyFont="1" applyFill="1" applyBorder="1" applyAlignment="1">
      <alignment vertical="center"/>
    </xf>
    <xf numFmtId="0" fontId="20" fillId="0" borderId="0" xfId="43" applyFont="1" applyFill="1" applyBorder="1" applyAlignment="1">
      <alignment horizontal="center" vertical="center" wrapText="1" readingOrder="1"/>
    </xf>
    <xf numFmtId="0" fontId="20" fillId="0" borderId="0" xfId="43" applyFont="1" applyFill="1" applyBorder="1" applyAlignment="1">
      <alignment vertical="center" readingOrder="1"/>
    </xf>
    <xf numFmtId="9" fontId="72" fillId="0" borderId="0" xfId="3" applyFont="1"/>
    <xf numFmtId="3" fontId="72" fillId="0" borderId="0" xfId="43" applyNumberFormat="1" applyFont="1"/>
    <xf numFmtId="9" fontId="72" fillId="0" borderId="0" xfId="3" applyFont="1" applyFill="1" applyBorder="1"/>
    <xf numFmtId="0" fontId="3" fillId="0" borderId="0" xfId="43" applyFont="1" applyFill="1" applyBorder="1" applyAlignment="1">
      <alignment horizontal="left" vertical="top" wrapText="1"/>
    </xf>
    <xf numFmtId="0" fontId="3" fillId="0" borderId="0" xfId="43" applyFont="1" applyFill="1" applyBorder="1" applyAlignment="1">
      <alignment vertical="top"/>
    </xf>
    <xf numFmtId="0" fontId="72" fillId="0" borderId="0" xfId="43" applyFont="1"/>
    <xf numFmtId="9" fontId="20" fillId="0" borderId="0" xfId="3" applyFont="1" applyFill="1" applyBorder="1" applyAlignment="1">
      <alignment horizontal="center" vertical="center" wrapText="1" readingOrder="1"/>
    </xf>
    <xf numFmtId="9" fontId="20" fillId="0" borderId="0" xfId="3" applyFont="1" applyFill="1" applyBorder="1" applyAlignment="1">
      <alignment vertical="center" readingOrder="1"/>
    </xf>
    <xf numFmtId="3" fontId="3" fillId="0" borderId="0" xfId="43" applyNumberFormat="1" applyFont="1" applyBorder="1" applyAlignment="1">
      <alignment vertical="center"/>
    </xf>
    <xf numFmtId="3" fontId="3" fillId="0" borderId="0" xfId="43" applyNumberFormat="1" applyFont="1" applyFill="1" applyBorder="1" applyAlignment="1">
      <alignment horizontal="center" vertical="center"/>
    </xf>
    <xf numFmtId="3" fontId="3" fillId="0" borderId="0" xfId="43" applyNumberFormat="1" applyFont="1" applyFill="1" applyBorder="1" applyAlignment="1">
      <alignment vertical="center"/>
    </xf>
    <xf numFmtId="0" fontId="20" fillId="0" borderId="0" xfId="43" applyFont="1" applyFill="1" applyBorder="1" applyAlignment="1">
      <alignment horizontal="left" vertical="center" wrapText="1" readingOrder="1"/>
    </xf>
    <xf numFmtId="0" fontId="20" fillId="0" borderId="0" xfId="43" applyFont="1" applyFill="1" applyBorder="1" applyAlignment="1">
      <alignment horizontal="center" vertical="center" readingOrder="1"/>
    </xf>
    <xf numFmtId="0" fontId="20" fillId="0" borderId="0" xfId="43" applyFont="1" applyFill="1" applyBorder="1" applyAlignment="1">
      <alignment horizontal="left" vertical="center" readingOrder="1"/>
    </xf>
    <xf numFmtId="0" fontId="4" fillId="0" borderId="0" xfId="43" applyFont="1" applyBorder="1" applyAlignment="1">
      <alignment horizontal="center" vertical="center" wrapText="1" readingOrder="1"/>
    </xf>
    <xf numFmtId="0" fontId="4" fillId="0" borderId="0" xfId="43" applyFont="1" applyFill="1" applyBorder="1" applyAlignment="1">
      <alignment horizontal="left" vertical="center" wrapText="1" readingOrder="1"/>
    </xf>
    <xf numFmtId="0" fontId="4" fillId="0" borderId="0" xfId="43" applyFont="1" applyFill="1" applyBorder="1" applyAlignment="1">
      <alignment vertical="center" readingOrder="1"/>
    </xf>
    <xf numFmtId="0" fontId="4" fillId="0" borderId="0" xfId="43" applyFont="1" applyFill="1" applyBorder="1" applyAlignment="1">
      <alignment horizontal="center" vertical="center" readingOrder="1"/>
    </xf>
    <xf numFmtId="0" fontId="4" fillId="0" borderId="0" xfId="43" applyFont="1" applyFill="1" applyBorder="1" applyAlignment="1">
      <alignment horizontal="left" vertical="center" readingOrder="1"/>
    </xf>
    <xf numFmtId="3" fontId="3" fillId="0" borderId="0" xfId="43" applyNumberFormat="1" applyFont="1" applyAlignment="1">
      <alignment horizontal="center" vertical="center"/>
    </xf>
    <xf numFmtId="3" fontId="3" fillId="0" borderId="0" xfId="43" applyNumberFormat="1" applyFont="1" applyFill="1" applyBorder="1" applyAlignment="1">
      <alignment horizontal="left" vertical="center"/>
    </xf>
    <xf numFmtId="3" fontId="3" fillId="0" borderId="0" xfId="43" applyNumberFormat="1" applyFont="1" applyFill="1" applyBorder="1" applyAlignment="1"/>
    <xf numFmtId="3" fontId="3" fillId="0" borderId="0" xfId="43" applyNumberFormat="1" applyFont="1" applyFill="1" applyBorder="1" applyAlignment="1">
      <alignment horizontal="center"/>
    </xf>
    <xf numFmtId="0" fontId="4" fillId="0" borderId="0" xfId="43" applyFont="1" applyFill="1" applyBorder="1" applyAlignment="1">
      <alignment horizontal="left" wrapText="1" indent="1" readingOrder="1"/>
    </xf>
    <xf numFmtId="0" fontId="20" fillId="0" borderId="0" xfId="43" applyFont="1" applyFill="1" applyBorder="1" applyAlignment="1">
      <alignment vertical="center" wrapText="1" readingOrder="1"/>
    </xf>
    <xf numFmtId="0" fontId="4" fillId="0" borderId="0" xfId="43" applyFont="1" applyFill="1" applyBorder="1" applyAlignment="1">
      <alignment horizontal="center" vertical="center" wrapText="1" readingOrder="1"/>
    </xf>
    <xf numFmtId="0" fontId="4" fillId="0" borderId="0" xfId="43" applyFont="1" applyFill="1" applyBorder="1" applyAlignment="1">
      <alignment horizontal="left" vertical="center" wrapText="1" indent="1" readingOrder="1"/>
    </xf>
    <xf numFmtId="0" fontId="24" fillId="0" borderId="0" xfId="43" applyFont="1" applyFill="1" applyBorder="1" applyAlignment="1">
      <alignment horizontal="left" vertical="center" readingOrder="1"/>
    </xf>
    <xf numFmtId="0" fontId="79" fillId="0" borderId="0" xfId="43" applyFont="1" applyAlignment="1">
      <alignment horizontal="left" vertical="center" readingOrder="1"/>
    </xf>
    <xf numFmtId="0" fontId="18" fillId="0" borderId="0" xfId="43" applyFont="1"/>
    <xf numFmtId="0" fontId="72" fillId="0" borderId="0" xfId="43" applyFont="1" applyAlignment="1">
      <alignment vertical="center"/>
    </xf>
    <xf numFmtId="0" fontId="13" fillId="0" borderId="0" xfId="43" applyFont="1" applyAlignment="1">
      <alignment vertical="center"/>
    </xf>
    <xf numFmtId="0" fontId="11" fillId="0" borderId="0" xfId="43" applyFont="1" applyAlignment="1">
      <alignment vertical="center"/>
    </xf>
    <xf numFmtId="166" fontId="26" fillId="0" borderId="0" xfId="53" applyNumberFormat="1" applyFont="1" applyFill="1" applyAlignment="1">
      <alignment horizontal="center" vertical="center"/>
    </xf>
    <xf numFmtId="166" fontId="30" fillId="2" borderId="0" xfId="53" applyNumberFormat="1" applyFont="1" applyFill="1" applyAlignment="1">
      <alignment horizontal="center" vertical="center"/>
    </xf>
    <xf numFmtId="166" fontId="26" fillId="0" borderId="4" xfId="53" applyNumberFormat="1" applyFont="1" applyBorder="1" applyAlignment="1">
      <alignment horizontal="center" vertical="center"/>
    </xf>
    <xf numFmtId="166" fontId="26" fillId="0" borderId="0" xfId="53" applyNumberFormat="1" applyFont="1" applyAlignment="1">
      <alignment horizontal="center" vertical="center"/>
    </xf>
    <xf numFmtId="166" fontId="3" fillId="0" borderId="0" xfId="53" applyNumberFormat="1" applyFont="1" applyFill="1" applyAlignment="1">
      <alignment horizontal="center" vertical="center"/>
    </xf>
    <xf numFmtId="175" fontId="3" fillId="0" borderId="0" xfId="53" applyNumberFormat="1" applyFont="1" applyFill="1" applyBorder="1" applyAlignment="1">
      <alignment horizontal="right" vertical="center" indent="1"/>
    </xf>
    <xf numFmtId="166" fontId="3" fillId="0" borderId="0" xfId="53" applyNumberFormat="1" applyFont="1" applyFill="1" applyBorder="1" applyAlignment="1">
      <alignment horizontal="center" vertical="center"/>
    </xf>
    <xf numFmtId="166" fontId="26" fillId="0" borderId="0" xfId="53" applyNumberFormat="1" applyFont="1" applyBorder="1" applyAlignment="1">
      <alignment horizontal="center" vertical="center"/>
    </xf>
    <xf numFmtId="166" fontId="109" fillId="0" borderId="4" xfId="53" applyNumberFormat="1" applyFont="1" applyFill="1" applyBorder="1" applyAlignment="1">
      <alignment horizontal="center" vertical="center"/>
    </xf>
    <xf numFmtId="166" fontId="30" fillId="0" borderId="0" xfId="53" applyNumberFormat="1" applyFont="1" applyFill="1" applyBorder="1" applyAlignment="1">
      <alignment horizontal="right" vertical="center" indent="1"/>
    </xf>
    <xf numFmtId="175" fontId="109" fillId="0" borderId="0" xfId="53" applyNumberFormat="1" applyFont="1" applyFill="1" applyBorder="1" applyAlignment="1">
      <alignment horizontal="right" vertical="center" indent="1"/>
    </xf>
    <xf numFmtId="176" fontId="26" fillId="0" borderId="0" xfId="53" applyNumberFormat="1" applyFont="1" applyFill="1" applyBorder="1" applyAlignment="1">
      <alignment horizontal="right" vertical="center" indent="1"/>
    </xf>
    <xf numFmtId="175" fontId="26" fillId="0" borderId="0" xfId="53" applyNumberFormat="1" applyFont="1" applyFill="1" applyBorder="1" applyAlignment="1">
      <alignment horizontal="right" vertical="center" indent="1"/>
    </xf>
    <xf numFmtId="175" fontId="26" fillId="0" borderId="0" xfId="53" applyNumberFormat="1" applyFont="1" applyAlignment="1">
      <alignment horizontal="right" vertical="center" indent="1"/>
    </xf>
    <xf numFmtId="176" fontId="109" fillId="0" borderId="0" xfId="53" applyNumberFormat="1" applyFont="1" applyFill="1" applyBorder="1" applyAlignment="1">
      <alignment horizontal="right" vertical="center" indent="1"/>
    </xf>
    <xf numFmtId="0" fontId="1" fillId="0" borderId="0" xfId="43" applyAlignment="1">
      <alignment horizontal="center"/>
    </xf>
    <xf numFmtId="164" fontId="4" fillId="0" borderId="0" xfId="19" applyNumberFormat="1" applyFont="1" applyFill="1" applyBorder="1" applyAlignment="1">
      <alignment horizontal="right" vertical="center" indent="1"/>
    </xf>
    <xf numFmtId="0" fontId="1" fillId="0" borderId="0" xfId="19" applyFont="1"/>
    <xf numFmtId="0" fontId="39" fillId="0" borderId="0" xfId="19" applyFont="1" applyFill="1" applyBorder="1" applyAlignment="1">
      <alignment vertical="center"/>
    </xf>
    <xf numFmtId="0" fontId="44" fillId="0" borderId="0" xfId="19" applyFont="1" applyFill="1" applyBorder="1" applyAlignment="1">
      <alignment vertical="center"/>
    </xf>
    <xf numFmtId="0" fontId="1" fillId="0" borderId="0" xfId="19" applyFill="1"/>
    <xf numFmtId="0" fontId="4" fillId="0" borderId="0" xfId="19" applyFont="1" applyFill="1" applyBorder="1" applyAlignment="1">
      <alignment horizontal="right" vertical="center" indent="1"/>
    </xf>
    <xf numFmtId="0" fontId="7" fillId="0" borderId="0" xfId="19" applyFont="1" applyFill="1" applyBorder="1" applyAlignment="1">
      <alignment vertical="center"/>
    </xf>
    <xf numFmtId="177" fontId="7" fillId="0" borderId="0" xfId="19" applyNumberFormat="1" applyFont="1" applyFill="1" applyBorder="1" applyAlignment="1">
      <alignment vertical="center"/>
    </xf>
    <xf numFmtId="0" fontId="46" fillId="0" borderId="0" xfId="19" applyFont="1" applyAlignment="1">
      <alignment vertical="center"/>
    </xf>
    <xf numFmtId="0" fontId="3" fillId="0" borderId="0" xfId="61" applyFont="1"/>
    <xf numFmtId="3" fontId="20" fillId="2" borderId="0" xfId="61" applyNumberFormat="1" applyFont="1" applyFill="1" applyAlignment="1">
      <alignment horizontal="right" indent="1"/>
    </xf>
    <xf numFmtId="3" fontId="20" fillId="2" borderId="0" xfId="61" applyNumberFormat="1" applyFont="1" applyFill="1" applyAlignment="1">
      <alignment horizontal="right" vertical="center" indent="1"/>
    </xf>
    <xf numFmtId="0" fontId="20" fillId="2" borderId="0" xfId="61" applyFont="1" applyFill="1" applyAlignment="1">
      <alignment horizontal="left" indent="1"/>
    </xf>
    <xf numFmtId="3" fontId="35" fillId="0" borderId="3" xfId="61" applyNumberFormat="1" applyFont="1" applyFill="1" applyBorder="1" applyAlignment="1">
      <alignment horizontal="right" indent="1"/>
    </xf>
    <xf numFmtId="3" fontId="35" fillId="0" borderId="3" xfId="61" applyNumberFormat="1" applyFont="1" applyFill="1" applyBorder="1" applyAlignment="1">
      <alignment horizontal="right" vertical="center" indent="1"/>
    </xf>
    <xf numFmtId="0" fontId="35" fillId="0" borderId="3" xfId="61" applyFont="1" applyBorder="1" applyAlignment="1">
      <alignment horizontal="left" indent="1"/>
    </xf>
    <xf numFmtId="3" fontId="35" fillId="0" borderId="0" xfId="61" applyNumberFormat="1" applyFont="1" applyFill="1" applyAlignment="1">
      <alignment horizontal="right" indent="1"/>
    </xf>
    <xf numFmtId="3" fontId="35" fillId="0" borderId="0" xfId="61" applyNumberFormat="1" applyFont="1" applyFill="1" applyAlignment="1">
      <alignment horizontal="right" vertical="center" indent="1"/>
    </xf>
    <xf numFmtId="0" fontId="35" fillId="0" borderId="0" xfId="61" applyFont="1" applyAlignment="1">
      <alignment horizontal="left" indent="1"/>
    </xf>
    <xf numFmtId="0" fontId="20" fillId="0" borderId="4" xfId="61" applyFont="1" applyBorder="1" applyAlignment="1">
      <alignment horizontal="center"/>
    </xf>
    <xf numFmtId="0" fontId="101" fillId="0" borderId="4" xfId="61" applyFont="1" applyBorder="1" applyAlignment="1">
      <alignment horizontal="left" indent="1"/>
    </xf>
    <xf numFmtId="0" fontId="35" fillId="0" borderId="0" xfId="61" applyFont="1"/>
    <xf numFmtId="0" fontId="35" fillId="0" borderId="0" xfId="61" applyFont="1" applyFill="1"/>
    <xf numFmtId="3" fontId="20" fillId="0" borderId="0" xfId="61" applyNumberFormat="1" applyFont="1" applyFill="1" applyAlignment="1">
      <alignment horizontal="right" indent="1"/>
    </xf>
    <xf numFmtId="3" fontId="20" fillId="0" borderId="0" xfId="61" applyNumberFormat="1" applyFont="1" applyFill="1" applyAlignment="1">
      <alignment horizontal="right" vertical="center" indent="1"/>
    </xf>
    <xf numFmtId="0" fontId="20" fillId="0" borderId="0" xfId="61" applyFont="1" applyFill="1" applyAlignment="1">
      <alignment horizontal="left" indent="1"/>
    </xf>
    <xf numFmtId="0" fontId="35" fillId="0" borderId="3" xfId="61" applyFont="1" applyFill="1" applyBorder="1" applyAlignment="1">
      <alignment horizontal="left" indent="1"/>
    </xf>
    <xf numFmtId="0" fontId="35" fillId="0" borderId="0" xfId="61" applyFont="1" applyFill="1" applyAlignment="1">
      <alignment horizontal="left" indent="1"/>
    </xf>
    <xf numFmtId="0" fontId="101" fillId="0" borderId="4" xfId="61" applyFont="1" applyFill="1" applyBorder="1" applyAlignment="1">
      <alignment horizontal="left" indent="1"/>
    </xf>
    <xf numFmtId="0" fontId="18" fillId="0" borderId="0" xfId="61" applyFont="1"/>
    <xf numFmtId="0" fontId="11" fillId="0" borderId="0" xfId="61" applyFont="1" applyFill="1"/>
    <xf numFmtId="3" fontId="109" fillId="0" borderId="0" xfId="61" applyNumberFormat="1" applyFont="1"/>
    <xf numFmtId="0" fontId="20" fillId="0" borderId="0" xfId="61" applyFont="1"/>
    <xf numFmtId="3" fontId="35" fillId="0" borderId="0" xfId="61" applyNumberFormat="1" applyFont="1" applyAlignment="1">
      <alignment horizontal="right" vertical="center" indent="1"/>
    </xf>
    <xf numFmtId="0" fontId="3" fillId="0" borderId="0" xfId="61" applyFont="1" applyFill="1"/>
    <xf numFmtId="0" fontId="109" fillId="0" borderId="0" xfId="61" applyFont="1" applyAlignment="1">
      <alignment horizontal="left" indent="1"/>
    </xf>
    <xf numFmtId="0" fontId="109" fillId="0" borderId="0" xfId="61" applyFont="1"/>
    <xf numFmtId="3" fontId="26" fillId="0" borderId="0" xfId="61" applyNumberFormat="1" applyFont="1"/>
    <xf numFmtId="0" fontId="26" fillId="0" borderId="0" xfId="61" applyFont="1"/>
    <xf numFmtId="0" fontId="3" fillId="0" borderId="0" xfId="62" applyFont="1"/>
    <xf numFmtId="0" fontId="3" fillId="0" borderId="0" xfId="62" applyFont="1" applyFill="1"/>
    <xf numFmtId="0" fontId="16" fillId="0" borderId="0" xfId="62" applyFont="1" applyFill="1" applyAlignment="1">
      <alignment horizontal="right"/>
    </xf>
    <xf numFmtId="0" fontId="11" fillId="0" borderId="0" xfId="62" applyFont="1" applyFill="1" applyAlignment="1">
      <alignment vertical="center"/>
    </xf>
    <xf numFmtId="0" fontId="11" fillId="0" borderId="0" xfId="62" applyFont="1" applyFill="1"/>
    <xf numFmtId="0" fontId="26" fillId="0" borderId="0" xfId="62" applyFont="1" applyFill="1"/>
    <xf numFmtId="0" fontId="3" fillId="3" borderId="0" xfId="62" applyFont="1" applyFill="1"/>
    <xf numFmtId="0" fontId="79" fillId="3" borderId="0" xfId="62" applyFont="1" applyFill="1"/>
    <xf numFmtId="2" fontId="69" fillId="0" borderId="0" xfId="62" applyNumberFormat="1" applyFont="1" applyFill="1" applyBorder="1" applyAlignment="1">
      <alignment horizontal="right" wrapText="1" indent="1" readingOrder="1"/>
    </xf>
    <xf numFmtId="2" fontId="35" fillId="0" borderId="0" xfId="62" applyNumberFormat="1" applyFont="1" applyFill="1" applyBorder="1" applyAlignment="1">
      <alignment horizontal="right" wrapText="1" indent="1" readingOrder="1"/>
    </xf>
    <xf numFmtId="0" fontId="35" fillId="0" borderId="0" xfId="62" applyFont="1" applyFill="1" applyBorder="1" applyAlignment="1">
      <alignment horizontal="left" vertical="center" wrapText="1" indent="1" readingOrder="1"/>
    </xf>
    <xf numFmtId="2" fontId="69" fillId="0" borderId="0" xfId="62" applyNumberFormat="1" applyFont="1" applyFill="1" applyBorder="1" applyAlignment="1">
      <alignment horizontal="center" wrapText="1"/>
    </xf>
    <xf numFmtId="0" fontId="16" fillId="0" borderId="0" xfId="62" applyFont="1" applyAlignment="1">
      <alignment horizontal="right"/>
    </xf>
    <xf numFmtId="0" fontId="20" fillId="0" borderId="35" xfId="62" applyFont="1" applyFill="1" applyBorder="1" applyAlignment="1">
      <alignment horizontal="center"/>
    </xf>
    <xf numFmtId="0" fontId="20" fillId="0" borderId="28" xfId="62" applyFont="1" applyFill="1" applyBorder="1" applyAlignment="1">
      <alignment horizontal="center"/>
    </xf>
    <xf numFmtId="0" fontId="20" fillId="0" borderId="28" xfId="62" applyFont="1" applyFill="1" applyBorder="1" applyAlignment="1">
      <alignment horizontal="left" vertical="center" wrapText="1" indent="1" readingOrder="1"/>
    </xf>
    <xf numFmtId="0" fontId="67" fillId="0" borderId="0" xfId="62" applyFont="1" applyFill="1"/>
    <xf numFmtId="0" fontId="16" fillId="0" borderId="0" xfId="62" applyFont="1" applyFill="1"/>
    <xf numFmtId="166" fontId="4" fillId="0" borderId="0" xfId="62" applyNumberFormat="1" applyFont="1" applyFill="1" applyAlignment="1">
      <alignment horizontal="center"/>
    </xf>
    <xf numFmtId="0" fontId="52" fillId="0" borderId="0" xfId="62" applyFont="1" applyFill="1" applyAlignment="1">
      <alignment horizontal="right" indent="1"/>
    </xf>
    <xf numFmtId="0" fontId="52" fillId="0" borderId="0" xfId="62" applyFont="1" applyFill="1" applyAlignment="1"/>
    <xf numFmtId="0" fontId="13" fillId="0" borderId="0" xfId="62" applyFont="1" applyAlignment="1">
      <alignment vertical="center"/>
    </xf>
    <xf numFmtId="166" fontId="4" fillId="0" borderId="0" xfId="62" quotePrefix="1" applyNumberFormat="1" applyFont="1" applyFill="1" applyAlignment="1">
      <alignment horizontal="center"/>
    </xf>
    <xf numFmtId="0" fontId="52" fillId="0" borderId="0" xfId="62" quotePrefix="1" applyFont="1" applyFill="1" applyAlignment="1">
      <alignment horizontal="right" indent="1"/>
    </xf>
    <xf numFmtId="0" fontId="52" fillId="0" borderId="0" xfId="62" quotePrefix="1" applyFont="1" applyFill="1" applyAlignment="1"/>
    <xf numFmtId="166" fontId="4" fillId="0" borderId="0" xfId="62" applyNumberFormat="1" applyFont="1" applyFill="1" applyBorder="1" applyAlignment="1">
      <alignment horizontal="center"/>
    </xf>
    <xf numFmtId="0" fontId="52" fillId="0" borderId="0" xfId="62" applyFont="1" applyFill="1" applyBorder="1" applyAlignment="1"/>
    <xf numFmtId="166" fontId="4" fillId="0" borderId="3" xfId="62" applyNumberFormat="1" applyFont="1" applyFill="1" applyBorder="1" applyAlignment="1">
      <alignment horizontal="center"/>
    </xf>
    <xf numFmtId="166" fontId="4" fillId="0" borderId="3" xfId="62" quotePrefix="1" applyNumberFormat="1" applyFont="1" applyFill="1" applyBorder="1" applyAlignment="1">
      <alignment horizontal="center"/>
    </xf>
    <xf numFmtId="0" fontId="52" fillId="0" borderId="3" xfId="62" applyFont="1" applyFill="1" applyBorder="1" applyAlignment="1">
      <alignment horizontal="right" indent="1"/>
    </xf>
    <xf numFmtId="0" fontId="52" fillId="0" borderId="3" xfId="62" applyFont="1" applyFill="1" applyBorder="1" applyAlignment="1"/>
    <xf numFmtId="166" fontId="4" fillId="0" borderId="0" xfId="62" quotePrefix="1" applyNumberFormat="1" applyFont="1" applyFill="1" applyBorder="1" applyAlignment="1">
      <alignment horizontal="center"/>
    </xf>
    <xf numFmtId="0" fontId="18" fillId="0" borderId="3" xfId="62" applyFont="1" applyFill="1" applyBorder="1" applyAlignment="1">
      <alignment horizontal="center"/>
    </xf>
    <xf numFmtId="0" fontId="18" fillId="0" borderId="3" xfId="62" applyFont="1" applyFill="1" applyBorder="1" applyAlignment="1">
      <alignment horizontal="left" indent="1"/>
    </xf>
    <xf numFmtId="0" fontId="3" fillId="0" borderId="0" xfId="62" applyFont="1" applyFill="1" applyBorder="1"/>
    <xf numFmtId="0" fontId="7" fillId="0" borderId="0" xfId="62" applyFont="1" applyFill="1" applyBorder="1"/>
    <xf numFmtId="0" fontId="111" fillId="0" borderId="0" xfId="62" applyFont="1" applyFill="1" applyAlignment="1"/>
    <xf numFmtId="0" fontId="67" fillId="0" borderId="3" xfId="62" applyFont="1" applyFill="1" applyBorder="1" applyAlignment="1">
      <alignment horizontal="right" indent="1"/>
    </xf>
    <xf numFmtId="0" fontId="4" fillId="0" borderId="3" xfId="62" applyFont="1" applyFill="1" applyBorder="1" applyAlignment="1"/>
    <xf numFmtId="0" fontId="18" fillId="0" borderId="0" xfId="62" applyFont="1" applyFill="1"/>
    <xf numFmtId="0" fontId="3" fillId="0" borderId="0" xfId="43" applyFont="1"/>
    <xf numFmtId="0" fontId="3" fillId="0" borderId="0" xfId="43" applyFont="1" applyAlignment="1">
      <alignment horizontal="center" vertical="top" wrapText="1"/>
    </xf>
    <xf numFmtId="0" fontId="3" fillId="0" borderId="0" xfId="43" applyFont="1" applyAlignment="1">
      <alignment horizontal="left" vertical="top"/>
    </xf>
    <xf numFmtId="0" fontId="3" fillId="0" borderId="0" xfId="43" applyFont="1" applyBorder="1"/>
    <xf numFmtId="0" fontId="3" fillId="0" borderId="0" xfId="43" applyFont="1" applyFill="1" applyBorder="1" applyAlignment="1">
      <alignment horizontal="center"/>
    </xf>
    <xf numFmtId="0" fontId="35" fillId="0" borderId="0" xfId="43" applyFont="1" applyBorder="1"/>
    <xf numFmtId="178" fontId="35" fillId="0" borderId="0" xfId="43" applyNumberFormat="1" applyFont="1" applyBorder="1"/>
    <xf numFmtId="178" fontId="35" fillId="0" borderId="0" xfId="43" applyNumberFormat="1" applyFont="1" applyBorder="1" applyAlignment="1">
      <alignment horizontal="left"/>
    </xf>
    <xf numFmtId="0" fontId="112" fillId="0" borderId="0" xfId="43" applyFont="1" applyBorder="1"/>
    <xf numFmtId="49" fontId="3" fillId="0" borderId="0" xfId="43" applyNumberFormat="1" applyFont="1" applyAlignment="1">
      <alignment vertical="center"/>
    </xf>
    <xf numFmtId="0" fontId="3" fillId="0" borderId="0" xfId="43" applyFont="1" applyAlignment="1">
      <alignment vertical="center"/>
    </xf>
    <xf numFmtId="0" fontId="4" fillId="0" borderId="0" xfId="63" applyFont="1" applyAlignment="1" applyProtection="1"/>
    <xf numFmtId="0" fontId="35" fillId="0" borderId="0" xfId="43" applyFont="1" applyFill="1" applyBorder="1"/>
    <xf numFmtId="0" fontId="13" fillId="0" borderId="0" xfId="43" applyFont="1"/>
    <xf numFmtId="0" fontId="13" fillId="0" borderId="0" xfId="21" applyFont="1" applyBorder="1"/>
    <xf numFmtId="0" fontId="18" fillId="0" borderId="24" xfId="21" applyFont="1" applyBorder="1"/>
    <xf numFmtId="0" fontId="0" fillId="0" borderId="0" xfId="0" applyFill="1" applyBorder="1"/>
    <xf numFmtId="1" fontId="4" fillId="0" borderId="0" xfId="30" applyNumberFormat="1" applyFont="1" applyFill="1" applyBorder="1" applyAlignment="1" applyProtection="1">
      <alignment horizontal="right" indent="1"/>
      <protection hidden="1"/>
    </xf>
    <xf numFmtId="0" fontId="4" fillId="0" borderId="0" xfId="30" applyFont="1" applyFill="1" applyBorder="1" applyAlignment="1" applyProtection="1">
      <alignment horizontal="right" indent="1"/>
      <protection hidden="1"/>
    </xf>
    <xf numFmtId="0" fontId="0" fillId="0" borderId="0" xfId="0" applyFill="1"/>
    <xf numFmtId="0" fontId="7" fillId="0" borderId="3" xfId="30" applyFont="1" applyFill="1" applyBorder="1" applyAlignment="1" applyProtection="1">
      <alignment horizontal="right" indent="1"/>
      <protection hidden="1"/>
    </xf>
    <xf numFmtId="0" fontId="7" fillId="0" borderId="3" xfId="0" applyFont="1" applyFill="1" applyBorder="1" applyAlignment="1">
      <alignment horizontal="right" vertical="center"/>
    </xf>
    <xf numFmtId="0" fontId="13" fillId="0" borderId="0" xfId="0" applyFont="1" applyFill="1" applyAlignment="1">
      <alignment horizontal="right"/>
    </xf>
    <xf numFmtId="0" fontId="13" fillId="0" borderId="0" xfId="0" applyFont="1" applyFill="1"/>
    <xf numFmtId="0" fontId="0" fillId="0" borderId="0" xfId="0" applyAlignment="1">
      <alignment horizontal="right"/>
    </xf>
    <xf numFmtId="166" fontId="7" fillId="2" borderId="0" xfId="30" applyNumberFormat="1" applyFont="1" applyFill="1" applyBorder="1" applyAlignment="1" applyProtection="1">
      <alignment horizontal="right" indent="1"/>
      <protection hidden="1"/>
    </xf>
    <xf numFmtId="166" fontId="4" fillId="0" borderId="0" xfId="30" applyNumberFormat="1" applyFont="1" applyFill="1" applyBorder="1" applyAlignment="1" applyProtection="1">
      <alignment horizontal="right" indent="1"/>
      <protection hidden="1"/>
    </xf>
    <xf numFmtId="0" fontId="7" fillId="0" borderId="0" xfId="0" applyFont="1" applyFill="1" applyBorder="1"/>
    <xf numFmtId="0" fontId="13" fillId="0" borderId="0" xfId="0" applyFont="1" applyFill="1" applyBorder="1"/>
    <xf numFmtId="3" fontId="18" fillId="0" borderId="0" xfId="0" applyNumberFormat="1" applyFont="1" applyFill="1" applyBorder="1" applyAlignment="1">
      <alignment horizontal="right" vertical="center" indent="1"/>
    </xf>
    <xf numFmtId="165" fontId="18" fillId="2" borderId="0" xfId="0" applyNumberFormat="1" applyFont="1" applyFill="1" applyAlignment="1">
      <alignment horizontal="right" vertical="center" indent="1"/>
    </xf>
    <xf numFmtId="0" fontId="18" fillId="2" borderId="0" xfId="0" applyNumberFormat="1" applyFont="1" applyFill="1" applyAlignment="1">
      <alignment horizontal="left" vertical="center"/>
    </xf>
    <xf numFmtId="3" fontId="3" fillId="0" borderId="0" xfId="0" applyNumberFormat="1" applyFont="1" applyFill="1" applyBorder="1" applyAlignment="1">
      <alignment horizontal="right" vertical="center" indent="1"/>
    </xf>
    <xf numFmtId="165" fontId="18" fillId="0" borderId="0" xfId="0" applyNumberFormat="1" applyFont="1" applyFill="1" applyBorder="1" applyAlignment="1">
      <alignment horizontal="right" vertical="center" indent="1"/>
    </xf>
    <xf numFmtId="165" fontId="3" fillId="0" borderId="0" xfId="0" applyNumberFormat="1" applyFont="1" applyBorder="1" applyAlignment="1">
      <alignment horizontal="right" vertical="center" indent="1"/>
    </xf>
    <xf numFmtId="165" fontId="3" fillId="0" borderId="0" xfId="0" applyNumberFormat="1" applyFont="1" applyAlignment="1">
      <alignment horizontal="right" vertical="center" indent="1"/>
    </xf>
    <xf numFmtId="0" fontId="3" fillId="0" borderId="0" xfId="0" applyNumberFormat="1" applyFont="1" applyBorder="1" applyAlignment="1">
      <alignment horizontal="left" vertical="center"/>
    </xf>
    <xf numFmtId="0" fontId="3" fillId="0" borderId="0" xfId="0" applyNumberFormat="1" applyFont="1" applyAlignment="1">
      <alignment horizontal="left" vertical="center"/>
    </xf>
    <xf numFmtId="165" fontId="3" fillId="0" borderId="0" xfId="0" quotePrefix="1" applyNumberFormat="1" applyFont="1" applyAlignment="1">
      <alignment horizontal="right" vertical="center" indent="1"/>
    </xf>
    <xf numFmtId="0" fontId="20" fillId="0" borderId="0" xfId="0" applyFont="1" applyFill="1" applyBorder="1" applyAlignment="1">
      <alignment horizontal="center" vertical="center" wrapText="1" readingOrder="1"/>
    </xf>
    <xf numFmtId="3" fontId="20" fillId="0" borderId="0" xfId="0" applyNumberFormat="1" applyFont="1" applyFill="1" applyBorder="1" applyAlignment="1">
      <alignment horizontal="center" vertical="center" wrapText="1" readingOrder="1"/>
    </xf>
    <xf numFmtId="0" fontId="20" fillId="0" borderId="35" xfId="0" applyFont="1" applyFill="1" applyBorder="1" applyAlignment="1">
      <alignment horizontal="right" vertical="center" wrapText="1" readingOrder="1"/>
    </xf>
    <xf numFmtId="0" fontId="20" fillId="0" borderId="28" xfId="0" applyFont="1" applyFill="1" applyBorder="1" applyAlignment="1">
      <alignment horizontal="right" vertical="center" wrapText="1" readingOrder="1"/>
    </xf>
    <xf numFmtId="0" fontId="20" fillId="0" borderId="28" xfId="0" applyFont="1" applyFill="1" applyBorder="1" applyAlignment="1">
      <alignment horizontal="left" vertical="center" wrapText="1" indent="1" readingOrder="1"/>
    </xf>
    <xf numFmtId="165" fontId="3" fillId="0" borderId="0" xfId="0" applyNumberFormat="1" applyFont="1" applyFill="1" applyBorder="1" applyAlignment="1">
      <alignment horizontal="right" vertical="center" indent="1"/>
    </xf>
    <xf numFmtId="3" fontId="0" fillId="0" borderId="0" xfId="0" applyNumberFormat="1" applyFill="1" applyBorder="1"/>
    <xf numFmtId="0" fontId="18" fillId="0" borderId="0" xfId="0" applyFont="1" applyFill="1" applyAlignment="1">
      <alignment vertical="center"/>
    </xf>
    <xf numFmtId="3" fontId="0" fillId="0" borderId="0" xfId="0" applyNumberFormat="1" applyFill="1"/>
    <xf numFmtId="0" fontId="87" fillId="0" borderId="0" xfId="0" applyFont="1" applyFill="1"/>
    <xf numFmtId="3" fontId="4" fillId="0" borderId="0" xfId="0" applyNumberFormat="1" applyFont="1" applyFill="1" applyAlignment="1">
      <alignment horizontal="right"/>
    </xf>
    <xf numFmtId="0" fontId="4" fillId="0" borderId="0" xfId="0" applyFont="1" applyFill="1" applyAlignment="1"/>
    <xf numFmtId="0" fontId="18" fillId="0" borderId="4" xfId="0" applyFont="1" applyBorder="1" applyAlignment="1">
      <alignment horizontal="right"/>
    </xf>
    <xf numFmtId="0" fontId="18" fillId="0" borderId="4" xfId="0" applyFont="1" applyBorder="1" applyAlignment="1">
      <alignment horizontal="left"/>
    </xf>
    <xf numFmtId="0" fontId="3" fillId="0" borderId="0" xfId="0" applyFont="1" applyAlignment="1">
      <alignment horizontal="right"/>
    </xf>
    <xf numFmtId="0" fontId="3" fillId="0" borderId="0" xfId="0" applyFont="1" applyAlignment="1">
      <alignment horizontal="left"/>
    </xf>
    <xf numFmtId="3" fontId="4" fillId="0" borderId="0" xfId="0" applyNumberFormat="1" applyFont="1" applyFill="1" applyBorder="1" applyAlignment="1">
      <alignment horizontal="right"/>
    </xf>
    <xf numFmtId="3" fontId="4" fillId="0" borderId="0" xfId="0" applyNumberFormat="1" applyFont="1" applyAlignment="1">
      <alignment horizontal="right"/>
    </xf>
    <xf numFmtId="0" fontId="18" fillId="0" borderId="0" xfId="0" applyFont="1"/>
    <xf numFmtId="0" fontId="7" fillId="0" borderId="0" xfId="0" applyFont="1"/>
    <xf numFmtId="0" fontId="3" fillId="0" borderId="0" xfId="0" applyFont="1"/>
    <xf numFmtId="0" fontId="48" fillId="0" borderId="0" xfId="0" applyFont="1"/>
    <xf numFmtId="0" fontId="50" fillId="0" borderId="0" xfId="0" applyFont="1"/>
    <xf numFmtId="3" fontId="4" fillId="0" borderId="0" xfId="0" applyNumberFormat="1" applyFont="1" applyFill="1" applyAlignment="1"/>
    <xf numFmtId="1" fontId="9" fillId="0" borderId="0" xfId="21" applyNumberFormat="1" applyFont="1" applyAlignment="1">
      <alignment horizontal="right" vertical="center" indent="1"/>
    </xf>
    <xf numFmtId="1" fontId="7" fillId="2" borderId="0" xfId="21" applyNumberFormat="1" applyFont="1" applyFill="1" applyAlignment="1">
      <alignment horizontal="right" vertical="center" indent="1"/>
    </xf>
    <xf numFmtId="0" fontId="7" fillId="2" borderId="0" xfId="21" applyFont="1" applyFill="1" applyAlignment="1">
      <alignment horizontal="right" vertical="center" indent="1"/>
    </xf>
    <xf numFmtId="9" fontId="4" fillId="0" borderId="22" xfId="21" applyNumberFormat="1" applyFont="1" applyBorder="1" applyAlignment="1">
      <alignment horizontal="right" vertical="center" indent="1"/>
    </xf>
    <xf numFmtId="9" fontId="4" fillId="0" borderId="27" xfId="21" applyNumberFormat="1" applyFont="1" applyBorder="1" applyAlignment="1">
      <alignment horizontal="right" vertical="center" indent="1"/>
    </xf>
    <xf numFmtId="9" fontId="4" fillId="0" borderId="4" xfId="21" applyNumberFormat="1" applyFont="1" applyBorder="1" applyAlignment="1">
      <alignment horizontal="right" vertical="center" indent="1"/>
    </xf>
    <xf numFmtId="166" fontId="4" fillId="0" borderId="0" xfId="21" applyNumberFormat="1" applyFont="1" applyAlignment="1">
      <alignment horizontal="right" vertical="center" indent="1"/>
    </xf>
    <xf numFmtId="0" fontId="7" fillId="0" borderId="26" xfId="21" applyFont="1" applyBorder="1" applyAlignment="1">
      <alignment horizontal="center"/>
    </xf>
    <xf numFmtId="0" fontId="7" fillId="0" borderId="27" xfId="21" applyFont="1" applyBorder="1" applyAlignment="1">
      <alignment horizontal="center"/>
    </xf>
    <xf numFmtId="0" fontId="7" fillId="0" borderId="4" xfId="21" applyFont="1" applyBorder="1" applyAlignment="1">
      <alignment horizontal="center"/>
    </xf>
    <xf numFmtId="0" fontId="79" fillId="0" borderId="0" xfId="21" applyFont="1" applyBorder="1"/>
    <xf numFmtId="0" fontId="2" fillId="0" borderId="0" xfId="21" applyFont="1"/>
    <xf numFmtId="0" fontId="9" fillId="0" borderId="0" xfId="21" applyFont="1"/>
    <xf numFmtId="0" fontId="86" fillId="0" borderId="0" xfId="21" applyFont="1"/>
    <xf numFmtId="0" fontId="9" fillId="0" borderId="0" xfId="21" applyFont="1" applyAlignment="1">
      <alignment horizontal="left" vertical="center" indent="1"/>
    </xf>
    <xf numFmtId="3" fontId="9" fillId="0" borderId="0" xfId="21" applyNumberFormat="1" applyFont="1" applyBorder="1" applyAlignment="1">
      <alignment horizontal="right" vertical="center" indent="1"/>
    </xf>
    <xf numFmtId="3" fontId="9" fillId="0" borderId="0" xfId="21" applyNumberFormat="1" applyFont="1" applyAlignment="1">
      <alignment horizontal="right" vertical="center" indent="1"/>
    </xf>
    <xf numFmtId="0" fontId="9" fillId="0" borderId="0" xfId="21" applyFont="1" applyAlignment="1">
      <alignment horizontal="right" vertical="center" indent="1"/>
    </xf>
    <xf numFmtId="3" fontId="9" fillId="0" borderId="22" xfId="21" applyNumberFormat="1" applyFont="1" applyBorder="1" applyAlignment="1">
      <alignment horizontal="right" vertical="center" indent="1"/>
    </xf>
    <xf numFmtId="3" fontId="9" fillId="0" borderId="3" xfId="21" applyNumberFormat="1" applyFont="1" applyBorder="1" applyAlignment="1">
      <alignment horizontal="right" vertical="center" indent="1"/>
    </xf>
    <xf numFmtId="0" fontId="9" fillId="0" borderId="24" xfId="21" applyFont="1" applyBorder="1" applyAlignment="1">
      <alignment horizontal="right" vertical="center" indent="1"/>
    </xf>
    <xf numFmtId="1" fontId="9" fillId="0" borderId="0" xfId="21" applyNumberFormat="1" applyFont="1" applyBorder="1" applyAlignment="1">
      <alignment horizontal="right" vertical="center" indent="1"/>
    </xf>
    <xf numFmtId="0" fontId="76" fillId="0" borderId="24" xfId="21" applyFont="1" applyBorder="1" applyAlignment="1">
      <alignment horizontal="right" vertical="center" indent="1"/>
    </xf>
    <xf numFmtId="0" fontId="9" fillId="0" borderId="25" xfId="21" applyFont="1" applyBorder="1" applyAlignment="1">
      <alignment horizontal="right" vertical="center" indent="1"/>
    </xf>
    <xf numFmtId="0" fontId="9" fillId="0" borderId="0" xfId="21" applyFont="1" applyBorder="1" applyAlignment="1">
      <alignment horizontal="right" vertical="center" indent="1"/>
    </xf>
    <xf numFmtId="9" fontId="7" fillId="2" borderId="24" xfId="21" applyNumberFormat="1" applyFont="1" applyFill="1" applyBorder="1" applyAlignment="1">
      <alignment horizontal="right" vertical="center" indent="1"/>
    </xf>
    <xf numFmtId="9" fontId="7" fillId="2" borderId="25" xfId="21" applyNumberFormat="1" applyFont="1" applyFill="1" applyBorder="1" applyAlignment="1">
      <alignment horizontal="right" vertical="center" indent="1"/>
    </xf>
    <xf numFmtId="9" fontId="7" fillId="2" borderId="0" xfId="21" applyNumberFormat="1" applyFont="1" applyFill="1" applyBorder="1" applyAlignment="1">
      <alignment horizontal="right" vertical="center" indent="1"/>
    </xf>
    <xf numFmtId="9" fontId="4" fillId="0" borderId="26" xfId="21" applyNumberFormat="1" applyFont="1" applyBorder="1" applyAlignment="1">
      <alignment horizontal="right" vertical="center" indent="1"/>
    </xf>
    <xf numFmtId="166" fontId="9" fillId="0" borderId="0" xfId="21" applyNumberFormat="1" applyFont="1" applyAlignment="1">
      <alignment horizontal="right" vertical="center" indent="1"/>
    </xf>
    <xf numFmtId="0" fontId="79" fillId="0" borderId="4" xfId="21" applyFont="1" applyBorder="1" applyAlignment="1">
      <alignment horizontal="center"/>
    </xf>
    <xf numFmtId="0" fontId="7" fillId="0" borderId="4" xfId="21" applyFont="1" applyBorder="1" applyAlignment="1">
      <alignment horizontal="left" indent="1"/>
    </xf>
    <xf numFmtId="0" fontId="2" fillId="0" borderId="0" xfId="21" applyFont="1" applyAlignment="1">
      <alignment horizontal="right" vertical="center" indent="1"/>
    </xf>
    <xf numFmtId="1" fontId="79" fillId="2" borderId="0" xfId="21" applyNumberFormat="1" applyFont="1" applyFill="1" applyAlignment="1">
      <alignment horizontal="right" vertical="center" indent="1"/>
    </xf>
    <xf numFmtId="0" fontId="4" fillId="2" borderId="0" xfId="21" applyFont="1" applyFill="1" applyAlignment="1">
      <alignment horizontal="right" vertical="center" indent="1"/>
    </xf>
    <xf numFmtId="9" fontId="4" fillId="0" borderId="43" xfId="21" applyNumberFormat="1" applyFont="1" applyBorder="1" applyAlignment="1">
      <alignment horizontal="right" vertical="center" indent="1"/>
    </xf>
    <xf numFmtId="9" fontId="4" fillId="0" borderId="44" xfId="21" applyNumberFormat="1" applyFont="1" applyBorder="1" applyAlignment="1">
      <alignment horizontal="right" vertical="center" indent="1"/>
    </xf>
    <xf numFmtId="9" fontId="7" fillId="2" borderId="44" xfId="21" applyNumberFormat="1" applyFont="1" applyFill="1" applyBorder="1" applyAlignment="1">
      <alignment horizontal="right" vertical="center" indent="1"/>
    </xf>
    <xf numFmtId="0" fontId="79" fillId="2" borderId="0" xfId="21" applyFont="1" applyFill="1" applyAlignment="1">
      <alignment horizontal="right" vertical="center" indent="1"/>
    </xf>
    <xf numFmtId="9" fontId="9" fillId="0" borderId="44" xfId="21" applyNumberFormat="1" applyFont="1" applyBorder="1" applyAlignment="1">
      <alignment horizontal="right" vertical="center" indent="1"/>
    </xf>
    <xf numFmtId="9" fontId="9" fillId="0" borderId="25" xfId="21" applyNumberFormat="1" applyFont="1" applyBorder="1" applyAlignment="1">
      <alignment horizontal="right" vertical="center" indent="1"/>
    </xf>
    <xf numFmtId="9" fontId="7" fillId="2" borderId="27" xfId="22" applyFont="1" applyFill="1" applyBorder="1" applyAlignment="1">
      <alignment horizontal="right" vertical="center" indent="1"/>
    </xf>
    <xf numFmtId="166" fontId="79" fillId="2" borderId="0" xfId="21" applyNumberFormat="1" applyFont="1" applyFill="1" applyAlignment="1">
      <alignment horizontal="right" vertical="center" indent="1"/>
    </xf>
    <xf numFmtId="166" fontId="7" fillId="2" borderId="0" xfId="21" applyNumberFormat="1" applyFont="1" applyFill="1" applyAlignment="1">
      <alignment horizontal="right" vertical="center" indent="1"/>
    </xf>
    <xf numFmtId="9" fontId="4" fillId="0" borderId="23" xfId="21" applyNumberFormat="1" applyFont="1" applyBorder="1" applyAlignment="1">
      <alignment horizontal="right" vertical="center" indent="1"/>
    </xf>
    <xf numFmtId="166" fontId="9" fillId="0" borderId="3" xfId="21" applyNumberFormat="1" applyFont="1" applyBorder="1" applyAlignment="1">
      <alignment horizontal="right" vertical="center" indent="1"/>
    </xf>
    <xf numFmtId="166" fontId="4" fillId="0" borderId="3" xfId="21" applyNumberFormat="1" applyFont="1" applyBorder="1" applyAlignment="1">
      <alignment horizontal="right" vertical="center" indent="1"/>
    </xf>
    <xf numFmtId="0" fontId="4" fillId="0" borderId="3" xfId="21" applyFont="1" applyBorder="1" applyAlignment="1">
      <alignment horizontal="right" vertical="center" indent="1"/>
    </xf>
    <xf numFmtId="9" fontId="9" fillId="0" borderId="24" xfId="21" applyNumberFormat="1" applyFont="1" applyBorder="1" applyAlignment="1">
      <alignment horizontal="right" vertical="center" indent="1"/>
    </xf>
    <xf numFmtId="0" fontId="9" fillId="0" borderId="25" xfId="21" applyFont="1" applyBorder="1" applyAlignment="1">
      <alignment horizontal="right" indent="1"/>
    </xf>
    <xf numFmtId="0" fontId="9" fillId="0" borderId="0" xfId="21" applyFont="1" applyBorder="1" applyAlignment="1">
      <alignment horizontal="right" indent="1"/>
    </xf>
    <xf numFmtId="0" fontId="9" fillId="0" borderId="0" xfId="21" applyFont="1" applyAlignment="1">
      <alignment horizontal="right" indent="1"/>
    </xf>
    <xf numFmtId="9" fontId="7" fillId="2" borderId="25" xfId="21" applyNumberFormat="1" applyFont="1" applyFill="1" applyBorder="1" applyAlignment="1">
      <alignment horizontal="right" indent="1"/>
    </xf>
    <xf numFmtId="9" fontId="4" fillId="0" borderId="25" xfId="21" applyNumberFormat="1" applyFont="1" applyBorder="1" applyAlignment="1">
      <alignment horizontal="right" indent="1"/>
    </xf>
    <xf numFmtId="9" fontId="4" fillId="0" borderId="0" xfId="21" applyNumberFormat="1" applyFont="1" applyBorder="1" applyAlignment="1">
      <alignment horizontal="right" indent="1"/>
    </xf>
    <xf numFmtId="9" fontId="4" fillId="0" borderId="24" xfId="21" applyNumberFormat="1" applyFont="1" applyBorder="1" applyAlignment="1">
      <alignment horizontal="right" indent="1"/>
    </xf>
    <xf numFmtId="0" fontId="4" fillId="3" borderId="0" xfId="13" applyFont="1" applyFill="1" applyBorder="1" applyAlignment="1">
      <alignment horizontal="center"/>
    </xf>
    <xf numFmtId="0" fontId="114" fillId="7" borderId="0" xfId="0" applyFont="1" applyFill="1" applyAlignment="1">
      <alignment horizontal="right" vertical="center"/>
    </xf>
    <xf numFmtId="0" fontId="114" fillId="7" borderId="0" xfId="0" applyFont="1" applyFill="1" applyBorder="1" applyAlignment="1">
      <alignment horizontal="right" vertical="center"/>
    </xf>
    <xf numFmtId="9" fontId="114" fillId="7" borderId="10" xfId="0" applyNumberFormat="1" applyFont="1" applyFill="1" applyBorder="1" applyAlignment="1">
      <alignment horizontal="right" vertical="center"/>
    </xf>
    <xf numFmtId="0" fontId="57" fillId="3" borderId="63" xfId="8" applyFont="1" applyFill="1" applyBorder="1" applyAlignment="1" applyProtection="1">
      <alignment horizontal="right" wrapText="1"/>
      <protection hidden="1"/>
    </xf>
    <xf numFmtId="0" fontId="3" fillId="0" borderId="0" xfId="1" applyFont="1" applyAlignment="1">
      <alignment horizontal="right"/>
    </xf>
    <xf numFmtId="0" fontId="1" fillId="0" borderId="0" xfId="1" applyAlignment="1">
      <alignment horizontal="right"/>
    </xf>
    <xf numFmtId="0" fontId="57" fillId="3" borderId="10" xfId="43" applyFont="1" applyFill="1" applyBorder="1" applyAlignment="1">
      <alignment horizontal="right"/>
    </xf>
    <xf numFmtId="0" fontId="57" fillId="3" borderId="0" xfId="43" applyFont="1" applyFill="1" applyAlignment="1">
      <alignment horizontal="right"/>
    </xf>
    <xf numFmtId="3" fontId="4" fillId="5" borderId="0" xfId="13" applyNumberFormat="1" applyFont="1" applyFill="1" applyBorder="1" applyAlignment="1">
      <alignment horizontal="right"/>
    </xf>
    <xf numFmtId="0" fontId="4" fillId="5" borderId="3" xfId="13" applyFont="1" applyFill="1" applyBorder="1" applyAlignment="1">
      <alignment horizontal="right"/>
    </xf>
    <xf numFmtId="3" fontId="4" fillId="5" borderId="3" xfId="13" applyNumberFormat="1" applyFont="1" applyFill="1" applyBorder="1" applyAlignment="1">
      <alignment horizontal="right"/>
    </xf>
    <xf numFmtId="1" fontId="4" fillId="3" borderId="3" xfId="13" applyNumberFormat="1" applyFont="1" applyFill="1" applyBorder="1" applyAlignment="1"/>
    <xf numFmtId="16" fontId="7" fillId="3" borderId="0" xfId="13" quotePrefix="1" applyNumberFormat="1" applyFont="1" applyFill="1" applyBorder="1" applyAlignment="1">
      <alignment horizontal="right"/>
    </xf>
    <xf numFmtId="16" fontId="7" fillId="3" borderId="0" xfId="13" quotePrefix="1" applyNumberFormat="1" applyFont="1" applyFill="1" applyAlignment="1">
      <alignment horizontal="right"/>
    </xf>
    <xf numFmtId="0" fontId="7" fillId="3" borderId="3" xfId="13" applyFont="1" applyFill="1" applyBorder="1" applyAlignment="1">
      <alignment horizontal="right"/>
    </xf>
    <xf numFmtId="16" fontId="7" fillId="3" borderId="8" xfId="13" quotePrefix="1" applyNumberFormat="1" applyFont="1" applyFill="1" applyBorder="1" applyAlignment="1">
      <alignment horizontal="right"/>
    </xf>
    <xf numFmtId="0" fontId="7" fillId="3" borderId="58" xfId="13" applyFont="1" applyFill="1" applyBorder="1" applyAlignment="1">
      <alignment horizontal="right"/>
    </xf>
    <xf numFmtId="0" fontId="4" fillId="5" borderId="3" xfId="12" applyFont="1" applyFill="1" applyBorder="1" applyAlignment="1">
      <alignment wrapText="1"/>
    </xf>
    <xf numFmtId="0" fontId="4" fillId="5" borderId="0" xfId="12" applyFont="1" applyFill="1" applyBorder="1" applyAlignment="1">
      <alignment horizontal="right"/>
    </xf>
    <xf numFmtId="0" fontId="4" fillId="5" borderId="0" xfId="13" applyFont="1" applyFill="1" applyAlignment="1">
      <alignment horizontal="right"/>
    </xf>
    <xf numFmtId="3" fontId="7" fillId="5" borderId="16" xfId="12" applyNumberFormat="1" applyFont="1" applyFill="1" applyBorder="1" applyAlignment="1">
      <alignment horizontal="right"/>
    </xf>
    <xf numFmtId="3" fontId="4" fillId="5" borderId="10" xfId="12" applyNumberFormat="1" applyFont="1" applyFill="1" applyBorder="1" applyAlignment="1">
      <alignment horizontal="right"/>
    </xf>
    <xf numFmtId="3" fontId="4" fillId="5" borderId="0" xfId="12" applyNumberFormat="1" applyFont="1" applyFill="1" applyAlignment="1">
      <alignment horizontal="right"/>
    </xf>
    <xf numFmtId="3" fontId="4" fillId="5" borderId="0" xfId="12" applyNumberFormat="1" applyFont="1" applyFill="1" applyBorder="1" applyAlignment="1">
      <alignment horizontal="right"/>
    </xf>
    <xf numFmtId="3" fontId="7" fillId="5" borderId="1" xfId="12" applyNumberFormat="1" applyFont="1" applyFill="1" applyBorder="1" applyAlignment="1">
      <alignment horizontal="right"/>
    </xf>
    <xf numFmtId="3" fontId="4" fillId="5" borderId="3" xfId="12" applyNumberFormat="1" applyFont="1" applyFill="1" applyBorder="1" applyAlignment="1">
      <alignment horizontal="right"/>
    </xf>
    <xf numFmtId="3" fontId="4" fillId="5" borderId="0" xfId="12" applyNumberFormat="1" applyFont="1" applyFill="1" applyBorder="1" applyAlignment="1"/>
    <xf numFmtId="3" fontId="7" fillId="5" borderId="16" xfId="12" applyNumberFormat="1" applyFont="1" applyFill="1" applyBorder="1" applyAlignment="1"/>
    <xf numFmtId="3" fontId="4" fillId="5" borderId="3" xfId="12" applyNumberFormat="1" applyFont="1" applyFill="1" applyBorder="1" applyAlignment="1"/>
    <xf numFmtId="3" fontId="4" fillId="5" borderId="0" xfId="12" applyNumberFormat="1" applyFont="1" applyFill="1" applyAlignment="1"/>
    <xf numFmtId="0" fontId="3" fillId="0" borderId="0" xfId="68" applyFont="1"/>
    <xf numFmtId="0" fontId="4" fillId="0" borderId="0" xfId="68" applyFont="1"/>
    <xf numFmtId="0" fontId="3" fillId="0" borderId="0" xfId="68" applyFont="1" applyBorder="1"/>
    <xf numFmtId="0" fontId="4" fillId="0" borderId="0" xfId="68" applyFont="1" applyBorder="1"/>
    <xf numFmtId="3" fontId="3" fillId="0" borderId="0" xfId="68" applyNumberFormat="1" applyFont="1" applyBorder="1"/>
    <xf numFmtId="3" fontId="18" fillId="2" borderId="0" xfId="68" applyNumberFormat="1" applyFont="1" applyFill="1" applyAlignment="1">
      <alignment horizontal="right" vertical="center" indent="1"/>
    </xf>
    <xf numFmtId="0" fontId="7" fillId="2" borderId="0" xfId="68" applyFont="1" applyFill="1" applyAlignment="1">
      <alignment horizontal="right" vertical="center" indent="1"/>
    </xf>
    <xf numFmtId="0" fontId="18" fillId="2" borderId="0" xfId="68" applyFont="1" applyFill="1" applyAlignment="1">
      <alignment horizontal="right" vertical="center" indent="1"/>
    </xf>
    <xf numFmtId="0" fontId="18" fillId="2" borderId="0" xfId="68" applyFont="1" applyFill="1" applyBorder="1" applyAlignment="1">
      <alignment horizontal="left" indent="1"/>
    </xf>
    <xf numFmtId="1" fontId="3" fillId="0" borderId="3" xfId="68" applyNumberFormat="1" applyFont="1" applyFill="1" applyBorder="1" applyAlignment="1">
      <alignment horizontal="right" vertical="center" indent="1"/>
    </xf>
    <xf numFmtId="1" fontId="4" fillId="0" borderId="4" xfId="68" applyNumberFormat="1" applyFont="1" applyFill="1" applyBorder="1" applyAlignment="1">
      <alignment horizontal="right" vertical="center" indent="1"/>
    </xf>
    <xf numFmtId="1" fontId="3" fillId="0" borderId="4" xfId="68" applyNumberFormat="1" applyFont="1" applyFill="1" applyBorder="1" applyAlignment="1">
      <alignment horizontal="right" vertical="center" indent="1"/>
    </xf>
    <xf numFmtId="0" fontId="3" fillId="0" borderId="4" xfId="68" applyFont="1" applyBorder="1" applyAlignment="1">
      <alignment horizontal="left"/>
    </xf>
    <xf numFmtId="1" fontId="3" fillId="0" borderId="0" xfId="68" applyNumberFormat="1" applyFont="1" applyFill="1" applyBorder="1" applyAlignment="1">
      <alignment horizontal="right" vertical="center" indent="1"/>
    </xf>
    <xf numFmtId="1" fontId="4" fillId="0" borderId="0" xfId="68" applyNumberFormat="1" applyFont="1" applyFill="1" applyAlignment="1">
      <alignment horizontal="right" vertical="center" indent="1"/>
    </xf>
    <xf numFmtId="1" fontId="3" fillId="0" borderId="0" xfId="68" applyNumberFormat="1" applyFont="1" applyFill="1" applyAlignment="1">
      <alignment horizontal="right" vertical="center" indent="1"/>
    </xf>
    <xf numFmtId="0" fontId="3" fillId="0" borderId="0" xfId="68" applyFont="1" applyAlignment="1">
      <alignment horizontal="left"/>
    </xf>
    <xf numFmtId="0" fontId="3" fillId="0" borderId="0" xfId="68" applyFont="1" applyFill="1" applyBorder="1"/>
    <xf numFmtId="1" fontId="18" fillId="2" borderId="0" xfId="68" applyNumberFormat="1" applyFont="1" applyFill="1" applyAlignment="1">
      <alignment horizontal="right" vertical="center" indent="1"/>
    </xf>
    <xf numFmtId="1" fontId="7" fillId="2" borderId="0" xfId="68" applyNumberFormat="1" applyFont="1" applyFill="1" applyAlignment="1">
      <alignment horizontal="right" vertical="center" indent="1"/>
    </xf>
    <xf numFmtId="0" fontId="18" fillId="2" borderId="0" xfId="68" applyFont="1" applyFill="1" applyAlignment="1">
      <alignment horizontal="left"/>
    </xf>
    <xf numFmtId="0" fontId="18" fillId="0" borderId="3" xfId="68" applyFont="1" applyBorder="1" applyAlignment="1">
      <alignment horizontal="center" vertical="center"/>
    </xf>
    <xf numFmtId="0" fontId="7" fillId="0" borderId="3" xfId="68" applyFont="1" applyBorder="1" applyAlignment="1">
      <alignment horizontal="center"/>
    </xf>
    <xf numFmtId="0" fontId="18" fillId="0" borderId="3" xfId="68" applyFont="1" applyBorder="1" applyAlignment="1">
      <alignment horizontal="center"/>
    </xf>
    <xf numFmtId="0" fontId="39" fillId="0" borderId="4" xfId="68" applyFont="1" applyBorder="1"/>
    <xf numFmtId="3" fontId="4" fillId="0" borderId="0" xfId="68" applyNumberFormat="1" applyFont="1"/>
    <xf numFmtId="3" fontId="3" fillId="0" borderId="0" xfId="68" applyNumberFormat="1" applyFont="1" applyFill="1" applyBorder="1"/>
    <xf numFmtId="1" fontId="18" fillId="2" borderId="0" xfId="68" applyNumberFormat="1" applyFont="1" applyFill="1" applyBorder="1" applyAlignment="1">
      <alignment horizontal="right" vertical="center" indent="1"/>
    </xf>
    <xf numFmtId="0" fontId="18" fillId="0" borderId="0" xfId="68" applyFont="1" applyFill="1" applyBorder="1" applyAlignment="1">
      <alignment horizontal="right" vertical="center" indent="1"/>
    </xf>
    <xf numFmtId="0" fontId="18" fillId="0" borderId="0" xfId="68" applyFont="1" applyFill="1" applyBorder="1" applyAlignment="1">
      <alignment horizontal="left" vertical="center" indent="1"/>
    </xf>
    <xf numFmtId="0" fontId="3" fillId="0" borderId="0" xfId="68" applyFont="1" applyFill="1" applyBorder="1" applyAlignment="1">
      <alignment horizontal="right" vertical="center" indent="1"/>
    </xf>
    <xf numFmtId="0" fontId="3" fillId="0" borderId="0" xfId="68" applyFont="1" applyFill="1" applyBorder="1" applyAlignment="1">
      <alignment horizontal="left" vertical="center" indent="1"/>
    </xf>
    <xf numFmtId="1" fontId="7" fillId="2" borderId="0" xfId="68" applyNumberFormat="1" applyFont="1" applyFill="1" applyBorder="1" applyAlignment="1">
      <alignment horizontal="right" vertical="center" indent="1"/>
    </xf>
    <xf numFmtId="1" fontId="7" fillId="2" borderId="0" xfId="68" applyNumberFormat="1" applyFont="1" applyFill="1" applyBorder="1" applyAlignment="1">
      <alignment horizontal="right" indent="1"/>
    </xf>
    <xf numFmtId="1" fontId="7" fillId="2" borderId="0" xfId="68" applyNumberFormat="1" applyFont="1" applyFill="1" applyAlignment="1">
      <alignment horizontal="right" indent="1"/>
    </xf>
    <xf numFmtId="0" fontId="3" fillId="0" borderId="0" xfId="68" applyFont="1" applyAlignment="1">
      <alignment wrapText="1"/>
    </xf>
    <xf numFmtId="0" fontId="18" fillId="0" borderId="0" xfId="68" applyFont="1" applyFill="1" applyBorder="1" applyAlignment="1">
      <alignment horizontal="left" vertical="center" wrapText="1"/>
    </xf>
    <xf numFmtId="0" fontId="3" fillId="0" borderId="0" xfId="68" applyFont="1" applyFill="1" applyBorder="1" applyAlignment="1">
      <alignment wrapText="1"/>
    </xf>
    <xf numFmtId="0" fontId="13" fillId="0" borderId="0" xfId="68" applyFont="1" applyFill="1" applyBorder="1"/>
    <xf numFmtId="3" fontId="18" fillId="2" borderId="0" xfId="68" applyNumberFormat="1" applyFont="1" applyFill="1" applyAlignment="1">
      <alignment horizontal="right" indent="1"/>
    </xf>
    <xf numFmtId="1" fontId="18" fillId="2" borderId="0" xfId="68" applyNumberFormat="1" applyFont="1" applyFill="1" applyAlignment="1">
      <alignment horizontal="right" indent="1"/>
    </xf>
    <xf numFmtId="3" fontId="7" fillId="2" borderId="0" xfId="68" applyNumberFormat="1" applyFont="1" applyFill="1" applyAlignment="1">
      <alignment horizontal="right" vertical="center" indent="1"/>
    </xf>
    <xf numFmtId="3" fontId="4" fillId="0" borderId="4" xfId="68" applyNumberFormat="1" applyFont="1" applyFill="1" applyBorder="1" applyAlignment="1">
      <alignment horizontal="right" vertical="center" indent="1"/>
    </xf>
    <xf numFmtId="3" fontId="3" fillId="0" borderId="4" xfId="68" applyNumberFormat="1" applyFont="1" applyFill="1" applyBorder="1" applyAlignment="1">
      <alignment horizontal="right" vertical="center" indent="1"/>
    </xf>
    <xf numFmtId="3" fontId="4" fillId="0" borderId="0" xfId="68" applyNumberFormat="1" applyFont="1" applyFill="1" applyAlignment="1">
      <alignment horizontal="right" vertical="center" indent="1"/>
    </xf>
    <xf numFmtId="3" fontId="3" fillId="0" borderId="0" xfId="68" applyNumberFormat="1" applyFont="1" applyFill="1" applyAlignment="1">
      <alignment horizontal="right" vertical="center" indent="1"/>
    </xf>
    <xf numFmtId="3" fontId="3" fillId="0" borderId="0" xfId="68" applyNumberFormat="1" applyFont="1" applyFill="1" applyBorder="1" applyAlignment="1">
      <alignment horizontal="right" vertical="center" indent="1"/>
    </xf>
    <xf numFmtId="0" fontId="18" fillId="0" borderId="0" xfId="68" applyFont="1" applyFill="1" applyBorder="1" applyAlignment="1">
      <alignment horizontal="center" vertical="center"/>
    </xf>
    <xf numFmtId="0" fontId="47" fillId="0" borderId="0" xfId="68" applyFont="1" applyFill="1" applyBorder="1"/>
    <xf numFmtId="0" fontId="47" fillId="0" borderId="0" xfId="68" applyFont="1" applyFill="1"/>
    <xf numFmtId="0" fontId="3" fillId="0" borderId="0" xfId="68" applyFont="1" applyFill="1"/>
    <xf numFmtId="0" fontId="3" fillId="0" borderId="0" xfId="68" applyFont="1" applyFill="1" applyAlignment="1">
      <alignment horizontal="right" indent="1"/>
    </xf>
    <xf numFmtId="0" fontId="48" fillId="0" borderId="0" xfId="68" applyFont="1" applyFill="1" applyBorder="1" applyAlignment="1">
      <alignment horizontal="right" vertical="center" indent="1"/>
    </xf>
    <xf numFmtId="0" fontId="47" fillId="0" borderId="0" xfId="68" applyFont="1" applyFill="1" applyBorder="1" applyAlignment="1">
      <alignment horizontal="right" vertical="center" indent="1"/>
    </xf>
    <xf numFmtId="10" fontId="47" fillId="0" borderId="0" xfId="68" applyNumberFormat="1" applyFont="1" applyFill="1"/>
    <xf numFmtId="0" fontId="49" fillId="0" borderId="0" xfId="68" applyFont="1" applyFill="1" applyBorder="1" applyAlignment="1">
      <alignment horizontal="center" vertical="center"/>
    </xf>
    <xf numFmtId="0" fontId="23" fillId="0" borderId="0" xfId="68" applyFont="1"/>
    <xf numFmtId="0" fontId="13" fillId="0" borderId="0" xfId="68" applyFont="1"/>
    <xf numFmtId="0" fontId="45" fillId="0" borderId="0" xfId="68" applyFont="1"/>
    <xf numFmtId="0" fontId="13" fillId="0" borderId="0" xfId="68" applyFont="1" applyBorder="1"/>
    <xf numFmtId="0" fontId="23" fillId="0" borderId="0" xfId="0" applyFont="1"/>
    <xf numFmtId="0" fontId="23" fillId="3" borderId="0" xfId="0" applyFont="1" applyFill="1"/>
    <xf numFmtId="9" fontId="9" fillId="3" borderId="0" xfId="0" applyNumberFormat="1" applyFont="1" applyFill="1" applyBorder="1" applyAlignment="1">
      <alignment horizontal="right" vertical="center" wrapText="1" indent="1" readingOrder="1"/>
    </xf>
    <xf numFmtId="0" fontId="3" fillId="3" borderId="0" xfId="0" applyFont="1" applyFill="1"/>
    <xf numFmtId="0" fontId="3" fillId="3" borderId="0" xfId="0" applyFont="1" applyFill="1" applyProtection="1">
      <protection locked="0"/>
    </xf>
    <xf numFmtId="0" fontId="4" fillId="3" borderId="10" xfId="0" applyFont="1" applyFill="1" applyBorder="1" applyAlignment="1">
      <alignment horizontal="right"/>
    </xf>
    <xf numFmtId="165" fontId="4" fillId="3" borderId="10" xfId="5" applyNumberFormat="1" applyFont="1" applyFill="1" applyBorder="1" applyAlignment="1">
      <alignment horizontal="right"/>
    </xf>
    <xf numFmtId="165" fontId="4" fillId="3" borderId="10" xfId="5" applyNumberFormat="1" applyFont="1" applyFill="1" applyBorder="1" applyAlignment="1" applyProtection="1">
      <alignment horizontal="right" vertical="center"/>
      <protection locked="0"/>
    </xf>
    <xf numFmtId="0" fontId="4" fillId="3" borderId="10" xfId="5" applyFont="1" applyFill="1" applyBorder="1" applyAlignment="1">
      <alignment horizontal="left" vertical="center" indent="1"/>
    </xf>
    <xf numFmtId="3" fontId="4" fillId="3" borderId="0" xfId="0" applyNumberFormat="1" applyFont="1" applyFill="1" applyAlignment="1">
      <alignment horizontal="right"/>
    </xf>
    <xf numFmtId="3" fontId="4" fillId="3" borderId="0" xfId="5" applyNumberFormat="1" applyFont="1" applyFill="1" applyBorder="1" applyAlignment="1">
      <alignment horizontal="right"/>
    </xf>
    <xf numFmtId="3" fontId="4" fillId="3" borderId="0" xfId="5" applyNumberFormat="1" applyFont="1" applyFill="1" applyBorder="1" applyAlignment="1" applyProtection="1">
      <alignment horizontal="right" vertical="center"/>
      <protection locked="0"/>
    </xf>
    <xf numFmtId="0" fontId="7" fillId="3" borderId="28" xfId="0" applyFont="1" applyFill="1" applyBorder="1" applyAlignment="1">
      <alignment horizontal="right" vertical="center" wrapText="1" readingOrder="1"/>
    </xf>
    <xf numFmtId="0" fontId="20" fillId="3" borderId="28" xfId="0" applyFont="1" applyFill="1" applyBorder="1" applyAlignment="1" applyProtection="1">
      <alignment horizontal="right" vertical="center" wrapText="1" readingOrder="1"/>
      <protection locked="0"/>
    </xf>
    <xf numFmtId="0" fontId="7" fillId="3" borderId="3" xfId="5" applyFont="1" applyFill="1" applyBorder="1" applyAlignment="1">
      <alignment horizontal="left" indent="1"/>
    </xf>
    <xf numFmtId="9" fontId="4" fillId="3" borderId="0" xfId="0" applyNumberFormat="1" applyFont="1" applyFill="1" applyBorder="1" applyAlignment="1">
      <alignment horizontal="right" vertical="center" wrapText="1" indent="1" readingOrder="1"/>
    </xf>
    <xf numFmtId="16" fontId="79" fillId="3" borderId="0" xfId="5" quotePrefix="1" applyNumberFormat="1" applyFont="1" applyFill="1" applyBorder="1" applyAlignment="1">
      <alignment horizontal="right" indent="1"/>
    </xf>
    <xf numFmtId="16" fontId="7" fillId="3" borderId="0" xfId="5" quotePrefix="1" applyNumberFormat="1" applyFont="1" applyFill="1" applyBorder="1" applyAlignment="1" applyProtection="1">
      <alignment horizontal="right" indent="1"/>
      <protection locked="0"/>
    </xf>
    <xf numFmtId="0" fontId="4" fillId="3" borderId="0" xfId="5" applyFont="1" applyFill="1" applyBorder="1">
      <alignment vertical="top"/>
    </xf>
    <xf numFmtId="0" fontId="4" fillId="3" borderId="0" xfId="0" applyFont="1" applyFill="1" applyAlignment="1"/>
    <xf numFmtId="166" fontId="4" fillId="3" borderId="0" xfId="5" applyNumberFormat="1" applyFont="1" applyFill="1" applyBorder="1" applyAlignment="1">
      <alignment vertical="center"/>
    </xf>
    <xf numFmtId="166" fontId="4" fillId="3" borderId="0" xfId="5" applyNumberFormat="1" applyFont="1" applyFill="1" applyBorder="1" applyAlignment="1" applyProtection="1">
      <protection locked="0"/>
    </xf>
    <xf numFmtId="166" fontId="4" fillId="3" borderId="0" xfId="5" applyNumberFormat="1" applyFont="1" applyFill="1" applyBorder="1" applyAlignment="1"/>
    <xf numFmtId="0" fontId="4" fillId="3" borderId="0" xfId="46" applyFont="1" applyFill="1" applyBorder="1" applyAlignment="1"/>
    <xf numFmtId="0" fontId="4" fillId="3" borderId="0" xfId="47" applyFont="1" applyFill="1" applyBorder="1" applyAlignment="1"/>
    <xf numFmtId="0" fontId="7" fillId="3" borderId="3" xfId="5" applyFont="1" applyFill="1" applyBorder="1" applyAlignment="1">
      <alignment horizontal="left" vertical="top" indent="1"/>
    </xf>
    <xf numFmtId="0" fontId="7" fillId="3" borderId="0" xfId="46" applyFont="1" applyFill="1" applyBorder="1" applyAlignment="1">
      <alignment vertical="top"/>
    </xf>
    <xf numFmtId="0" fontId="9" fillId="3" borderId="0" xfId="5" applyFont="1" applyFill="1" applyBorder="1" applyAlignment="1"/>
    <xf numFmtId="0" fontId="4" fillId="3" borderId="0" xfId="5" applyFont="1" applyFill="1" applyBorder="1" applyAlignment="1" applyProtection="1">
      <protection locked="0"/>
    </xf>
    <xf numFmtId="0" fontId="4" fillId="3" borderId="0" xfId="5" applyFont="1" applyFill="1" applyBorder="1" applyAlignment="1">
      <alignment horizontal="left" indent="1"/>
    </xf>
    <xf numFmtId="166" fontId="4" fillId="3" borderId="0" xfId="0" applyNumberFormat="1" applyFont="1" applyFill="1" applyAlignment="1">
      <alignment horizontal="right"/>
    </xf>
    <xf numFmtId="166" fontId="4" fillId="3" borderId="0" xfId="5" applyNumberFormat="1" applyFont="1" applyFill="1" applyBorder="1" applyAlignment="1">
      <alignment horizontal="right" vertical="center"/>
    </xf>
    <xf numFmtId="166" fontId="4" fillId="3" borderId="0" xfId="5" applyNumberFormat="1" applyFont="1" applyFill="1" applyBorder="1" applyAlignment="1" applyProtection="1">
      <alignment horizontal="right" vertical="center"/>
      <protection locked="0"/>
    </xf>
    <xf numFmtId="0" fontId="4" fillId="3" borderId="0" xfId="5" applyFont="1" applyFill="1" applyBorder="1" applyAlignment="1">
      <alignment horizontal="left" vertical="top" indent="1"/>
    </xf>
    <xf numFmtId="0" fontId="9" fillId="3" borderId="0" xfId="5" applyFont="1" applyFill="1" applyBorder="1">
      <alignment vertical="top"/>
    </xf>
    <xf numFmtId="0" fontId="79" fillId="3" borderId="0" xfId="5" applyFont="1" applyFill="1" applyBorder="1">
      <alignment vertical="top"/>
    </xf>
    <xf numFmtId="0" fontId="7" fillId="3" borderId="0" xfId="5" applyFont="1" applyFill="1" applyBorder="1" applyProtection="1">
      <alignment vertical="top"/>
      <protection locked="0"/>
    </xf>
    <xf numFmtId="0" fontId="13" fillId="3" borderId="0" xfId="5" applyFont="1" applyFill="1" applyBorder="1" applyAlignment="1">
      <alignment horizontal="left" vertical="center"/>
    </xf>
    <xf numFmtId="0" fontId="23" fillId="0" borderId="0" xfId="0" applyFont="1" applyAlignment="1">
      <alignment vertical="center"/>
    </xf>
    <xf numFmtId="0" fontId="26" fillId="3" borderId="0" xfId="0" applyFont="1" applyFill="1" applyAlignment="1">
      <alignment vertical="center"/>
    </xf>
    <xf numFmtId="164" fontId="3" fillId="3" borderId="0" xfId="69" applyNumberFormat="1" applyFont="1" applyFill="1" applyAlignment="1">
      <alignment horizontal="right"/>
    </xf>
    <xf numFmtId="164" fontId="4" fillId="3" borderId="0" xfId="69" applyNumberFormat="1" applyFont="1" applyFill="1" applyAlignment="1">
      <alignment horizontal="right"/>
    </xf>
    <xf numFmtId="0" fontId="26" fillId="3" borderId="0" xfId="0" applyFont="1" applyFill="1"/>
    <xf numFmtId="0" fontId="3" fillId="3" borderId="0" xfId="0" applyFont="1" applyFill="1" applyAlignment="1">
      <alignment horizontal="right"/>
    </xf>
    <xf numFmtId="4" fontId="18" fillId="3" borderId="0" xfId="69" applyNumberFormat="1" applyFont="1" applyFill="1" applyAlignment="1" applyProtection="1">
      <alignment horizontal="right"/>
      <protection locked="0"/>
    </xf>
    <xf numFmtId="4" fontId="7" fillId="3" borderId="0" xfId="69" applyNumberFormat="1" applyFont="1" applyFill="1" applyAlignment="1" applyProtection="1">
      <alignment horizontal="right"/>
      <protection locked="0"/>
    </xf>
    <xf numFmtId="3" fontId="4" fillId="3" borderId="10" xfId="0" applyNumberFormat="1" applyFont="1" applyFill="1" applyBorder="1" applyAlignment="1" applyProtection="1">
      <alignment horizontal="right" vertical="center" wrapText="1" readingOrder="1"/>
      <protection locked="0"/>
    </xf>
    <xf numFmtId="0" fontId="4" fillId="3" borderId="10" xfId="0" applyFont="1" applyFill="1" applyBorder="1" applyAlignment="1">
      <alignment horizontal="left" vertical="center" wrapText="1" indent="1" readingOrder="1"/>
    </xf>
    <xf numFmtId="3" fontId="4" fillId="3" borderId="0" xfId="0" applyNumberFormat="1" applyFont="1" applyFill="1" applyBorder="1" applyAlignment="1" applyProtection="1">
      <alignment horizontal="right" vertical="center" wrapText="1" readingOrder="1"/>
      <protection locked="0"/>
    </xf>
    <xf numFmtId="0" fontId="4" fillId="3" borderId="0" xfId="0" applyFont="1" applyFill="1" applyBorder="1" applyAlignment="1">
      <alignment horizontal="left" vertical="center" wrapText="1" indent="1" readingOrder="1"/>
    </xf>
    <xf numFmtId="1" fontId="3" fillId="3" borderId="0" xfId="0" applyNumberFormat="1" applyFont="1" applyFill="1" applyAlignment="1">
      <alignment horizontal="right" vertical="center" readingOrder="1"/>
    </xf>
    <xf numFmtId="1" fontId="3" fillId="3" borderId="0" xfId="0" applyNumberFormat="1" applyFont="1" applyFill="1" applyAlignment="1" applyProtection="1">
      <alignment horizontal="right" vertical="center" readingOrder="1"/>
      <protection locked="0"/>
    </xf>
    <xf numFmtId="1" fontId="4" fillId="3" borderId="0" xfId="0" applyNumberFormat="1" applyFont="1" applyFill="1" applyAlignment="1" applyProtection="1">
      <alignment horizontal="right" vertical="center" readingOrder="1"/>
      <protection locked="0"/>
    </xf>
    <xf numFmtId="164" fontId="3" fillId="3" borderId="0" xfId="69" applyNumberFormat="1" applyFont="1" applyFill="1" applyAlignment="1">
      <alignment horizontal="right" vertical="center" readingOrder="1"/>
    </xf>
    <xf numFmtId="164" fontId="3" fillId="3" borderId="0" xfId="69" applyNumberFormat="1" applyFont="1" applyFill="1" applyAlignment="1" applyProtection="1">
      <alignment horizontal="right" vertical="center" readingOrder="1"/>
      <protection locked="0"/>
    </xf>
    <xf numFmtId="164" fontId="4" fillId="3" borderId="0" xfId="69" applyNumberFormat="1" applyFont="1" applyFill="1" applyAlignment="1" applyProtection="1">
      <alignment horizontal="right" vertical="center" readingOrder="1"/>
      <protection locked="0"/>
    </xf>
    <xf numFmtId="3" fontId="7" fillId="5" borderId="0" xfId="0" applyNumberFormat="1" applyFont="1" applyFill="1" applyBorder="1" applyAlignment="1" applyProtection="1">
      <alignment horizontal="right" vertical="center" wrapText="1" readingOrder="1"/>
      <protection locked="0"/>
    </xf>
    <xf numFmtId="0" fontId="7" fillId="5" borderId="0" xfId="0" applyFont="1" applyFill="1" applyBorder="1" applyAlignment="1">
      <alignment horizontal="left" vertical="center" wrapText="1" indent="1" readingOrder="1"/>
    </xf>
    <xf numFmtId="0" fontId="4" fillId="3" borderId="0" xfId="0" applyFont="1" applyFill="1" applyBorder="1" applyAlignment="1">
      <alignment horizontal="left" vertical="center" wrapText="1" indent="1"/>
    </xf>
    <xf numFmtId="0" fontId="81" fillId="3" borderId="0" xfId="0" applyFont="1" applyFill="1" applyBorder="1" applyAlignment="1">
      <alignment horizontal="left" vertical="center" wrapText="1" indent="1" readingOrder="1"/>
    </xf>
    <xf numFmtId="1" fontId="4" fillId="3" borderId="0" xfId="0" applyNumberFormat="1" applyFont="1" applyFill="1" applyBorder="1" applyAlignment="1">
      <alignment horizontal="right" vertical="center" wrapText="1" readingOrder="1"/>
    </xf>
    <xf numFmtId="1" fontId="4" fillId="3" borderId="0" xfId="0" applyNumberFormat="1" applyFont="1" applyFill="1" applyBorder="1" applyAlignment="1" applyProtection="1">
      <alignment horizontal="right" vertical="center" wrapText="1" readingOrder="1"/>
      <protection locked="0"/>
    </xf>
    <xf numFmtId="164" fontId="4" fillId="3" borderId="0" xfId="69" applyNumberFormat="1" applyFont="1" applyFill="1" applyBorder="1" applyAlignment="1">
      <alignment horizontal="right" vertical="center" wrapText="1" readingOrder="1"/>
    </xf>
    <xf numFmtId="164" fontId="4" fillId="3" borderId="0" xfId="69" applyNumberFormat="1" applyFont="1" applyFill="1" applyBorder="1" applyAlignment="1" applyProtection="1">
      <alignment horizontal="right" vertical="center" wrapText="1" readingOrder="1"/>
      <protection locked="0"/>
    </xf>
    <xf numFmtId="3" fontId="3" fillId="3" borderId="0" xfId="0" applyNumberFormat="1" applyFont="1" applyFill="1" applyBorder="1" applyAlignment="1" applyProtection="1">
      <alignment horizontal="right" vertical="center" wrapText="1" readingOrder="1"/>
      <protection locked="0"/>
    </xf>
    <xf numFmtId="1" fontId="3" fillId="3" borderId="0" xfId="69" applyNumberFormat="1" applyFont="1" applyFill="1" applyAlignment="1">
      <alignment horizontal="right" vertical="center" readingOrder="1"/>
    </xf>
    <xf numFmtId="1" fontId="3" fillId="3" borderId="0" xfId="69" applyNumberFormat="1" applyFont="1" applyFill="1" applyAlignment="1" applyProtection="1">
      <alignment horizontal="right" vertical="center" readingOrder="1"/>
      <protection locked="0"/>
    </xf>
    <xf numFmtId="1" fontId="4" fillId="3" borderId="0" xfId="69" applyNumberFormat="1" applyFont="1" applyFill="1" applyAlignment="1" applyProtection="1">
      <alignment horizontal="right" vertical="center" readingOrder="1"/>
      <protection locked="0"/>
    </xf>
    <xf numFmtId="3" fontId="7" fillId="5" borderId="0" xfId="0" applyNumberFormat="1" applyFont="1" applyFill="1" applyBorder="1" applyAlignment="1">
      <alignment horizontal="right" vertical="center" wrapText="1" readingOrder="1"/>
    </xf>
    <xf numFmtId="3" fontId="4" fillId="3" borderId="0" xfId="0" applyNumberFormat="1" applyFont="1" applyFill="1" applyBorder="1" applyAlignment="1">
      <alignment horizontal="right" vertical="center" wrapText="1" readingOrder="1"/>
    </xf>
    <xf numFmtId="3" fontId="3" fillId="3" borderId="0" xfId="69" applyNumberFormat="1" applyFont="1" applyFill="1" applyAlignment="1">
      <alignment horizontal="right" vertical="center" readingOrder="1"/>
    </xf>
    <xf numFmtId="3" fontId="3" fillId="3" borderId="0" xfId="69" applyNumberFormat="1" applyFont="1" applyFill="1" applyAlignment="1" applyProtection="1">
      <alignment horizontal="right" vertical="center" readingOrder="1"/>
      <protection locked="0"/>
    </xf>
    <xf numFmtId="3" fontId="4" fillId="3" borderId="0" xfId="69" applyNumberFormat="1" applyFont="1" applyFill="1" applyAlignment="1" applyProtection="1">
      <alignment horizontal="right" vertical="center" readingOrder="1"/>
      <protection locked="0"/>
    </xf>
    <xf numFmtId="3" fontId="3" fillId="3" borderId="0" xfId="0" applyNumberFormat="1" applyFont="1" applyFill="1" applyAlignment="1">
      <alignment horizontal="right" vertical="center" readingOrder="1"/>
    </xf>
    <xf numFmtId="3" fontId="3" fillId="3" borderId="0" xfId="0" applyNumberFormat="1" applyFont="1" applyFill="1" applyAlignment="1" applyProtection="1">
      <alignment horizontal="right" vertical="center" readingOrder="1"/>
      <protection locked="0"/>
    </xf>
    <xf numFmtId="3" fontId="4" fillId="3" borderId="0" xfId="0" applyNumberFormat="1" applyFont="1" applyFill="1" applyAlignment="1" applyProtection="1">
      <alignment horizontal="right" vertical="center" readingOrder="1"/>
      <protection locked="0"/>
    </xf>
    <xf numFmtId="3" fontId="4" fillId="3" borderId="0" xfId="0" applyNumberFormat="1" applyFont="1" applyFill="1" applyBorder="1" applyAlignment="1">
      <alignment horizontal="right" wrapText="1"/>
    </xf>
    <xf numFmtId="3" fontId="4" fillId="3" borderId="0" xfId="0" applyNumberFormat="1" applyFont="1" applyFill="1" applyBorder="1" applyAlignment="1" applyProtection="1">
      <alignment horizontal="right" wrapText="1"/>
      <protection locked="0"/>
    </xf>
    <xf numFmtId="0" fontId="20" fillId="3" borderId="28" xfId="0" applyFont="1" applyFill="1" applyBorder="1" applyAlignment="1">
      <alignment horizontal="right" vertical="center" wrapText="1" readingOrder="1"/>
    </xf>
    <xf numFmtId="0" fontId="20" fillId="3" borderId="28" xfId="0" applyFont="1" applyFill="1" applyBorder="1" applyAlignment="1">
      <alignment horizontal="right" vertical="center" wrapText="1"/>
    </xf>
    <xf numFmtId="0" fontId="20" fillId="3" borderId="28" xfId="0" applyFont="1" applyFill="1" applyBorder="1" applyAlignment="1" applyProtection="1">
      <alignment horizontal="right" vertical="center" wrapText="1"/>
      <protection locked="0"/>
    </xf>
    <xf numFmtId="0" fontId="20" fillId="3" borderId="28" xfId="0" applyFont="1" applyFill="1" applyBorder="1" applyAlignment="1">
      <alignment horizontal="left" vertical="center" wrapText="1" indent="1" readingOrder="1"/>
    </xf>
    <xf numFmtId="0" fontId="13" fillId="3" borderId="0" xfId="0" applyFont="1" applyFill="1" applyAlignment="1">
      <alignment vertical="center"/>
    </xf>
    <xf numFmtId="0" fontId="86" fillId="3" borderId="0" xfId="0" applyFont="1" applyFill="1" applyAlignment="1">
      <alignment vertical="center"/>
    </xf>
    <xf numFmtId="0" fontId="86" fillId="3" borderId="0" xfId="0" applyFont="1" applyFill="1" applyAlignment="1" applyProtection="1">
      <alignment vertical="center"/>
      <protection locked="0"/>
    </xf>
    <xf numFmtId="9" fontId="4" fillId="0" borderId="0" xfId="0" applyNumberFormat="1" applyFont="1" applyFill="1" applyBorder="1" applyAlignment="1">
      <alignment horizontal="right" vertical="center" wrapText="1" indent="1" readingOrder="1"/>
    </xf>
    <xf numFmtId="0" fontId="4" fillId="0" borderId="0" xfId="0" applyFont="1" applyFill="1" applyBorder="1" applyAlignment="1">
      <alignment horizontal="left" vertical="center" wrapText="1" indent="1" readingOrder="1"/>
    </xf>
    <xf numFmtId="9" fontId="4" fillId="3" borderId="0" xfId="0" applyNumberFormat="1" applyFont="1" applyFill="1" applyBorder="1" applyAlignment="1" applyProtection="1">
      <alignment horizontal="right" vertical="center" wrapText="1" indent="1" readingOrder="1"/>
      <protection locked="0"/>
    </xf>
    <xf numFmtId="9" fontId="4" fillId="3" borderId="10" xfId="0" applyNumberFormat="1" applyFont="1" applyFill="1" applyBorder="1" applyAlignment="1">
      <alignment vertical="center" wrapText="1" readingOrder="1"/>
    </xf>
    <xf numFmtId="9" fontId="4" fillId="3" borderId="0" xfId="0" applyNumberFormat="1" applyFont="1" applyFill="1" applyBorder="1" applyAlignment="1">
      <alignment vertical="center" wrapText="1" readingOrder="1"/>
    </xf>
    <xf numFmtId="9" fontId="7" fillId="3" borderId="0" xfId="0" applyNumberFormat="1" applyFont="1" applyFill="1" applyBorder="1" applyAlignment="1">
      <alignment vertical="center" wrapText="1" readingOrder="1"/>
    </xf>
    <xf numFmtId="0" fontId="7" fillId="3" borderId="0" xfId="0" applyFont="1" applyFill="1" applyBorder="1" applyAlignment="1">
      <alignment horizontal="left" vertical="center" wrapText="1" indent="1" readingOrder="1"/>
    </xf>
    <xf numFmtId="0" fontId="7" fillId="3" borderId="0" xfId="0" applyFont="1" applyFill="1" applyBorder="1" applyAlignment="1">
      <alignment vertical="center" wrapText="1" readingOrder="1"/>
    </xf>
    <xf numFmtId="0" fontId="7" fillId="0" borderId="0" xfId="0" applyFont="1" applyFill="1" applyBorder="1" applyAlignment="1">
      <alignment horizontal="left" vertical="center" wrapText="1" indent="1" readingOrder="1"/>
    </xf>
    <xf numFmtId="0" fontId="4" fillId="3" borderId="0" xfId="0" applyFont="1" applyFill="1" applyBorder="1" applyAlignment="1">
      <alignment vertical="center" wrapText="1" readingOrder="1"/>
    </xf>
    <xf numFmtId="9" fontId="7" fillId="3" borderId="0" xfId="66" applyNumberFormat="1" applyFont="1" applyFill="1" applyBorder="1" applyAlignment="1">
      <alignment vertical="center" wrapText="1" readingOrder="1"/>
    </xf>
    <xf numFmtId="0" fontId="7" fillId="3" borderId="0" xfId="66" applyFont="1" applyFill="1" applyBorder="1" applyAlignment="1">
      <alignment horizontal="left" vertical="center" wrapText="1" indent="1" readingOrder="1"/>
    </xf>
    <xf numFmtId="0" fontId="4" fillId="0" borderId="0" xfId="0" applyFont="1" applyFill="1" applyBorder="1" applyAlignment="1">
      <alignment vertical="center" wrapText="1" readingOrder="1"/>
    </xf>
    <xf numFmtId="0" fontId="20" fillId="3" borderId="45" xfId="0" applyFont="1" applyFill="1" applyBorder="1" applyAlignment="1">
      <alignment horizontal="left" vertical="center" wrapText="1" indent="1" readingOrder="1"/>
    </xf>
    <xf numFmtId="0" fontId="23" fillId="3" borderId="0" xfId="0" applyFont="1" applyFill="1" applyAlignment="1">
      <alignment vertical="center"/>
    </xf>
    <xf numFmtId="0" fontId="86" fillId="3" borderId="0" xfId="0" applyFont="1" applyFill="1"/>
    <xf numFmtId="0" fontId="79" fillId="3" borderId="0" xfId="0" applyFont="1" applyFill="1"/>
    <xf numFmtId="0" fontId="79" fillId="3" borderId="0" xfId="0" applyFont="1" applyFill="1" applyProtection="1">
      <protection locked="0"/>
    </xf>
    <xf numFmtId="0" fontId="13" fillId="3" borderId="0" xfId="0" applyFont="1" applyFill="1"/>
    <xf numFmtId="0" fontId="23" fillId="3" borderId="0" xfId="0" applyFont="1" applyFill="1" applyProtection="1">
      <protection locked="0"/>
    </xf>
    <xf numFmtId="3" fontId="18" fillId="5" borderId="59" xfId="0" applyNumberFormat="1" applyFont="1" applyFill="1" applyBorder="1" applyAlignment="1">
      <alignment vertical="center"/>
    </xf>
    <xf numFmtId="0" fontId="7" fillId="5" borderId="59" xfId="0" applyFont="1" applyFill="1" applyBorder="1" applyAlignment="1">
      <alignment horizontal="left" vertical="center" wrapText="1" indent="1" readingOrder="1"/>
    </xf>
    <xf numFmtId="3" fontId="3" fillId="3" borderId="3" xfId="0" applyNumberFormat="1" applyFont="1" applyFill="1" applyBorder="1" applyAlignment="1">
      <alignment vertical="center"/>
    </xf>
    <xf numFmtId="9" fontId="23" fillId="3" borderId="0" xfId="69" applyNumberFormat="1" applyFont="1" applyFill="1" applyAlignment="1"/>
    <xf numFmtId="3" fontId="18" fillId="5" borderId="0" xfId="0" applyNumberFormat="1" applyFont="1" applyFill="1" applyBorder="1" applyAlignment="1">
      <alignment vertical="center"/>
    </xf>
    <xf numFmtId="3" fontId="18" fillId="5" borderId="3" xfId="0" applyNumberFormat="1" applyFont="1" applyFill="1" applyBorder="1" applyAlignment="1">
      <alignment vertical="center"/>
    </xf>
    <xf numFmtId="0" fontId="7" fillId="5" borderId="3" xfId="0" applyFont="1" applyFill="1" applyBorder="1" applyAlignment="1">
      <alignment horizontal="left" vertical="center" wrapText="1" indent="1" readingOrder="1"/>
    </xf>
    <xf numFmtId="3" fontId="3" fillId="3" borderId="0" xfId="0" applyNumberFormat="1" applyFont="1" applyFill="1" applyBorder="1" applyAlignment="1">
      <alignment vertical="center"/>
    </xf>
    <xf numFmtId="3" fontId="3" fillId="3" borderId="0" xfId="0" applyNumberFormat="1" applyFont="1" applyFill="1" applyAlignment="1">
      <alignment vertical="center"/>
    </xf>
    <xf numFmtId="0" fontId="3" fillId="3" borderId="0" xfId="0" applyFont="1" applyFill="1" applyAlignment="1">
      <alignment vertical="center"/>
    </xf>
    <xf numFmtId="3" fontId="7" fillId="5" borderId="0" xfId="0" applyNumberFormat="1" applyFont="1" applyFill="1" applyBorder="1" applyAlignment="1">
      <alignment vertical="center"/>
    </xf>
    <xf numFmtId="3" fontId="4" fillId="3" borderId="0" xfId="0" applyNumberFormat="1" applyFont="1" applyFill="1" applyBorder="1" applyAlignment="1">
      <alignment vertical="center"/>
    </xf>
    <xf numFmtId="3" fontId="3" fillId="3" borderId="0" xfId="0" applyNumberFormat="1" applyFont="1" applyFill="1" applyBorder="1" applyAlignment="1"/>
    <xf numFmtId="3" fontId="18" fillId="5" borderId="0" xfId="0" applyNumberFormat="1" applyFont="1" applyFill="1" applyBorder="1" applyAlignment="1"/>
    <xf numFmtId="0" fontId="0" fillId="3" borderId="0" xfId="0" applyFill="1"/>
    <xf numFmtId="3" fontId="7" fillId="3" borderId="0" xfId="5" applyNumberFormat="1" applyFont="1" applyFill="1" applyBorder="1" applyAlignment="1" applyProtection="1">
      <alignment horizontal="right" vertical="center"/>
      <protection locked="0"/>
    </xf>
    <xf numFmtId="3" fontId="7" fillId="3" borderId="0" xfId="5" applyNumberFormat="1" applyFont="1" applyFill="1" applyBorder="1" applyAlignment="1" applyProtection="1">
      <alignment horizontal="right"/>
      <protection locked="0"/>
    </xf>
    <xf numFmtId="0" fontId="7" fillId="3" borderId="0" xfId="5" applyFont="1" applyFill="1" applyBorder="1" applyAlignment="1">
      <alignment horizontal="left" vertical="top" indent="1"/>
    </xf>
    <xf numFmtId="0" fontId="4" fillId="3" borderId="0" xfId="5" quotePrefix="1" applyFont="1" applyFill="1" applyBorder="1" applyAlignment="1">
      <alignment horizontal="left" vertical="top" indent="1"/>
    </xf>
    <xf numFmtId="0" fontId="81" fillId="0" borderId="0" xfId="5" applyFont="1" applyFill="1" applyBorder="1" applyAlignment="1" applyProtection="1">
      <alignment horizontal="left" vertical="top" indent="1"/>
      <protection locked="0"/>
    </xf>
    <xf numFmtId="0" fontId="0" fillId="3" borderId="0" xfId="0" applyFill="1" applyAlignment="1">
      <alignment horizontal="right"/>
    </xf>
    <xf numFmtId="0" fontId="0" fillId="3" borderId="0" xfId="0" applyFill="1" applyAlignment="1"/>
    <xf numFmtId="0" fontId="7" fillId="3" borderId="0" xfId="5" applyFont="1" applyFill="1">
      <alignment vertical="top"/>
    </xf>
    <xf numFmtId="0" fontId="26" fillId="3" borderId="0" xfId="0" applyFont="1" applyFill="1" applyAlignment="1"/>
    <xf numFmtId="3" fontId="4" fillId="3" borderId="0" xfId="0" applyNumberFormat="1" applyFont="1" applyFill="1" applyAlignment="1">
      <alignment vertical="center" wrapText="1"/>
    </xf>
    <xf numFmtId="0" fontId="4" fillId="3" borderId="10" xfId="0" applyFont="1" applyFill="1" applyBorder="1" applyAlignment="1">
      <alignment vertical="center" wrapText="1"/>
    </xf>
    <xf numFmtId="0" fontId="4" fillId="3" borderId="0" xfId="0" applyFont="1" applyFill="1" applyAlignment="1">
      <alignment vertical="center" wrapText="1"/>
    </xf>
    <xf numFmtId="0" fontId="4" fillId="3" borderId="51" xfId="0" applyFont="1" applyFill="1" applyBorder="1" applyAlignment="1">
      <alignment horizontal="left" vertical="center" wrapText="1"/>
    </xf>
    <xf numFmtId="0" fontId="7" fillId="3" borderId="0" xfId="0" applyFont="1" applyFill="1" applyBorder="1" applyAlignment="1">
      <alignment horizontal="left" vertical="center" wrapText="1"/>
    </xf>
    <xf numFmtId="0" fontId="23" fillId="3" borderId="0" xfId="0" applyFont="1" applyFill="1" applyBorder="1"/>
    <xf numFmtId="0" fontId="23" fillId="3" borderId="0" xfId="0" applyFont="1" applyFill="1" applyAlignment="1">
      <alignment horizontal="right"/>
    </xf>
    <xf numFmtId="0" fontId="18" fillId="3" borderId="0" xfId="0" applyFont="1" applyFill="1"/>
    <xf numFmtId="0" fontId="3" fillId="0" borderId="0" xfId="0" applyFont="1" applyFill="1" applyBorder="1"/>
    <xf numFmtId="173" fontId="3" fillId="0" borderId="0" xfId="0" applyNumberFormat="1" applyFont="1" applyFill="1" applyBorder="1"/>
    <xf numFmtId="173" fontId="3" fillId="0" borderId="0" xfId="0" applyNumberFormat="1" applyFont="1" applyFill="1" applyBorder="1" applyAlignment="1">
      <alignment vertical="center"/>
    </xf>
    <xf numFmtId="173" fontId="3" fillId="3" borderId="0" xfId="0" applyNumberFormat="1" applyFont="1" applyFill="1" applyBorder="1" applyAlignment="1">
      <alignment vertical="center"/>
    </xf>
    <xf numFmtId="0" fontId="56" fillId="3" borderId="0" xfId="0" applyFont="1" applyFill="1"/>
    <xf numFmtId="0" fontId="56" fillId="3" borderId="0" xfId="0" applyFont="1" applyFill="1" applyBorder="1"/>
    <xf numFmtId="173" fontId="56" fillId="3" borderId="0" xfId="0" applyNumberFormat="1" applyFont="1" applyFill="1" applyBorder="1" applyAlignment="1"/>
    <xf numFmtId="165" fontId="4" fillId="3" borderId="10" xfId="5" applyNumberFormat="1" applyFont="1" applyFill="1" applyBorder="1" applyAlignment="1">
      <alignment horizontal="right" vertical="center"/>
    </xf>
    <xf numFmtId="0" fontId="23" fillId="3" borderId="0" xfId="0" applyFont="1" applyFill="1" applyBorder="1" applyAlignment="1">
      <alignment vertical="center"/>
    </xf>
    <xf numFmtId="0" fontId="13" fillId="3" borderId="0" xfId="5" applyFont="1" applyFill="1" applyBorder="1">
      <alignment vertical="top"/>
    </xf>
    <xf numFmtId="3" fontId="4" fillId="3" borderId="10" xfId="5" applyNumberFormat="1" applyFont="1" applyFill="1" applyBorder="1" applyAlignment="1" applyProtection="1">
      <alignment horizontal="center" vertical="center"/>
      <protection locked="0"/>
    </xf>
    <xf numFmtId="3" fontId="4" fillId="3" borderId="0" xfId="5" applyNumberFormat="1" applyFont="1" applyFill="1" applyBorder="1" applyAlignment="1" applyProtection="1">
      <alignment horizontal="center" vertical="center"/>
      <protection locked="0"/>
    </xf>
    <xf numFmtId="165" fontId="4" fillId="3" borderId="0" xfId="5" applyNumberFormat="1" applyFont="1" applyFill="1" applyBorder="1" applyAlignment="1" applyProtection="1">
      <alignment horizontal="center"/>
      <protection locked="0"/>
    </xf>
    <xf numFmtId="173" fontId="4" fillId="3" borderId="0" xfId="0" applyNumberFormat="1" applyFont="1" applyFill="1" applyBorder="1" applyAlignment="1" applyProtection="1">
      <protection locked="0"/>
    </xf>
    <xf numFmtId="3" fontId="3" fillId="3" borderId="10" xfId="0" applyNumberFormat="1" applyFont="1" applyFill="1" applyBorder="1" applyAlignment="1">
      <alignment vertical="center"/>
    </xf>
    <xf numFmtId="173" fontId="4" fillId="3" borderId="10" xfId="0" applyNumberFormat="1" applyFont="1" applyFill="1" applyBorder="1" applyAlignment="1">
      <alignment vertical="center"/>
    </xf>
    <xf numFmtId="173" fontId="4" fillId="3" borderId="10" xfId="0" applyNumberFormat="1" applyFont="1" applyFill="1" applyBorder="1" applyAlignment="1" applyProtection="1">
      <alignment vertical="center"/>
      <protection locked="0"/>
    </xf>
    <xf numFmtId="0" fontId="4" fillId="3" borderId="10" xfId="5" applyFont="1" applyFill="1" applyBorder="1" applyAlignment="1">
      <alignment horizontal="left" vertical="center"/>
    </xf>
    <xf numFmtId="173" fontId="4" fillId="3" borderId="0" xfId="0" applyNumberFormat="1" applyFont="1" applyFill="1" applyBorder="1" applyAlignment="1">
      <alignment vertical="center"/>
    </xf>
    <xf numFmtId="173" fontId="4" fillId="3" borderId="0" xfId="0" applyNumberFormat="1" applyFont="1" applyFill="1" applyBorder="1" applyAlignment="1" applyProtection="1">
      <alignment vertical="center"/>
      <protection locked="0"/>
    </xf>
    <xf numFmtId="0" fontId="4" fillId="3" borderId="0" xfId="5" applyFont="1" applyFill="1" applyBorder="1" applyAlignment="1">
      <alignment horizontal="left" vertical="center"/>
    </xf>
    <xf numFmtId="0" fontId="7" fillId="3" borderId="3" xfId="5" applyFont="1" applyFill="1" applyBorder="1" applyAlignment="1">
      <alignment horizontal="left" vertical="top"/>
    </xf>
    <xf numFmtId="0" fontId="7" fillId="3" borderId="0" xfId="5" applyNumberFormat="1" applyFont="1" applyFill="1" applyBorder="1" applyAlignment="1">
      <alignment horizontal="right"/>
    </xf>
    <xf numFmtId="16" fontId="7" fillId="3" borderId="0" xfId="5" quotePrefix="1" applyNumberFormat="1" applyFont="1" applyFill="1" applyBorder="1" applyAlignment="1">
      <alignment horizontal="right" indent="1"/>
    </xf>
    <xf numFmtId="0" fontId="3" fillId="3" borderId="0" xfId="0" applyFont="1" applyFill="1" applyAlignment="1"/>
    <xf numFmtId="16" fontId="7" fillId="3" borderId="0" xfId="5" quotePrefix="1" applyNumberFormat="1" applyFont="1" applyFill="1" applyBorder="1" applyAlignment="1">
      <alignment horizontal="right"/>
    </xf>
    <xf numFmtId="0" fontId="3" fillId="3" borderId="0" xfId="0" applyFont="1" applyFill="1" applyAlignment="1" applyProtection="1">
      <protection locked="0"/>
    </xf>
    <xf numFmtId="0" fontId="0" fillId="3" borderId="0" xfId="0" applyFill="1" applyProtection="1">
      <protection locked="0"/>
    </xf>
    <xf numFmtId="0" fontId="3" fillId="3" borderId="0" xfId="0" applyFont="1" applyFill="1" applyBorder="1"/>
    <xf numFmtId="173" fontId="31" fillId="3" borderId="0" xfId="0" applyNumberFormat="1" applyFont="1" applyFill="1"/>
    <xf numFmtId="173" fontId="3" fillId="3" borderId="0" xfId="0" applyNumberFormat="1" applyFont="1" applyFill="1"/>
    <xf numFmtId="173" fontId="26" fillId="3" borderId="0" xfId="0" applyNumberFormat="1" applyFont="1" applyFill="1"/>
    <xf numFmtId="173" fontId="4" fillId="3" borderId="0" xfId="50" applyNumberFormat="1" applyFont="1" applyFill="1" applyAlignment="1">
      <alignment vertical="center"/>
    </xf>
    <xf numFmtId="173" fontId="4" fillId="3" borderId="0" xfId="50" applyNumberFormat="1" applyFont="1" applyFill="1" applyAlignment="1" applyProtection="1">
      <alignment vertical="center"/>
      <protection locked="0"/>
    </xf>
    <xf numFmtId="173" fontId="4" fillId="3" borderId="10" xfId="50" applyNumberFormat="1" applyFont="1" applyFill="1" applyBorder="1" applyAlignment="1">
      <alignment vertical="center"/>
    </xf>
    <xf numFmtId="173" fontId="4" fillId="3" borderId="10" xfId="50" applyNumberFormat="1" applyFont="1" applyFill="1" applyBorder="1" applyAlignment="1" applyProtection="1">
      <alignment vertical="center"/>
      <protection locked="0"/>
    </xf>
    <xf numFmtId="0" fontId="4" fillId="3" borderId="10" xfId="5" quotePrefix="1" applyFont="1" applyFill="1" applyBorder="1" applyAlignment="1">
      <alignment horizontal="left" vertical="center"/>
    </xf>
    <xf numFmtId="0" fontId="4" fillId="3" borderId="0" xfId="5" quotePrefix="1" applyFont="1" applyFill="1" applyBorder="1" applyAlignment="1">
      <alignment horizontal="left" vertical="center"/>
    </xf>
    <xf numFmtId="0" fontId="4" fillId="3" borderId="0" xfId="5" applyFont="1" applyFill="1" applyAlignment="1">
      <alignment horizontal="left" vertical="center"/>
    </xf>
    <xf numFmtId="173" fontId="4" fillId="3" borderId="10" xfId="50" applyNumberFormat="1" applyFont="1" applyFill="1" applyBorder="1" applyAlignment="1">
      <alignment horizontal="right"/>
    </xf>
    <xf numFmtId="173" fontId="4" fillId="3" borderId="10" xfId="50" applyNumberFormat="1" applyFont="1" applyFill="1" applyBorder="1" applyAlignment="1" applyProtection="1">
      <alignment horizontal="right"/>
      <protection locked="0"/>
    </xf>
    <xf numFmtId="173" fontId="4" fillId="3" borderId="0" xfId="50" applyNumberFormat="1" applyFont="1" applyFill="1" applyAlignment="1">
      <alignment horizontal="right"/>
    </xf>
    <xf numFmtId="173" fontId="4" fillId="3" borderId="0" xfId="50" applyNumberFormat="1" applyFont="1" applyFill="1" applyAlignment="1" applyProtection="1">
      <alignment horizontal="right"/>
      <protection locked="0"/>
    </xf>
    <xf numFmtId="172" fontId="4" fillId="3" borderId="0" xfId="50" applyNumberFormat="1" applyFont="1" applyFill="1" applyAlignment="1">
      <alignment horizontal="right" vertical="center"/>
    </xf>
    <xf numFmtId="172" fontId="4" fillId="3" borderId="0" xfId="50" applyNumberFormat="1" applyFont="1" applyFill="1" applyAlignment="1">
      <alignment horizontal="right"/>
    </xf>
    <xf numFmtId="172" fontId="4" fillId="3" borderId="0" xfId="50" applyNumberFormat="1" applyFont="1" applyFill="1" applyAlignment="1" applyProtection="1">
      <alignment horizontal="right"/>
      <protection locked="0"/>
    </xf>
    <xf numFmtId="0" fontId="7" fillId="3" borderId="0" xfId="5" applyFont="1" applyFill="1" applyAlignment="1">
      <alignment horizontal="left" vertical="center"/>
    </xf>
    <xf numFmtId="0" fontId="20" fillId="3" borderId="28" xfId="0" applyFont="1" applyFill="1" applyBorder="1" applyAlignment="1">
      <alignment horizontal="right" wrapText="1"/>
    </xf>
    <xf numFmtId="0" fontId="20" fillId="3" borderId="28" xfId="0" applyFont="1" applyFill="1" applyBorder="1" applyAlignment="1" applyProtection="1">
      <alignment horizontal="right" wrapText="1"/>
      <protection locked="0"/>
    </xf>
    <xf numFmtId="0" fontId="7" fillId="3" borderId="3" xfId="5" applyFont="1" applyFill="1" applyBorder="1" applyAlignment="1">
      <alignment horizontal="left" vertical="center"/>
    </xf>
    <xf numFmtId="0" fontId="13" fillId="3" borderId="0" xfId="5" applyFont="1" applyFill="1" applyAlignment="1">
      <alignment vertical="center"/>
    </xf>
    <xf numFmtId="165" fontId="23" fillId="0" borderId="0" xfId="0" applyNumberFormat="1" applyFont="1"/>
    <xf numFmtId="165" fontId="23" fillId="3" borderId="0" xfId="0" applyNumberFormat="1" applyFont="1" applyFill="1"/>
    <xf numFmtId="165" fontId="26" fillId="3" borderId="0" xfId="0" applyNumberFormat="1" applyFont="1" applyFill="1" applyAlignment="1">
      <alignment vertical="top"/>
    </xf>
    <xf numFmtId="0" fontId="26" fillId="3" borderId="0" xfId="0" applyFont="1" applyFill="1" applyAlignment="1">
      <alignment vertical="top"/>
    </xf>
    <xf numFmtId="0" fontId="26" fillId="3" borderId="0" xfId="0" applyFont="1" applyFill="1" applyAlignment="1">
      <alignment horizontal="left"/>
    </xf>
    <xf numFmtId="165" fontId="0" fillId="0" borderId="0" xfId="0" applyNumberFormat="1"/>
    <xf numFmtId="165" fontId="7" fillId="3" borderId="3" xfId="5" applyNumberFormat="1" applyFont="1" applyFill="1" applyBorder="1" applyAlignment="1">
      <alignment horizontal="right" wrapText="1"/>
    </xf>
    <xf numFmtId="3" fontId="18" fillId="5" borderId="0" xfId="0" applyNumberFormat="1" applyFont="1" applyFill="1" applyBorder="1" applyAlignment="1">
      <alignment horizontal="right" vertical="center"/>
    </xf>
    <xf numFmtId="0" fontId="7" fillId="5" borderId="0" xfId="0" applyFont="1" applyFill="1" applyBorder="1" applyAlignment="1">
      <alignment horizontal="left" vertical="center" readingOrder="1"/>
    </xf>
    <xf numFmtId="0" fontId="23" fillId="3" borderId="0" xfId="0" applyFont="1" applyFill="1" applyAlignment="1">
      <alignment readingOrder="1"/>
    </xf>
    <xf numFmtId="3" fontId="3" fillId="3" borderId="0" xfId="0" applyNumberFormat="1" applyFont="1" applyFill="1" applyBorder="1" applyAlignment="1">
      <alignment horizontal="right" vertical="center"/>
    </xf>
    <xf numFmtId="0" fontId="4" fillId="3" borderId="0" xfId="0" applyFont="1" applyFill="1" applyBorder="1" applyAlignment="1">
      <alignment horizontal="left" vertical="center" readingOrder="1"/>
    </xf>
    <xf numFmtId="3" fontId="18" fillId="3" borderId="3" xfId="0" applyNumberFormat="1" applyFont="1" applyFill="1" applyBorder="1" applyAlignment="1">
      <alignment horizontal="right" vertical="center"/>
    </xf>
    <xf numFmtId="0" fontId="7" fillId="3" borderId="3" xfId="0" applyFont="1" applyFill="1" applyBorder="1" applyAlignment="1">
      <alignment horizontal="left" vertical="center" readingOrder="1"/>
    </xf>
    <xf numFmtId="3" fontId="18" fillId="3" borderId="0" xfId="0" applyNumberFormat="1" applyFont="1" applyFill="1" applyBorder="1" applyAlignment="1">
      <alignment horizontal="right" vertical="center"/>
    </xf>
    <xf numFmtId="0" fontId="7" fillId="3" borderId="0" xfId="0" applyFont="1" applyFill="1" applyBorder="1" applyAlignment="1">
      <alignment horizontal="left" vertical="center" readingOrder="1"/>
    </xf>
    <xf numFmtId="3" fontId="3" fillId="3" borderId="0" xfId="0" applyNumberFormat="1" applyFont="1" applyFill="1" applyAlignment="1">
      <alignment horizontal="right" vertical="center"/>
    </xf>
    <xf numFmtId="0" fontId="3" fillId="3" borderId="0" xfId="0" applyFont="1" applyFill="1" applyAlignment="1">
      <alignment vertical="center" readingOrder="1"/>
    </xf>
    <xf numFmtId="3" fontId="3" fillId="0" borderId="0" xfId="0" applyNumberFormat="1" applyFont="1" applyFill="1" applyBorder="1" applyAlignment="1">
      <alignment horizontal="right" vertical="center"/>
    </xf>
    <xf numFmtId="0" fontId="7" fillId="3" borderId="0" xfId="0" applyFont="1" applyFill="1" applyBorder="1" applyAlignment="1" applyProtection="1">
      <alignment horizontal="left" vertical="center" readingOrder="1"/>
      <protection locked="0"/>
    </xf>
    <xf numFmtId="0" fontId="4" fillId="3" borderId="0" xfId="0" applyFont="1" applyFill="1" applyBorder="1" applyAlignment="1" applyProtection="1">
      <alignment horizontal="left" vertical="center" indent="1" readingOrder="1"/>
      <protection locked="0"/>
    </xf>
    <xf numFmtId="3" fontId="3" fillId="3" borderId="0" xfId="0" applyNumberFormat="1" applyFont="1" applyFill="1" applyBorder="1" applyAlignment="1">
      <alignment horizontal="right"/>
    </xf>
    <xf numFmtId="3" fontId="18" fillId="5" borderId="0" xfId="0" applyNumberFormat="1" applyFont="1" applyFill="1" applyBorder="1" applyAlignment="1">
      <alignment horizontal="right"/>
    </xf>
    <xf numFmtId="0" fontId="20" fillId="3" borderId="45" xfId="0" applyFont="1" applyFill="1" applyBorder="1" applyAlignment="1">
      <alignment horizontal="left" vertical="center" readingOrder="1"/>
    </xf>
    <xf numFmtId="0" fontId="37" fillId="0" borderId="0" xfId="0" applyFont="1"/>
    <xf numFmtId="0" fontId="37" fillId="0" borderId="0" xfId="0" applyFont="1" applyBorder="1"/>
    <xf numFmtId="0" fontId="37" fillId="3" borderId="0" xfId="0" applyFont="1" applyFill="1"/>
    <xf numFmtId="0" fontId="37" fillId="3" borderId="0" xfId="0" applyFont="1" applyFill="1" applyBorder="1"/>
    <xf numFmtId="0" fontId="97" fillId="3" borderId="0" xfId="0" applyFont="1" applyFill="1"/>
    <xf numFmtId="0" fontId="97" fillId="3" borderId="0" xfId="0" applyFont="1" applyFill="1" applyAlignment="1">
      <alignment vertical="center"/>
    </xf>
    <xf numFmtId="0" fontId="115" fillId="3" borderId="0" xfId="0" applyFont="1" applyFill="1"/>
    <xf numFmtId="0" fontId="37" fillId="3" borderId="0" xfId="0" applyFont="1" applyFill="1" applyAlignment="1">
      <alignment vertical="center"/>
    </xf>
    <xf numFmtId="164" fontId="4" fillId="3" borderId="0" xfId="0" applyNumberFormat="1" applyFont="1" applyFill="1" applyBorder="1" applyAlignment="1">
      <alignment horizontal="right" vertical="center" indent="1"/>
    </xf>
    <xf numFmtId="0" fontId="4" fillId="3" borderId="0" xfId="0" applyFont="1" applyFill="1" applyBorder="1" applyAlignment="1">
      <alignment horizontal="left" vertical="center" indent="1"/>
    </xf>
    <xf numFmtId="0" fontId="37" fillId="3" borderId="0" xfId="0" applyFont="1" applyFill="1" applyBorder="1" applyAlignment="1">
      <alignment vertical="center"/>
    </xf>
    <xf numFmtId="0" fontId="7" fillId="3" borderId="0" xfId="0" applyFont="1" applyFill="1"/>
    <xf numFmtId="0" fontId="7" fillId="3" borderId="0" xfId="0" applyFont="1" applyFill="1" applyAlignment="1">
      <alignment vertical="center"/>
    </xf>
    <xf numFmtId="2" fontId="31" fillId="3" borderId="0" xfId="0" applyNumberFormat="1" applyFont="1" applyFill="1" applyAlignment="1">
      <alignment vertical="center"/>
    </xf>
    <xf numFmtId="9" fontId="31" fillId="3" borderId="0" xfId="0" applyNumberFormat="1" applyFont="1" applyFill="1" applyAlignment="1">
      <alignment horizontal="right" vertical="center" indent="1"/>
    </xf>
    <xf numFmtId="0" fontId="31" fillId="3" borderId="0" xfId="0" applyFont="1" applyFill="1" applyAlignment="1">
      <alignment vertical="center"/>
    </xf>
    <xf numFmtId="166" fontId="26" fillId="3" borderId="0" xfId="0" applyNumberFormat="1" applyFont="1" applyFill="1" applyAlignment="1">
      <alignment vertical="center"/>
    </xf>
    <xf numFmtId="0" fontId="45" fillId="3" borderId="0" xfId="0" applyFont="1" applyFill="1" applyAlignment="1">
      <alignment horizontal="left" vertical="center"/>
    </xf>
    <xf numFmtId="0" fontId="31" fillId="3" borderId="0" xfId="0" applyFont="1" applyFill="1" applyAlignment="1">
      <alignment horizontal="left" vertical="center" indent="1"/>
    </xf>
    <xf numFmtId="166" fontId="31" fillId="3" borderId="0" xfId="0" applyNumberFormat="1" applyFont="1" applyFill="1" applyAlignment="1">
      <alignment horizontal="right" vertical="center" indent="1"/>
    </xf>
    <xf numFmtId="0" fontId="37" fillId="0" borderId="0" xfId="0" applyFont="1" applyFill="1"/>
    <xf numFmtId="164" fontId="98" fillId="0" borderId="0" xfId="69" applyNumberFormat="1" applyFont="1" applyFill="1" applyAlignment="1">
      <alignment horizontal="right" vertical="center"/>
    </xf>
    <xf numFmtId="2" fontId="98" fillId="0" borderId="0" xfId="0" applyNumberFormat="1" applyFont="1" applyFill="1" applyAlignment="1">
      <alignment vertical="center"/>
    </xf>
    <xf numFmtId="0" fontId="26" fillId="3" borderId="0" xfId="0" applyFont="1" applyFill="1" applyAlignment="1">
      <alignment horizontal="left" vertical="center" indent="1"/>
    </xf>
    <xf numFmtId="166" fontId="26" fillId="3" borderId="0" xfId="0" applyNumberFormat="1" applyFont="1" applyFill="1" applyAlignment="1">
      <alignment horizontal="right" vertical="center" indent="1"/>
    </xf>
    <xf numFmtId="0" fontId="99" fillId="3" borderId="0" xfId="0" applyFont="1" applyFill="1" applyBorder="1" applyAlignment="1">
      <alignment horizontal="left" vertical="center" indent="1"/>
    </xf>
    <xf numFmtId="0" fontId="45" fillId="0" borderId="0" xfId="0" applyFont="1" applyFill="1" applyAlignment="1">
      <alignment horizontal="left" vertical="center"/>
    </xf>
    <xf numFmtId="0" fontId="7" fillId="0" borderId="0" xfId="0" applyFont="1" applyFill="1" applyAlignment="1">
      <alignment vertical="center"/>
    </xf>
    <xf numFmtId="0" fontId="31" fillId="0" borderId="0" xfId="0" applyFont="1" applyFill="1" applyAlignment="1">
      <alignment horizontal="left" vertical="center" indent="1"/>
    </xf>
    <xf numFmtId="0" fontId="97" fillId="0" borderId="0" xfId="0" applyFont="1" applyFill="1"/>
    <xf numFmtId="0" fontId="49" fillId="0" borderId="0" xfId="0" applyFont="1" applyFill="1" applyAlignment="1">
      <alignment vertical="center"/>
    </xf>
    <xf numFmtId="0" fontId="100" fillId="0" borderId="0" xfId="0" applyFont="1" applyFill="1" applyAlignment="1">
      <alignment horizontal="left" vertical="center"/>
    </xf>
    <xf numFmtId="0" fontId="31" fillId="0" borderId="0" xfId="0" applyFont="1" applyFill="1" applyBorder="1" applyAlignment="1">
      <alignment horizontal="left" vertical="center" indent="1"/>
    </xf>
    <xf numFmtId="0" fontId="26" fillId="3" borderId="0" xfId="0" applyFont="1" applyFill="1" applyAlignment="1">
      <alignment horizontal="right"/>
    </xf>
    <xf numFmtId="166" fontId="26" fillId="3" borderId="0" xfId="0" applyNumberFormat="1" applyFont="1" applyFill="1" applyAlignment="1">
      <alignment horizontal="right"/>
    </xf>
    <xf numFmtId="0" fontId="99" fillId="3" borderId="0" xfId="0" applyFont="1" applyFill="1" applyBorder="1" applyAlignment="1">
      <alignment horizontal="right"/>
    </xf>
    <xf numFmtId="0" fontId="97" fillId="3" borderId="0" xfId="0" applyFont="1" applyFill="1" applyAlignment="1">
      <alignment horizontal="right"/>
    </xf>
    <xf numFmtId="0" fontId="23" fillId="3" borderId="0" xfId="0" applyFont="1" applyFill="1" applyAlignment="1"/>
    <xf numFmtId="0" fontId="99" fillId="3" borderId="0" xfId="0" applyFont="1" applyFill="1" applyBorder="1" applyAlignment="1">
      <alignment horizontal="left"/>
    </xf>
    <xf numFmtId="0" fontId="97" fillId="3" borderId="0" xfId="0" applyFont="1" applyFill="1" applyAlignment="1"/>
    <xf numFmtId="0" fontId="23" fillId="3" borderId="0" xfId="0" applyFont="1" applyFill="1" applyBorder="1" applyAlignment="1"/>
    <xf numFmtId="0" fontId="101" fillId="3" borderId="0" xfId="0" applyFont="1" applyFill="1" applyBorder="1" applyAlignment="1">
      <alignment horizontal="center" wrapText="1"/>
    </xf>
    <xf numFmtId="0" fontId="102" fillId="3" borderId="0" xfId="0" applyFont="1" applyFill="1" applyBorder="1" applyAlignment="1">
      <alignment horizontal="center" wrapText="1"/>
    </xf>
    <xf numFmtId="0" fontId="102" fillId="3" borderId="0" xfId="0" applyFont="1" applyFill="1" applyBorder="1" applyAlignment="1">
      <alignment horizontal="center" vertical="center" wrapText="1" readingOrder="1"/>
    </xf>
    <xf numFmtId="0" fontId="23" fillId="3" borderId="0" xfId="0" applyFont="1" applyFill="1" applyAlignment="1">
      <alignment horizontal="right" vertical="center"/>
    </xf>
    <xf numFmtId="0" fontId="24" fillId="3" borderId="0" xfId="0" applyFont="1" applyFill="1" applyAlignment="1">
      <alignment horizontal="right" vertical="center"/>
    </xf>
    <xf numFmtId="0" fontId="97" fillId="3" borderId="0" xfId="0" applyFont="1" applyFill="1" applyAlignment="1">
      <alignment horizontal="right" vertical="center"/>
    </xf>
    <xf numFmtId="0" fontId="100" fillId="3" borderId="0" xfId="0" applyFont="1" applyFill="1" applyAlignment="1">
      <alignment vertical="center"/>
    </xf>
    <xf numFmtId="0" fontId="120" fillId="3" borderId="0" xfId="0" applyFont="1" applyFill="1"/>
    <xf numFmtId="0" fontId="3" fillId="3" borderId="10" xfId="0" applyFont="1" applyFill="1" applyBorder="1"/>
    <xf numFmtId="3" fontId="3" fillId="3" borderId="0" xfId="0" applyNumberFormat="1" applyFont="1" applyFill="1"/>
    <xf numFmtId="3" fontId="4" fillId="3" borderId="0" xfId="5" applyNumberFormat="1" applyFont="1" applyFill="1" applyBorder="1" applyAlignment="1">
      <alignment horizontal="right" vertical="center"/>
    </xf>
    <xf numFmtId="0" fontId="7" fillId="3" borderId="0" xfId="5" applyFont="1" applyFill="1" applyBorder="1" applyAlignment="1">
      <alignment horizontal="left" indent="1"/>
    </xf>
    <xf numFmtId="166" fontId="3" fillId="3" borderId="10" xfId="0" applyNumberFormat="1" applyFont="1" applyFill="1" applyBorder="1"/>
    <xf numFmtId="166" fontId="4" fillId="3" borderId="10" xfId="5" applyNumberFormat="1" applyFont="1" applyFill="1" applyBorder="1" applyAlignment="1"/>
    <xf numFmtId="0" fontId="4" fillId="3" borderId="10" xfId="5" applyFont="1" applyFill="1" applyBorder="1">
      <alignment vertical="top"/>
    </xf>
    <xf numFmtId="166" fontId="3" fillId="3" borderId="0" xfId="0" applyNumberFormat="1" applyFont="1" applyFill="1"/>
    <xf numFmtId="166" fontId="4" fillId="3" borderId="0" xfId="0" applyNumberFormat="1" applyFont="1" applyFill="1"/>
    <xf numFmtId="0" fontId="20" fillId="3" borderId="35" xfId="0" applyFont="1" applyFill="1" applyBorder="1" applyAlignment="1">
      <alignment horizontal="right" vertical="center" wrapText="1" readingOrder="1"/>
    </xf>
    <xf numFmtId="0" fontId="7" fillId="3" borderId="0" xfId="65" applyFont="1" applyFill="1" applyBorder="1" applyAlignment="1"/>
    <xf numFmtId="166" fontId="4" fillId="3" borderId="0" xfId="69" applyNumberFormat="1" applyFont="1" applyFill="1" applyBorder="1" applyAlignment="1">
      <alignment horizontal="right" vertical="center" indent="1"/>
    </xf>
    <xf numFmtId="166" fontId="4" fillId="3" borderId="0" xfId="69" applyNumberFormat="1" applyFont="1" applyFill="1" applyBorder="1" applyAlignment="1" applyProtection="1">
      <alignment horizontal="right" vertical="center" indent="1"/>
      <protection locked="0"/>
    </xf>
    <xf numFmtId="166" fontId="3" fillId="3" borderId="10" xfId="0" applyNumberFormat="1" applyFont="1" applyFill="1" applyBorder="1" applyAlignment="1">
      <alignment vertical="center"/>
    </xf>
    <xf numFmtId="166" fontId="4" fillId="3" borderId="10" xfId="69" applyNumberFormat="1" applyFont="1" applyFill="1" applyBorder="1" applyAlignment="1">
      <alignment vertical="center"/>
    </xf>
    <xf numFmtId="166" fontId="3" fillId="3" borderId="0" xfId="0" applyNumberFormat="1" applyFont="1" applyFill="1" applyAlignment="1">
      <alignment vertical="center"/>
    </xf>
    <xf numFmtId="166" fontId="4" fillId="3" borderId="0" xfId="69" applyNumberFormat="1" applyFont="1" applyFill="1" applyBorder="1" applyAlignment="1">
      <alignment vertical="center"/>
    </xf>
    <xf numFmtId="166" fontId="4" fillId="3" borderId="0" xfId="69" applyNumberFormat="1" applyFont="1" applyFill="1" applyBorder="1" applyAlignment="1" applyProtection="1">
      <alignment vertical="center"/>
      <protection locked="0"/>
    </xf>
    <xf numFmtId="3" fontId="4" fillId="3" borderId="0" xfId="5" applyNumberFormat="1" applyFont="1" applyFill="1" applyBorder="1" applyAlignment="1">
      <alignment horizontal="right" vertical="top"/>
    </xf>
    <xf numFmtId="3" fontId="4" fillId="3" borderId="0" xfId="5" applyNumberFormat="1" applyFont="1" applyFill="1" applyBorder="1" applyAlignment="1" applyProtection="1">
      <alignment horizontal="right" vertical="top"/>
      <protection locked="0"/>
    </xf>
    <xf numFmtId="0" fontId="13" fillId="3" borderId="0" xfId="5" applyFont="1" applyFill="1" applyBorder="1" applyAlignment="1">
      <alignment horizontal="left" vertical="center" indent="1"/>
    </xf>
    <xf numFmtId="173" fontId="4" fillId="3" borderId="10" xfId="0" applyNumberFormat="1" applyFont="1" applyFill="1" applyBorder="1" applyAlignment="1"/>
    <xf numFmtId="173" fontId="4" fillId="3" borderId="10" xfId="0" applyNumberFormat="1" applyFont="1" applyFill="1" applyBorder="1" applyAlignment="1" applyProtection="1">
      <protection locked="0"/>
    </xf>
    <xf numFmtId="0" fontId="4" fillId="3" borderId="10" xfId="5" applyFont="1" applyFill="1" applyBorder="1" applyAlignment="1">
      <alignment horizontal="left" vertical="top" indent="1"/>
    </xf>
    <xf numFmtId="173" fontId="4" fillId="3" borderId="0" xfId="0" applyNumberFormat="1" applyFont="1" applyFill="1" applyBorder="1" applyAlignment="1"/>
    <xf numFmtId="0" fontId="31" fillId="3" borderId="0" xfId="5" applyFont="1" applyFill="1" applyAlignment="1">
      <alignment horizontal="left" indent="1"/>
    </xf>
    <xf numFmtId="0" fontId="31" fillId="3" borderId="0" xfId="5" applyFont="1" applyFill="1" applyBorder="1" applyAlignment="1">
      <alignment horizontal="left" indent="1"/>
    </xf>
    <xf numFmtId="0" fontId="3" fillId="3" borderId="0" xfId="0" applyFont="1" applyFill="1" applyBorder="1" applyProtection="1">
      <protection locked="0"/>
    </xf>
    <xf numFmtId="3" fontId="3" fillId="3" borderId="0" xfId="0" applyNumberFormat="1" applyFont="1" applyFill="1" applyAlignment="1" applyProtection="1">
      <alignment vertical="center"/>
      <protection locked="0"/>
    </xf>
    <xf numFmtId="3" fontId="3" fillId="3" borderId="10" xfId="0" applyNumberFormat="1" applyFont="1" applyFill="1" applyBorder="1" applyAlignment="1" applyProtection="1">
      <alignment vertical="center"/>
      <protection locked="0"/>
    </xf>
    <xf numFmtId="0" fontId="4" fillId="3" borderId="10" xfId="5" quotePrefix="1" applyFont="1" applyFill="1" applyBorder="1" applyAlignment="1">
      <alignment horizontal="left" vertical="center" indent="1"/>
    </xf>
    <xf numFmtId="0" fontId="4" fillId="3" borderId="0" xfId="5" applyFont="1" applyFill="1" applyAlignment="1">
      <alignment horizontal="left" vertical="center" indent="1"/>
    </xf>
    <xf numFmtId="3" fontId="3" fillId="3" borderId="10" xfId="0" applyNumberFormat="1" applyFont="1" applyFill="1" applyBorder="1" applyAlignment="1">
      <alignment horizontal="right"/>
    </xf>
    <xf numFmtId="3" fontId="3" fillId="3" borderId="10" xfId="0" applyNumberFormat="1" applyFont="1" applyFill="1" applyBorder="1" applyAlignment="1" applyProtection="1">
      <alignment horizontal="right"/>
      <protection locked="0"/>
    </xf>
    <xf numFmtId="3" fontId="3" fillId="3" borderId="0" xfId="0" applyNumberFormat="1" applyFont="1" applyFill="1" applyAlignment="1">
      <alignment horizontal="right"/>
    </xf>
    <xf numFmtId="3" fontId="3" fillId="3" borderId="0" xfId="0" applyNumberFormat="1" applyFont="1" applyFill="1" applyAlignment="1" applyProtection="1">
      <alignment horizontal="right"/>
      <protection locked="0"/>
    </xf>
    <xf numFmtId="0" fontId="7" fillId="3" borderId="3" xfId="5" applyFont="1" applyFill="1" applyBorder="1" applyAlignment="1">
      <alignment horizontal="left" vertical="center" indent="1"/>
    </xf>
    <xf numFmtId="0" fontId="23" fillId="0" borderId="0" xfId="0" applyFont="1" applyFill="1" applyBorder="1"/>
    <xf numFmtId="0" fontId="24" fillId="0" borderId="0" xfId="0" applyFont="1" applyFill="1" applyBorder="1"/>
    <xf numFmtId="0" fontId="79" fillId="0" borderId="0" xfId="0" applyFont="1" applyFill="1" applyBorder="1" applyAlignment="1">
      <alignment horizontal="right" vertical="center" wrapText="1" readingOrder="1"/>
    </xf>
    <xf numFmtId="0" fontId="20" fillId="0" borderId="0" xfId="0" applyFont="1" applyFill="1" applyBorder="1" applyAlignment="1">
      <alignment horizontal="right" vertical="center" wrapText="1" readingOrder="1"/>
    </xf>
    <xf numFmtId="0" fontId="56" fillId="0" borderId="0" xfId="0" applyFont="1" applyFill="1" applyBorder="1"/>
    <xf numFmtId="0" fontId="23" fillId="0" borderId="0" xfId="0" applyFont="1" applyFill="1"/>
    <xf numFmtId="0" fontId="24" fillId="3" borderId="0" xfId="0" applyFont="1" applyFill="1" applyBorder="1" applyAlignment="1">
      <alignment vertical="center"/>
    </xf>
    <xf numFmtId="0" fontId="79" fillId="3" borderId="0" xfId="0" applyFont="1" applyFill="1" applyBorder="1" applyAlignment="1">
      <alignment horizontal="right" vertical="center" wrapText="1" readingOrder="1"/>
    </xf>
    <xf numFmtId="0" fontId="20" fillId="3" borderId="0" xfId="0" applyFont="1" applyFill="1" applyBorder="1" applyAlignment="1">
      <alignment horizontal="right" vertical="center" wrapText="1" readingOrder="1"/>
    </xf>
    <xf numFmtId="0" fontId="23" fillId="3" borderId="0" xfId="0" applyFont="1" applyFill="1" applyAlignment="1">
      <alignment horizontal="left" indent="1"/>
    </xf>
    <xf numFmtId="0" fontId="26" fillId="3" borderId="0" xfId="0" applyFont="1" applyFill="1" applyAlignment="1">
      <alignment horizontal="left" indent="1"/>
    </xf>
    <xf numFmtId="166" fontId="4" fillId="3" borderId="10" xfId="5" applyNumberFormat="1" applyFont="1" applyFill="1" applyBorder="1" applyAlignment="1">
      <alignment horizontal="right"/>
    </xf>
    <xf numFmtId="166" fontId="4" fillId="3" borderId="10" xfId="5" applyNumberFormat="1" applyFont="1" applyFill="1" applyBorder="1" applyAlignment="1" applyProtection="1">
      <alignment horizontal="right"/>
      <protection locked="0"/>
    </xf>
    <xf numFmtId="0" fontId="4" fillId="3" borderId="10" xfId="5" applyFont="1" applyFill="1" applyBorder="1" applyAlignment="1">
      <alignment horizontal="left" indent="1"/>
    </xf>
    <xf numFmtId="3" fontId="7" fillId="3" borderId="0" xfId="5" applyNumberFormat="1" applyFont="1" applyFill="1" applyBorder="1" applyAlignment="1">
      <alignment horizontal="right"/>
    </xf>
    <xf numFmtId="165" fontId="6" fillId="3" borderId="0" xfId="0" applyNumberFormat="1" applyFont="1" applyFill="1"/>
    <xf numFmtId="166" fontId="4" fillId="3" borderId="0" xfId="5" applyNumberFormat="1" applyFont="1" applyFill="1" applyBorder="1" applyAlignment="1" applyProtection="1">
      <alignment horizontal="center" vertical="center"/>
      <protection locked="0"/>
    </xf>
    <xf numFmtId="0" fontId="20" fillId="3" borderId="3" xfId="5" applyFont="1" applyFill="1" applyBorder="1" applyAlignment="1">
      <alignment horizontal="center"/>
    </xf>
    <xf numFmtId="3" fontId="20" fillId="3" borderId="3" xfId="5" applyNumberFormat="1" applyFont="1" applyFill="1" applyBorder="1" applyAlignment="1">
      <alignment horizontal="center"/>
    </xf>
    <xf numFmtId="0" fontId="3" fillId="3" borderId="0" xfId="0" applyFont="1" applyFill="1" applyAlignment="1">
      <alignment horizontal="center"/>
    </xf>
    <xf numFmtId="0" fontId="7" fillId="3" borderId="0" xfId="5" applyFont="1" applyFill="1" applyBorder="1" applyAlignment="1">
      <alignment horizontal="left" vertical="center"/>
    </xf>
    <xf numFmtId="0" fontId="4" fillId="3" borderId="0" xfId="5" applyFont="1" applyFill="1" applyBorder="1" applyAlignment="1">
      <alignment horizontal="left" vertical="center" wrapText="1"/>
    </xf>
    <xf numFmtId="0" fontId="81" fillId="0" borderId="0" xfId="5" applyFont="1" applyFill="1" applyBorder="1" applyAlignment="1" applyProtection="1">
      <alignment horizontal="left" vertical="center"/>
      <protection locked="0"/>
    </xf>
    <xf numFmtId="166" fontId="23" fillId="3" borderId="0" xfId="0" applyNumberFormat="1" applyFont="1" applyFill="1" applyAlignment="1"/>
    <xf numFmtId="166" fontId="26" fillId="3" borderId="0" xfId="0" applyNumberFormat="1" applyFont="1" applyFill="1" applyAlignment="1"/>
    <xf numFmtId="165" fontId="4" fillId="3" borderId="0" xfId="5" applyNumberFormat="1" applyFont="1" applyFill="1" applyBorder="1" applyAlignment="1" applyProtection="1">
      <alignment horizontal="right" vertical="center"/>
      <protection locked="0"/>
    </xf>
    <xf numFmtId="165" fontId="0" fillId="0" borderId="0" xfId="0" applyNumberFormat="1" applyAlignment="1"/>
    <xf numFmtId="0" fontId="0" fillId="3" borderId="0" xfId="0" applyFill="1" applyAlignment="1">
      <alignment vertical="center"/>
    </xf>
    <xf numFmtId="3" fontId="4" fillId="3" borderId="0" xfId="0" applyNumberFormat="1" applyFont="1" applyFill="1" applyAlignment="1" applyProtection="1">
      <alignment horizontal="right" wrapText="1"/>
      <protection locked="0"/>
    </xf>
    <xf numFmtId="0" fontId="81" fillId="3" borderId="0" xfId="5" applyFont="1" applyFill="1" applyBorder="1" applyAlignment="1">
      <alignment horizontal="left" vertical="center"/>
    </xf>
    <xf numFmtId="0" fontId="7" fillId="3" borderId="3" xfId="5" applyFont="1" applyFill="1" applyBorder="1" applyAlignment="1">
      <alignment horizontal="left" vertical="center" wrapText="1"/>
    </xf>
    <xf numFmtId="9" fontId="7" fillId="2" borderId="43" xfId="22" applyFont="1" applyFill="1" applyBorder="1" applyAlignment="1">
      <alignment horizontal="right" vertical="center" indent="1"/>
    </xf>
    <xf numFmtId="9" fontId="7" fillId="2" borderId="4" xfId="22" applyFont="1" applyFill="1" applyBorder="1" applyAlignment="1">
      <alignment horizontal="right" vertical="center" indent="1"/>
    </xf>
    <xf numFmtId="9" fontId="9" fillId="0" borderId="64" xfId="21" applyNumberFormat="1" applyFont="1" applyBorder="1" applyAlignment="1">
      <alignment horizontal="right" vertical="center" indent="1"/>
    </xf>
    <xf numFmtId="9" fontId="9" fillId="0" borderId="23" xfId="21" applyNumberFormat="1" applyFont="1" applyBorder="1" applyAlignment="1">
      <alignment horizontal="right" vertical="center" indent="1"/>
    </xf>
    <xf numFmtId="9" fontId="4" fillId="0" borderId="3" xfId="21" applyNumberFormat="1" applyFont="1" applyBorder="1" applyAlignment="1">
      <alignment horizontal="right" vertical="center" indent="1"/>
    </xf>
    <xf numFmtId="9" fontId="9" fillId="0" borderId="0" xfId="21" applyNumberFormat="1" applyFont="1" applyBorder="1" applyAlignment="1">
      <alignment horizontal="right" vertical="center" indent="1"/>
    </xf>
    <xf numFmtId="9" fontId="9" fillId="0" borderId="43" xfId="21" applyNumberFormat="1" applyFont="1" applyBorder="1" applyAlignment="1">
      <alignment horizontal="right" indent="1"/>
    </xf>
    <xf numFmtId="9" fontId="9" fillId="0" borderId="44" xfId="21" applyNumberFormat="1" applyFont="1" applyBorder="1" applyAlignment="1">
      <alignment horizontal="right" indent="1"/>
    </xf>
    <xf numFmtId="3" fontId="9" fillId="0" borderId="44" xfId="21" applyNumberFormat="1" applyFont="1" applyBorder="1" applyAlignment="1">
      <alignment horizontal="right" indent="1"/>
    </xf>
    <xf numFmtId="0" fontId="9" fillId="0" borderId="44" xfId="21" applyFont="1" applyBorder="1" applyAlignment="1">
      <alignment horizontal="right" indent="1"/>
    </xf>
    <xf numFmtId="9" fontId="7" fillId="2" borderId="44" xfId="21" applyNumberFormat="1" applyFont="1" applyFill="1" applyBorder="1" applyAlignment="1">
      <alignment horizontal="right" indent="1"/>
    </xf>
    <xf numFmtId="9" fontId="7" fillId="2" borderId="0" xfId="21" applyNumberFormat="1" applyFont="1" applyFill="1" applyBorder="1" applyAlignment="1">
      <alignment horizontal="right" indent="1"/>
    </xf>
    <xf numFmtId="9" fontId="4" fillId="0" borderId="44" xfId="21" applyNumberFormat="1" applyFont="1" applyBorder="1" applyAlignment="1">
      <alignment horizontal="right" indent="1"/>
    </xf>
    <xf numFmtId="1" fontId="47" fillId="0" borderId="0" xfId="26" applyNumberFormat="1" applyFont="1" applyBorder="1" applyAlignment="1">
      <alignment horizontal="right" vertical="center" indent="1"/>
    </xf>
    <xf numFmtId="0" fontId="35" fillId="3" borderId="35" xfId="62" applyFont="1" applyFill="1" applyBorder="1" applyAlignment="1">
      <alignment horizontal="center"/>
    </xf>
    <xf numFmtId="0" fontId="11" fillId="0" borderId="0" xfId="0" applyFont="1" applyFill="1"/>
    <xf numFmtId="0" fontId="11" fillId="0" borderId="0" xfId="0" applyFont="1"/>
    <xf numFmtId="0" fontId="11" fillId="0" borderId="0" xfId="0" applyFont="1" applyFill="1" applyBorder="1"/>
    <xf numFmtId="169" fontId="0" fillId="0" borderId="0" xfId="0" applyNumberFormat="1"/>
    <xf numFmtId="0" fontId="58" fillId="0" borderId="0" xfId="0" applyFont="1"/>
    <xf numFmtId="0" fontId="0" fillId="0" borderId="0" xfId="0" quotePrefix="1"/>
    <xf numFmtId="0" fontId="6" fillId="0" borderId="0" xfId="0" applyFont="1"/>
    <xf numFmtId="0" fontId="121" fillId="0" borderId="0" xfId="0" applyFont="1" applyFill="1" applyAlignment="1"/>
    <xf numFmtId="0" fontId="79" fillId="0" borderId="0" xfId="34" applyFont="1"/>
    <xf numFmtId="3" fontId="4" fillId="0" borderId="3" xfId="34" applyNumberFormat="1" applyFont="1" applyFill="1" applyBorder="1" applyAlignment="1">
      <alignment horizontal="right"/>
    </xf>
    <xf numFmtId="9" fontId="4" fillId="0" borderId="3" xfId="34" applyNumberFormat="1" applyFont="1" applyFill="1" applyBorder="1" applyAlignment="1">
      <alignment horizontal="right"/>
    </xf>
    <xf numFmtId="3" fontId="7" fillId="0" borderId="0" xfId="34" applyNumberFormat="1" applyFont="1" applyFill="1" applyBorder="1" applyAlignment="1">
      <alignment horizontal="right"/>
    </xf>
    <xf numFmtId="9" fontId="7" fillId="0" borderId="0" xfId="34" applyNumberFormat="1" applyFont="1" applyFill="1" applyBorder="1" applyAlignment="1">
      <alignment horizontal="right"/>
    </xf>
    <xf numFmtId="3" fontId="18" fillId="0" borderId="0" xfId="34" applyNumberFormat="1" applyFont="1" applyFill="1" applyBorder="1" applyAlignment="1">
      <alignment horizontal="right"/>
    </xf>
    <xf numFmtId="3" fontId="4" fillId="0" borderId="0" xfId="34" applyNumberFormat="1" applyFont="1" applyFill="1" applyAlignment="1">
      <alignment horizontal="right"/>
    </xf>
    <xf numFmtId="9" fontId="4" fillId="0" borderId="0" xfId="34" applyNumberFormat="1" applyFont="1" applyFill="1" applyAlignment="1">
      <alignment horizontal="right"/>
    </xf>
    <xf numFmtId="3" fontId="3" fillId="0" borderId="0" xfId="34" applyNumberFormat="1" applyFont="1" applyFill="1" applyAlignment="1">
      <alignment horizontal="right"/>
    </xf>
    <xf numFmtId="0" fontId="0" fillId="0" borderId="0" xfId="0" applyFill="1" applyAlignment="1"/>
    <xf numFmtId="0" fontId="3" fillId="0" borderId="0" xfId="34" applyFont="1" applyFill="1" applyAlignment="1"/>
    <xf numFmtId="3" fontId="3" fillId="0" borderId="3" xfId="34" applyNumberFormat="1" applyFont="1" applyFill="1" applyBorder="1"/>
    <xf numFmtId="0" fontId="58" fillId="0" borderId="0" xfId="0" applyFont="1" applyFill="1"/>
    <xf numFmtId="0" fontId="3" fillId="0" borderId="0" xfId="34" applyFont="1" applyFill="1" applyBorder="1"/>
    <xf numFmtId="0" fontId="9" fillId="0" borderId="0" xfId="34" applyFont="1" applyFill="1"/>
    <xf numFmtId="3" fontId="4" fillId="0" borderId="0" xfId="34" applyNumberFormat="1" applyFont="1" applyFill="1"/>
    <xf numFmtId="0" fontId="9" fillId="0" borderId="0" xfId="34" applyFont="1" applyFill="1" applyBorder="1"/>
    <xf numFmtId="3" fontId="9" fillId="0" borderId="0" xfId="34" applyNumberFormat="1" applyFont="1" applyFill="1" applyBorder="1"/>
    <xf numFmtId="1" fontId="3" fillId="0" borderId="0" xfId="34" applyNumberFormat="1" applyFont="1" applyFill="1" applyBorder="1"/>
    <xf numFmtId="165" fontId="9" fillId="0" borderId="0" xfId="5" applyNumberFormat="1" applyFont="1" applyFill="1" applyBorder="1" applyAlignment="1" applyProtection="1">
      <alignment horizontal="right"/>
      <protection locked="0"/>
    </xf>
    <xf numFmtId="4" fontId="3" fillId="0" borderId="0" xfId="34" applyNumberFormat="1" applyFont="1" applyFill="1"/>
    <xf numFmtId="0" fontId="79" fillId="0" borderId="0" xfId="34" applyFont="1" applyFill="1" applyBorder="1"/>
    <xf numFmtId="0" fontId="3" fillId="0" borderId="51" xfId="34" applyFont="1" applyFill="1" applyBorder="1"/>
    <xf numFmtId="3" fontId="9" fillId="0" borderId="0" xfId="5" applyNumberFormat="1" applyFont="1" applyFill="1" applyBorder="1" applyAlignment="1" applyProtection="1">
      <alignment horizontal="left"/>
      <protection locked="0"/>
    </xf>
    <xf numFmtId="170" fontId="4" fillId="0" borderId="51" xfId="39" applyNumberFormat="1" applyFont="1" applyFill="1" applyBorder="1" applyProtection="1">
      <protection locked="0"/>
    </xf>
    <xf numFmtId="3" fontId="4" fillId="0" borderId="65" xfId="5" applyNumberFormat="1" applyFont="1" applyFill="1" applyBorder="1" applyAlignment="1" applyProtection="1">
      <alignment horizontal="left"/>
      <protection locked="0"/>
    </xf>
    <xf numFmtId="3" fontId="4" fillId="0" borderId="65" xfId="5" applyNumberFormat="1" applyFont="1" applyFill="1" applyBorder="1" applyAlignment="1" applyProtection="1">
      <alignment horizontal="right"/>
      <protection locked="0"/>
    </xf>
    <xf numFmtId="170" fontId="4" fillId="0" borderId="0" xfId="39" applyNumberFormat="1" applyFont="1" applyFill="1" applyBorder="1" applyProtection="1">
      <protection locked="0"/>
    </xf>
    <xf numFmtId="170" fontId="9" fillId="0" borderId="0" xfId="39" applyNumberFormat="1" applyFont="1" applyFill="1" applyBorder="1" applyProtection="1">
      <protection locked="0"/>
    </xf>
    <xf numFmtId="170" fontId="7" fillId="0" borderId="0" xfId="39" applyNumberFormat="1" applyFont="1" applyFill="1" applyBorder="1" applyProtection="1">
      <protection locked="0"/>
    </xf>
    <xf numFmtId="3" fontId="7" fillId="0" borderId="65" xfId="5" applyNumberFormat="1" applyFont="1" applyFill="1" applyBorder="1" applyAlignment="1" applyProtection="1">
      <alignment horizontal="right"/>
      <protection locked="0"/>
    </xf>
    <xf numFmtId="3" fontId="7" fillId="0" borderId="65" xfId="39" applyNumberFormat="1" applyFont="1" applyFill="1" applyBorder="1" applyAlignment="1" applyProtection="1">
      <alignment horizontal="left" wrapText="1"/>
      <protection locked="0"/>
    </xf>
    <xf numFmtId="170" fontId="79" fillId="0" borderId="0" xfId="39" applyNumberFormat="1" applyFont="1" applyFill="1" applyBorder="1" applyProtection="1">
      <protection locked="0"/>
    </xf>
    <xf numFmtId="3" fontId="79" fillId="0" borderId="0" xfId="5" applyNumberFormat="1" applyFont="1" applyFill="1" applyBorder="1" applyAlignment="1" applyProtection="1">
      <alignment horizontal="left"/>
      <protection locked="0"/>
    </xf>
    <xf numFmtId="3" fontId="7" fillId="0" borderId="65" xfId="39" applyNumberFormat="1" applyFont="1" applyFill="1" applyBorder="1" applyAlignment="1" applyProtection="1">
      <alignment horizontal="left"/>
      <protection locked="0"/>
    </xf>
    <xf numFmtId="170" fontId="9" fillId="0" borderId="0" xfId="34" applyNumberFormat="1" applyFont="1" applyFill="1" applyBorder="1"/>
    <xf numFmtId="165" fontId="4" fillId="0" borderId="0" xfId="39" applyNumberFormat="1" applyFont="1" applyFill="1" applyBorder="1" applyProtection="1">
      <protection locked="0"/>
    </xf>
    <xf numFmtId="3" fontId="9" fillId="0" borderId="0" xfId="34" applyNumberFormat="1" applyFont="1" applyFill="1"/>
    <xf numFmtId="0" fontId="9" fillId="0" borderId="0" xfId="34" applyFont="1" applyAlignment="1">
      <alignment horizontal="right"/>
    </xf>
    <xf numFmtId="1" fontId="0" fillId="0" borderId="0" xfId="0" applyNumberFormat="1"/>
    <xf numFmtId="166" fontId="3" fillId="0" borderId="65" xfId="34" applyNumberFormat="1" applyFont="1" applyFill="1" applyBorder="1" applyAlignment="1">
      <alignment horizontal="right" vertical="center"/>
    </xf>
    <xf numFmtId="166" fontId="4" fillId="0" borderId="65" xfId="34" applyNumberFormat="1" applyFont="1" applyFill="1" applyBorder="1" applyAlignment="1">
      <alignment horizontal="right" vertical="center"/>
    </xf>
    <xf numFmtId="0" fontId="7" fillId="0" borderId="65" xfId="34" applyFont="1" applyFill="1" applyBorder="1" applyAlignment="1">
      <alignment vertical="center"/>
    </xf>
    <xf numFmtId="3" fontId="0" fillId="0" borderId="0" xfId="0" applyNumberFormat="1"/>
    <xf numFmtId="3" fontId="11" fillId="0" borderId="0" xfId="35" applyNumberFormat="1" applyFont="1" applyFill="1"/>
    <xf numFmtId="0" fontId="2" fillId="0" borderId="0" xfId="0" applyFont="1"/>
    <xf numFmtId="3" fontId="3" fillId="0" borderId="0" xfId="34" applyNumberFormat="1" applyFont="1" applyFill="1" applyAlignment="1"/>
    <xf numFmtId="3" fontId="4" fillId="3" borderId="0" xfId="23" applyNumberFormat="1" applyFont="1" applyFill="1" applyAlignment="1">
      <alignment horizontal="right" vertical="center" indent="1"/>
    </xf>
    <xf numFmtId="3" fontId="4" fillId="3" borderId="0" xfId="21" applyNumberFormat="1" applyFont="1" applyFill="1" applyAlignment="1">
      <alignment horizontal="right" vertical="center" indent="1"/>
    </xf>
    <xf numFmtId="0" fontId="23" fillId="0" borderId="0" xfId="27" applyFont="1" applyFill="1" applyBorder="1" applyAlignment="1">
      <alignment vertical="center"/>
    </xf>
    <xf numFmtId="166" fontId="23" fillId="0" borderId="0" xfId="27" applyNumberFormat="1" applyFont="1" applyFill="1" applyBorder="1" applyAlignment="1">
      <alignment vertical="center"/>
    </xf>
    <xf numFmtId="0" fontId="3" fillId="0" borderId="0" xfId="27" applyFont="1" applyAlignment="1">
      <alignment horizontal="left" vertical="center" indent="1"/>
    </xf>
    <xf numFmtId="0" fontId="18" fillId="2" borderId="0" xfId="27" applyFont="1" applyFill="1" applyAlignment="1">
      <alignment horizontal="left" vertical="center" wrapText="1" indent="1"/>
    </xf>
    <xf numFmtId="166" fontId="106" fillId="0" borderId="0" xfId="27" applyNumberFormat="1" applyFont="1" applyFill="1" applyAlignment="1">
      <alignment horizontal="center" vertical="center"/>
    </xf>
    <xf numFmtId="0" fontId="3" fillId="0" borderId="0" xfId="27" applyFont="1" applyAlignment="1">
      <alignment horizontal="left" vertical="center" wrapText="1" indent="1"/>
    </xf>
    <xf numFmtId="0" fontId="3" fillId="0" borderId="4" xfId="27" applyFont="1" applyBorder="1" applyAlignment="1">
      <alignment horizontal="left" vertical="center" wrapText="1" indent="1"/>
    </xf>
    <xf numFmtId="0" fontId="3" fillId="0" borderId="0" xfId="27" applyFont="1"/>
    <xf numFmtId="166" fontId="106" fillId="0" borderId="0" xfId="27" applyNumberFormat="1" applyFont="1" applyAlignment="1">
      <alignment horizontal="center" vertical="center"/>
    </xf>
    <xf numFmtId="0" fontId="3" fillId="0" borderId="0" xfId="27" applyFont="1" applyFill="1" applyBorder="1" applyAlignment="1">
      <alignment vertical="center"/>
    </xf>
    <xf numFmtId="0" fontId="35" fillId="0" borderId="4" xfId="27" applyFont="1" applyFill="1" applyBorder="1" applyAlignment="1">
      <alignment horizontal="left" vertical="center" wrapText="1" indent="1"/>
    </xf>
    <xf numFmtId="166" fontId="26" fillId="0" borderId="0" xfId="27" applyNumberFormat="1" applyFont="1" applyAlignment="1">
      <alignment horizontal="center" vertical="center"/>
    </xf>
    <xf numFmtId="177" fontId="23" fillId="0" borderId="0" xfId="27" applyNumberFormat="1" applyFont="1" applyFill="1" applyBorder="1" applyAlignment="1">
      <alignment vertical="center"/>
    </xf>
    <xf numFmtId="0" fontId="3" fillId="0" borderId="0" xfId="27" quotePrefix="1" applyFont="1" applyAlignment="1">
      <alignment horizontal="left" vertical="center" wrapText="1" indent="1"/>
    </xf>
    <xf numFmtId="165" fontId="18" fillId="2" borderId="2" xfId="27" applyNumberFormat="1" applyFont="1" applyFill="1" applyBorder="1" applyAlignment="1">
      <alignment horizontal="center" vertical="center"/>
    </xf>
    <xf numFmtId="165" fontId="3" fillId="0" borderId="4" xfId="27" applyNumberFormat="1" applyFont="1" applyBorder="1" applyAlignment="1">
      <alignment horizontal="center" vertical="center"/>
    </xf>
    <xf numFmtId="0" fontId="4" fillId="0" borderId="4" xfId="27" applyFont="1" applyBorder="1" applyAlignment="1">
      <alignment horizontal="left" vertical="center" wrapText="1" indent="1" readingOrder="1"/>
    </xf>
    <xf numFmtId="0" fontId="1" fillId="0" borderId="0" xfId="27" applyFill="1" applyBorder="1"/>
    <xf numFmtId="166" fontId="18" fillId="0" borderId="0" xfId="27" applyNumberFormat="1" applyFont="1" applyFill="1" applyBorder="1" applyAlignment="1">
      <alignment horizontal="right" vertical="center" indent="1"/>
    </xf>
    <xf numFmtId="165" fontId="18" fillId="2" borderId="0" xfId="27" applyNumberFormat="1" applyFont="1" applyFill="1" applyBorder="1" applyAlignment="1">
      <alignment horizontal="center" vertical="center"/>
    </xf>
    <xf numFmtId="0" fontId="1" fillId="0" borderId="0" xfId="27" applyAlignment="1">
      <alignment horizontal="center"/>
    </xf>
    <xf numFmtId="166" fontId="3" fillId="0" borderId="0" xfId="27" applyNumberFormat="1" applyFont="1" applyFill="1" applyBorder="1" applyAlignment="1">
      <alignment horizontal="center" vertical="center"/>
    </xf>
    <xf numFmtId="0" fontId="109" fillId="0" borderId="28" xfId="27" applyFont="1" applyFill="1" applyBorder="1" applyAlignment="1">
      <alignment horizontal="center" vertical="center" wrapText="1" readingOrder="1"/>
    </xf>
    <xf numFmtId="0" fontId="20" fillId="0" borderId="28" xfId="27" applyFont="1" applyFill="1" applyBorder="1" applyAlignment="1">
      <alignment horizontal="left" vertical="center" wrapText="1" indent="1" readingOrder="1"/>
    </xf>
    <xf numFmtId="0" fontId="4" fillId="0" borderId="0" xfId="27" applyFont="1" applyAlignment="1">
      <alignment horizontal="left" vertical="center" wrapText="1" indent="1" readingOrder="1"/>
    </xf>
    <xf numFmtId="166" fontId="3" fillId="0" borderId="0" xfId="27" applyNumberFormat="1" applyFont="1" applyFill="1" applyAlignment="1">
      <alignment horizontal="center" vertical="center"/>
    </xf>
    <xf numFmtId="166" fontId="26" fillId="0" borderId="0" xfId="27" applyNumberFormat="1" applyFont="1" applyAlignment="1">
      <alignment horizontal="center"/>
    </xf>
    <xf numFmtId="0" fontId="109" fillId="0" borderId="28" xfId="27" applyFont="1" applyFill="1" applyBorder="1" applyAlignment="1">
      <alignment horizontal="left" vertical="center" wrapText="1" indent="1" readingOrder="1"/>
    </xf>
    <xf numFmtId="0" fontId="20" fillId="0" borderId="28" xfId="27" applyFont="1" applyFill="1" applyBorder="1" applyAlignment="1">
      <alignment horizontal="center" vertical="center" wrapText="1" readingOrder="1"/>
    </xf>
    <xf numFmtId="0" fontId="109" fillId="0" borderId="0" xfId="27" applyFont="1" applyFill="1" applyBorder="1" applyAlignment="1">
      <alignment wrapText="1" readingOrder="1"/>
    </xf>
    <xf numFmtId="0" fontId="72" fillId="0" borderId="0" xfId="27" applyFont="1"/>
    <xf numFmtId="166" fontId="3" fillId="0" borderId="0" xfId="27" applyNumberFormat="1" applyFont="1" applyFill="1" applyBorder="1" applyAlignment="1">
      <alignment horizontal="right" vertical="center" indent="1"/>
    </xf>
    <xf numFmtId="0" fontId="3" fillId="0" borderId="0" xfId="27" applyFont="1" applyAlignment="1">
      <alignment vertical="center"/>
    </xf>
    <xf numFmtId="0" fontId="3" fillId="0" borderId="0" xfId="27" applyFont="1" applyAlignment="1">
      <alignment vertical="center" wrapText="1"/>
    </xf>
    <xf numFmtId="0" fontId="72" fillId="0" borderId="0" xfId="27" applyFont="1" applyAlignment="1">
      <alignment vertical="center"/>
    </xf>
    <xf numFmtId="0" fontId="23" fillId="0" borderId="0" xfId="27" applyFont="1" applyAlignment="1">
      <alignment vertical="center"/>
    </xf>
    <xf numFmtId="0" fontId="18" fillId="0" borderId="0" xfId="27" applyFont="1" applyAlignment="1">
      <alignment vertical="center"/>
    </xf>
    <xf numFmtId="166" fontId="23" fillId="0" borderId="0" xfId="27" applyNumberFormat="1" applyFont="1" applyFill="1" applyBorder="1" applyAlignment="1">
      <alignment horizontal="right" vertical="center" indent="1"/>
    </xf>
    <xf numFmtId="3" fontId="23" fillId="0" borderId="0" xfId="27" applyNumberFormat="1" applyFont="1"/>
    <xf numFmtId="0" fontId="23" fillId="0" borderId="0" xfId="27" applyFont="1"/>
    <xf numFmtId="166" fontId="1" fillId="0" borderId="0" xfId="27" applyNumberFormat="1"/>
    <xf numFmtId="0" fontId="72" fillId="0" borderId="0" xfId="27" applyFont="1" applyFill="1" applyAlignment="1">
      <alignment vertical="center"/>
    </xf>
    <xf numFmtId="0" fontId="26" fillId="0" borderId="0" xfId="27" applyFont="1" applyAlignment="1">
      <alignment horizontal="right" vertical="center" indent="1"/>
    </xf>
    <xf numFmtId="0" fontId="110" fillId="0" borderId="0" xfId="27" applyFont="1" applyAlignment="1">
      <alignment horizontal="right"/>
    </xf>
    <xf numFmtId="0" fontId="72" fillId="0" borderId="0" xfId="27" applyFont="1" applyFill="1" applyBorder="1"/>
    <xf numFmtId="166" fontId="106" fillId="0" borderId="0" xfId="27" applyNumberFormat="1" applyFont="1" applyAlignment="1">
      <alignment horizontal="center"/>
    </xf>
    <xf numFmtId="0" fontId="26" fillId="0" borderId="0" xfId="27" applyFont="1" applyFill="1" applyAlignment="1">
      <alignment horizontal="right" vertical="center" indent="1"/>
    </xf>
    <xf numFmtId="9" fontId="72" fillId="0" borderId="0" xfId="28" applyFont="1"/>
    <xf numFmtId="0" fontId="106" fillId="0" borderId="0" xfId="27" applyFont="1"/>
    <xf numFmtId="0" fontId="109" fillId="0" borderId="0" xfId="27" applyFont="1" applyFill="1" applyBorder="1" applyAlignment="1">
      <alignment horizontal="center" vertical="center" wrapText="1" readingOrder="1"/>
    </xf>
    <xf numFmtId="3" fontId="18" fillId="2" borderId="1" xfId="27" applyNumberFormat="1" applyFont="1" applyFill="1" applyBorder="1" applyAlignment="1">
      <alignment horizontal="center" vertical="center"/>
    </xf>
    <xf numFmtId="3" fontId="18" fillId="2" borderId="2" xfId="27" applyNumberFormat="1" applyFont="1" applyFill="1" applyBorder="1" applyAlignment="1">
      <alignment horizontal="center" vertical="center"/>
    </xf>
    <xf numFmtId="3" fontId="3" fillId="0" borderId="3" xfId="27" applyNumberFormat="1" applyFont="1" applyBorder="1" applyAlignment="1">
      <alignment horizontal="center" vertical="center"/>
    </xf>
    <xf numFmtId="3" fontId="3" fillId="0" borderId="4" xfId="27" applyNumberFormat="1" applyFont="1" applyBorder="1" applyAlignment="1">
      <alignment horizontal="center" vertical="center"/>
    </xf>
    <xf numFmtId="9" fontId="3" fillId="0" borderId="0" xfId="69" applyFont="1" applyAlignment="1">
      <alignment vertical="center" wrapText="1"/>
    </xf>
    <xf numFmtId="3" fontId="3" fillId="0" borderId="0" xfId="27" applyNumberFormat="1" applyFont="1" applyAlignment="1">
      <alignment horizontal="center"/>
    </xf>
    <xf numFmtId="9" fontId="20" fillId="2" borderId="4" xfId="28" applyFont="1" applyFill="1" applyBorder="1" applyAlignment="1">
      <alignment horizontal="center" vertical="center" wrapText="1" readingOrder="1"/>
    </xf>
    <xf numFmtId="0" fontId="20" fillId="2" borderId="61" xfId="27" applyFont="1" applyFill="1" applyBorder="1" applyAlignment="1">
      <alignment horizontal="left" vertical="center" wrapText="1" indent="1" readingOrder="1"/>
    </xf>
    <xf numFmtId="3" fontId="18" fillId="2" borderId="0" xfId="27" applyNumberFormat="1" applyFont="1" applyFill="1" applyBorder="1" applyAlignment="1">
      <alignment horizontal="center" vertical="center"/>
    </xf>
    <xf numFmtId="3" fontId="3" fillId="0" borderId="0" xfId="27" applyNumberFormat="1" applyFont="1" applyAlignment="1">
      <alignment horizontal="center" vertical="center"/>
    </xf>
    <xf numFmtId="3" fontId="3" fillId="0" borderId="1" xfId="27" applyNumberFormat="1" applyFont="1" applyBorder="1" applyAlignment="1">
      <alignment horizontal="center" vertical="center"/>
    </xf>
    <xf numFmtId="0" fontId="4" fillId="0" borderId="0" xfId="27" applyFont="1" applyBorder="1" applyAlignment="1">
      <alignment horizontal="left" vertical="center" wrapText="1" indent="1" readingOrder="1"/>
    </xf>
    <xf numFmtId="0" fontId="20" fillId="0" borderId="62" xfId="27" applyFont="1" applyFill="1" applyBorder="1" applyAlignment="1">
      <alignment horizontal="center" vertical="center" wrapText="1" readingOrder="1"/>
    </xf>
    <xf numFmtId="0" fontId="3" fillId="0" borderId="0" xfId="27" applyFont="1" applyAlignment="1">
      <alignment horizontal="center"/>
    </xf>
    <xf numFmtId="0" fontId="52" fillId="0" borderId="0" xfId="27" applyFont="1" applyAlignment="1">
      <alignment horizontal="left" vertical="center" readingOrder="1"/>
    </xf>
    <xf numFmtId="0" fontId="20" fillId="0" borderId="4" xfId="27" applyFont="1" applyFill="1" applyBorder="1" applyAlignment="1">
      <alignment horizontal="center" vertical="center" wrapText="1" readingOrder="1"/>
    </xf>
    <xf numFmtId="0" fontId="20" fillId="0" borderId="61" xfId="27" applyFont="1" applyFill="1" applyBorder="1" applyAlignment="1">
      <alignment horizontal="left" vertical="center" wrapText="1" indent="1" readingOrder="1"/>
    </xf>
    <xf numFmtId="0" fontId="101" fillId="0" borderId="28" xfId="27" applyFont="1" applyFill="1" applyBorder="1" applyAlignment="1">
      <alignment horizontal="center" vertical="center" wrapText="1" readingOrder="1"/>
    </xf>
    <xf numFmtId="0" fontId="101" fillId="0" borderId="35" xfId="27" applyFont="1" applyFill="1" applyBorder="1" applyAlignment="1">
      <alignment horizontal="center" vertical="center" wrapText="1" readingOrder="1"/>
    </xf>
    <xf numFmtId="0" fontId="101" fillId="0" borderId="45" xfId="27" applyFont="1" applyFill="1" applyBorder="1" applyAlignment="1">
      <alignment horizontal="left" vertical="center" wrapText="1" indent="1" readingOrder="1"/>
    </xf>
    <xf numFmtId="0" fontId="101" fillId="0" borderId="0" xfId="27" applyFont="1" applyFill="1" applyBorder="1" applyAlignment="1">
      <alignment horizontal="center" vertical="center" wrapText="1" readingOrder="1"/>
    </xf>
    <xf numFmtId="0" fontId="80" fillId="0" borderId="0" xfId="27" applyFont="1" applyAlignment="1">
      <alignment vertical="center"/>
    </xf>
    <xf numFmtId="0" fontId="122" fillId="7" borderId="0" xfId="0" applyFont="1" applyFill="1" applyAlignment="1">
      <alignment horizontal="left" vertical="center" wrapText="1" indent="1"/>
    </xf>
    <xf numFmtId="0" fontId="123" fillId="0" borderId="0" xfId="4" applyFont="1" applyFill="1" applyAlignment="1">
      <alignment horizontal="right"/>
    </xf>
    <xf numFmtId="3" fontId="3" fillId="3" borderId="0" xfId="4" applyNumberFormat="1" applyFont="1" applyFill="1"/>
    <xf numFmtId="0" fontId="9" fillId="0" borderId="0" xfId="4" applyFont="1" applyFill="1" applyBorder="1" applyAlignment="1">
      <alignment horizontal="right"/>
    </xf>
    <xf numFmtId="166" fontId="26" fillId="0" borderId="0" xfId="4" applyNumberFormat="1" applyFont="1" applyFill="1" applyBorder="1" applyAlignment="1">
      <alignment horizontal="right" vertical="center"/>
    </xf>
    <xf numFmtId="166" fontId="31" fillId="0" borderId="0" xfId="4" applyNumberFormat="1" applyFont="1" applyFill="1" applyBorder="1" applyAlignment="1">
      <alignment horizontal="right" vertical="center"/>
    </xf>
    <xf numFmtId="166" fontId="109" fillId="0" borderId="0" xfId="4" applyNumberFormat="1" applyFont="1" applyFill="1" applyBorder="1" applyAlignment="1">
      <alignment horizontal="right" vertical="center"/>
    </xf>
    <xf numFmtId="0" fontId="26" fillId="0" borderId="0" xfId="4" applyFont="1" applyFill="1" applyBorder="1" applyAlignment="1">
      <alignment horizontal="left" vertical="center" indent="1"/>
    </xf>
    <xf numFmtId="0" fontId="36" fillId="0" borderId="0" xfId="4" applyFont="1" applyFill="1" applyAlignment="1">
      <alignment horizontal="left" vertical="center"/>
    </xf>
    <xf numFmtId="9" fontId="81" fillId="0" borderId="7" xfId="6" applyFont="1" applyFill="1" applyBorder="1" applyAlignment="1" applyProtection="1">
      <alignment horizontal="right" vertical="center"/>
    </xf>
    <xf numFmtId="165" fontId="4" fillId="0" borderId="0" xfId="4" applyNumberFormat="1" applyFont="1" applyFill="1" applyBorder="1" applyAlignment="1" applyProtection="1">
      <alignment vertical="center"/>
    </xf>
    <xf numFmtId="165" fontId="4" fillId="0" borderId="8" xfId="4" applyNumberFormat="1" applyFont="1" applyFill="1" applyBorder="1" applyAlignment="1" applyProtection="1">
      <alignment vertical="center"/>
    </xf>
    <xf numFmtId="167" fontId="4" fillId="0" borderId="0" xfId="4" applyNumberFormat="1" applyFont="1" applyFill="1" applyBorder="1" applyAlignment="1" applyProtection="1">
      <alignment horizontal="right" vertical="center"/>
    </xf>
    <xf numFmtId="167" fontId="4" fillId="0" borderId="8" xfId="4" applyNumberFormat="1" applyFont="1" applyFill="1" applyBorder="1" applyAlignment="1" applyProtection="1">
      <alignment horizontal="right" vertical="center"/>
    </xf>
    <xf numFmtId="166" fontId="4" fillId="0" borderId="0" xfId="7" applyNumberFormat="1" applyFont="1" applyFill="1" applyBorder="1" applyAlignment="1" applyProtection="1">
      <alignment horizontal="right" vertical="center"/>
    </xf>
    <xf numFmtId="166" fontId="4" fillId="0" borderId="8" xfId="7" applyNumberFormat="1" applyFont="1" applyFill="1" applyBorder="1" applyAlignment="1" applyProtection="1">
      <alignment horizontal="right" vertical="center"/>
    </xf>
    <xf numFmtId="0" fontId="4" fillId="0" borderId="0" xfId="4" applyFont="1" applyFill="1" applyBorder="1" applyAlignment="1" applyProtection="1">
      <alignment horizontal="right" vertical="center"/>
    </xf>
    <xf numFmtId="0" fontId="4" fillId="0" borderId="8" xfId="4" applyFont="1" applyFill="1" applyBorder="1" applyAlignment="1" applyProtection="1">
      <alignment horizontal="right" vertical="center"/>
    </xf>
    <xf numFmtId="9" fontId="81" fillId="0" borderId="8" xfId="6" applyFont="1" applyFill="1" applyBorder="1" applyAlignment="1" applyProtection="1">
      <alignment horizontal="right" vertical="center"/>
    </xf>
    <xf numFmtId="166" fontId="4" fillId="0" borderId="0" xfId="8" applyNumberFormat="1" applyFont="1" applyFill="1" applyBorder="1" applyAlignment="1" applyProtection="1">
      <alignment vertical="center"/>
    </xf>
    <xf numFmtId="166" fontId="4" fillId="0" borderId="8" xfId="8" applyNumberFormat="1" applyFont="1" applyFill="1" applyBorder="1" applyAlignment="1" applyProtection="1">
      <alignment vertical="center"/>
    </xf>
    <xf numFmtId="0" fontId="3" fillId="0" borderId="8" xfId="8" applyFont="1" applyFill="1" applyBorder="1" applyAlignment="1" applyProtection="1">
      <alignment vertical="center"/>
    </xf>
    <xf numFmtId="3" fontId="9" fillId="0" borderId="0" xfId="8" applyNumberFormat="1" applyFont="1" applyFill="1" applyBorder="1" applyAlignment="1" applyProtection="1">
      <alignment horizontal="right"/>
      <protection hidden="1"/>
    </xf>
    <xf numFmtId="3" fontId="4" fillId="0" borderId="0" xfId="4" applyNumberFormat="1" applyFont="1" applyFill="1" applyBorder="1" applyAlignment="1">
      <alignment horizontal="right" vertical="center"/>
    </xf>
    <xf numFmtId="0" fontId="3" fillId="0" borderId="0" xfId="4" applyFont="1" applyFill="1" applyBorder="1" applyAlignment="1">
      <alignment vertical="center"/>
    </xf>
    <xf numFmtId="9" fontId="81" fillId="0" borderId="7" xfId="6" applyFont="1" applyFill="1" applyBorder="1" applyAlignment="1" applyProtection="1">
      <alignment vertical="center"/>
    </xf>
    <xf numFmtId="166" fontId="4" fillId="0" borderId="0" xfId="4" applyNumberFormat="1" applyFont="1" applyFill="1" applyBorder="1" applyAlignment="1" applyProtection="1">
      <alignment vertical="center"/>
    </xf>
    <xf numFmtId="166" fontId="4" fillId="0" borderId="8" xfId="4" applyNumberFormat="1" applyFont="1" applyFill="1" applyBorder="1" applyAlignment="1" applyProtection="1">
      <alignment vertical="center"/>
    </xf>
    <xf numFmtId="167" fontId="4" fillId="0" borderId="0" xfId="7" applyNumberFormat="1" applyFont="1" applyFill="1" applyBorder="1" applyAlignment="1" applyProtection="1">
      <alignment horizontal="right" vertical="center"/>
    </xf>
    <xf numFmtId="167" fontId="4" fillId="0" borderId="8" xfId="7" applyNumberFormat="1" applyFont="1" applyFill="1" applyBorder="1" applyAlignment="1" applyProtection="1">
      <alignment horizontal="right" vertical="center"/>
    </xf>
    <xf numFmtId="166" fontId="4" fillId="0" borderId="0" xfId="4" applyNumberFormat="1" applyFont="1" applyFill="1" applyBorder="1" applyAlignment="1" applyProtection="1">
      <alignment horizontal="right" vertical="center"/>
    </xf>
    <xf numFmtId="166" fontId="4" fillId="0" borderId="8" xfId="4" applyNumberFormat="1" applyFont="1" applyFill="1" applyBorder="1" applyAlignment="1" applyProtection="1">
      <alignment horizontal="right" vertical="center"/>
    </xf>
    <xf numFmtId="9" fontId="81" fillId="0" borderId="8" xfId="6" applyFont="1" applyFill="1" applyBorder="1" applyAlignment="1" applyProtection="1">
      <alignment vertical="center"/>
    </xf>
    <xf numFmtId="0" fontId="79" fillId="0" borderId="0" xfId="4" applyFont="1" applyFill="1" applyAlignment="1">
      <alignment vertical="center"/>
    </xf>
    <xf numFmtId="0" fontId="3" fillId="0" borderId="1" xfId="2" applyFont="1" applyBorder="1" applyAlignment="1">
      <alignment vertical="center" wrapText="1"/>
    </xf>
    <xf numFmtId="0" fontId="4" fillId="0" borderId="0" xfId="4" applyFont="1" applyFill="1" applyBorder="1" applyAlignment="1" applyProtection="1">
      <alignment vertical="center"/>
    </xf>
    <xf numFmtId="9" fontId="124" fillId="0" borderId="7" xfId="6" applyFont="1" applyFill="1" applyBorder="1" applyAlignment="1" applyProtection="1">
      <alignment vertical="center"/>
    </xf>
    <xf numFmtId="165" fontId="7" fillId="0" borderId="0" xfId="4" applyNumberFormat="1" applyFont="1" applyFill="1" applyBorder="1" applyAlignment="1" applyProtection="1">
      <alignment vertical="center"/>
    </xf>
    <xf numFmtId="165" fontId="7" fillId="0" borderId="8" xfId="4" applyNumberFormat="1" applyFont="1" applyFill="1" applyBorder="1" applyAlignment="1" applyProtection="1">
      <alignment vertical="center"/>
    </xf>
    <xf numFmtId="167" fontId="7" fillId="0" borderId="0" xfId="4" applyNumberFormat="1" applyFont="1" applyFill="1" applyBorder="1" applyAlignment="1" applyProtection="1">
      <alignment vertical="center"/>
    </xf>
    <xf numFmtId="167" fontId="7" fillId="0" borderId="8" xfId="4" applyNumberFormat="1" applyFont="1" applyFill="1" applyBorder="1" applyAlignment="1" applyProtection="1">
      <alignment vertical="center"/>
    </xf>
    <xf numFmtId="167" fontId="7" fillId="0" borderId="0" xfId="7" applyNumberFormat="1" applyFont="1" applyFill="1" applyBorder="1" applyAlignment="1" applyProtection="1">
      <alignment vertical="center"/>
    </xf>
    <xf numFmtId="167" fontId="7" fillId="0" borderId="8" xfId="7" applyNumberFormat="1" applyFont="1" applyFill="1" applyBorder="1" applyAlignment="1" applyProtection="1">
      <alignment vertical="center"/>
    </xf>
    <xf numFmtId="9" fontId="124" fillId="0" borderId="8" xfId="6" applyFont="1" applyFill="1" applyBorder="1" applyAlignment="1" applyProtection="1">
      <alignment vertical="center"/>
    </xf>
    <xf numFmtId="167" fontId="4" fillId="0" borderId="8" xfId="8" applyNumberFormat="1" applyFont="1" applyFill="1" applyBorder="1" applyAlignment="1" applyProtection="1">
      <alignment vertical="center"/>
    </xf>
    <xf numFmtId="0" fontId="18" fillId="0" borderId="8" xfId="8" applyFont="1" applyFill="1" applyBorder="1" applyAlignment="1" applyProtection="1">
      <alignment vertical="center"/>
    </xf>
    <xf numFmtId="9" fontId="81" fillId="0" borderId="9" xfId="6" applyFont="1" applyFill="1" applyBorder="1" applyAlignment="1" applyProtection="1">
      <alignment vertical="center"/>
    </xf>
    <xf numFmtId="3" fontId="4" fillId="0" borderId="10" xfId="8" applyNumberFormat="1" applyFont="1" applyFill="1" applyBorder="1" applyAlignment="1" applyProtection="1">
      <alignment vertical="center"/>
    </xf>
    <xf numFmtId="3" fontId="4" fillId="0" borderId="11" xfId="8" applyNumberFormat="1" applyFont="1" applyFill="1" applyBorder="1" applyAlignment="1" applyProtection="1">
      <alignment vertical="center"/>
    </xf>
    <xf numFmtId="9" fontId="81" fillId="0" borderId="12" xfId="6" applyFont="1" applyFill="1" applyBorder="1" applyAlignment="1" applyProtection="1">
      <alignment vertical="center"/>
    </xf>
    <xf numFmtId="3" fontId="4" fillId="0" borderId="12" xfId="8" applyNumberFormat="1" applyFont="1" applyFill="1" applyBorder="1" applyAlignment="1" applyProtection="1">
      <alignment vertical="center"/>
    </xf>
    <xf numFmtId="9" fontId="81" fillId="0" borderId="11" xfId="6" applyFont="1" applyFill="1" applyBorder="1" applyAlignment="1" applyProtection="1">
      <alignment vertical="center"/>
    </xf>
    <xf numFmtId="0" fontId="3" fillId="0" borderId="11" xfId="8" applyFont="1" applyFill="1" applyBorder="1" applyAlignment="1" applyProtection="1">
      <alignment vertical="center"/>
    </xf>
    <xf numFmtId="3" fontId="4" fillId="0" borderId="0" xfId="8" applyNumberFormat="1" applyFont="1" applyFill="1" applyBorder="1" applyAlignment="1" applyProtection="1">
      <alignment vertical="center"/>
    </xf>
    <xf numFmtId="3" fontId="4" fillId="0" borderId="8" xfId="8" applyNumberFormat="1" applyFont="1" applyFill="1" applyBorder="1" applyAlignment="1" applyProtection="1">
      <protection hidden="1"/>
    </xf>
    <xf numFmtId="9" fontId="81" fillId="0" borderId="13" xfId="6" applyFont="1" applyFill="1" applyBorder="1" applyAlignment="1" applyProtection="1">
      <alignment vertical="center"/>
    </xf>
    <xf numFmtId="3" fontId="4" fillId="0" borderId="13" xfId="8" applyNumberFormat="1" applyFont="1" applyFill="1" applyBorder="1" applyAlignment="1" applyProtection="1">
      <alignment vertical="center"/>
    </xf>
    <xf numFmtId="3" fontId="4" fillId="0" borderId="8" xfId="8" applyNumberFormat="1" applyFont="1" applyFill="1" applyBorder="1" applyAlignment="1" applyProtection="1">
      <alignment vertical="center"/>
    </xf>
    <xf numFmtId="165" fontId="81" fillId="0" borderId="7" xfId="6" applyNumberFormat="1" applyFont="1" applyFill="1" applyBorder="1" applyAlignment="1" applyProtection="1">
      <alignment vertical="center"/>
    </xf>
    <xf numFmtId="1" fontId="4" fillId="0" borderId="0" xfId="4" applyNumberFormat="1" applyFont="1" applyFill="1" applyBorder="1" applyAlignment="1" applyProtection="1">
      <alignment vertical="center"/>
    </xf>
    <xf numFmtId="1" fontId="4" fillId="0" borderId="8" xfId="4" applyNumberFormat="1" applyFont="1" applyFill="1" applyBorder="1" applyAlignment="1" applyProtection="1">
      <alignment vertical="center"/>
    </xf>
    <xf numFmtId="165" fontId="81" fillId="0" borderId="13" xfId="6" applyNumberFormat="1" applyFont="1" applyFill="1" applyBorder="1" applyAlignment="1" applyProtection="1">
      <alignment vertical="center"/>
    </xf>
    <xf numFmtId="167" fontId="4" fillId="0" borderId="13" xfId="4" applyNumberFormat="1" applyFont="1" applyFill="1" applyBorder="1" applyAlignment="1" applyProtection="1">
      <alignment horizontal="right" vertical="center"/>
    </xf>
    <xf numFmtId="165" fontId="81" fillId="0" borderId="8" xfId="6" applyNumberFormat="1" applyFont="1" applyFill="1" applyBorder="1" applyAlignment="1" applyProtection="1">
      <alignment vertical="center"/>
    </xf>
    <xf numFmtId="1" fontId="4" fillId="0" borderId="0" xfId="7" applyNumberFormat="1" applyFont="1" applyFill="1" applyAlignment="1" applyProtection="1">
      <alignment vertical="center"/>
    </xf>
    <xf numFmtId="1" fontId="4" fillId="0" borderId="0" xfId="4" applyNumberFormat="1" applyFont="1" applyFill="1" applyAlignment="1" applyProtection="1">
      <alignment vertical="center"/>
    </xf>
    <xf numFmtId="1" fontId="4" fillId="0" borderId="0" xfId="8" applyNumberFormat="1" applyFont="1" applyFill="1" applyBorder="1" applyAlignment="1" applyProtection="1">
      <alignment vertical="center"/>
    </xf>
    <xf numFmtId="1" fontId="4" fillId="0" borderId="8" xfId="8" applyNumberFormat="1" applyFont="1" applyFill="1" applyBorder="1" applyAlignment="1" applyProtection="1">
      <alignment vertical="center"/>
    </xf>
    <xf numFmtId="166" fontId="4" fillId="0" borderId="3" xfId="4" applyNumberFormat="1" applyFont="1" applyBorder="1" applyAlignment="1">
      <alignment horizontal="right" vertical="center"/>
    </xf>
    <xf numFmtId="0" fontId="4" fillId="0" borderId="3" xfId="4" applyFont="1" applyFill="1" applyBorder="1" applyAlignment="1">
      <alignment horizontal="right" vertical="center"/>
    </xf>
    <xf numFmtId="1" fontId="4" fillId="0" borderId="0" xfId="7" applyNumberFormat="1" applyFont="1" applyFill="1" applyBorder="1" applyAlignment="1" applyProtection="1">
      <alignment vertical="center"/>
    </xf>
    <xf numFmtId="167" fontId="4" fillId="0" borderId="14" xfId="4" applyNumberFormat="1" applyFont="1" applyFill="1" applyBorder="1" applyAlignment="1" applyProtection="1">
      <alignment horizontal="right" vertical="center"/>
    </xf>
    <xf numFmtId="167" fontId="4" fillId="0" borderId="15" xfId="4" applyNumberFormat="1" applyFont="1" applyFill="1" applyBorder="1" applyAlignment="1" applyProtection="1">
      <alignment horizontal="right" vertical="center"/>
    </xf>
    <xf numFmtId="3" fontId="4" fillId="0" borderId="0" xfId="4" applyNumberFormat="1" applyFont="1" applyFill="1" applyBorder="1" applyAlignment="1" applyProtection="1">
      <alignment vertical="center"/>
    </xf>
    <xf numFmtId="166" fontId="4" fillId="0" borderId="0" xfId="4" applyNumberFormat="1" applyFont="1" applyAlignment="1">
      <alignment horizontal="right" vertical="center"/>
    </xf>
    <xf numFmtId="3" fontId="7" fillId="0" borderId="14" xfId="4" applyNumberFormat="1" applyFont="1" applyFill="1" applyBorder="1" applyAlignment="1" applyProtection="1">
      <alignment vertical="center"/>
    </xf>
    <xf numFmtId="3" fontId="7" fillId="0" borderId="15" xfId="4" applyNumberFormat="1" applyFont="1" applyFill="1" applyBorder="1" applyAlignment="1" applyProtection="1">
      <alignment vertical="center"/>
    </xf>
    <xf numFmtId="3" fontId="4" fillId="0" borderId="8" xfId="4" applyNumberFormat="1" applyFont="1" applyFill="1" applyBorder="1" applyAlignment="1" applyProtection="1">
      <alignment vertical="center"/>
    </xf>
    <xf numFmtId="3" fontId="4" fillId="0" borderId="13" xfId="4" applyNumberFormat="1" applyFont="1" applyFill="1" applyBorder="1" applyAlignment="1" applyProtection="1">
      <alignment vertical="center"/>
    </xf>
    <xf numFmtId="3" fontId="4" fillId="0" borderId="0" xfId="7" applyNumberFormat="1" applyFont="1" applyFill="1" applyBorder="1" applyAlignment="1" applyProtection="1">
      <alignment vertical="center"/>
    </xf>
    <xf numFmtId="3" fontId="4" fillId="0" borderId="8" xfId="7" applyNumberFormat="1" applyFont="1" applyFill="1" applyBorder="1" applyAlignment="1" applyProtection="1">
      <alignment vertical="center"/>
    </xf>
    <xf numFmtId="3" fontId="4" fillId="0" borderId="8" xfId="8" applyNumberFormat="1" applyFont="1" applyFill="1" applyBorder="1" applyAlignment="1" applyProtection="1">
      <alignment horizontal="right" vertical="center"/>
      <protection hidden="1"/>
    </xf>
    <xf numFmtId="0" fontId="3" fillId="0" borderId="8" xfId="4" applyFont="1" applyFill="1" applyBorder="1" applyAlignment="1" applyProtection="1">
      <alignment vertical="center"/>
    </xf>
    <xf numFmtId="3" fontId="7" fillId="0" borderId="0" xfId="4" applyNumberFormat="1" applyFont="1" applyFill="1" applyBorder="1" applyAlignment="1" applyProtection="1">
      <alignment vertical="center"/>
    </xf>
    <xf numFmtId="3" fontId="7" fillId="0" borderId="8" xfId="4" applyNumberFormat="1" applyFont="1" applyFill="1" applyBorder="1" applyAlignment="1" applyProtection="1">
      <alignment vertical="center"/>
    </xf>
    <xf numFmtId="9" fontId="124" fillId="0" borderId="13" xfId="6" applyFont="1" applyFill="1" applyBorder="1" applyAlignment="1" applyProtection="1">
      <alignment vertical="center"/>
    </xf>
    <xf numFmtId="3" fontId="7" fillId="0" borderId="13" xfId="4" applyNumberFormat="1" applyFont="1" applyFill="1" applyBorder="1" applyAlignment="1" applyProtection="1">
      <alignment vertical="center"/>
    </xf>
    <xf numFmtId="3" fontId="7" fillId="0" borderId="0" xfId="7" applyNumberFormat="1" applyFont="1" applyFill="1" applyBorder="1" applyAlignment="1" applyProtection="1">
      <alignment vertical="center"/>
    </xf>
    <xf numFmtId="3" fontId="7" fillId="0" borderId="8" xfId="7" applyNumberFormat="1" applyFont="1" applyFill="1" applyBorder="1" applyAlignment="1" applyProtection="1">
      <alignment vertical="center"/>
    </xf>
    <xf numFmtId="3" fontId="7" fillId="0" borderId="0" xfId="8" applyNumberFormat="1" applyFont="1" applyFill="1" applyBorder="1" applyAlignment="1" applyProtection="1">
      <alignment vertical="center"/>
      <protection hidden="1"/>
    </xf>
    <xf numFmtId="3" fontId="7" fillId="0" borderId="8" xfId="8" applyNumberFormat="1" applyFont="1" applyFill="1" applyBorder="1" applyAlignment="1" applyProtection="1">
      <alignment horizontal="right" vertical="center"/>
      <protection hidden="1"/>
    </xf>
    <xf numFmtId="0" fontId="18" fillId="0" borderId="8" xfId="4" applyFont="1" applyFill="1" applyBorder="1" applyAlignment="1" applyProtection="1">
      <alignment vertical="center"/>
    </xf>
    <xf numFmtId="3" fontId="7" fillId="0" borderId="8" xfId="8" applyNumberFormat="1" applyFont="1" applyFill="1" applyBorder="1" applyAlignment="1" applyProtection="1">
      <alignment vertical="center"/>
      <protection hidden="1"/>
    </xf>
    <xf numFmtId="3" fontId="4" fillId="0" borderId="8" xfId="8" applyNumberFormat="1" applyFont="1" applyFill="1" applyBorder="1" applyAlignment="1" applyProtection="1">
      <alignment vertical="center"/>
      <protection hidden="1"/>
    </xf>
    <xf numFmtId="0" fontId="3" fillId="0" borderId="8" xfId="4" applyFont="1" applyFill="1" applyBorder="1" applyAlignment="1" applyProtection="1">
      <alignment vertical="center" wrapText="1"/>
    </xf>
    <xf numFmtId="0" fontId="3" fillId="0" borderId="8" xfId="4" applyFont="1" applyFill="1" applyBorder="1" applyAlignment="1" applyProtection="1">
      <alignment vertical="top" wrapText="1"/>
    </xf>
    <xf numFmtId="3" fontId="4" fillId="0" borderId="14" xfId="4" applyNumberFormat="1" applyFont="1" applyFill="1" applyBorder="1" applyAlignment="1" applyProtection="1">
      <alignment vertical="center"/>
    </xf>
    <xf numFmtId="3" fontId="4" fillId="0" borderId="15" xfId="4" applyNumberFormat="1" applyFont="1" applyFill="1" applyBorder="1" applyAlignment="1" applyProtection="1">
      <alignment vertical="center"/>
    </xf>
    <xf numFmtId="9" fontId="81" fillId="0" borderId="7" xfId="6" applyNumberFormat="1" applyFont="1" applyFill="1" applyBorder="1" applyAlignment="1" applyProtection="1">
      <alignment vertical="center"/>
    </xf>
    <xf numFmtId="0" fontId="124" fillId="0" borderId="9" xfId="4" applyFont="1" applyFill="1" applyBorder="1" applyAlignment="1" applyProtection="1">
      <alignment horizontal="right" wrapText="1"/>
    </xf>
    <xf numFmtId="0" fontId="7" fillId="0" borderId="10" xfId="4" applyFont="1" applyFill="1" applyBorder="1" applyAlignment="1" applyProtection="1">
      <alignment horizontal="right" wrapText="1"/>
    </xf>
    <xf numFmtId="0" fontId="7" fillId="0" borderId="11" xfId="4" applyFont="1" applyFill="1" applyBorder="1" applyAlignment="1" applyProtection="1">
      <alignment horizontal="right" wrapText="1"/>
    </xf>
    <xf numFmtId="0" fontId="7" fillId="0" borderId="0" xfId="4" applyFont="1" applyFill="1" applyBorder="1" applyAlignment="1" applyProtection="1">
      <alignment horizontal="right" wrapText="1"/>
    </xf>
    <xf numFmtId="0" fontId="7" fillId="0" borderId="8" xfId="4" applyFont="1" applyFill="1" applyBorder="1" applyAlignment="1" applyProtection="1">
      <alignment horizontal="right" wrapText="1"/>
    </xf>
    <xf numFmtId="0" fontId="3" fillId="0" borderId="9" xfId="4" applyFont="1" applyFill="1" applyBorder="1" applyProtection="1"/>
    <xf numFmtId="0" fontId="9" fillId="0" borderId="0" xfId="4" applyFont="1" applyFill="1" applyAlignment="1">
      <alignment horizontal="right" vertical="center"/>
    </xf>
    <xf numFmtId="0" fontId="81" fillId="0" borderId="13" xfId="2" applyFont="1" applyFill="1" applyBorder="1" applyAlignment="1" applyProtection="1">
      <alignment horizontal="center" vertical="top" wrapText="1"/>
    </xf>
    <xf numFmtId="0" fontId="4" fillId="0" borderId="0" xfId="2" applyFont="1" applyFill="1" applyBorder="1" applyAlignment="1" applyProtection="1">
      <alignment horizontal="centerContinuous" vertical="top" wrapText="1"/>
    </xf>
    <xf numFmtId="0" fontId="7" fillId="0" borderId="8" xfId="2" applyFont="1" applyFill="1" applyBorder="1" applyAlignment="1" applyProtection="1">
      <alignment horizontal="centerContinuous" vertical="top" wrapText="1"/>
    </xf>
    <xf numFmtId="0" fontId="18" fillId="0" borderId="7" xfId="4" applyFont="1" applyFill="1" applyBorder="1" applyAlignment="1" applyProtection="1">
      <alignment horizontal="center" vertical="top" wrapText="1"/>
    </xf>
    <xf numFmtId="0" fontId="79" fillId="0" borderId="0" xfId="4" applyFont="1" applyFill="1" applyAlignment="1">
      <alignment horizontal="right" vertical="center"/>
    </xf>
    <xf numFmtId="0" fontId="18" fillId="0" borderId="4" xfId="4" applyFont="1" applyFill="1" applyBorder="1" applyAlignment="1">
      <alignment horizontal="right" vertical="center" wrapText="1"/>
    </xf>
    <xf numFmtId="0" fontId="18" fillId="0" borderId="0" xfId="4" applyFont="1" applyFill="1" applyAlignment="1" applyProtection="1"/>
    <xf numFmtId="4" fontId="18" fillId="0" borderId="0" xfId="4" applyNumberFormat="1" applyFont="1" applyFill="1" applyAlignment="1" applyProtection="1"/>
    <xf numFmtId="0" fontId="3" fillId="0" borderId="0" xfId="4" applyFont="1" applyFill="1" applyAlignment="1" applyProtection="1"/>
    <xf numFmtId="0" fontId="4" fillId="0" borderId="0" xfId="8" applyFont="1" applyFill="1" applyBorder="1" applyAlignment="1" applyProtection="1">
      <alignment vertical="center"/>
    </xf>
    <xf numFmtId="3" fontId="4" fillId="0" borderId="0" xfId="8" applyNumberFormat="1" applyFont="1" applyFill="1" applyBorder="1" applyAlignment="1" applyProtection="1">
      <protection hidden="1"/>
    </xf>
    <xf numFmtId="3" fontId="7" fillId="0" borderId="0" xfId="8" applyNumberFormat="1" applyFont="1" applyFill="1" applyBorder="1" applyAlignment="1" applyProtection="1">
      <alignment horizontal="right" vertical="center"/>
      <protection hidden="1"/>
    </xf>
    <xf numFmtId="0" fontId="124" fillId="0" borderId="9" xfId="4" applyFont="1" applyFill="1" applyBorder="1" applyAlignment="1" applyProtection="1">
      <alignment horizontal="right" vertical="center" wrapText="1"/>
    </xf>
    <xf numFmtId="0" fontId="7" fillId="0" borderId="12" xfId="4" applyFont="1" applyFill="1" applyBorder="1" applyAlignment="1" applyProtection="1">
      <alignment horizontal="right" vertical="center" wrapText="1"/>
    </xf>
    <xf numFmtId="0" fontId="7" fillId="0" borderId="11" xfId="4" applyFont="1" applyFill="1" applyBorder="1" applyAlignment="1" applyProtection="1">
      <alignment horizontal="right" vertical="center" wrapText="1"/>
    </xf>
    <xf numFmtId="0" fontId="124" fillId="0" borderId="11" xfId="4" applyFont="1" applyFill="1" applyBorder="1" applyAlignment="1" applyProtection="1">
      <alignment horizontal="right" vertical="center" wrapText="1"/>
    </xf>
    <xf numFmtId="0" fontId="81" fillId="0" borderId="13" xfId="4" applyFont="1" applyFill="1" applyBorder="1" applyAlignment="1" applyProtection="1">
      <alignment horizontal="center" vertical="top" wrapText="1"/>
    </xf>
    <xf numFmtId="0" fontId="7" fillId="0" borderId="0" xfId="4" applyFont="1" applyFill="1" applyBorder="1" applyAlignment="1" applyProtection="1">
      <alignment horizontal="right" vertical="center" wrapText="1"/>
    </xf>
    <xf numFmtId="0" fontId="7" fillId="0" borderId="8" xfId="4" applyFont="1" applyFill="1" applyBorder="1" applyAlignment="1" applyProtection="1">
      <alignment horizontal="right" vertical="center" wrapText="1"/>
    </xf>
    <xf numFmtId="0" fontId="81" fillId="0" borderId="0" xfId="4" applyFont="1" applyFill="1" applyBorder="1" applyAlignment="1" applyProtection="1">
      <alignment horizontal="center" vertical="top" wrapText="1"/>
    </xf>
    <xf numFmtId="0" fontId="123" fillId="0" borderId="0" xfId="4" applyFont="1" applyFill="1" applyAlignment="1" applyProtection="1"/>
    <xf numFmtId="0" fontId="50" fillId="0" borderId="0" xfId="4" applyFont="1" applyFill="1" applyAlignment="1">
      <alignment horizontal="right"/>
    </xf>
    <xf numFmtId="0" fontId="7" fillId="0" borderId="0" xfId="4" applyFont="1" applyFill="1" applyAlignment="1"/>
    <xf numFmtId="0" fontId="39" fillId="0" borderId="0" xfId="4" applyFont="1" applyFill="1" applyAlignment="1"/>
    <xf numFmtId="0" fontId="50" fillId="0" borderId="0" xfId="4" applyFont="1" applyAlignment="1">
      <alignment horizontal="right"/>
    </xf>
    <xf numFmtId="0" fontId="50" fillId="0" borderId="0" xfId="4" applyFont="1" applyFill="1" applyAlignment="1"/>
    <xf numFmtId="0" fontId="39" fillId="3" borderId="0" xfId="4" applyFont="1" applyFill="1" applyAlignment="1"/>
    <xf numFmtId="9" fontId="4" fillId="0" borderId="68" xfId="9" applyFont="1" applyFill="1" applyBorder="1" applyAlignment="1" applyProtection="1">
      <alignment horizontal="right" vertical="center"/>
      <protection hidden="1"/>
    </xf>
    <xf numFmtId="3" fontId="7" fillId="0" borderId="0" xfId="17" applyNumberFormat="1" applyFont="1" applyFill="1" applyBorder="1" applyAlignment="1">
      <alignment horizontal="right" vertical="center" wrapText="1"/>
    </xf>
    <xf numFmtId="0" fontId="7" fillId="0" borderId="0" xfId="17" applyFont="1" applyFill="1" applyBorder="1" applyAlignment="1">
      <alignment horizontal="right" vertical="center" wrapText="1"/>
    </xf>
    <xf numFmtId="0" fontId="18" fillId="0" borderId="0" xfId="17" applyFont="1" applyFill="1" applyAlignment="1">
      <alignment horizontal="right" vertical="center" indent="1"/>
    </xf>
    <xf numFmtId="0" fontId="3" fillId="0" borderId="0" xfId="17" applyFont="1" applyFill="1" applyAlignment="1">
      <alignment horizontal="right" vertical="center" indent="1"/>
    </xf>
    <xf numFmtId="0" fontId="20" fillId="0" borderId="69" xfId="19" applyFont="1" applyFill="1" applyBorder="1" applyAlignment="1">
      <alignment horizontal="right" vertical="center" wrapText="1"/>
    </xf>
    <xf numFmtId="3" fontId="7" fillId="0" borderId="0" xfId="19" applyNumberFormat="1" applyFont="1" applyFill="1" applyBorder="1" applyAlignment="1">
      <alignment horizontal="right" vertical="center"/>
    </xf>
    <xf numFmtId="0" fontId="7" fillId="0" borderId="0" xfId="8" applyFont="1" applyFill="1" applyBorder="1" applyAlignment="1" applyProtection="1">
      <alignment horizontal="right" vertical="center"/>
      <protection hidden="1"/>
    </xf>
    <xf numFmtId="3" fontId="7" fillId="0" borderId="0" xfId="19" applyNumberFormat="1" applyFont="1" applyFill="1" applyBorder="1" applyAlignment="1">
      <alignment horizontal="right" vertical="center" wrapText="1" indent="1" readingOrder="1"/>
    </xf>
    <xf numFmtId="0" fontId="7" fillId="0" borderId="0" xfId="19" applyFont="1" applyFill="1" applyBorder="1" applyAlignment="1">
      <alignment horizontal="right" vertical="center" wrapText="1" indent="1" readingOrder="1"/>
    </xf>
    <xf numFmtId="166" fontId="7" fillId="0" borderId="0" xfId="8" applyNumberFormat="1" applyFont="1" applyFill="1" applyBorder="1" applyAlignment="1" applyProtection="1">
      <alignment horizontal="right" vertical="center"/>
      <protection hidden="1"/>
    </xf>
    <xf numFmtId="0" fontId="18" fillId="0" borderId="0" xfId="19" applyFont="1" applyFill="1" applyAlignment="1">
      <alignment horizontal="right" vertical="center" indent="1"/>
    </xf>
    <xf numFmtId="0" fontId="3" fillId="0" borderId="0" xfId="19" applyFont="1" applyFill="1" applyAlignment="1">
      <alignment horizontal="right" vertical="center" indent="1"/>
    </xf>
    <xf numFmtId="15" fontId="18" fillId="0" borderId="0" xfId="43" applyNumberFormat="1" applyFont="1" applyAlignment="1">
      <alignment horizontal="left" vertical="center" readingOrder="1"/>
    </xf>
    <xf numFmtId="0" fontId="3" fillId="0" borderId="0" xfId="4" applyFont="1" applyFill="1" applyAlignment="1">
      <alignment horizontal="left" vertical="top" wrapText="1"/>
    </xf>
    <xf numFmtId="0" fontId="18" fillId="0" borderId="3" xfId="0" applyFont="1" applyBorder="1" applyAlignment="1">
      <alignment horizontal="center"/>
    </xf>
    <xf numFmtId="0" fontId="18" fillId="0" borderId="3" xfId="0" applyFont="1" applyBorder="1" applyAlignment="1">
      <alignment horizontal="right" vertical="center" indent="1"/>
    </xf>
    <xf numFmtId="0" fontId="3" fillId="0" borderId="0" xfId="44" applyFont="1"/>
    <xf numFmtId="0" fontId="1" fillId="0" borderId="0" xfId="44"/>
    <xf numFmtId="0" fontId="3" fillId="0" borderId="0" xfId="44" applyFont="1" applyBorder="1"/>
    <xf numFmtId="0" fontId="3" fillId="0" borderId="0" xfId="44" applyFont="1" applyFill="1"/>
    <xf numFmtId="0" fontId="1" fillId="0" borderId="0" xfId="44" applyFill="1"/>
    <xf numFmtId="0" fontId="13" fillId="0" borderId="0" xfId="44" applyFont="1" applyBorder="1"/>
    <xf numFmtId="0" fontId="18" fillId="0" borderId="0" xfId="44" applyFont="1" applyBorder="1" applyAlignment="1">
      <alignment horizontal="center"/>
    </xf>
    <xf numFmtId="0" fontId="18" fillId="0" borderId="0" xfId="44" applyFont="1" applyBorder="1" applyAlignment="1">
      <alignment horizontal="left" indent="1"/>
    </xf>
    <xf numFmtId="0" fontId="1" fillId="0" borderId="0" xfId="44" applyBorder="1"/>
    <xf numFmtId="9" fontId="18" fillId="2" borderId="0" xfId="44" applyNumberFormat="1" applyFont="1" applyFill="1" applyBorder="1" applyAlignment="1">
      <alignment horizontal="right" vertical="center" indent="1"/>
    </xf>
    <xf numFmtId="166" fontId="18" fillId="2" borderId="0" xfId="44" applyNumberFormat="1" applyFont="1" applyFill="1" applyBorder="1" applyAlignment="1">
      <alignment horizontal="right" vertical="center" indent="1"/>
    </xf>
    <xf numFmtId="9" fontId="18" fillId="8" borderId="0" xfId="44" applyNumberFormat="1" applyFont="1" applyFill="1" applyAlignment="1">
      <alignment horizontal="right" vertical="center" indent="1"/>
    </xf>
    <xf numFmtId="166" fontId="18" fillId="8" borderId="0" xfId="44" applyNumberFormat="1" applyFont="1" applyFill="1" applyAlignment="1">
      <alignment horizontal="right" vertical="center" indent="1"/>
    </xf>
    <xf numFmtId="0" fontId="5" fillId="2" borderId="0" xfId="44" applyFont="1" applyFill="1" applyBorder="1" applyAlignment="1">
      <alignment horizontal="left" vertical="center" indent="1"/>
    </xf>
    <xf numFmtId="1" fontId="3" fillId="0" borderId="3" xfId="44" applyNumberFormat="1" applyFont="1" applyBorder="1" applyAlignment="1">
      <alignment horizontal="right" vertical="center" indent="1"/>
    </xf>
    <xf numFmtId="166" fontId="3" fillId="0" borderId="3" xfId="44" applyNumberFormat="1" applyFont="1" applyBorder="1" applyAlignment="1">
      <alignment horizontal="right" vertical="center" indent="1"/>
    </xf>
    <xf numFmtId="0" fontId="3" fillId="0" borderId="70" xfId="44" applyFont="1" applyBorder="1" applyAlignment="1">
      <alignment horizontal="right" vertical="center" indent="1"/>
    </xf>
    <xf numFmtId="166" fontId="3" fillId="0" borderId="70" xfId="44" applyNumberFormat="1" applyFont="1" applyBorder="1" applyAlignment="1">
      <alignment horizontal="right" vertical="center" indent="1"/>
    </xf>
    <xf numFmtId="0" fontId="6" fillId="0" borderId="3" xfId="44" applyFont="1" applyFill="1" applyBorder="1" applyAlignment="1">
      <alignment horizontal="left" vertical="center" indent="1"/>
    </xf>
    <xf numFmtId="1" fontId="3" fillId="0" borderId="0" xfId="44" applyNumberFormat="1" applyFont="1" applyFill="1" applyBorder="1" applyAlignment="1">
      <alignment horizontal="right" vertical="center" indent="1"/>
    </xf>
    <xf numFmtId="166" fontId="3" fillId="0" borderId="0" xfId="44" applyNumberFormat="1" applyFont="1" applyFill="1" applyBorder="1" applyAlignment="1">
      <alignment horizontal="right" vertical="center" indent="1"/>
    </xf>
    <xf numFmtId="0" fontId="3" fillId="0" borderId="0" xfId="44" applyFont="1" applyAlignment="1">
      <alignment horizontal="right" vertical="center" indent="1"/>
    </xf>
    <xf numFmtId="166" fontId="3" fillId="0" borderId="0" xfId="44" applyNumberFormat="1" applyFont="1" applyAlignment="1">
      <alignment horizontal="right" vertical="center" indent="1"/>
    </xf>
    <xf numFmtId="0" fontId="6" fillId="0" borderId="0" xfId="44" applyFont="1" applyFill="1" applyBorder="1" applyAlignment="1">
      <alignment horizontal="left" vertical="center" indent="1"/>
    </xf>
    <xf numFmtId="1" fontId="4" fillId="0" borderId="0" xfId="44" applyNumberFormat="1" applyFont="1" applyFill="1" applyBorder="1" applyAlignment="1">
      <alignment horizontal="right" vertical="center" indent="1"/>
    </xf>
    <xf numFmtId="166" fontId="4" fillId="0" borderId="0" xfId="44" applyNumberFormat="1" applyFont="1" applyFill="1" applyBorder="1" applyAlignment="1">
      <alignment horizontal="right" vertical="center" indent="1"/>
    </xf>
    <xf numFmtId="0" fontId="3" fillId="0" borderId="0" xfId="44" applyFont="1" applyFill="1" applyBorder="1" applyAlignment="1">
      <alignment horizontal="right" vertical="center" indent="1"/>
    </xf>
    <xf numFmtId="0" fontId="3" fillId="0" borderId="0" xfId="44" applyFont="1" applyFill="1" applyBorder="1" applyAlignment="1">
      <alignment horizontal="left" vertical="center" indent="1"/>
    </xf>
    <xf numFmtId="0" fontId="65" fillId="0" borderId="3" xfId="44" applyFont="1" applyBorder="1" applyAlignment="1">
      <alignment horizontal="left" vertical="center" indent="1"/>
    </xf>
    <xf numFmtId="0" fontId="67" fillId="0" borderId="0" xfId="44" applyFont="1"/>
    <xf numFmtId="0" fontId="65" fillId="0" borderId="0" xfId="44" applyFont="1" applyBorder="1" applyAlignment="1">
      <alignment horizontal="left" vertical="center" indent="1"/>
    </xf>
    <xf numFmtId="0" fontId="67" fillId="0" borderId="0" xfId="44" applyFont="1" applyBorder="1"/>
    <xf numFmtId="1" fontId="3" fillId="3" borderId="3" xfId="44" applyNumberFormat="1" applyFont="1" applyFill="1" applyBorder="1" applyAlignment="1">
      <alignment horizontal="right" vertical="center" indent="1"/>
    </xf>
    <xf numFmtId="166" fontId="3" fillId="3" borderId="3" xfId="44" applyNumberFormat="1" applyFont="1" applyFill="1" applyBorder="1" applyAlignment="1">
      <alignment horizontal="right" vertical="center" indent="1"/>
    </xf>
    <xf numFmtId="1" fontId="3" fillId="0" borderId="3" xfId="44" applyNumberFormat="1" applyFont="1" applyFill="1" applyBorder="1" applyAlignment="1">
      <alignment horizontal="right" vertical="center" indent="1"/>
    </xf>
    <xf numFmtId="166" fontId="3" fillId="0" borderId="3" xfId="44" applyNumberFormat="1" applyFont="1" applyFill="1" applyBorder="1" applyAlignment="1">
      <alignment horizontal="right" vertical="center" indent="1"/>
    </xf>
    <xf numFmtId="1" fontId="3" fillId="3" borderId="0" xfId="44" applyNumberFormat="1" applyFont="1" applyFill="1" applyBorder="1" applyAlignment="1">
      <alignment horizontal="right" vertical="center" indent="1"/>
    </xf>
    <xf numFmtId="166" fontId="3" fillId="3" borderId="0" xfId="44" applyNumberFormat="1" applyFont="1" applyFill="1" applyBorder="1" applyAlignment="1">
      <alignment horizontal="right" vertical="center" indent="1"/>
    </xf>
    <xf numFmtId="1" fontId="4" fillId="3" borderId="0" xfId="44" applyNumberFormat="1" applyFont="1" applyFill="1" applyBorder="1" applyAlignment="1">
      <alignment horizontal="right" vertical="center" indent="1"/>
    </xf>
    <xf numFmtId="166" fontId="4" fillId="3" borderId="0" xfId="44" applyNumberFormat="1" applyFont="1" applyFill="1" applyBorder="1" applyAlignment="1">
      <alignment horizontal="right" vertical="center" indent="1"/>
    </xf>
    <xf numFmtId="0" fontId="57" fillId="0" borderId="0" xfId="44" applyFont="1" applyFill="1" applyBorder="1" applyAlignment="1">
      <alignment horizontal="left" vertical="center" indent="1"/>
    </xf>
    <xf numFmtId="1" fontId="47" fillId="0" borderId="0" xfId="44" applyNumberFormat="1" applyFont="1" applyFill="1" applyBorder="1" applyAlignment="1">
      <alignment horizontal="right" vertical="center" indent="1"/>
    </xf>
    <xf numFmtId="0" fontId="47" fillId="0" borderId="0" xfId="44" applyFont="1" applyFill="1" applyBorder="1" applyAlignment="1">
      <alignment horizontal="right" vertical="center" indent="1"/>
    </xf>
    <xf numFmtId="0" fontId="1" fillId="0" borderId="0" xfId="44" applyFont="1" applyFill="1" applyBorder="1"/>
    <xf numFmtId="1" fontId="18" fillId="0" borderId="0" xfId="44" applyNumberFormat="1" applyFont="1" applyFill="1" applyBorder="1" applyAlignment="1">
      <alignment horizontal="right" vertical="center" indent="1"/>
    </xf>
    <xf numFmtId="0" fontId="18" fillId="0" borderId="0" xfId="44" applyFont="1" applyFill="1" applyBorder="1" applyAlignment="1">
      <alignment horizontal="right" vertical="center" indent="1"/>
    </xf>
    <xf numFmtId="0" fontId="18" fillId="0" borderId="0" xfId="44" applyFont="1" applyFill="1" applyBorder="1" applyAlignment="1">
      <alignment horizontal="left" vertical="center" indent="1"/>
    </xf>
    <xf numFmtId="9" fontId="3" fillId="0" borderId="0" xfId="44" applyNumberFormat="1" applyFont="1" applyBorder="1" applyAlignment="1">
      <alignment horizontal="right" vertical="center" indent="1"/>
    </xf>
    <xf numFmtId="1" fontId="3" fillId="0" borderId="0" xfId="44" applyNumberFormat="1" applyFont="1" applyBorder="1" applyAlignment="1">
      <alignment horizontal="right" vertical="center" indent="1"/>
    </xf>
    <xf numFmtId="0" fontId="3" fillId="0" borderId="0" xfId="44" applyFont="1" applyBorder="1" applyAlignment="1">
      <alignment horizontal="right" vertical="center" indent="1"/>
    </xf>
    <xf numFmtId="0" fontId="3" fillId="0" borderId="0" xfId="44" applyFont="1" applyBorder="1" applyAlignment="1">
      <alignment horizontal="left" vertical="center" indent="1"/>
    </xf>
    <xf numFmtId="0" fontId="13" fillId="0" borderId="0" xfId="44" applyFont="1" applyBorder="1" applyAlignment="1">
      <alignment horizontal="left" indent="1"/>
    </xf>
    <xf numFmtId="166" fontId="3" fillId="0" borderId="3" xfId="4" applyNumberFormat="1" applyFont="1" applyBorder="1" applyAlignment="1">
      <alignment horizontal="right" vertical="center"/>
    </xf>
    <xf numFmtId="3" fontId="35" fillId="0" borderId="3" xfId="0" applyNumberFormat="1" applyFont="1" applyFill="1" applyBorder="1" applyAlignment="1">
      <alignment horizontal="right" indent="1"/>
    </xf>
    <xf numFmtId="3" fontId="35" fillId="0" borderId="0" xfId="0" applyNumberFormat="1" applyFont="1" applyFill="1" applyAlignment="1">
      <alignment horizontal="right" indent="1"/>
    </xf>
    <xf numFmtId="3" fontId="35" fillId="0" borderId="0" xfId="0" applyNumberFormat="1" applyFont="1" applyAlignment="1">
      <alignment horizontal="right" indent="1"/>
    </xf>
    <xf numFmtId="0" fontId="23" fillId="0" borderId="60" xfId="17" applyFont="1" applyBorder="1"/>
    <xf numFmtId="3" fontId="58" fillId="0" borderId="0" xfId="0" applyNumberFormat="1" applyFont="1"/>
    <xf numFmtId="3" fontId="56" fillId="0" borderId="0" xfId="34" applyNumberFormat="1" applyFont="1" applyFill="1" applyAlignment="1">
      <alignment horizontal="center"/>
    </xf>
    <xf numFmtId="3" fontId="0" fillId="0" borderId="0" xfId="0" applyNumberFormat="1" applyAlignment="1"/>
    <xf numFmtId="3" fontId="45" fillId="3" borderId="0" xfId="35" applyNumberFormat="1" applyFont="1" applyFill="1"/>
    <xf numFmtId="0" fontId="16" fillId="0" borderId="0" xfId="1" applyFont="1" applyAlignment="1">
      <alignment horizontal="left" vertical="center" wrapText="1"/>
    </xf>
    <xf numFmtId="0" fontId="0" fillId="0" borderId="0" xfId="0" applyAlignment="1"/>
    <xf numFmtId="0" fontId="4" fillId="3" borderId="0" xfId="5" applyFont="1" applyFill="1" applyBorder="1" applyAlignment="1">
      <alignment horizontal="left" vertical="center" wrapText="1" indent="1"/>
    </xf>
    <xf numFmtId="0" fontId="7" fillId="3" borderId="3" xfId="5" applyFont="1" applyFill="1" applyBorder="1" applyAlignment="1">
      <alignment horizontal="right" wrapText="1"/>
    </xf>
    <xf numFmtId="0" fontId="13" fillId="3" borderId="0" xfId="0" applyFont="1" applyFill="1" applyBorder="1" applyAlignment="1">
      <alignment horizontal="left" vertical="center" wrapText="1"/>
    </xf>
    <xf numFmtId="0" fontId="7" fillId="3" borderId="3" xfId="5" quotePrefix="1" applyFont="1" applyFill="1" applyBorder="1" applyAlignment="1">
      <alignment horizontal="right" wrapText="1"/>
    </xf>
    <xf numFmtId="0" fontId="7" fillId="2" borderId="0" xfId="27" applyFont="1" applyFill="1" applyBorder="1" applyAlignment="1">
      <alignment horizontal="left" vertical="center" wrapText="1" indent="1" readingOrder="1"/>
    </xf>
    <xf numFmtId="0" fontId="20" fillId="0" borderId="0" xfId="27" applyFont="1" applyFill="1" applyBorder="1" applyAlignment="1">
      <alignment horizontal="center" vertical="center" wrapText="1" readingOrder="1"/>
    </xf>
    <xf numFmtId="3" fontId="4" fillId="3" borderId="65" xfId="13" applyNumberFormat="1" applyFont="1" applyFill="1" applyBorder="1" applyAlignment="1">
      <alignment horizontal="right"/>
    </xf>
    <xf numFmtId="0" fontId="7" fillId="3" borderId="65" xfId="13" applyFont="1" applyFill="1" applyBorder="1" applyAlignment="1">
      <alignment horizontal="left"/>
    </xf>
    <xf numFmtId="0" fontId="7" fillId="3" borderId="65" xfId="13" applyFont="1" applyFill="1" applyBorder="1" applyAlignment="1"/>
    <xf numFmtId="3" fontId="7" fillId="3" borderId="65" xfId="13" applyNumberFormat="1" applyFont="1" applyFill="1" applyBorder="1" applyAlignment="1">
      <alignment horizontal="right"/>
    </xf>
    <xf numFmtId="3" fontId="7" fillId="3" borderId="65" xfId="13" applyNumberFormat="1" applyFont="1" applyFill="1" applyBorder="1" applyAlignment="1"/>
    <xf numFmtId="3" fontId="7" fillId="3" borderId="1" xfId="13" applyNumberFormat="1" applyFont="1" applyFill="1" applyBorder="1" applyAlignment="1"/>
    <xf numFmtId="3" fontId="4" fillId="3" borderId="65" xfId="13" applyNumberFormat="1" applyFont="1" applyFill="1" applyBorder="1" applyAlignment="1"/>
    <xf numFmtId="3" fontId="4" fillId="3" borderId="1" xfId="13" applyNumberFormat="1" applyFont="1" applyFill="1" applyBorder="1" applyAlignment="1"/>
    <xf numFmtId="0" fontId="4" fillId="3" borderId="65" xfId="13" applyFont="1" applyFill="1" applyBorder="1" applyAlignment="1"/>
    <xf numFmtId="0" fontId="4" fillId="3" borderId="65" xfId="12" applyFont="1" applyFill="1" applyBorder="1" applyAlignment="1">
      <alignment horizontal="right"/>
    </xf>
    <xf numFmtId="0" fontId="4" fillId="3" borderId="65" xfId="12" applyFont="1" applyFill="1" applyBorder="1" applyAlignment="1">
      <alignment horizontal="left"/>
    </xf>
    <xf numFmtId="0" fontId="4" fillId="3" borderId="65" xfId="12" applyFont="1" applyFill="1" applyBorder="1" applyAlignment="1"/>
    <xf numFmtId="0" fontId="9" fillId="3" borderId="65" xfId="12" applyFont="1" applyFill="1" applyBorder="1" applyAlignment="1"/>
    <xf numFmtId="0" fontId="41" fillId="3" borderId="65" xfId="12" applyFont="1" applyFill="1" applyBorder="1" applyAlignment="1"/>
    <xf numFmtId="3" fontId="9" fillId="3" borderId="65" xfId="12" applyNumberFormat="1" applyFont="1" applyFill="1" applyBorder="1" applyAlignment="1"/>
    <xf numFmtId="3" fontId="4" fillId="3" borderId="65" xfId="12" applyNumberFormat="1" applyFont="1" applyFill="1" applyBorder="1" applyAlignment="1"/>
    <xf numFmtId="0" fontId="7" fillId="3" borderId="65" xfId="12" applyFont="1" applyFill="1" applyBorder="1" applyAlignment="1"/>
    <xf numFmtId="3" fontId="47" fillId="3" borderId="0" xfId="26" applyNumberFormat="1" applyFont="1" applyFill="1" applyAlignment="1">
      <alignment vertical="center"/>
    </xf>
    <xf numFmtId="1" fontId="3" fillId="2" borderId="0" xfId="26" applyNumberFormat="1" applyFont="1" applyFill="1" applyAlignment="1">
      <alignment horizontal="right" vertical="center" indent="1"/>
    </xf>
    <xf numFmtId="0" fontId="13" fillId="0" borderId="30" xfId="26" applyFont="1" applyBorder="1" applyAlignment="1">
      <alignment vertical="center"/>
    </xf>
    <xf numFmtId="0" fontId="13" fillId="0" borderId="30" xfId="26" applyFont="1" applyBorder="1"/>
    <xf numFmtId="3" fontId="7" fillId="3" borderId="72" xfId="5" applyNumberFormat="1" applyFont="1" applyFill="1" applyBorder="1" applyAlignment="1" applyProtection="1">
      <alignment horizontal="right"/>
      <protection locked="0"/>
    </xf>
    <xf numFmtId="0" fontId="7" fillId="3" borderId="72" xfId="5" applyFont="1" applyFill="1" applyBorder="1" applyAlignment="1">
      <alignment horizontal="left" indent="1"/>
    </xf>
    <xf numFmtId="3" fontId="7" fillId="3" borderId="72" xfId="0" applyNumberFormat="1" applyFont="1" applyFill="1" applyBorder="1" applyAlignment="1">
      <alignment vertical="center"/>
    </xf>
    <xf numFmtId="0" fontId="7" fillId="3" borderId="72" xfId="0" applyFont="1" applyFill="1" applyBorder="1" applyAlignment="1">
      <alignment horizontal="justify" vertical="center"/>
    </xf>
    <xf numFmtId="0" fontId="4" fillId="3" borderId="10" xfId="5" applyFont="1" applyFill="1" applyBorder="1" applyAlignment="1">
      <alignment horizontal="left"/>
    </xf>
    <xf numFmtId="0" fontId="7" fillId="3" borderId="3" xfId="5" applyFont="1" applyFill="1" applyBorder="1" applyAlignment="1">
      <alignment horizontal="left"/>
    </xf>
    <xf numFmtId="0" fontId="4" fillId="3" borderId="0" xfId="5" applyFont="1" applyFill="1" applyBorder="1" applyAlignment="1">
      <alignment horizontal="left"/>
    </xf>
    <xf numFmtId="0" fontId="7" fillId="3" borderId="72" xfId="5" applyFont="1" applyFill="1" applyBorder="1" applyAlignment="1">
      <alignment horizontal="left"/>
    </xf>
    <xf numFmtId="0" fontId="7" fillId="3" borderId="72" xfId="5" applyFont="1" applyFill="1" applyBorder="1" applyAlignment="1" applyProtection="1">
      <alignment horizontal="left"/>
      <protection locked="0"/>
    </xf>
    <xf numFmtId="173" fontId="7" fillId="3" borderId="72" xfId="50" applyNumberFormat="1" applyFont="1" applyFill="1" applyBorder="1" applyAlignment="1">
      <alignment vertical="center"/>
    </xf>
    <xf numFmtId="173" fontId="7" fillId="3" borderId="72" xfId="50" applyNumberFormat="1" applyFont="1" applyFill="1" applyBorder="1" applyAlignment="1" applyProtection="1">
      <alignment vertical="center"/>
      <protection locked="0"/>
    </xf>
    <xf numFmtId="0" fontId="7" fillId="3" borderId="72" xfId="5" applyFont="1" applyFill="1" applyBorder="1" applyAlignment="1">
      <alignment horizontal="left" vertical="center"/>
    </xf>
    <xf numFmtId="0" fontId="7" fillId="3" borderId="72" xfId="5" quotePrefix="1" applyFont="1" applyFill="1" applyBorder="1" applyAlignment="1">
      <alignment horizontal="left" vertical="center"/>
    </xf>
    <xf numFmtId="173" fontId="4" fillId="3" borderId="72" xfId="50" applyNumberFormat="1" applyFont="1" applyFill="1" applyBorder="1" applyAlignment="1">
      <alignment vertical="center"/>
    </xf>
    <xf numFmtId="0" fontId="4" fillId="3" borderId="72" xfId="5" applyFont="1" applyFill="1" applyBorder="1" applyAlignment="1">
      <alignment horizontal="left" vertical="center"/>
    </xf>
    <xf numFmtId="0" fontId="31" fillId="3" borderId="65" xfId="5" applyFont="1" applyFill="1" applyBorder="1" applyAlignment="1">
      <alignment horizontal="left" vertical="top"/>
    </xf>
    <xf numFmtId="3" fontId="18" fillId="5" borderId="65" xfId="0" applyNumberFormat="1" applyFont="1" applyFill="1" applyBorder="1" applyAlignment="1">
      <alignment horizontal="right" vertical="center"/>
    </xf>
    <xf numFmtId="0" fontId="7" fillId="5" borderId="65" xfId="0" applyFont="1" applyFill="1" applyBorder="1" applyAlignment="1">
      <alignment horizontal="left" vertical="center" readingOrder="1"/>
    </xf>
    <xf numFmtId="0" fontId="0" fillId="0" borderId="65" xfId="0" applyBorder="1"/>
    <xf numFmtId="0" fontId="4" fillId="3" borderId="65" xfId="5" applyFont="1" applyFill="1" applyBorder="1">
      <alignment vertical="top"/>
    </xf>
    <xf numFmtId="3" fontId="7" fillId="3" borderId="72" xfId="50" applyNumberFormat="1" applyFont="1" applyFill="1" applyBorder="1" applyAlignment="1"/>
    <xf numFmtId="3" fontId="18" fillId="3" borderId="72" xfId="0" applyNumberFormat="1" applyFont="1" applyFill="1" applyBorder="1"/>
    <xf numFmtId="3" fontId="18" fillId="3" borderId="72" xfId="0" applyNumberFormat="1" applyFont="1" applyFill="1" applyBorder="1" applyProtection="1">
      <protection locked="0"/>
    </xf>
    <xf numFmtId="0" fontId="7" fillId="3" borderId="72" xfId="5" applyFont="1" applyFill="1" applyBorder="1" applyAlignment="1">
      <alignment horizontal="left" vertical="center" indent="1"/>
    </xf>
    <xf numFmtId="3" fontId="7" fillId="3" borderId="72" xfId="50" applyNumberFormat="1" applyFont="1" applyFill="1" applyBorder="1" applyAlignment="1">
      <alignment vertical="center"/>
    </xf>
    <xf numFmtId="3" fontId="18" fillId="3" borderId="72" xfId="0" applyNumberFormat="1" applyFont="1" applyFill="1" applyBorder="1" applyAlignment="1">
      <alignment vertical="center"/>
    </xf>
    <xf numFmtId="3" fontId="18" fillId="3" borderId="72" xfId="0" applyNumberFormat="1" applyFont="1" applyFill="1" applyBorder="1" applyAlignment="1" applyProtection="1">
      <alignment vertical="center"/>
      <protection locked="0"/>
    </xf>
    <xf numFmtId="3" fontId="4" fillId="3" borderId="0" xfId="50" applyNumberFormat="1" applyFont="1" applyFill="1" applyAlignment="1">
      <alignment vertical="center"/>
    </xf>
    <xf numFmtId="0" fontId="0" fillId="3" borderId="0" xfId="0" quotePrefix="1" applyFill="1"/>
    <xf numFmtId="0" fontId="7" fillId="3" borderId="72" xfId="5" quotePrefix="1" applyFont="1" applyFill="1" applyBorder="1" applyAlignment="1">
      <alignment horizontal="left" vertical="center" indent="1"/>
    </xf>
    <xf numFmtId="3" fontId="4" fillId="3" borderId="10" xfId="50" applyNumberFormat="1" applyFont="1" applyFill="1" applyBorder="1" applyAlignment="1">
      <alignment vertical="center"/>
    </xf>
    <xf numFmtId="3" fontId="4" fillId="3" borderId="72" xfId="50" applyNumberFormat="1" applyFont="1" applyFill="1" applyBorder="1" applyAlignment="1">
      <alignment vertical="center"/>
    </xf>
    <xf numFmtId="3" fontId="3" fillId="3" borderId="72" xfId="0" applyNumberFormat="1" applyFont="1" applyFill="1" applyBorder="1" applyAlignment="1">
      <alignment vertical="center"/>
    </xf>
    <xf numFmtId="0" fontId="4" fillId="3" borderId="72" xfId="5" applyFont="1" applyFill="1" applyBorder="1" applyAlignment="1">
      <alignment horizontal="left" vertical="center" indent="1"/>
    </xf>
    <xf numFmtId="166" fontId="4" fillId="3" borderId="72" xfId="5" applyNumberFormat="1" applyFont="1" applyFill="1" applyBorder="1" applyAlignment="1" applyProtection="1">
      <alignment horizontal="right" vertical="top" indent="1"/>
      <protection locked="0"/>
    </xf>
    <xf numFmtId="3" fontId="7" fillId="3" borderId="72" xfId="5" applyNumberFormat="1" applyFont="1" applyFill="1" applyBorder="1" applyAlignment="1" applyProtection="1">
      <alignment horizontal="right" vertical="center"/>
      <protection locked="0"/>
    </xf>
    <xf numFmtId="3" fontId="7" fillId="3" borderId="72" xfId="0" applyNumberFormat="1" applyFont="1" applyFill="1" applyBorder="1" applyAlignment="1" applyProtection="1">
      <alignment horizontal="right" vertical="center"/>
      <protection locked="0"/>
    </xf>
    <xf numFmtId="0" fontId="0" fillId="3" borderId="65" xfId="0" applyFill="1" applyBorder="1"/>
    <xf numFmtId="0" fontId="23" fillId="3" borderId="65" xfId="0" applyFont="1" applyFill="1" applyBorder="1"/>
    <xf numFmtId="0" fontId="26" fillId="0" borderId="0" xfId="68" applyFont="1" applyBorder="1" applyAlignment="1"/>
    <xf numFmtId="0" fontId="27" fillId="3" borderId="0" xfId="68" applyFont="1" applyFill="1" applyBorder="1" applyAlignment="1">
      <alignment vertical="top"/>
    </xf>
    <xf numFmtId="9" fontId="125" fillId="3" borderId="0" xfId="9" applyFont="1" applyFill="1" applyBorder="1" applyAlignment="1" applyProtection="1">
      <alignment horizontal="right" vertical="center"/>
    </xf>
    <xf numFmtId="166" fontId="30" fillId="3" borderId="0" xfId="68" applyNumberFormat="1" applyFont="1" applyFill="1" applyBorder="1" applyAlignment="1" applyProtection="1">
      <alignment vertical="center"/>
    </xf>
    <xf numFmtId="165" fontId="30" fillId="3" borderId="0" xfId="68" applyNumberFormat="1" applyFont="1" applyFill="1" applyBorder="1" applyAlignment="1" applyProtection="1">
      <alignment vertical="center"/>
    </xf>
    <xf numFmtId="9" fontId="126" fillId="3" borderId="0" xfId="9" applyFont="1" applyFill="1" applyBorder="1" applyAlignment="1" applyProtection="1">
      <alignment horizontal="right" vertical="center"/>
    </xf>
    <xf numFmtId="165" fontId="26" fillId="3" borderId="0" xfId="68" applyNumberFormat="1" applyFont="1" applyFill="1" applyBorder="1" applyAlignment="1" applyProtection="1">
      <alignment vertical="center"/>
    </xf>
    <xf numFmtId="9" fontId="126" fillId="3" borderId="0" xfId="9" applyFont="1" applyFill="1" applyBorder="1" applyAlignment="1" applyProtection="1">
      <alignment vertical="center"/>
    </xf>
    <xf numFmtId="9" fontId="125" fillId="3" borderId="0" xfId="9" applyFont="1" applyFill="1" applyBorder="1" applyAlignment="1" applyProtection="1">
      <alignment vertical="center"/>
    </xf>
    <xf numFmtId="3" fontId="26" fillId="3" borderId="0" xfId="8" applyNumberFormat="1" applyFont="1" applyFill="1" applyBorder="1" applyAlignment="1" applyProtection="1">
      <alignment vertical="center"/>
    </xf>
    <xf numFmtId="165" fontId="126" fillId="3" borderId="0" xfId="9" applyNumberFormat="1" applyFont="1" applyFill="1" applyBorder="1" applyAlignment="1" applyProtection="1">
      <alignment vertical="center"/>
    </xf>
    <xf numFmtId="1" fontId="26" fillId="3" borderId="0" xfId="68" applyNumberFormat="1" applyFont="1" applyFill="1" applyBorder="1" applyAlignment="1" applyProtection="1">
      <alignment vertical="center"/>
    </xf>
    <xf numFmtId="1" fontId="26" fillId="9" borderId="0" xfId="7" applyNumberFormat="1" applyFont="1" applyFill="1" applyBorder="1" applyAlignment="1" applyProtection="1">
      <alignment vertical="center"/>
    </xf>
    <xf numFmtId="3" fontId="30" fillId="3" borderId="0" xfId="68" applyNumberFormat="1" applyFont="1" applyFill="1" applyBorder="1" applyAlignment="1" applyProtection="1">
      <alignment vertical="center"/>
    </xf>
    <xf numFmtId="3" fontId="26" fillId="3" borderId="0" xfId="68" applyNumberFormat="1" applyFont="1" applyFill="1" applyBorder="1" applyAlignment="1" applyProtection="1">
      <alignment vertical="center"/>
    </xf>
    <xf numFmtId="0" fontId="26" fillId="3" borderId="0" xfId="68" applyFont="1" applyFill="1" applyBorder="1" applyAlignment="1" applyProtection="1">
      <alignment vertical="center"/>
    </xf>
    <xf numFmtId="0" fontId="125" fillId="3" borderId="0" xfId="68" applyFont="1" applyFill="1" applyBorder="1" applyAlignment="1" applyProtection="1">
      <alignment horizontal="right"/>
    </xf>
    <xf numFmtId="0" fontId="30" fillId="3" borderId="0" xfId="68" applyFont="1" applyFill="1" applyBorder="1" applyAlignment="1" applyProtection="1">
      <alignment horizontal="right"/>
    </xf>
    <xf numFmtId="0" fontId="126" fillId="3" borderId="0" xfId="68" applyFont="1" applyFill="1" applyBorder="1" applyAlignment="1" applyProtection="1">
      <alignment horizontal="center" vertical="top"/>
    </xf>
    <xf numFmtId="0" fontId="26" fillId="3" borderId="0" xfId="68" applyFont="1" applyFill="1" applyBorder="1" applyAlignment="1" applyProtection="1">
      <alignment horizontal="center" vertical="top"/>
    </xf>
    <xf numFmtId="0" fontId="30" fillId="3" borderId="0" xfId="68" applyFont="1" applyFill="1" applyBorder="1" applyAlignment="1" applyProtection="1">
      <alignment horizontal="left" vertical="top"/>
    </xf>
    <xf numFmtId="0" fontId="26" fillId="3" borderId="0" xfId="68" applyFont="1" applyFill="1" applyBorder="1" applyAlignment="1"/>
    <xf numFmtId="0" fontId="30" fillId="3" borderId="0" xfId="68" applyFont="1" applyFill="1" applyBorder="1" applyAlignment="1"/>
    <xf numFmtId="0" fontId="30" fillId="3" borderId="0" xfId="68" applyFont="1" applyFill="1" applyBorder="1" applyAlignment="1" applyProtection="1">
      <alignment horizontal="center" vertical="top" wrapText="1"/>
    </xf>
    <xf numFmtId="0" fontId="18" fillId="3" borderId="0" xfId="68" applyFont="1" applyFill="1" applyBorder="1" applyAlignment="1" applyProtection="1">
      <alignment horizontal="left" vertical="top" wrapText="1"/>
    </xf>
    <xf numFmtId="0" fontId="18" fillId="0" borderId="0" xfId="68" applyFont="1" applyFill="1" applyBorder="1" applyAlignment="1">
      <alignment horizontal="center" vertical="center" wrapText="1"/>
    </xf>
    <xf numFmtId="0" fontId="30" fillId="3" borderId="0" xfId="68" applyFont="1" applyFill="1" applyBorder="1" applyAlignment="1" applyProtection="1">
      <alignment horizontal="center" vertical="center"/>
    </xf>
    <xf numFmtId="166" fontId="126" fillId="3" borderId="0" xfId="9" applyNumberFormat="1" applyFont="1" applyFill="1" applyBorder="1" applyAlignment="1" applyProtection="1">
      <alignment vertical="center"/>
    </xf>
    <xf numFmtId="9" fontId="125" fillId="4" borderId="0" xfId="9" applyFont="1" applyFill="1" applyBorder="1" applyAlignment="1" applyProtection="1">
      <alignment vertical="center"/>
    </xf>
    <xf numFmtId="0" fontId="47" fillId="0" borderId="0" xfId="68" applyFont="1"/>
    <xf numFmtId="9" fontId="126" fillId="4" borderId="0" xfId="9" applyFont="1" applyFill="1" applyBorder="1" applyAlignment="1" applyProtection="1">
      <alignment vertical="center"/>
    </xf>
    <xf numFmtId="0" fontId="48" fillId="0" borderId="0" xfId="68" applyFont="1" applyFill="1"/>
    <xf numFmtId="9" fontId="126" fillId="4" borderId="0" xfId="68" applyNumberFormat="1" applyFont="1" applyFill="1" applyBorder="1" applyAlignment="1" applyProtection="1">
      <alignment horizontal="right" vertical="center"/>
    </xf>
    <xf numFmtId="0" fontId="26" fillId="4" borderId="0" xfId="68" applyFont="1" applyFill="1" applyBorder="1" applyAlignment="1" applyProtection="1">
      <alignment horizontal="right" vertical="center"/>
    </xf>
    <xf numFmtId="0" fontId="126" fillId="0" borderId="0" xfId="68" applyFont="1" applyBorder="1" applyAlignment="1" applyProtection="1">
      <alignment horizontal="center" vertical="top"/>
    </xf>
    <xf numFmtId="0" fontId="30" fillId="4" borderId="0" xfId="68" applyFont="1" applyFill="1" applyBorder="1" applyAlignment="1" applyProtection="1">
      <alignment horizontal="right" vertical="center"/>
    </xf>
    <xf numFmtId="0" fontId="3" fillId="3" borderId="0" xfId="68" applyFont="1" applyFill="1" applyBorder="1" applyAlignment="1"/>
    <xf numFmtId="0" fontId="30" fillId="3" borderId="0" xfId="68" applyFont="1" applyFill="1" applyBorder="1" applyAlignment="1">
      <alignment horizontal="right"/>
    </xf>
    <xf numFmtId="0" fontId="28" fillId="3" borderId="0" xfId="68" applyFont="1" applyFill="1" applyBorder="1" applyAlignment="1" applyProtection="1">
      <alignment horizontal="center" vertical="top"/>
    </xf>
    <xf numFmtId="0" fontId="28" fillId="3" borderId="0" xfId="68" applyFont="1" applyFill="1" applyBorder="1" applyAlignment="1" applyProtection="1">
      <alignment horizontal="left" vertical="top"/>
    </xf>
    <xf numFmtId="0" fontId="28" fillId="4" borderId="0" xfId="68" applyFont="1" applyFill="1" applyBorder="1" applyAlignment="1" applyProtection="1">
      <alignment horizontal="center" vertical="center"/>
    </xf>
    <xf numFmtId="166" fontId="23" fillId="0" borderId="0" xfId="27" applyNumberFormat="1" applyFont="1" applyFill="1" applyAlignment="1">
      <alignment vertical="center"/>
    </xf>
    <xf numFmtId="165" fontId="20" fillId="2" borderId="4" xfId="27" applyNumberFormat="1" applyFont="1" applyFill="1" applyBorder="1" applyAlignment="1">
      <alignment horizontal="center" vertical="center" wrapText="1" readingOrder="1"/>
    </xf>
    <xf numFmtId="165" fontId="4" fillId="0" borderId="0" xfId="27" applyNumberFormat="1" applyFont="1" applyBorder="1" applyAlignment="1">
      <alignment horizontal="center" vertical="center" wrapText="1" readingOrder="1"/>
    </xf>
    <xf numFmtId="9" fontId="4" fillId="0" borderId="30" xfId="21" applyNumberFormat="1" applyFont="1" applyBorder="1" applyAlignment="1">
      <alignment horizontal="right" vertical="center" indent="1"/>
    </xf>
    <xf numFmtId="0" fontId="7" fillId="0" borderId="43" xfId="21" applyFont="1" applyBorder="1" applyAlignment="1">
      <alignment horizontal="center"/>
    </xf>
    <xf numFmtId="0" fontId="18" fillId="0" borderId="44" xfId="21" applyFont="1" applyBorder="1"/>
    <xf numFmtId="0" fontId="3" fillId="0" borderId="0" xfId="21" applyFont="1" applyFill="1" applyAlignment="1">
      <alignment horizontal="left" vertical="center" indent="1"/>
    </xf>
    <xf numFmtId="0" fontId="4" fillId="0" borderId="0" xfId="8" applyFont="1" applyFill="1" applyBorder="1" applyAlignment="1" applyProtection="1">
      <alignment vertical="center"/>
      <protection hidden="1"/>
    </xf>
    <xf numFmtId="9" fontId="4" fillId="0" borderId="22" xfId="21" applyNumberFormat="1" applyFont="1" applyFill="1" applyBorder="1" applyAlignment="1">
      <alignment horizontal="right" vertical="center" indent="1"/>
    </xf>
    <xf numFmtId="9" fontId="4" fillId="0" borderId="31" xfId="22" applyFont="1" applyFill="1" applyBorder="1" applyAlignment="1">
      <alignment horizontal="right" vertical="center" indent="1"/>
    </xf>
    <xf numFmtId="9" fontId="4" fillId="0" borderId="24" xfId="21" applyNumberFormat="1" applyFont="1" applyFill="1" applyBorder="1" applyAlignment="1">
      <alignment horizontal="right" vertical="center" indent="1"/>
    </xf>
    <xf numFmtId="9" fontId="4" fillId="0" borderId="25" xfId="22" applyFont="1" applyFill="1" applyBorder="1" applyAlignment="1">
      <alignment horizontal="right" vertical="center" indent="1"/>
    </xf>
    <xf numFmtId="3" fontId="4" fillId="0" borderId="0" xfId="21" applyNumberFormat="1" applyFont="1" applyFill="1" applyAlignment="1">
      <alignment horizontal="right" vertical="center" indent="1"/>
    </xf>
    <xf numFmtId="9" fontId="4" fillId="0" borderId="24" xfId="23" applyNumberFormat="1" applyFont="1" applyFill="1" applyBorder="1" applyAlignment="1">
      <alignment horizontal="right" vertical="center" indent="1"/>
    </xf>
    <xf numFmtId="9" fontId="4" fillId="0" borderId="25" xfId="24" applyFont="1" applyFill="1" applyBorder="1" applyAlignment="1">
      <alignment horizontal="right" vertical="center" indent="1"/>
    </xf>
    <xf numFmtId="3" fontId="4" fillId="0" borderId="0" xfId="23" applyNumberFormat="1" applyFont="1" applyFill="1" applyAlignment="1">
      <alignment horizontal="right" vertical="center" indent="1"/>
    </xf>
    <xf numFmtId="0" fontId="4" fillId="0" borderId="0" xfId="21" applyFont="1" applyFill="1" applyAlignment="1">
      <alignment horizontal="right" vertical="center" indent="1"/>
    </xf>
    <xf numFmtId="0" fontId="3" fillId="0" borderId="0" xfId="21" applyFont="1" applyFill="1" applyAlignment="1">
      <alignment horizontal="left" vertical="center"/>
    </xf>
    <xf numFmtId="0" fontId="3" fillId="0" borderId="44" xfId="21" applyFont="1" applyBorder="1"/>
    <xf numFmtId="0" fontId="11" fillId="0" borderId="0" xfId="21" applyFont="1" applyFill="1"/>
    <xf numFmtId="0" fontId="1" fillId="0" borderId="0" xfId="21" applyFill="1"/>
    <xf numFmtId="9" fontId="4" fillId="0" borderId="26" xfId="21" applyNumberFormat="1" applyFont="1" applyFill="1" applyBorder="1" applyAlignment="1">
      <alignment horizontal="right" vertical="center" indent="1"/>
    </xf>
    <xf numFmtId="9" fontId="4" fillId="0" borderId="27" xfId="21" applyNumberFormat="1" applyFont="1" applyFill="1" applyBorder="1" applyAlignment="1">
      <alignment horizontal="right" vertical="center" indent="1"/>
    </xf>
    <xf numFmtId="3" fontId="9" fillId="0" borderId="0" xfId="21" applyNumberFormat="1" applyFont="1" applyFill="1" applyAlignment="1">
      <alignment horizontal="right" vertical="center" indent="1"/>
    </xf>
    <xf numFmtId="9" fontId="4" fillId="0" borderId="25" xfId="21" applyNumberFormat="1" applyFont="1" applyFill="1" applyBorder="1" applyAlignment="1">
      <alignment horizontal="right" vertical="center" indent="1"/>
    </xf>
    <xf numFmtId="1" fontId="9" fillId="0" borderId="24" xfId="21" applyNumberFormat="1" applyFont="1" applyFill="1" applyBorder="1" applyAlignment="1">
      <alignment horizontal="right" vertical="center" indent="1"/>
    </xf>
    <xf numFmtId="1" fontId="9" fillId="0" borderId="25" xfId="21" applyNumberFormat="1" applyFont="1" applyFill="1" applyBorder="1" applyAlignment="1">
      <alignment horizontal="right" vertical="center" indent="1"/>
    </xf>
    <xf numFmtId="1" fontId="9" fillId="0" borderId="0" xfId="21" applyNumberFormat="1" applyFont="1" applyFill="1" applyAlignment="1">
      <alignment horizontal="right" vertical="center" indent="1"/>
    </xf>
    <xf numFmtId="1" fontId="4" fillId="0" borderId="0" xfId="21" applyNumberFormat="1" applyFont="1" applyFill="1" applyAlignment="1">
      <alignment horizontal="right" vertical="center" indent="1"/>
    </xf>
    <xf numFmtId="0" fontId="3" fillId="0" borderId="1" xfId="21" applyFont="1" applyFill="1" applyBorder="1"/>
    <xf numFmtId="9" fontId="4" fillId="0" borderId="31" xfId="21" applyNumberFormat="1" applyFont="1" applyFill="1" applyBorder="1" applyAlignment="1">
      <alignment horizontal="right" vertical="center" indent="1"/>
    </xf>
    <xf numFmtId="0" fontId="9" fillId="0" borderId="0" xfId="21" applyFont="1" applyFill="1" applyBorder="1" applyAlignment="1">
      <alignment horizontal="right" vertical="center" indent="1"/>
    </xf>
    <xf numFmtId="0" fontId="4" fillId="0" borderId="0" xfId="21" applyFont="1" applyFill="1" applyBorder="1" applyAlignment="1">
      <alignment horizontal="right" vertical="center" indent="1"/>
    </xf>
    <xf numFmtId="3" fontId="9" fillId="0" borderId="0" xfId="21" applyNumberFormat="1" applyFont="1" applyFill="1" applyBorder="1" applyAlignment="1">
      <alignment horizontal="right" vertical="center" indent="1"/>
    </xf>
    <xf numFmtId="3" fontId="4" fillId="0" borderId="0" xfId="21" applyNumberFormat="1" applyFont="1" applyFill="1" applyBorder="1" applyAlignment="1">
      <alignment horizontal="right" vertical="center" indent="1"/>
    </xf>
    <xf numFmtId="3" fontId="9" fillId="0" borderId="24" xfId="21" applyNumberFormat="1" applyFont="1" applyFill="1" applyBorder="1" applyAlignment="1">
      <alignment horizontal="right" vertical="center" indent="1"/>
    </xf>
    <xf numFmtId="3" fontId="9" fillId="0" borderId="25" xfId="21" applyNumberFormat="1" applyFont="1" applyFill="1" applyBorder="1" applyAlignment="1">
      <alignment horizontal="right" vertical="center" indent="1"/>
    </xf>
    <xf numFmtId="9" fontId="4" fillId="0" borderId="43" xfId="21" applyNumberFormat="1" applyFont="1" applyFill="1" applyBorder="1" applyAlignment="1">
      <alignment horizontal="right" vertical="center" indent="1"/>
    </xf>
    <xf numFmtId="9" fontId="4" fillId="0" borderId="44" xfId="21" applyNumberFormat="1" applyFont="1" applyFill="1" applyBorder="1" applyAlignment="1">
      <alignment horizontal="right" vertical="center" indent="1"/>
    </xf>
    <xf numFmtId="0" fontId="9" fillId="0" borderId="44" xfId="21" applyFont="1" applyFill="1" applyBorder="1" applyAlignment="1">
      <alignment horizontal="right" vertical="center" indent="1"/>
    </xf>
    <xf numFmtId="0" fontId="9" fillId="0" borderId="25" xfId="21" applyFont="1" applyFill="1" applyBorder="1" applyAlignment="1">
      <alignment horizontal="right" vertical="center" indent="1"/>
    </xf>
    <xf numFmtId="9" fontId="79" fillId="0" borderId="44" xfId="21" applyNumberFormat="1" applyFont="1" applyFill="1" applyBorder="1" applyAlignment="1">
      <alignment horizontal="right" vertical="center" indent="1"/>
    </xf>
    <xf numFmtId="9" fontId="79" fillId="0" borderId="25" xfId="21" applyNumberFormat="1" applyFont="1" applyFill="1" applyBorder="1" applyAlignment="1">
      <alignment horizontal="right" vertical="center" indent="1"/>
    </xf>
    <xf numFmtId="0" fontId="79" fillId="0" borderId="0" xfId="21" applyFont="1" applyFill="1" applyAlignment="1">
      <alignment horizontal="right" vertical="center" indent="1"/>
    </xf>
    <xf numFmtId="9" fontId="9" fillId="0" borderId="44" xfId="21" applyNumberFormat="1" applyFont="1" applyFill="1" applyBorder="1" applyAlignment="1">
      <alignment horizontal="right" vertical="center" indent="1"/>
    </xf>
    <xf numFmtId="9" fontId="9" fillId="0" borderId="25" xfId="21" applyNumberFormat="1" applyFont="1" applyFill="1" applyBorder="1" applyAlignment="1">
      <alignment horizontal="right" vertical="center" indent="1"/>
    </xf>
    <xf numFmtId="0" fontId="9" fillId="0" borderId="0" xfId="21" applyFont="1" applyFill="1" applyAlignment="1">
      <alignment horizontal="right" vertical="center" indent="1"/>
    </xf>
    <xf numFmtId="9" fontId="9" fillId="0" borderId="3" xfId="21" applyNumberFormat="1" applyFont="1" applyBorder="1" applyAlignment="1">
      <alignment horizontal="right" vertical="center" indent="1"/>
    </xf>
    <xf numFmtId="9" fontId="9" fillId="0" borderId="27" xfId="21" applyNumberFormat="1" applyFont="1" applyFill="1" applyBorder="1" applyAlignment="1">
      <alignment horizontal="right" indent="1"/>
    </xf>
    <xf numFmtId="9" fontId="4" fillId="0" borderId="4" xfId="21" applyNumberFormat="1" applyFont="1" applyFill="1" applyBorder="1" applyAlignment="1">
      <alignment horizontal="right" indent="1"/>
    </xf>
    <xf numFmtId="9" fontId="4" fillId="0" borderId="27" xfId="21" applyNumberFormat="1" applyFont="1" applyFill="1" applyBorder="1" applyAlignment="1">
      <alignment horizontal="right" indent="1"/>
    </xf>
    <xf numFmtId="3" fontId="4" fillId="0" borderId="0" xfId="25" applyNumberFormat="1" applyFont="1" applyFill="1" applyAlignment="1">
      <alignment horizontal="right" vertical="center" indent="1"/>
    </xf>
    <xf numFmtId="9" fontId="9" fillId="0" borderId="25" xfId="21" applyNumberFormat="1" applyFont="1" applyFill="1" applyBorder="1" applyAlignment="1">
      <alignment horizontal="right" indent="1"/>
    </xf>
    <xf numFmtId="9" fontId="4" fillId="0" borderId="0" xfId="21" applyNumberFormat="1" applyFont="1" applyFill="1" applyBorder="1" applyAlignment="1">
      <alignment horizontal="right" indent="1"/>
    </xf>
    <xf numFmtId="9" fontId="4" fillId="0" borderId="25" xfId="21" applyNumberFormat="1" applyFont="1" applyFill="1" applyBorder="1" applyAlignment="1">
      <alignment horizontal="right" indent="1"/>
    </xf>
    <xf numFmtId="9" fontId="4" fillId="0" borderId="0" xfId="23" applyNumberFormat="1" applyFont="1" applyFill="1" applyBorder="1" applyAlignment="1">
      <alignment horizontal="right" indent="1"/>
    </xf>
    <xf numFmtId="9" fontId="4" fillId="0" borderId="25" xfId="23" applyNumberFormat="1" applyFont="1" applyFill="1" applyBorder="1" applyAlignment="1">
      <alignment horizontal="right" indent="1"/>
    </xf>
    <xf numFmtId="0" fontId="4" fillId="0" borderId="0" xfId="23" applyFont="1" applyFill="1" applyAlignment="1">
      <alignment horizontal="right" vertical="center" indent="1"/>
    </xf>
    <xf numFmtId="3" fontId="9" fillId="0" borderId="25" xfId="21" applyNumberFormat="1" applyFont="1" applyFill="1" applyBorder="1" applyAlignment="1">
      <alignment horizontal="right" indent="1"/>
    </xf>
    <xf numFmtId="3" fontId="9" fillId="0" borderId="0" xfId="21" applyNumberFormat="1" applyFont="1" applyFill="1" applyBorder="1" applyAlignment="1">
      <alignment horizontal="right" indent="1"/>
    </xf>
    <xf numFmtId="9" fontId="9" fillId="0" borderId="25" xfId="21" applyNumberFormat="1" applyFont="1" applyBorder="1" applyAlignment="1">
      <alignment horizontal="right" indent="1"/>
    </xf>
    <xf numFmtId="9" fontId="9" fillId="0" borderId="0" xfId="21" applyNumberFormat="1" applyFont="1" applyBorder="1" applyAlignment="1">
      <alignment horizontal="right" indent="1"/>
    </xf>
    <xf numFmtId="166" fontId="71" fillId="0" borderId="0" xfId="27" applyNumberFormat="1" applyFont="1"/>
    <xf numFmtId="166" fontId="70" fillId="0" borderId="0" xfId="27" applyNumberFormat="1" applyFont="1"/>
    <xf numFmtId="3" fontId="9" fillId="0" borderId="0" xfId="0" applyNumberFormat="1" applyFont="1" applyAlignment="1">
      <alignment horizontal="right"/>
    </xf>
    <xf numFmtId="166" fontId="76" fillId="0" borderId="0" xfId="0" applyNumberFormat="1" applyFont="1"/>
    <xf numFmtId="3" fontId="76" fillId="0" borderId="0" xfId="0" applyNumberFormat="1" applyFont="1" applyAlignment="1">
      <alignment horizontal="right"/>
    </xf>
    <xf numFmtId="166" fontId="2" fillId="0" borderId="0" xfId="27" applyNumberFormat="1" applyFont="1"/>
    <xf numFmtId="166" fontId="7" fillId="0" borderId="0" xfId="27" applyNumberFormat="1" applyFont="1" applyFill="1" applyAlignment="1">
      <alignment horizontal="right"/>
    </xf>
    <xf numFmtId="0" fontId="18" fillId="0" borderId="46" xfId="27" applyFont="1" applyFill="1" applyBorder="1" applyAlignment="1">
      <alignment horizontal="center" vertical="center" wrapText="1" readingOrder="1"/>
    </xf>
    <xf numFmtId="0" fontId="18" fillId="0" borderId="47" xfId="27" applyFont="1" applyFill="1" applyBorder="1" applyAlignment="1">
      <alignment horizontal="center" vertical="center" wrapText="1" readingOrder="1"/>
    </xf>
    <xf numFmtId="0" fontId="74" fillId="0" borderId="0" xfId="27" applyFont="1" applyFill="1" applyBorder="1"/>
    <xf numFmtId="165" fontId="2" fillId="0" borderId="0" xfId="27" applyNumberFormat="1" applyFont="1" applyFill="1"/>
    <xf numFmtId="3" fontId="76" fillId="0" borderId="0" xfId="27" applyNumberFormat="1" applyFont="1" applyAlignment="1">
      <alignment horizontal="center" vertical="center"/>
    </xf>
    <xf numFmtId="0" fontId="58" fillId="0" borderId="0" xfId="27" applyFont="1" applyFill="1"/>
    <xf numFmtId="3" fontId="9" fillId="0" borderId="0" xfId="0" applyNumberFormat="1" applyFont="1"/>
    <xf numFmtId="3" fontId="3" fillId="0" borderId="0" xfId="27" applyNumberFormat="1" applyFont="1" applyFill="1" applyAlignment="1">
      <alignment horizontal="right" vertical="center" indent="1"/>
    </xf>
    <xf numFmtId="166" fontId="127" fillId="0" borderId="0" xfId="8" applyNumberFormat="1" applyFont="1" applyFill="1" applyBorder="1" applyAlignment="1" applyProtection="1">
      <alignment horizontal="right" vertical="center"/>
      <protection hidden="1"/>
    </xf>
    <xf numFmtId="3" fontId="3" fillId="0" borderId="0" xfId="27" applyNumberFormat="1" applyFont="1" applyFill="1" applyBorder="1" applyAlignment="1">
      <alignment horizontal="right" vertical="center" indent="1"/>
    </xf>
    <xf numFmtId="0" fontId="3" fillId="0" borderId="0" xfId="27" applyFont="1" applyFill="1" applyAlignment="1">
      <alignment horizontal="right" vertical="center" indent="1"/>
    </xf>
    <xf numFmtId="3" fontId="3" fillId="0" borderId="0" xfId="0" applyNumberFormat="1" applyFont="1"/>
    <xf numFmtId="10" fontId="4" fillId="0" borderId="0" xfId="19" applyNumberFormat="1" applyFont="1" applyFill="1" applyBorder="1" applyAlignment="1">
      <alignment horizontal="right" vertical="center" indent="1"/>
    </xf>
    <xf numFmtId="0" fontId="20" fillId="0" borderId="0" xfId="17" applyFont="1" applyFill="1" applyBorder="1" applyAlignment="1">
      <alignment horizontal="right" vertical="center" wrapText="1"/>
    </xf>
    <xf numFmtId="0" fontId="20" fillId="0" borderId="4" xfId="17" applyFont="1" applyFill="1" applyBorder="1" applyAlignment="1">
      <alignment horizontal="center" vertical="center" wrapText="1" readingOrder="1"/>
    </xf>
    <xf numFmtId="0" fontId="39" fillId="0" borderId="0" xfId="4" applyFont="1"/>
    <xf numFmtId="0" fontId="3" fillId="0" borderId="0" xfId="4" applyFont="1" applyFill="1" applyAlignment="1">
      <alignment horizontal="left" vertical="center" wrapText="1"/>
    </xf>
    <xf numFmtId="0" fontId="81" fillId="0" borderId="0" xfId="27" applyFont="1" applyFill="1" applyBorder="1" applyAlignment="1">
      <alignment vertical="top" wrapText="1" readingOrder="1"/>
    </xf>
    <xf numFmtId="0" fontId="18" fillId="0" borderId="4" xfId="27" applyFont="1" applyFill="1" applyBorder="1" applyAlignment="1">
      <alignment horizontal="center" vertical="center" wrapText="1" readingOrder="1"/>
    </xf>
    <xf numFmtId="0" fontId="7" fillId="2" borderId="0" xfId="27" applyFont="1" applyFill="1" applyBorder="1" applyAlignment="1">
      <alignment horizontal="left" vertical="center" wrapText="1" indent="1" readingOrder="1"/>
    </xf>
    <xf numFmtId="2" fontId="69" fillId="3" borderId="0" xfId="62" applyNumberFormat="1" applyFont="1" applyFill="1" applyBorder="1" applyAlignment="1">
      <alignment horizontal="center" wrapText="1"/>
    </xf>
    <xf numFmtId="2" fontId="35" fillId="3" borderId="0" xfId="62" applyNumberFormat="1" applyFont="1" applyFill="1" applyBorder="1" applyAlignment="1">
      <alignment horizontal="center" wrapText="1"/>
    </xf>
    <xf numFmtId="2" fontId="35" fillId="3" borderId="0" xfId="62" quotePrefix="1" applyNumberFormat="1" applyFont="1" applyFill="1" applyBorder="1" applyAlignment="1">
      <alignment horizontal="center" wrapText="1"/>
    </xf>
    <xf numFmtId="9" fontId="3" fillId="0" borderId="0" xfId="27" applyNumberFormat="1" applyFont="1" applyFill="1" applyBorder="1" applyAlignment="1">
      <alignment horizontal="center" vertical="center" wrapText="1" readingOrder="1"/>
    </xf>
    <xf numFmtId="1" fontId="18" fillId="2" borderId="0" xfId="31" applyNumberFormat="1" applyFont="1" applyFill="1" applyAlignment="1"/>
    <xf numFmtId="1" fontId="3" fillId="3" borderId="0" xfId="31" applyNumberFormat="1" applyFont="1" applyFill="1" applyAlignment="1"/>
    <xf numFmtId="0" fontId="18" fillId="3" borderId="3" xfId="31" applyFont="1" applyFill="1" applyBorder="1" applyAlignment="1">
      <alignment horizontal="right" vertical="center" indent="1"/>
    </xf>
    <xf numFmtId="0" fontId="0" fillId="3" borderId="0" xfId="0" applyFill="1" applyBorder="1"/>
    <xf numFmtId="3" fontId="18" fillId="3" borderId="0" xfId="31" applyNumberFormat="1" applyFont="1" applyFill="1" applyBorder="1" applyAlignment="1">
      <alignment horizontal="right" vertical="center" indent="1"/>
    </xf>
    <xf numFmtId="0" fontId="18" fillId="3" borderId="0" xfId="31" applyFont="1" applyFill="1" applyBorder="1" applyAlignment="1">
      <alignment horizontal="center" vertical="center"/>
    </xf>
    <xf numFmtId="0" fontId="18" fillId="3" borderId="3" xfId="31" applyFont="1" applyFill="1" applyBorder="1" applyAlignment="1">
      <alignment horizontal="center" vertical="center"/>
    </xf>
    <xf numFmtId="9" fontId="124" fillId="0" borderId="74" xfId="6" applyFont="1" applyFill="1" applyBorder="1" applyAlignment="1" applyProtection="1">
      <alignment horizontal="right" vertical="center"/>
    </xf>
    <xf numFmtId="166" fontId="7" fillId="0" borderId="72" xfId="4" applyNumberFormat="1" applyFont="1" applyFill="1" applyBorder="1" applyAlignment="1" applyProtection="1">
      <alignment vertical="center"/>
    </xf>
    <xf numFmtId="165" fontId="7" fillId="0" borderId="73" xfId="4" applyNumberFormat="1" applyFont="1" applyFill="1" applyBorder="1" applyAlignment="1" applyProtection="1">
      <alignment vertical="center"/>
    </xf>
    <xf numFmtId="9" fontId="124" fillId="0" borderId="74" xfId="6" applyFont="1" applyFill="1" applyBorder="1" applyAlignment="1" applyProtection="1">
      <alignment vertical="center"/>
    </xf>
    <xf numFmtId="166" fontId="7" fillId="0" borderId="73" xfId="4" applyNumberFormat="1" applyFont="1" applyFill="1" applyBorder="1" applyAlignment="1" applyProtection="1">
      <alignment vertical="center"/>
    </xf>
    <xf numFmtId="166" fontId="7" fillId="0" borderId="72" xfId="7" applyNumberFormat="1" applyFont="1" applyFill="1" applyBorder="1" applyAlignment="1" applyProtection="1">
      <alignment horizontal="right" vertical="center"/>
    </xf>
    <xf numFmtId="166" fontId="7" fillId="0" borderId="73" xfId="7" applyNumberFormat="1" applyFont="1" applyFill="1" applyBorder="1" applyAlignment="1" applyProtection="1">
      <alignment horizontal="right" vertical="center"/>
    </xf>
    <xf numFmtId="166" fontId="7" fillId="0" borderId="72" xfId="4" applyNumberFormat="1" applyFont="1" applyFill="1" applyBorder="1" applyAlignment="1" applyProtection="1">
      <alignment horizontal="right" vertical="center"/>
    </xf>
    <xf numFmtId="166" fontId="7" fillId="0" borderId="73" xfId="4" applyNumberFormat="1" applyFont="1" applyFill="1" applyBorder="1" applyAlignment="1" applyProtection="1">
      <alignment horizontal="right" vertical="center"/>
    </xf>
    <xf numFmtId="166" fontId="7" fillId="0" borderId="72" xfId="8" applyNumberFormat="1" applyFont="1" applyFill="1" applyBorder="1" applyAlignment="1" applyProtection="1">
      <alignment vertical="center"/>
    </xf>
    <xf numFmtId="166" fontId="7" fillId="0" borderId="73" xfId="8" applyNumberFormat="1" applyFont="1" applyFill="1" applyBorder="1" applyAlignment="1" applyProtection="1">
      <alignment vertical="center"/>
    </xf>
    <xf numFmtId="0" fontId="18" fillId="0" borderId="73" xfId="8" applyFont="1" applyFill="1" applyBorder="1" applyAlignment="1" applyProtection="1">
      <alignment vertical="center" wrapText="1"/>
    </xf>
    <xf numFmtId="9" fontId="81" fillId="0" borderId="75" xfId="6" applyFont="1" applyFill="1" applyBorder="1" applyAlignment="1" applyProtection="1">
      <alignment vertical="center"/>
    </xf>
    <xf numFmtId="3" fontId="7" fillId="0" borderId="72" xfId="4" applyNumberFormat="1" applyFont="1" applyFill="1" applyBorder="1" applyAlignment="1" applyProtection="1">
      <alignment vertical="center"/>
    </xf>
    <xf numFmtId="3" fontId="7" fillId="0" borderId="73" xfId="4" applyNumberFormat="1" applyFont="1" applyFill="1" applyBorder="1" applyAlignment="1" applyProtection="1">
      <alignment vertical="center"/>
    </xf>
    <xf numFmtId="3" fontId="7" fillId="0" borderId="72" xfId="7" applyNumberFormat="1" applyFont="1" applyFill="1" applyBorder="1" applyAlignment="1" applyProtection="1">
      <alignment vertical="center"/>
    </xf>
    <xf numFmtId="3" fontId="7" fillId="0" borderId="73" xfId="7" applyNumberFormat="1" applyFont="1" applyFill="1" applyBorder="1" applyAlignment="1" applyProtection="1">
      <alignment vertical="center"/>
    </xf>
    <xf numFmtId="0" fontId="18" fillId="0" borderId="73" xfId="4" applyFont="1" applyFill="1" applyBorder="1" applyAlignment="1" applyProtection="1">
      <alignment vertical="center"/>
    </xf>
    <xf numFmtId="3" fontId="3" fillId="0" borderId="0" xfId="4" applyNumberFormat="1" applyFont="1" applyAlignment="1">
      <alignment horizontal="right" wrapText="1"/>
    </xf>
    <xf numFmtId="0" fontId="3" fillId="0" borderId="75" xfId="4" applyFont="1" applyFill="1" applyBorder="1" applyAlignment="1" applyProtection="1">
      <alignment horizontal="center" vertical="top" wrapText="1"/>
    </xf>
    <xf numFmtId="9" fontId="124" fillId="0" borderId="74" xfId="6" applyFont="1" applyFill="1" applyBorder="1" applyAlignment="1" applyProtection="1">
      <alignment horizontal="right"/>
    </xf>
    <xf numFmtId="165" fontId="7" fillId="0" borderId="72" xfId="4" applyNumberFormat="1" applyFont="1" applyFill="1" applyBorder="1" applyAlignment="1" applyProtection="1"/>
    <xf numFmtId="165" fontId="7" fillId="0" borderId="73" xfId="4" applyNumberFormat="1" applyFont="1" applyFill="1" applyBorder="1" applyAlignment="1" applyProtection="1"/>
    <xf numFmtId="9" fontId="124" fillId="0" borderId="74" xfId="6" applyFont="1" applyFill="1" applyBorder="1" applyAlignment="1" applyProtection="1"/>
    <xf numFmtId="168" fontId="7" fillId="0" borderId="72" xfId="4" applyNumberFormat="1" applyFont="1" applyFill="1" applyBorder="1" applyAlignment="1" applyProtection="1">
      <alignment horizontal="right"/>
    </xf>
    <xf numFmtId="166" fontId="7" fillId="0" borderId="73" xfId="4" applyNumberFormat="1" applyFont="1" applyFill="1" applyBorder="1" applyAlignment="1" applyProtection="1"/>
    <xf numFmtId="166" fontId="7" fillId="0" borderId="72" xfId="7" applyNumberFormat="1" applyFont="1" applyFill="1" applyBorder="1" applyAlignment="1" applyProtection="1">
      <alignment horizontal="right"/>
    </xf>
    <xf numFmtId="166" fontId="7" fillId="0" borderId="73" xfId="7" applyNumberFormat="1" applyFont="1" applyFill="1" applyBorder="1" applyAlignment="1" applyProtection="1">
      <alignment horizontal="right"/>
    </xf>
    <xf numFmtId="166" fontId="7" fillId="0" borderId="72" xfId="4" applyNumberFormat="1" applyFont="1" applyFill="1" applyBorder="1" applyAlignment="1" applyProtection="1">
      <alignment horizontal="right"/>
    </xf>
    <xf numFmtId="166" fontId="7" fillId="0" borderId="73" xfId="4" applyNumberFormat="1" applyFont="1" applyFill="1" applyBorder="1" applyAlignment="1" applyProtection="1">
      <alignment horizontal="right"/>
    </xf>
    <xf numFmtId="166" fontId="7" fillId="0" borderId="72" xfId="8" applyNumberFormat="1" applyFont="1" applyFill="1" applyBorder="1" applyAlignment="1" applyProtection="1"/>
    <xf numFmtId="166" fontId="7" fillId="0" borderId="73" xfId="8" applyNumberFormat="1" applyFont="1" applyFill="1" applyBorder="1" applyAlignment="1" applyProtection="1"/>
    <xf numFmtId="9" fontId="81" fillId="0" borderId="7" xfId="6" applyFont="1" applyFill="1" applyBorder="1" applyAlignment="1" applyProtection="1">
      <alignment horizontal="right"/>
    </xf>
    <xf numFmtId="165" fontId="4" fillId="0" borderId="0" xfId="4" applyNumberFormat="1" applyFont="1" applyFill="1" applyBorder="1" applyAlignment="1" applyProtection="1"/>
    <xf numFmtId="165" fontId="4" fillId="0" borderId="8" xfId="4" applyNumberFormat="1" applyFont="1" applyFill="1" applyBorder="1" applyAlignment="1" applyProtection="1"/>
    <xf numFmtId="9" fontId="81" fillId="0" borderId="7" xfId="6" applyFont="1" applyFill="1" applyBorder="1" applyAlignment="1" applyProtection="1"/>
    <xf numFmtId="168" fontId="4" fillId="0" borderId="0" xfId="4" applyNumberFormat="1" applyFont="1" applyFill="1" applyBorder="1" applyAlignment="1" applyProtection="1">
      <alignment horizontal="right"/>
    </xf>
    <xf numFmtId="0" fontId="4" fillId="0" borderId="8" xfId="4" applyNumberFormat="1" applyFont="1" applyFill="1" applyBorder="1" applyAlignment="1" applyProtection="1"/>
    <xf numFmtId="166" fontId="4" fillId="0" borderId="0" xfId="7" applyNumberFormat="1" applyFont="1" applyFill="1" applyBorder="1" applyAlignment="1" applyProtection="1">
      <alignment horizontal="right"/>
    </xf>
    <xf numFmtId="166" fontId="4" fillId="0" borderId="8" xfId="7" applyNumberFormat="1" applyFont="1" applyFill="1" applyBorder="1" applyAlignment="1" applyProtection="1">
      <alignment horizontal="right"/>
    </xf>
    <xf numFmtId="0" fontId="4" fillId="0" borderId="0" xfId="4" applyFont="1" applyFill="1" applyBorder="1" applyAlignment="1" applyProtection="1">
      <alignment horizontal="right"/>
    </xf>
    <xf numFmtId="0" fontId="4" fillId="0" borderId="8" xfId="4" applyFont="1" applyFill="1" applyBorder="1" applyAlignment="1" applyProtection="1">
      <alignment horizontal="right"/>
    </xf>
    <xf numFmtId="9" fontId="81" fillId="0" borderId="8" xfId="6" applyFont="1" applyFill="1" applyBorder="1" applyAlignment="1" applyProtection="1">
      <alignment horizontal="right"/>
    </xf>
    <xf numFmtId="166" fontId="4" fillId="0" borderId="0" xfId="8" applyNumberFormat="1" applyFont="1" applyFill="1" applyBorder="1" applyAlignment="1" applyProtection="1"/>
    <xf numFmtId="166" fontId="4" fillId="0" borderId="8" xfId="8" applyNumberFormat="1" applyFont="1" applyFill="1" applyBorder="1" applyAlignment="1" applyProtection="1"/>
    <xf numFmtId="166" fontId="4" fillId="0" borderId="8" xfId="4" applyNumberFormat="1" applyFont="1" applyFill="1" applyBorder="1" applyAlignment="1" applyProtection="1"/>
    <xf numFmtId="2" fontId="4" fillId="0" borderId="0" xfId="7" applyNumberFormat="1" applyFont="1" applyFill="1" applyBorder="1" applyAlignment="1" applyProtection="1">
      <alignment horizontal="right"/>
    </xf>
    <xf numFmtId="2" fontId="4" fillId="0" borderId="8" xfId="7" applyNumberFormat="1" applyFont="1" applyFill="1" applyBorder="1" applyAlignment="1" applyProtection="1">
      <alignment horizontal="right"/>
    </xf>
    <xf numFmtId="166" fontId="4" fillId="0" borderId="0" xfId="4" applyNumberFormat="1" applyFont="1" applyFill="1" applyBorder="1" applyAlignment="1" applyProtection="1">
      <alignment horizontal="right"/>
    </xf>
    <xf numFmtId="166" fontId="4" fillId="0" borderId="8" xfId="4" applyNumberFormat="1" applyFont="1" applyFill="1" applyBorder="1" applyAlignment="1" applyProtection="1">
      <alignment horizontal="right"/>
    </xf>
    <xf numFmtId="9" fontId="81" fillId="0" borderId="8" xfId="6" applyFont="1" applyFill="1" applyBorder="1" applyAlignment="1" applyProtection="1"/>
    <xf numFmtId="165" fontId="7" fillId="0" borderId="71" xfId="4" applyNumberFormat="1" applyFont="1" applyFill="1" applyBorder="1" applyAlignment="1" applyProtection="1"/>
    <xf numFmtId="165" fontId="7" fillId="0" borderId="73" xfId="8" applyNumberFormat="1" applyFont="1" applyFill="1" applyBorder="1" applyAlignment="1" applyProtection="1">
      <protection hidden="1"/>
    </xf>
    <xf numFmtId="166" fontId="7" fillId="0" borderId="72" xfId="4" applyNumberFormat="1" applyFont="1" applyFill="1" applyBorder="1" applyAlignment="1" applyProtection="1"/>
    <xf numFmtId="167" fontId="4" fillId="0" borderId="0" xfId="4" applyNumberFormat="1" applyFont="1" applyFill="1" applyBorder="1" applyAlignment="1" applyProtection="1">
      <alignment horizontal="right"/>
    </xf>
    <xf numFmtId="167" fontId="4" fillId="0" borderId="8" xfId="4" applyNumberFormat="1" applyFont="1" applyFill="1" applyBorder="1" applyAlignment="1" applyProtection="1">
      <alignment horizontal="right"/>
    </xf>
    <xf numFmtId="166" fontId="4" fillId="0" borderId="0" xfId="4" applyNumberFormat="1" applyFont="1" applyFill="1" applyBorder="1" applyAlignment="1" applyProtection="1"/>
    <xf numFmtId="9" fontId="124" fillId="0" borderId="7" xfId="6" applyFont="1" applyFill="1" applyBorder="1" applyAlignment="1" applyProtection="1"/>
    <xf numFmtId="165" fontId="7" fillId="0" borderId="0" xfId="4" applyNumberFormat="1" applyFont="1" applyFill="1" applyBorder="1" applyAlignment="1" applyProtection="1"/>
    <xf numFmtId="165" fontId="7" fillId="0" borderId="8" xfId="4" applyNumberFormat="1" applyFont="1" applyFill="1" applyBorder="1" applyAlignment="1" applyProtection="1"/>
    <xf numFmtId="167" fontId="7" fillId="0" borderId="0" xfId="4" applyNumberFormat="1" applyFont="1" applyFill="1" applyBorder="1" applyAlignment="1" applyProtection="1"/>
    <xf numFmtId="168" fontId="7" fillId="0" borderId="8" xfId="4" applyNumberFormat="1" applyFont="1" applyFill="1" applyBorder="1" applyAlignment="1" applyProtection="1"/>
    <xf numFmtId="0" fontId="7" fillId="0" borderId="0" xfId="7" applyFont="1" applyFill="1" applyBorder="1" applyAlignment="1" applyProtection="1">
      <alignment horizontal="right"/>
    </xf>
    <xf numFmtId="166" fontId="7" fillId="0" borderId="8" xfId="7" applyNumberFormat="1" applyFont="1" applyFill="1" applyBorder="1" applyAlignment="1" applyProtection="1">
      <alignment horizontal="right"/>
    </xf>
    <xf numFmtId="167" fontId="7" fillId="0" borderId="8" xfId="4" applyNumberFormat="1" applyFont="1" applyFill="1" applyBorder="1" applyAlignment="1" applyProtection="1"/>
    <xf numFmtId="9" fontId="124" fillId="0" borderId="8" xfId="6" applyFont="1" applyFill="1" applyBorder="1" applyAlignment="1" applyProtection="1"/>
    <xf numFmtId="0" fontId="4" fillId="0" borderId="0" xfId="8" applyFont="1" applyFill="1" applyBorder="1" applyAlignment="1" applyProtection="1"/>
    <xf numFmtId="0" fontId="4" fillId="0" borderId="8" xfId="8" applyFont="1" applyFill="1" applyBorder="1" applyAlignment="1" applyProtection="1"/>
    <xf numFmtId="9" fontId="81" fillId="0" borderId="9" xfId="6" applyFont="1" applyFill="1" applyBorder="1" applyAlignment="1" applyProtection="1"/>
    <xf numFmtId="3" fontId="4" fillId="0" borderId="10" xfId="8" applyNumberFormat="1" applyFont="1" applyFill="1" applyBorder="1" applyAlignment="1" applyProtection="1"/>
    <xf numFmtId="3" fontId="4" fillId="0" borderId="11" xfId="8" applyNumberFormat="1" applyFont="1" applyFill="1" applyBorder="1" applyAlignment="1" applyProtection="1"/>
    <xf numFmtId="9" fontId="81" fillId="0" borderId="12" xfId="6" applyFont="1" applyFill="1" applyBorder="1" applyAlignment="1" applyProtection="1"/>
    <xf numFmtId="3" fontId="4" fillId="0" borderId="12" xfId="8" applyNumberFormat="1" applyFont="1" applyFill="1" applyBorder="1" applyAlignment="1" applyProtection="1"/>
    <xf numFmtId="9" fontId="81" fillId="0" borderId="11" xfId="6" applyFont="1" applyFill="1" applyBorder="1" applyAlignment="1" applyProtection="1"/>
    <xf numFmtId="9" fontId="81" fillId="0" borderId="13" xfId="6" applyFont="1" applyFill="1" applyBorder="1" applyAlignment="1" applyProtection="1"/>
    <xf numFmtId="3" fontId="4" fillId="0" borderId="13" xfId="8" applyNumberFormat="1" applyFont="1" applyFill="1" applyBorder="1" applyAlignment="1" applyProtection="1"/>
    <xf numFmtId="3" fontId="4" fillId="0" borderId="8" xfId="8" applyNumberFormat="1" applyFont="1" applyFill="1" applyBorder="1" applyAlignment="1" applyProtection="1"/>
    <xf numFmtId="3" fontId="4" fillId="0" borderId="0" xfId="8" applyNumberFormat="1" applyFont="1" applyFill="1" applyBorder="1" applyAlignment="1" applyProtection="1"/>
    <xf numFmtId="166" fontId="81" fillId="0" borderId="7" xfId="6" applyNumberFormat="1" applyFont="1" applyFill="1" applyBorder="1" applyAlignment="1" applyProtection="1"/>
    <xf numFmtId="1" fontId="4" fillId="0" borderId="0" xfId="4" applyNumberFormat="1" applyFont="1" applyFill="1" applyBorder="1" applyAlignment="1" applyProtection="1"/>
    <xf numFmtId="1" fontId="4" fillId="0" borderId="8" xfId="4" applyNumberFormat="1" applyFont="1" applyFill="1" applyBorder="1" applyAlignment="1" applyProtection="1"/>
    <xf numFmtId="166" fontId="81" fillId="0" borderId="13" xfId="6" applyNumberFormat="1" applyFont="1" applyFill="1" applyBorder="1" applyAlignment="1" applyProtection="1"/>
    <xf numFmtId="167" fontId="4" fillId="0" borderId="13" xfId="4" applyNumberFormat="1" applyFont="1" applyFill="1" applyBorder="1" applyAlignment="1" applyProtection="1">
      <alignment horizontal="right"/>
    </xf>
    <xf numFmtId="1" fontId="4" fillId="0" borderId="0" xfId="7" applyNumberFormat="1" applyFont="1" applyFill="1" applyAlignment="1" applyProtection="1"/>
    <xf numFmtId="1" fontId="4" fillId="0" borderId="13" xfId="4" applyNumberFormat="1" applyFont="1" applyFill="1" applyBorder="1" applyAlignment="1" applyProtection="1"/>
    <xf numFmtId="166" fontId="81" fillId="0" borderId="8" xfId="6" applyNumberFormat="1" applyFont="1" applyFill="1" applyBorder="1" applyAlignment="1" applyProtection="1"/>
    <xf numFmtId="1" fontId="4" fillId="0" borderId="0" xfId="8" applyNumberFormat="1" applyFont="1" applyFill="1" applyBorder="1" applyAlignment="1" applyProtection="1"/>
    <xf numFmtId="1" fontId="4" fillId="0" borderId="8" xfId="8" applyNumberFormat="1" applyFont="1" applyFill="1" applyBorder="1" applyAlignment="1" applyProtection="1"/>
    <xf numFmtId="1" fontId="4" fillId="0" borderId="0" xfId="7" applyNumberFormat="1" applyFont="1" applyFill="1" applyBorder="1" applyAlignment="1" applyProtection="1"/>
    <xf numFmtId="1" fontId="4" fillId="0" borderId="14" xfId="4" applyNumberFormat="1" applyFont="1" applyFill="1" applyBorder="1" applyAlignment="1" applyProtection="1"/>
    <xf numFmtId="1" fontId="4" fillId="0" borderId="15" xfId="4" applyNumberFormat="1" applyFont="1" applyFill="1" applyBorder="1" applyAlignment="1" applyProtection="1"/>
    <xf numFmtId="3" fontId="7" fillId="0" borderId="72" xfId="4" applyNumberFormat="1" applyFont="1" applyFill="1" applyBorder="1" applyAlignment="1" applyProtection="1"/>
    <xf numFmtId="3" fontId="7" fillId="0" borderId="73" xfId="4" applyNumberFormat="1" applyFont="1" applyFill="1" applyBorder="1" applyAlignment="1" applyProtection="1"/>
    <xf numFmtId="1" fontId="7" fillId="0" borderId="72" xfId="7" applyNumberFormat="1" applyFont="1" applyFill="1" applyBorder="1" applyAlignment="1" applyProtection="1"/>
    <xf numFmtId="1" fontId="7" fillId="0" borderId="73" xfId="7" applyNumberFormat="1" applyFont="1" applyFill="1" applyBorder="1" applyAlignment="1" applyProtection="1"/>
    <xf numFmtId="3" fontId="4" fillId="0" borderId="0" xfId="4" applyNumberFormat="1" applyFont="1" applyFill="1" applyBorder="1" applyAlignment="1" applyProtection="1"/>
    <xf numFmtId="3" fontId="4" fillId="0" borderId="8" xfId="4" applyNumberFormat="1" applyFont="1" applyFill="1" applyBorder="1" applyAlignment="1" applyProtection="1"/>
    <xf numFmtId="1" fontId="4" fillId="0" borderId="8" xfId="7" applyNumberFormat="1" applyFont="1" applyFill="1" applyBorder="1" applyAlignment="1" applyProtection="1"/>
    <xf numFmtId="3" fontId="4" fillId="0" borderId="8" xfId="8" applyNumberFormat="1" applyFont="1" applyFill="1" applyBorder="1" applyAlignment="1" applyProtection="1">
      <alignment horizontal="right"/>
      <protection hidden="1"/>
    </xf>
    <xf numFmtId="3" fontId="7" fillId="0" borderId="0" xfId="4" applyNumberFormat="1" applyFont="1" applyFill="1" applyBorder="1" applyAlignment="1" applyProtection="1"/>
    <xf numFmtId="3" fontId="7" fillId="0" borderId="8" xfId="4" applyNumberFormat="1" applyFont="1" applyFill="1" applyBorder="1" applyAlignment="1" applyProtection="1"/>
    <xf numFmtId="1" fontId="7" fillId="0" borderId="0" xfId="7" applyNumberFormat="1" applyFont="1" applyFill="1" applyBorder="1" applyAlignment="1" applyProtection="1"/>
    <xf numFmtId="1" fontId="7" fillId="0" borderId="8" xfId="7" applyNumberFormat="1" applyFont="1" applyFill="1" applyBorder="1" applyAlignment="1" applyProtection="1"/>
    <xf numFmtId="3" fontId="7" fillId="0" borderId="0" xfId="8" applyNumberFormat="1" applyFont="1" applyFill="1" applyBorder="1" applyAlignment="1" applyProtection="1">
      <alignment horizontal="right"/>
      <protection hidden="1"/>
    </xf>
    <xf numFmtId="3" fontId="7" fillId="0" borderId="8" xfId="8" applyNumberFormat="1" applyFont="1" applyFill="1" applyBorder="1" applyAlignment="1" applyProtection="1">
      <alignment horizontal="right"/>
      <protection hidden="1"/>
    </xf>
    <xf numFmtId="3" fontId="7" fillId="0" borderId="0" xfId="7" applyNumberFormat="1" applyFont="1" applyFill="1" applyBorder="1" applyAlignment="1" applyProtection="1"/>
    <xf numFmtId="3" fontId="7" fillId="0" borderId="8" xfId="7" applyNumberFormat="1" applyFont="1" applyFill="1" applyBorder="1" applyAlignment="1" applyProtection="1"/>
    <xf numFmtId="3" fontId="7" fillId="0" borderId="8" xfId="8" applyNumberFormat="1" applyFont="1" applyFill="1" applyBorder="1" applyAlignment="1" applyProtection="1">
      <protection hidden="1"/>
    </xf>
    <xf numFmtId="3" fontId="4" fillId="0" borderId="0" xfId="7" applyNumberFormat="1" applyFont="1" applyFill="1" applyBorder="1" applyAlignment="1" applyProtection="1"/>
    <xf numFmtId="3" fontId="4" fillId="0" borderId="8" xfId="7" applyNumberFormat="1" applyFont="1" applyFill="1" applyBorder="1" applyAlignment="1" applyProtection="1"/>
    <xf numFmtId="0" fontId="18" fillId="0" borderId="8" xfId="4" applyFont="1" applyFill="1" applyBorder="1" applyAlignment="1" applyProtection="1">
      <alignment horizontal="center" vertical="top" wrapText="1"/>
    </xf>
    <xf numFmtId="0" fontId="18" fillId="0" borderId="26" xfId="19" applyFont="1" applyBorder="1" applyAlignment="1">
      <alignment horizontal="right"/>
    </xf>
    <xf numFmtId="0" fontId="128" fillId="0" borderId="0" xfId="0" applyFont="1"/>
    <xf numFmtId="0" fontId="87" fillId="0" borderId="0" xfId="0" applyFont="1" applyFill="1" applyAlignment="1"/>
    <xf numFmtId="0" fontId="4" fillId="0" borderId="0" xfId="34" applyFont="1" applyFill="1" applyAlignment="1"/>
    <xf numFmtId="3" fontId="4" fillId="0" borderId="0" xfId="34" applyNumberFormat="1" applyFont="1" applyFill="1" applyAlignment="1"/>
    <xf numFmtId="3" fontId="7" fillId="2" borderId="16" xfId="34" applyNumberFormat="1" applyFont="1" applyFill="1" applyBorder="1"/>
    <xf numFmtId="9" fontId="7" fillId="2" borderId="16" xfId="34" applyNumberFormat="1" applyFont="1" applyFill="1" applyBorder="1"/>
    <xf numFmtId="3" fontId="7" fillId="2" borderId="16" xfId="34" applyNumberFormat="1" applyFont="1" applyFill="1" applyBorder="1" applyAlignment="1">
      <alignment horizontal="left"/>
    </xf>
    <xf numFmtId="3" fontId="7" fillId="2" borderId="0" xfId="34" applyNumberFormat="1" applyFont="1" applyFill="1" applyAlignment="1">
      <alignment horizontal="left"/>
    </xf>
    <xf numFmtId="3" fontId="4" fillId="0" borderId="3" xfId="34" applyNumberFormat="1" applyFont="1" applyFill="1" applyBorder="1"/>
    <xf numFmtId="9" fontId="4" fillId="0" borderId="3" xfId="34" applyNumberFormat="1" applyFont="1" applyFill="1" applyBorder="1"/>
    <xf numFmtId="3" fontId="4" fillId="0" borderId="3" xfId="34" applyNumberFormat="1" applyFont="1" applyFill="1" applyBorder="1" applyAlignment="1">
      <alignment horizontal="left"/>
    </xf>
    <xf numFmtId="9" fontId="4" fillId="0" borderId="0" xfId="34" applyNumberFormat="1" applyFont="1" applyFill="1"/>
    <xf numFmtId="3" fontId="4" fillId="0" borderId="0" xfId="34" applyNumberFormat="1" applyFont="1" applyFill="1" applyAlignment="1">
      <alignment horizontal="left"/>
    </xf>
    <xf numFmtId="0" fontId="4" fillId="0" borderId="3" xfId="34" applyFont="1" applyFill="1" applyBorder="1" applyAlignment="1">
      <alignment horizontal="left"/>
    </xf>
    <xf numFmtId="0" fontId="7" fillId="0" borderId="0" xfId="34" applyFont="1" applyFill="1" applyBorder="1" applyAlignment="1">
      <alignment horizontal="left"/>
    </xf>
    <xf numFmtId="0" fontId="7" fillId="0" borderId="4" xfId="34" applyFont="1" applyFill="1" applyBorder="1" applyAlignment="1">
      <alignment horizontal="right"/>
    </xf>
    <xf numFmtId="0" fontId="18" fillId="0" borderId="4" xfId="34" applyFont="1" applyFill="1" applyBorder="1" applyAlignment="1">
      <alignment horizontal="right"/>
    </xf>
    <xf numFmtId="0" fontId="18" fillId="0" borderId="0" xfId="34" applyFont="1" applyFill="1" applyAlignment="1"/>
    <xf numFmtId="3" fontId="18" fillId="0" borderId="0" xfId="34" applyNumberFormat="1" applyFont="1" applyFill="1" applyAlignment="1"/>
    <xf numFmtId="9" fontId="18" fillId="2" borderId="16" xfId="34" applyNumberFormat="1" applyFont="1" applyFill="1" applyBorder="1"/>
    <xf numFmtId="3" fontId="18" fillId="2" borderId="0" xfId="34" applyNumberFormat="1" applyFont="1" applyFill="1" applyAlignment="1">
      <alignment horizontal="left"/>
    </xf>
    <xf numFmtId="0" fontId="2" fillId="0" borderId="0" xfId="0" applyFont="1" applyAlignment="1">
      <alignment horizontal="right"/>
    </xf>
    <xf numFmtId="9" fontId="3" fillId="0" borderId="3" xfId="34" applyNumberFormat="1" applyFont="1" applyFill="1" applyBorder="1"/>
    <xf numFmtId="9" fontId="3" fillId="0" borderId="0" xfId="34" applyNumberFormat="1" applyFont="1" applyFill="1"/>
    <xf numFmtId="3" fontId="4" fillId="0" borderId="0" xfId="34" applyNumberFormat="1" applyFont="1" applyAlignment="1">
      <alignment horizontal="left"/>
    </xf>
    <xf numFmtId="0" fontId="7" fillId="0" borderId="4" xfId="34" applyFont="1" applyFill="1" applyBorder="1" applyAlignment="1">
      <alignment horizontal="center"/>
    </xf>
    <xf numFmtId="0" fontId="18" fillId="0" borderId="4" xfId="34" applyFont="1" applyFill="1" applyBorder="1" applyAlignment="1">
      <alignment horizontal="center"/>
    </xf>
    <xf numFmtId="0" fontId="58" fillId="0" borderId="0" xfId="0" applyFont="1" applyFill="1" applyBorder="1"/>
    <xf numFmtId="3" fontId="58" fillId="0" borderId="0" xfId="0" applyNumberFormat="1" applyFont="1" applyFill="1" applyBorder="1"/>
    <xf numFmtId="0" fontId="30" fillId="0" borderId="51" xfId="34" applyFont="1" applyFill="1" applyBorder="1" applyAlignment="1">
      <alignment horizontal="right"/>
    </xf>
    <xf numFmtId="0" fontId="30" fillId="0" borderId="0" xfId="34" applyFont="1" applyFill="1" applyAlignment="1">
      <alignment horizontal="right"/>
    </xf>
    <xf numFmtId="1" fontId="3" fillId="0" borderId="0" xfId="34" applyNumberFormat="1" applyFont="1" applyFill="1"/>
    <xf numFmtId="0" fontId="18" fillId="0" borderId="0" xfId="34" applyFont="1" applyBorder="1"/>
    <xf numFmtId="3" fontId="4" fillId="0" borderId="0" xfId="34" applyNumberFormat="1" applyFont="1"/>
    <xf numFmtId="3" fontId="4" fillId="0" borderId="0" xfId="34" applyNumberFormat="1" applyFont="1" applyBorder="1"/>
    <xf numFmtId="1" fontId="3" fillId="0" borderId="0" xfId="34" applyNumberFormat="1" applyFont="1" applyBorder="1"/>
    <xf numFmtId="3" fontId="4" fillId="0" borderId="0" xfId="39" applyNumberFormat="1" applyFont="1" applyFill="1" applyBorder="1" applyAlignment="1" applyProtection="1">
      <alignment horizontal="right" wrapText="1"/>
      <protection locked="0"/>
    </xf>
    <xf numFmtId="3" fontId="18" fillId="0" borderId="0" xfId="34" applyNumberFormat="1" applyFont="1" applyBorder="1"/>
    <xf numFmtId="1" fontId="7" fillId="0" borderId="51" xfId="34" applyNumberFormat="1" applyFont="1" applyFill="1" applyBorder="1"/>
    <xf numFmtId="0" fontId="18" fillId="0" borderId="51" xfId="34" applyFont="1" applyBorder="1"/>
    <xf numFmtId="170" fontId="7" fillId="0" borderId="51" xfId="39" applyNumberFormat="1" applyFont="1" applyFill="1" applyBorder="1" applyProtection="1">
      <protection locked="0"/>
    </xf>
    <xf numFmtId="4" fontId="49" fillId="0" borderId="0" xfId="39" applyNumberFormat="1" applyFont="1" applyFill="1" applyBorder="1" applyProtection="1">
      <protection locked="0"/>
    </xf>
    <xf numFmtId="170" fontId="49" fillId="0" borderId="0" xfId="39" applyNumberFormat="1" applyFont="1" applyFill="1" applyBorder="1" applyProtection="1">
      <protection locked="0"/>
    </xf>
    <xf numFmtId="170" fontId="49" fillId="0" borderId="0" xfId="34" applyNumberFormat="1" applyFont="1" applyBorder="1"/>
    <xf numFmtId="165" fontId="7" fillId="0" borderId="0" xfId="39" applyNumberFormat="1" applyFont="1" applyFill="1" applyBorder="1" applyProtection="1">
      <protection locked="0"/>
    </xf>
    <xf numFmtId="3" fontId="18" fillId="0" borderId="0" xfId="34" applyNumberFormat="1" applyFont="1" applyFill="1"/>
    <xf numFmtId="3" fontId="3" fillId="0" borderId="10" xfId="34" applyNumberFormat="1" applyFont="1" applyFill="1" applyBorder="1" applyAlignment="1">
      <alignment horizontal="right" indent="1"/>
    </xf>
    <xf numFmtId="164" fontId="4" fillId="0" borderId="0" xfId="35" applyNumberFormat="1" applyFont="1" applyFill="1"/>
    <xf numFmtId="3" fontId="7" fillId="0" borderId="16" xfId="35" applyNumberFormat="1" applyFont="1" applyFill="1" applyBorder="1"/>
    <xf numFmtId="3" fontId="4" fillId="0" borderId="3" xfId="35" applyNumberFormat="1" applyFont="1" applyFill="1" applyBorder="1"/>
    <xf numFmtId="3" fontId="4" fillId="0" borderId="0" xfId="35" applyNumberFormat="1" applyFont="1" applyFill="1"/>
    <xf numFmtId="1" fontId="4" fillId="0" borderId="0" xfId="34" applyNumberFormat="1" applyFont="1" applyAlignment="1">
      <alignment horizontal="right" vertical="center" indent="1"/>
    </xf>
    <xf numFmtId="0" fontId="0" fillId="0" borderId="0" xfId="0" applyAlignment="1"/>
    <xf numFmtId="0" fontId="3" fillId="3" borderId="32" xfId="31" applyFont="1" applyFill="1" applyBorder="1" applyAlignment="1">
      <alignment vertical="center"/>
    </xf>
    <xf numFmtId="9" fontId="3" fillId="3" borderId="32" xfId="31" applyNumberFormat="1" applyFont="1" applyFill="1" applyBorder="1" applyAlignment="1">
      <alignment horizontal="right" vertical="center" indent="1"/>
    </xf>
    <xf numFmtId="9" fontId="18" fillId="2" borderId="32" xfId="31" applyNumberFormat="1" applyFont="1" applyFill="1" applyBorder="1" applyAlignment="1">
      <alignment horizontal="right" vertical="center" indent="1"/>
    </xf>
    <xf numFmtId="9" fontId="18" fillId="3" borderId="32" xfId="31" applyNumberFormat="1" applyFont="1" applyFill="1" applyBorder="1" applyAlignment="1">
      <alignment horizontal="right" vertical="center" indent="1"/>
    </xf>
    <xf numFmtId="9" fontId="3" fillId="3" borderId="31" xfId="31" applyNumberFormat="1" applyFont="1" applyFill="1" applyBorder="1" applyAlignment="1">
      <alignment horizontal="right" vertical="center" indent="1"/>
    </xf>
    <xf numFmtId="9" fontId="3" fillId="3" borderId="22" xfId="31" applyNumberFormat="1" applyFont="1" applyFill="1" applyBorder="1" applyAlignment="1">
      <alignment horizontal="right" vertical="center" indent="1"/>
    </xf>
    <xf numFmtId="0" fontId="18" fillId="3" borderId="0" xfId="68" applyFont="1" applyFill="1" applyAlignment="1">
      <alignment horizontal="left"/>
    </xf>
    <xf numFmtId="3" fontId="18" fillId="3" borderId="0" xfId="68" applyNumberFormat="1" applyFont="1" applyFill="1" applyAlignment="1">
      <alignment horizontal="right" vertical="center" indent="1"/>
    </xf>
    <xf numFmtId="1" fontId="18" fillId="3" borderId="0" xfId="68" applyNumberFormat="1" applyFont="1" applyFill="1" applyAlignment="1">
      <alignment horizontal="right" vertical="center" indent="1"/>
    </xf>
    <xf numFmtId="1" fontId="7" fillId="3" borderId="0" xfId="68" applyNumberFormat="1" applyFont="1" applyFill="1" applyAlignment="1">
      <alignment horizontal="right" vertical="center" indent="1"/>
    </xf>
    <xf numFmtId="0" fontId="18" fillId="3" borderId="0" xfId="68" applyFont="1" applyFill="1" applyBorder="1" applyAlignment="1">
      <alignment horizontal="left" indent="1"/>
    </xf>
    <xf numFmtId="0" fontId="18" fillId="3" borderId="0" xfId="68" applyFont="1" applyFill="1" applyAlignment="1">
      <alignment horizontal="right" vertical="center" indent="1"/>
    </xf>
    <xf numFmtId="0" fontId="7" fillId="3" borderId="0" xfId="68" applyFont="1" applyFill="1" applyAlignment="1">
      <alignment horizontal="right" vertical="center" indent="1"/>
    </xf>
    <xf numFmtId="1" fontId="7" fillId="3" borderId="0" xfId="68" applyNumberFormat="1" applyFont="1" applyFill="1" applyBorder="1" applyAlignment="1">
      <alignment horizontal="right" vertical="center" indent="1"/>
    </xf>
    <xf numFmtId="1" fontId="18" fillId="3" borderId="0" xfId="68" applyNumberFormat="1" applyFont="1" applyFill="1" applyBorder="1" applyAlignment="1">
      <alignment horizontal="right" vertical="center" indent="1"/>
    </xf>
    <xf numFmtId="0" fontId="3" fillId="0" borderId="0" xfId="68" applyFont="1" applyBorder="1" applyAlignment="1">
      <alignment horizontal="left"/>
    </xf>
    <xf numFmtId="1" fontId="4" fillId="0" borderId="0" xfId="68" applyNumberFormat="1" applyFont="1" applyFill="1" applyBorder="1" applyAlignment="1">
      <alignment horizontal="right" vertical="center" indent="1"/>
    </xf>
    <xf numFmtId="0" fontId="18" fillId="3" borderId="0" xfId="68" applyFont="1" applyFill="1" applyBorder="1" applyAlignment="1">
      <alignment horizontal="left"/>
    </xf>
    <xf numFmtId="0" fontId="15" fillId="0" borderId="30" xfId="26" applyFont="1" applyBorder="1"/>
    <xf numFmtId="0" fontId="39" fillId="3" borderId="0" xfId="5" applyFont="1" applyFill="1" applyAlignment="1"/>
    <xf numFmtId="3" fontId="3" fillId="0" borderId="0" xfId="26" applyNumberFormat="1" applyFont="1" applyBorder="1" applyAlignment="1">
      <alignment horizontal="right" vertical="center" indent="1"/>
    </xf>
    <xf numFmtId="3" fontId="127" fillId="0" borderId="0" xfId="8" applyNumberFormat="1" applyFont="1" applyFill="1" applyBorder="1" applyAlignment="1" applyProtection="1">
      <alignment horizontal="right" vertical="center"/>
      <protection hidden="1"/>
    </xf>
    <xf numFmtId="0" fontId="10" fillId="3" borderId="0" xfId="31" applyFont="1" applyFill="1" applyAlignment="1">
      <alignment vertical="center"/>
    </xf>
    <xf numFmtId="0" fontId="18" fillId="3" borderId="31" xfId="31" applyFont="1" applyFill="1" applyBorder="1" applyAlignment="1">
      <alignment horizontal="center" vertical="center" wrapText="1"/>
    </xf>
    <xf numFmtId="0" fontId="18" fillId="3" borderId="22" xfId="31" applyFont="1" applyFill="1" applyBorder="1" applyAlignment="1">
      <alignment horizontal="center" vertical="center" wrapText="1"/>
    </xf>
    <xf numFmtId="0" fontId="7" fillId="0" borderId="0" xfId="34" applyFont="1" applyAlignment="1"/>
    <xf numFmtId="170" fontId="0" fillId="0" borderId="0" xfId="0" applyNumberFormat="1" applyAlignment="1"/>
    <xf numFmtId="170" fontId="18" fillId="0" borderId="0" xfId="34" applyNumberFormat="1" applyFont="1" applyFill="1" applyBorder="1"/>
    <xf numFmtId="170" fontId="3" fillId="0" borderId="0" xfId="34" applyNumberFormat="1" applyFont="1" applyFill="1" applyBorder="1"/>
    <xf numFmtId="0" fontId="3" fillId="0" borderId="0" xfId="0" applyFont="1" applyFill="1" applyBorder="1" applyAlignment="1">
      <alignment horizontal="right"/>
    </xf>
    <xf numFmtId="0" fontId="18" fillId="0" borderId="0" xfId="34" applyFont="1" applyFill="1" applyBorder="1"/>
    <xf numFmtId="0" fontId="129" fillId="0" borderId="0" xfId="0" applyFont="1" applyFill="1"/>
    <xf numFmtId="0" fontId="0" fillId="0" borderId="0" xfId="0" applyBorder="1"/>
    <xf numFmtId="3" fontId="4" fillId="0" borderId="76" xfId="5" applyNumberFormat="1" applyFont="1" applyFill="1" applyBorder="1" applyAlignment="1" applyProtection="1">
      <alignment horizontal="right"/>
      <protection locked="0"/>
    </xf>
    <xf numFmtId="3" fontId="7" fillId="0" borderId="77" xfId="5" applyNumberFormat="1" applyFont="1" applyFill="1" applyBorder="1" applyAlignment="1" applyProtection="1">
      <alignment horizontal="right"/>
      <protection locked="0"/>
    </xf>
    <xf numFmtId="3" fontId="7" fillId="0" borderId="78" xfId="5" applyNumberFormat="1" applyFont="1" applyFill="1" applyBorder="1" applyAlignment="1" applyProtection="1">
      <alignment horizontal="right"/>
      <protection locked="0"/>
    </xf>
    <xf numFmtId="3" fontId="7" fillId="0" borderId="78" xfId="39" applyNumberFormat="1" applyFont="1" applyFill="1" applyBorder="1" applyAlignment="1" applyProtection="1">
      <alignment horizontal="left"/>
      <protection locked="0"/>
    </xf>
    <xf numFmtId="3" fontId="7" fillId="0" borderId="79" xfId="39" applyNumberFormat="1" applyFont="1" applyFill="1" applyBorder="1" applyAlignment="1" applyProtection="1">
      <alignment horizontal="left"/>
      <protection locked="0"/>
    </xf>
    <xf numFmtId="166" fontId="4" fillId="0" borderId="80" xfId="34" applyNumberFormat="1" applyFont="1" applyFill="1" applyBorder="1" applyAlignment="1">
      <alignment horizontal="right" vertical="center"/>
    </xf>
    <xf numFmtId="0" fontId="18" fillId="0" borderId="81" xfId="34" applyFont="1" applyFill="1" applyBorder="1" applyAlignment="1">
      <alignment horizontal="right" vertical="center"/>
    </xf>
    <xf numFmtId="0" fontId="80" fillId="0" borderId="0" xfId="27" applyFont="1" applyBorder="1" applyAlignment="1">
      <alignment horizontal="left" vertical="center" readingOrder="1"/>
    </xf>
    <xf numFmtId="0" fontId="81" fillId="0" borderId="0" xfId="27" applyFont="1" applyFill="1" applyBorder="1" applyAlignment="1">
      <alignment vertical="top" readingOrder="1"/>
    </xf>
    <xf numFmtId="0" fontId="81" fillId="0" borderId="0" xfId="27" applyFont="1" applyFill="1" applyBorder="1" applyAlignment="1">
      <alignment horizontal="left" vertical="center" readingOrder="1"/>
    </xf>
    <xf numFmtId="0" fontId="80" fillId="0" borderId="0" xfId="27" applyFont="1" applyBorder="1" applyAlignment="1">
      <alignment vertical="top"/>
    </xf>
    <xf numFmtId="0" fontId="80" fillId="0" borderId="0" xfId="27" applyFont="1" applyBorder="1" applyAlignment="1">
      <alignment horizontal="left" vertical="center"/>
    </xf>
    <xf numFmtId="0" fontId="18" fillId="0" borderId="4" xfId="4" applyFont="1" applyFill="1" applyBorder="1" applyAlignment="1">
      <alignment vertical="center" wrapText="1"/>
    </xf>
    <xf numFmtId="0" fontId="11" fillId="0" borderId="0" xfId="1" applyFont="1" applyAlignment="1">
      <alignment vertical="center"/>
    </xf>
    <xf numFmtId="0" fontId="8" fillId="0" borderId="0" xfId="1" applyFont="1" applyAlignment="1">
      <alignment vertical="top" wrapText="1"/>
    </xf>
    <xf numFmtId="0" fontId="4" fillId="0" borderId="0" xfId="1" applyFont="1" applyAlignment="1">
      <alignment vertical="top"/>
    </xf>
    <xf numFmtId="0" fontId="4" fillId="0" borderId="0" xfId="1" applyFont="1" applyAlignment="1">
      <alignment vertical="top" wrapText="1"/>
    </xf>
    <xf numFmtId="0" fontId="3" fillId="0" borderId="0" xfId="1" applyFont="1"/>
    <xf numFmtId="0" fontId="9" fillId="0" borderId="0" xfId="1" applyFont="1" applyAlignment="1">
      <alignment vertical="top" wrapText="1"/>
    </xf>
    <xf numFmtId="0" fontId="9" fillId="0" borderId="0" xfId="1" applyFont="1" applyAlignment="1">
      <alignment vertical="top"/>
    </xf>
    <xf numFmtId="0" fontId="0" fillId="0" borderId="0" xfId="0" applyAlignment="1"/>
    <xf numFmtId="0" fontId="7" fillId="0" borderId="8" xfId="2" applyFont="1" applyFill="1" applyBorder="1" applyAlignment="1" applyProtection="1">
      <alignment horizontal="center" vertical="top" wrapText="1"/>
    </xf>
    <xf numFmtId="0" fontId="7" fillId="0" borderId="0" xfId="2" applyFont="1" applyFill="1" applyBorder="1" applyAlignment="1" applyProtection="1">
      <alignment horizontal="center" vertical="top" wrapText="1"/>
    </xf>
    <xf numFmtId="0" fontId="36" fillId="0" borderId="1" xfId="4" applyFont="1" applyFill="1" applyBorder="1" applyAlignment="1">
      <alignment horizontal="left" vertical="center" wrapText="1"/>
    </xf>
    <xf numFmtId="0" fontId="26" fillId="0" borderId="1" xfId="2" applyFont="1" applyBorder="1" applyAlignment="1">
      <alignment horizontal="left" vertical="center" wrapText="1"/>
    </xf>
    <xf numFmtId="0" fontId="26" fillId="0" borderId="0" xfId="2" applyFont="1" applyAlignment="1">
      <alignment horizontal="left" vertical="center" wrapText="1"/>
    </xf>
    <xf numFmtId="0" fontId="106" fillId="0" borderId="1" xfId="0" applyFont="1" applyBorder="1" applyAlignment="1">
      <alignment horizontal="left" vertical="center" wrapText="1"/>
    </xf>
    <xf numFmtId="0" fontId="18" fillId="0" borderId="0" xfId="4" applyFont="1" applyFill="1" applyAlignment="1">
      <alignment horizontal="left" vertical="top" wrapText="1"/>
    </xf>
    <xf numFmtId="0" fontId="3" fillId="0" borderId="0" xfId="4" applyFont="1" applyFill="1" applyAlignment="1">
      <alignment horizontal="left" vertical="center" wrapText="1"/>
    </xf>
    <xf numFmtId="0" fontId="39" fillId="0" borderId="15" xfId="4" applyFont="1" applyFill="1" applyBorder="1" applyAlignment="1" applyProtection="1">
      <alignment horizontal="center" vertical="center"/>
    </xf>
    <xf numFmtId="0" fontId="39" fillId="0" borderId="65" xfId="4" applyFont="1" applyFill="1" applyBorder="1" applyAlignment="1" applyProtection="1">
      <alignment horizontal="center" vertical="center"/>
    </xf>
    <xf numFmtId="0" fontId="39" fillId="0" borderId="14" xfId="4" applyFont="1" applyFill="1" applyBorder="1" applyAlignment="1" applyProtection="1">
      <alignment horizontal="center" vertical="center"/>
    </xf>
    <xf numFmtId="0" fontId="39" fillId="0" borderId="11" xfId="4" applyFont="1" applyFill="1" applyBorder="1" applyAlignment="1" applyProtection="1">
      <alignment horizontal="center" vertical="center"/>
    </xf>
    <xf numFmtId="0" fontId="39" fillId="0" borderId="10" xfId="4" applyFont="1" applyFill="1" applyBorder="1" applyAlignment="1" applyProtection="1">
      <alignment horizontal="center" vertical="center"/>
    </xf>
    <xf numFmtId="0" fontId="39" fillId="0" borderId="12" xfId="4" applyFont="1" applyFill="1" applyBorder="1" applyAlignment="1" applyProtection="1">
      <alignment horizontal="center" vertical="center"/>
    </xf>
    <xf numFmtId="0" fontId="18" fillId="0" borderId="15" xfId="4" applyFont="1" applyFill="1" applyBorder="1" applyAlignment="1" applyProtection="1">
      <alignment horizontal="center" vertical="top" wrapText="1"/>
    </xf>
    <xf numFmtId="0" fontId="18" fillId="0" borderId="65" xfId="4" applyFont="1" applyFill="1" applyBorder="1" applyAlignment="1" applyProtection="1">
      <alignment horizontal="center" vertical="top" wrapText="1"/>
    </xf>
    <xf numFmtId="0" fontId="18" fillId="0" borderId="14" xfId="4" applyFont="1" applyFill="1" applyBorder="1" applyAlignment="1" applyProtection="1">
      <alignment horizontal="center" vertical="top" wrapText="1"/>
    </xf>
    <xf numFmtId="0" fontId="39" fillId="0" borderId="0" xfId="4" applyFont="1"/>
    <xf numFmtId="0" fontId="3" fillId="0" borderId="0" xfId="27" applyFont="1" applyAlignment="1">
      <alignment vertical="top" wrapText="1"/>
    </xf>
    <xf numFmtId="0" fontId="3" fillId="0" borderId="0" xfId="0" applyFont="1" applyAlignment="1">
      <alignment vertical="top" wrapText="1"/>
    </xf>
    <xf numFmtId="0" fontId="9" fillId="0" borderId="0" xfId="27" applyFont="1" applyAlignment="1">
      <alignment vertical="top" wrapText="1"/>
    </xf>
    <xf numFmtId="0" fontId="9" fillId="0" borderId="0" xfId="0" applyFont="1" applyAlignment="1">
      <alignment vertical="top" wrapText="1"/>
    </xf>
    <xf numFmtId="0" fontId="18" fillId="0" borderId="4" xfId="27" applyFont="1" applyFill="1" applyBorder="1" applyAlignment="1">
      <alignment horizontal="center" vertical="center" wrapText="1" readingOrder="1"/>
    </xf>
    <xf numFmtId="0" fontId="1" fillId="0" borderId="49" xfId="27" applyBorder="1" applyAlignment="1">
      <alignment horizontal="center" vertical="center" wrapText="1" readingOrder="1"/>
    </xf>
    <xf numFmtId="0" fontId="81" fillId="0" borderId="0" xfId="27" applyFont="1" applyFill="1" applyBorder="1" applyAlignment="1">
      <alignment vertical="top" wrapText="1" readingOrder="1"/>
    </xf>
    <xf numFmtId="0" fontId="81" fillId="0" borderId="0" xfId="27" applyFont="1" applyFill="1" applyBorder="1" applyAlignment="1">
      <alignment vertical="center" wrapText="1" readingOrder="1"/>
    </xf>
    <xf numFmtId="0" fontId="80" fillId="0" borderId="0" xfId="27" applyFont="1" applyBorder="1" applyAlignment="1">
      <alignment vertical="top" wrapText="1"/>
    </xf>
    <xf numFmtId="0" fontId="0" fillId="0" borderId="0" xfId="0" applyAlignment="1">
      <alignment vertical="top" wrapText="1" readingOrder="1"/>
    </xf>
    <xf numFmtId="0" fontId="11" fillId="3" borderId="34" xfId="31" applyFont="1" applyFill="1" applyBorder="1" applyAlignment="1">
      <alignment horizontal="left" vertical="center"/>
    </xf>
    <xf numFmtId="0" fontId="11" fillId="3" borderId="33" xfId="31" applyFont="1" applyFill="1" applyBorder="1" applyAlignment="1">
      <alignment horizontal="left" vertical="center"/>
    </xf>
    <xf numFmtId="0" fontId="3" fillId="0" borderId="0" xfId="35" applyFont="1" applyFill="1" applyAlignment="1">
      <alignment wrapText="1"/>
    </xf>
    <xf numFmtId="0" fontId="3" fillId="0" borderId="0" xfId="34" applyFont="1" applyAlignment="1">
      <alignment horizontal="left" vertical="center" wrapText="1" indent="1"/>
    </xf>
    <xf numFmtId="0" fontId="18" fillId="2" borderId="0" xfId="34" applyFont="1" applyFill="1" applyAlignment="1">
      <alignment horizontal="left" vertical="center" wrapText="1" indent="1"/>
    </xf>
    <xf numFmtId="0" fontId="0" fillId="0" borderId="0" xfId="0" applyAlignment="1">
      <alignment wrapText="1"/>
    </xf>
    <xf numFmtId="3" fontId="4" fillId="3" borderId="0" xfId="13" applyNumberFormat="1" applyFont="1" applyFill="1" applyBorder="1" applyAlignment="1">
      <alignment horizontal="left"/>
    </xf>
    <xf numFmtId="0" fontId="4" fillId="3" borderId="10" xfId="13" applyFont="1" applyFill="1" applyBorder="1" applyAlignment="1">
      <alignment horizontal="left"/>
    </xf>
    <xf numFmtId="0" fontId="55" fillId="3" borderId="16" xfId="12" applyFont="1" applyFill="1" applyBorder="1" applyAlignment="1">
      <alignment horizontal="left" wrapText="1"/>
    </xf>
    <xf numFmtId="0" fontId="4" fillId="3" borderId="65" xfId="13" applyFont="1" applyFill="1" applyBorder="1" applyAlignment="1">
      <alignment horizontal="left"/>
    </xf>
    <xf numFmtId="0" fontId="4" fillId="3" borderId="0" xfId="13" applyFont="1" applyFill="1" applyBorder="1" applyAlignment="1">
      <alignment horizontal="left"/>
    </xf>
    <xf numFmtId="0" fontId="7" fillId="3" borderId="0" xfId="13" applyFont="1" applyFill="1" applyBorder="1" applyAlignment="1">
      <alignment horizontal="center"/>
    </xf>
    <xf numFmtId="0" fontId="7" fillId="3" borderId="8" xfId="13" applyFont="1" applyFill="1" applyBorder="1" applyAlignment="1">
      <alignment horizontal="center"/>
    </xf>
    <xf numFmtId="0" fontId="4" fillId="3" borderId="0" xfId="5" applyFont="1" applyFill="1" applyBorder="1" applyAlignment="1">
      <alignment horizontal="left" vertical="center" wrapText="1" indent="1"/>
    </xf>
    <xf numFmtId="0" fontId="4" fillId="3" borderId="3" xfId="5" applyFont="1" applyFill="1" applyBorder="1" applyAlignment="1">
      <alignment horizontal="left" vertical="center" wrapText="1" indent="1"/>
    </xf>
    <xf numFmtId="16" fontId="7" fillId="3" borderId="0" xfId="5" applyNumberFormat="1" applyFont="1" applyFill="1" applyBorder="1" applyAlignment="1" applyProtection="1">
      <alignment horizontal="center"/>
      <protection locked="0"/>
    </xf>
    <xf numFmtId="16" fontId="7" fillId="3" borderId="0" xfId="5" applyNumberFormat="1" applyFont="1" applyFill="1" applyBorder="1" applyAlignment="1">
      <alignment horizontal="center"/>
    </xf>
    <xf numFmtId="0" fontId="7" fillId="3" borderId="0" xfId="5" applyFont="1" applyFill="1" applyBorder="1" applyAlignment="1" applyProtection="1">
      <alignment horizontal="right" wrapText="1"/>
      <protection locked="0"/>
    </xf>
    <xf numFmtId="0" fontId="7" fillId="3" borderId="3" xfId="5" applyFont="1" applyFill="1" applyBorder="1" applyAlignment="1" applyProtection="1">
      <alignment horizontal="right" wrapText="1"/>
      <protection locked="0"/>
    </xf>
    <xf numFmtId="0" fontId="7" fillId="3" borderId="0" xfId="5" applyFont="1" applyFill="1" applyBorder="1" applyAlignment="1">
      <alignment horizontal="right" wrapText="1"/>
    </xf>
    <xf numFmtId="0" fontId="7" fillId="3" borderId="3" xfId="5" applyFont="1" applyFill="1" applyBorder="1" applyAlignment="1">
      <alignment horizontal="right" wrapText="1"/>
    </xf>
    <xf numFmtId="0" fontId="4" fillId="3" borderId="65" xfId="0" applyFont="1" applyFill="1" applyBorder="1" applyAlignment="1">
      <alignment horizontal="right" wrapText="1"/>
    </xf>
    <xf numFmtId="0" fontId="0" fillId="3" borderId="51" xfId="0" applyFill="1" applyBorder="1" applyAlignment="1">
      <alignment horizontal="right" wrapText="1"/>
    </xf>
    <xf numFmtId="0" fontId="7" fillId="3" borderId="0" xfId="0" applyFont="1" applyFill="1" applyBorder="1" applyAlignment="1">
      <alignment horizontal="center" wrapText="1"/>
    </xf>
    <xf numFmtId="0" fontId="0" fillId="3" borderId="0" xfId="0" applyFill="1" applyAlignment="1">
      <alignment horizontal="center" wrapText="1"/>
    </xf>
    <xf numFmtId="0" fontId="0" fillId="3" borderId="10" xfId="0" applyFill="1" applyBorder="1" applyAlignment="1">
      <alignment horizontal="center" wrapText="1"/>
    </xf>
    <xf numFmtId="173" fontId="31" fillId="3" borderId="0" xfId="0" applyNumberFormat="1" applyFont="1" applyFill="1" applyAlignment="1">
      <alignment horizontal="left"/>
    </xf>
    <xf numFmtId="173" fontId="92" fillId="3" borderId="0" xfId="0" applyNumberFormat="1" applyFont="1" applyFill="1" applyAlignment="1">
      <alignment horizontal="left"/>
    </xf>
    <xf numFmtId="0" fontId="20" fillId="3" borderId="0" xfId="5" applyFont="1" applyFill="1" applyBorder="1" applyAlignment="1" applyProtection="1">
      <alignment horizontal="center" wrapText="1"/>
      <protection locked="0"/>
    </xf>
    <xf numFmtId="0" fontId="20" fillId="3" borderId="3" xfId="5" applyFont="1" applyFill="1" applyBorder="1" applyAlignment="1" applyProtection="1">
      <alignment horizontal="center" wrapText="1"/>
      <protection locked="0"/>
    </xf>
    <xf numFmtId="0" fontId="14" fillId="3" borderId="60" xfId="5" applyFont="1" applyFill="1" applyBorder="1" applyAlignment="1">
      <alignment horizontal="center"/>
    </xf>
    <xf numFmtId="0" fontId="20" fillId="3" borderId="0" xfId="5" applyFont="1" applyFill="1" applyBorder="1" applyAlignment="1">
      <alignment horizontal="center" wrapText="1"/>
    </xf>
    <xf numFmtId="0" fontId="20" fillId="3" borderId="3" xfId="5" applyFont="1" applyFill="1" applyBorder="1" applyAlignment="1">
      <alignment horizontal="center" wrapText="1"/>
    </xf>
    <xf numFmtId="0" fontId="13" fillId="3" borderId="0" xfId="0" applyFont="1" applyFill="1" applyBorder="1" applyAlignment="1">
      <alignment horizontal="left" vertical="center" wrapText="1"/>
    </xf>
    <xf numFmtId="0" fontId="31" fillId="3" borderId="65" xfId="5" applyFont="1" applyFill="1" applyBorder="1" applyAlignment="1">
      <alignment horizontal="left" vertical="top" wrapText="1"/>
    </xf>
    <xf numFmtId="0" fontId="20" fillId="3" borderId="60" xfId="5" applyFont="1" applyFill="1" applyBorder="1" applyAlignment="1">
      <alignment horizontal="center"/>
    </xf>
    <xf numFmtId="0" fontId="31" fillId="3" borderId="65" xfId="5" applyFont="1" applyFill="1" applyBorder="1" applyAlignment="1">
      <alignment horizontal="left" vertical="center" wrapText="1"/>
    </xf>
    <xf numFmtId="0" fontId="4" fillId="3" borderId="51" xfId="0" applyFont="1" applyFill="1" applyBorder="1" applyAlignment="1">
      <alignment horizontal="right" wrapText="1"/>
    </xf>
    <xf numFmtId="0" fontId="4" fillId="3" borderId="0" xfId="0" applyFont="1" applyFill="1" applyBorder="1" applyAlignment="1">
      <alignment horizontal="center" vertical="center" wrapText="1"/>
    </xf>
    <xf numFmtId="0" fontId="4" fillId="3" borderId="51" xfId="0" applyFont="1" applyFill="1" applyBorder="1" applyAlignment="1">
      <alignment horizontal="center" vertical="center" wrapText="1"/>
    </xf>
    <xf numFmtId="0" fontId="7" fillId="3" borderId="10" xfId="0" applyFont="1" applyFill="1" applyBorder="1" applyAlignment="1">
      <alignment horizontal="right" vertical="center" wrapText="1"/>
    </xf>
    <xf numFmtId="0" fontId="7" fillId="3" borderId="10" xfId="0" applyFont="1" applyFill="1" applyBorder="1" applyAlignment="1">
      <alignment horizontal="center" vertical="center" wrapText="1"/>
    </xf>
    <xf numFmtId="0" fontId="7" fillId="3" borderId="3" xfId="5" quotePrefix="1" applyFont="1" applyFill="1" applyBorder="1" applyAlignment="1">
      <alignment horizontal="right" wrapText="1"/>
    </xf>
    <xf numFmtId="0" fontId="7" fillId="2" borderId="2" xfId="27" applyFont="1" applyFill="1" applyBorder="1" applyAlignment="1">
      <alignment horizontal="left" vertical="center" wrapText="1" indent="1" readingOrder="1"/>
    </xf>
    <xf numFmtId="0" fontId="7" fillId="2" borderId="0" xfId="27" applyFont="1" applyFill="1" applyBorder="1" applyAlignment="1">
      <alignment horizontal="left" vertical="center" wrapText="1" indent="1" readingOrder="1"/>
    </xf>
    <xf numFmtId="0" fontId="20" fillId="0" borderId="0" xfId="27" applyFont="1" applyFill="1" applyBorder="1" applyAlignment="1">
      <alignment horizontal="center" vertical="center" wrapText="1" readingOrder="1"/>
    </xf>
    <xf numFmtId="0" fontId="3" fillId="0" borderId="0" xfId="27" applyFont="1" applyAlignment="1">
      <alignment horizontal="left" vertical="center" wrapText="1"/>
    </xf>
    <xf numFmtId="0" fontId="11" fillId="0" borderId="0" xfId="61" applyFont="1"/>
    <xf numFmtId="0" fontId="18" fillId="0" borderId="3" xfId="62" applyFont="1" applyFill="1" applyBorder="1"/>
    <xf numFmtId="0" fontId="3" fillId="0" borderId="0" xfId="43" applyFont="1" applyAlignment="1">
      <alignment horizontal="center" vertical="top" wrapText="1"/>
    </xf>
    <xf numFmtId="0" fontId="1" fillId="0" borderId="0" xfId="43" applyAlignment="1">
      <alignment horizontal="center" vertical="top" wrapText="1"/>
    </xf>
  </cellXfs>
  <cellStyles count="72">
    <cellStyle name="=C:\WINNT35\SYSTEM32\COMMAND.COM 10" xfId="64"/>
    <cellStyle name="=C:\WINNT35\SYSTEM32\COMMAND.COM 10 3" xfId="12"/>
    <cellStyle name="=C:\WINNT35\SYSTEM32\COMMAND.COM 12" xfId="13"/>
    <cellStyle name="=C:\WINNT35\SYSTEM32\COMMAND.COM 13" xfId="14"/>
    <cellStyle name="=C:\WINNT35\SYSTEM32\COMMAND.COM 2 2" xfId="5"/>
    <cellStyle name="=C:\WINNT35\SYSTEM32\COMMAND.COM 2 2 3 2" xfId="65"/>
    <cellStyle name="=C:\WINNT35\SYSTEM32\COMMAND.COM 2 2 4" xfId="47"/>
    <cellStyle name="=C:\WINNT35\SYSTEM32\COMMAND.COM 3 5" xfId="58"/>
    <cellStyle name="=C:\WINNT35\SYSTEM32\COMMAND.COM 9" xfId="46"/>
    <cellStyle name="Comma 2" xfId="51"/>
    <cellStyle name="Comma 2 7 9 2" xfId="50"/>
    <cellStyle name="Comma 4 2 2" xfId="25"/>
    <cellStyle name="Comma 5 2" xfId="53"/>
    <cellStyle name="Heading 1 2 2 2" xfId="55"/>
    <cellStyle name="Heading 2 2 2 2" xfId="56"/>
    <cellStyle name="HeadingTable" xfId="59"/>
    <cellStyle name="HeadingTable 2" xfId="71"/>
    <cellStyle name="Hyperlink" xfId="63"/>
    <cellStyle name="Normal" xfId="0" builtinId="0"/>
    <cellStyle name="Normal 10 10" xfId="43"/>
    <cellStyle name="Normal 10 10 2 3" xfId="62"/>
    <cellStyle name="Normal 10 10 3 2" xfId="61"/>
    <cellStyle name="Normal 10 2 4 3" xfId="4"/>
    <cellStyle name="Normal 11 2 2" xfId="19"/>
    <cellStyle name="Normal 11 2 3" xfId="17"/>
    <cellStyle name="Normal 12" xfId="44"/>
    <cellStyle name="Normal 13 3 3" xfId="41"/>
    <cellStyle name="Normal 14 3 2" xfId="11"/>
    <cellStyle name="Normal 15" xfId="29"/>
    <cellStyle name="Normal 15 2" xfId="33"/>
    <cellStyle name="Normal 18 2" xfId="27"/>
    <cellStyle name="Normal 18 3" xfId="52"/>
    <cellStyle name="Normal 2" xfId="1"/>
    <cellStyle name="Normal 2 10 3" xfId="26"/>
    <cellStyle name="Normal 2 100" xfId="66"/>
    <cellStyle name="Normal 2 100 6" xfId="49"/>
    <cellStyle name="Normal 2 100 6 3" xfId="7"/>
    <cellStyle name="Normal 2 2 4 2" xfId="54"/>
    <cellStyle name="Normal 2 3 6" xfId="35"/>
    <cellStyle name="Normal 2 6 6" xfId="34"/>
    <cellStyle name="Normal 2 9" xfId="68"/>
    <cellStyle name="Normal 2 9 2" xfId="10"/>
    <cellStyle name="Normal 22" xfId="45"/>
    <cellStyle name="Normal 23" xfId="38"/>
    <cellStyle name="Normal 3" xfId="2"/>
    <cellStyle name="Normal 47 6" xfId="15"/>
    <cellStyle name="Normal 5 2 2" xfId="20"/>
    <cellStyle name="Normal 50 6" xfId="42"/>
    <cellStyle name="Normal 540" xfId="16"/>
    <cellStyle name="Normal 8 2 2" xfId="31"/>
    <cellStyle name="Normal 8 3 2" xfId="32"/>
    <cellStyle name="Normal 9 2 2" xfId="21"/>
    <cellStyle name="Normal 9 3 2" xfId="23"/>
    <cellStyle name="Normal_Q1 Interim report" xfId="8"/>
    <cellStyle name="Normal_SLP Interim Q109 v1" xfId="30"/>
    <cellStyle name="Normal_Unibank" xfId="37"/>
    <cellStyle name="Normal_Unibank 2 2" xfId="39"/>
    <cellStyle name="optionalExposure" xfId="57"/>
    <cellStyle name="optionalExposure 2" xfId="70"/>
    <cellStyle name="Percent" xfId="69" builtinId="5"/>
    <cellStyle name="Percent 10 2" xfId="28"/>
    <cellStyle name="Percent 10 3" xfId="60"/>
    <cellStyle name="Percent 13" xfId="48"/>
    <cellStyle name="Percent 2" xfId="3"/>
    <cellStyle name="Percent 2 2 6" xfId="36"/>
    <cellStyle name="Percent 2 2 7" xfId="9"/>
    <cellStyle name="Percent 2 3" xfId="40"/>
    <cellStyle name="Percent 3 11" xfId="67"/>
    <cellStyle name="Percent 7 2 2" xfId="22"/>
    <cellStyle name="Percent 7 3 2" xfId="24"/>
    <cellStyle name="Percent 8 2 4 3" xfId="6"/>
    <cellStyle name="Percent 9 2 3" xfId="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5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84" Type="http://schemas.openxmlformats.org/officeDocument/2006/relationships/externalLink" Target="externalLinks/externalLink23.xml"/><Relationship Id="rId89" Type="http://schemas.openxmlformats.org/officeDocument/2006/relationships/externalLink" Target="externalLinks/externalLink28.xml"/><Relationship Id="rId112" Type="http://schemas.openxmlformats.org/officeDocument/2006/relationships/externalLink" Target="externalLinks/externalLink51.xml"/><Relationship Id="rId16" Type="http://schemas.openxmlformats.org/officeDocument/2006/relationships/worksheet" Target="worksheets/sheet16.xml"/><Relationship Id="rId107" Type="http://schemas.openxmlformats.org/officeDocument/2006/relationships/externalLink" Target="externalLinks/externalLink4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3.xml"/><Relationship Id="rId79" Type="http://schemas.openxmlformats.org/officeDocument/2006/relationships/externalLink" Target="externalLinks/externalLink18.xml"/><Relationship Id="rId102" Type="http://schemas.openxmlformats.org/officeDocument/2006/relationships/externalLink" Target="externalLinks/externalLink41.xml"/><Relationship Id="rId123" Type="http://schemas.openxmlformats.org/officeDocument/2006/relationships/externalLink" Target="externalLinks/externalLink62.xml"/><Relationship Id="rId5" Type="http://schemas.openxmlformats.org/officeDocument/2006/relationships/worksheet" Target="worksheets/sheet5.xml"/><Relationship Id="rId90" Type="http://schemas.openxmlformats.org/officeDocument/2006/relationships/externalLink" Target="externalLinks/externalLink29.xml"/><Relationship Id="rId95" Type="http://schemas.openxmlformats.org/officeDocument/2006/relationships/externalLink" Target="externalLinks/externalLink3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77" Type="http://schemas.openxmlformats.org/officeDocument/2006/relationships/externalLink" Target="externalLinks/externalLink16.xml"/><Relationship Id="rId100" Type="http://schemas.openxmlformats.org/officeDocument/2006/relationships/externalLink" Target="externalLinks/externalLink39.xml"/><Relationship Id="rId105" Type="http://schemas.openxmlformats.org/officeDocument/2006/relationships/externalLink" Target="externalLinks/externalLink44.xml"/><Relationship Id="rId113" Type="http://schemas.openxmlformats.org/officeDocument/2006/relationships/externalLink" Target="externalLinks/externalLink52.xml"/><Relationship Id="rId118" Type="http://schemas.openxmlformats.org/officeDocument/2006/relationships/externalLink" Target="externalLinks/externalLink57.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1.xml"/><Relationship Id="rId80" Type="http://schemas.openxmlformats.org/officeDocument/2006/relationships/externalLink" Target="externalLinks/externalLink19.xml"/><Relationship Id="rId85" Type="http://schemas.openxmlformats.org/officeDocument/2006/relationships/externalLink" Target="externalLinks/externalLink24.xml"/><Relationship Id="rId93" Type="http://schemas.openxmlformats.org/officeDocument/2006/relationships/externalLink" Target="externalLinks/externalLink32.xml"/><Relationship Id="rId98" Type="http://schemas.openxmlformats.org/officeDocument/2006/relationships/externalLink" Target="externalLinks/externalLink37.xml"/><Relationship Id="rId121" Type="http://schemas.openxmlformats.org/officeDocument/2006/relationships/externalLink" Target="externalLinks/externalLink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103" Type="http://schemas.openxmlformats.org/officeDocument/2006/relationships/externalLink" Target="externalLinks/externalLink42.xml"/><Relationship Id="rId108" Type="http://schemas.openxmlformats.org/officeDocument/2006/relationships/externalLink" Target="externalLinks/externalLink47.xml"/><Relationship Id="rId116" Type="http://schemas.openxmlformats.org/officeDocument/2006/relationships/externalLink" Target="externalLinks/externalLink55.xml"/><Relationship Id="rId124"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externalLink" Target="externalLinks/externalLink9.xml"/><Relationship Id="rId75" Type="http://schemas.openxmlformats.org/officeDocument/2006/relationships/externalLink" Target="externalLinks/externalLink14.xml"/><Relationship Id="rId83" Type="http://schemas.openxmlformats.org/officeDocument/2006/relationships/externalLink" Target="externalLinks/externalLink22.xml"/><Relationship Id="rId88" Type="http://schemas.openxmlformats.org/officeDocument/2006/relationships/externalLink" Target="externalLinks/externalLink27.xml"/><Relationship Id="rId91" Type="http://schemas.openxmlformats.org/officeDocument/2006/relationships/externalLink" Target="externalLinks/externalLink30.xml"/><Relationship Id="rId96" Type="http://schemas.openxmlformats.org/officeDocument/2006/relationships/externalLink" Target="externalLinks/externalLink35.xml"/><Relationship Id="rId111" Type="http://schemas.openxmlformats.org/officeDocument/2006/relationships/externalLink" Target="externalLinks/externalLink5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5.xml"/><Relationship Id="rId114" Type="http://schemas.openxmlformats.org/officeDocument/2006/relationships/externalLink" Target="externalLinks/externalLink53.xml"/><Relationship Id="rId119" Type="http://schemas.openxmlformats.org/officeDocument/2006/relationships/externalLink" Target="externalLinks/externalLink58.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externalLink" Target="externalLinks/externalLink12.xml"/><Relationship Id="rId78" Type="http://schemas.openxmlformats.org/officeDocument/2006/relationships/externalLink" Target="externalLinks/externalLink17.xml"/><Relationship Id="rId81" Type="http://schemas.openxmlformats.org/officeDocument/2006/relationships/externalLink" Target="externalLinks/externalLink20.xml"/><Relationship Id="rId86" Type="http://schemas.openxmlformats.org/officeDocument/2006/relationships/externalLink" Target="externalLinks/externalLink25.xml"/><Relationship Id="rId94" Type="http://schemas.openxmlformats.org/officeDocument/2006/relationships/externalLink" Target="externalLinks/externalLink33.xml"/><Relationship Id="rId99" Type="http://schemas.openxmlformats.org/officeDocument/2006/relationships/externalLink" Target="externalLinks/externalLink38.xml"/><Relationship Id="rId101" Type="http://schemas.openxmlformats.org/officeDocument/2006/relationships/externalLink" Target="externalLinks/externalLink40.xml"/><Relationship Id="rId122" Type="http://schemas.openxmlformats.org/officeDocument/2006/relationships/externalLink" Target="externalLinks/externalLink6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5.xml"/><Relationship Id="rId97" Type="http://schemas.openxmlformats.org/officeDocument/2006/relationships/externalLink" Target="externalLinks/externalLink36.xml"/><Relationship Id="rId104" Type="http://schemas.openxmlformats.org/officeDocument/2006/relationships/externalLink" Target="externalLinks/externalLink43.xml"/><Relationship Id="rId120" Type="http://schemas.openxmlformats.org/officeDocument/2006/relationships/externalLink" Target="externalLinks/externalLink59.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10.xml"/><Relationship Id="rId92" Type="http://schemas.openxmlformats.org/officeDocument/2006/relationships/externalLink" Target="externalLinks/externalLink3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5.xml"/><Relationship Id="rId87" Type="http://schemas.openxmlformats.org/officeDocument/2006/relationships/externalLink" Target="externalLinks/externalLink26.xml"/><Relationship Id="rId110" Type="http://schemas.openxmlformats.org/officeDocument/2006/relationships/externalLink" Target="externalLinks/externalLink49.xml"/><Relationship Id="rId115" Type="http://schemas.openxmlformats.org/officeDocument/2006/relationships/externalLink" Target="externalLinks/externalLink54.xml"/><Relationship Id="rId61" Type="http://schemas.openxmlformats.org/officeDocument/2006/relationships/worksheet" Target="worksheets/sheet61.xml"/><Relationship Id="rId82" Type="http://schemas.openxmlformats.org/officeDocument/2006/relationships/externalLink" Target="externalLinks/externalLink2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v>Corporate ex rev. repos </c:v>
          </c:tx>
          <c:spPr>
            <a:solidFill>
              <a:srgbClr val="CCD8DE"/>
            </a:solidFill>
          </c:spPr>
          <c:invertIfNegative val="0"/>
          <c:dLbls>
            <c:numFmt formatCode="#,##0" sourceLinked="0"/>
            <c:spPr>
              <a:noFill/>
              <a:ln>
                <a:noFill/>
              </a:ln>
              <a:effectLst/>
            </c:spPr>
            <c:txPr>
              <a:bodyPr rot="-5400000" vert="horz"/>
              <a:lstStyle/>
              <a:p>
                <a:pPr>
                  <a:defRPr/>
                </a:pPr>
                <a:endParaRPr lang="sv-S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'Lending by sector '!$A$4:$A$33</c:f>
              <c:strCache>
                <c:ptCount val="29"/>
                <c:pt idx="0">
                  <c:v>Q4/10</c:v>
                </c:pt>
                <c:pt idx="1">
                  <c:v>Q1/11</c:v>
                </c:pt>
                <c:pt idx="2">
                  <c:v>Q2/11</c:v>
                </c:pt>
                <c:pt idx="3">
                  <c:v>Q3/11</c:v>
                </c:pt>
                <c:pt idx="4">
                  <c:v>Q4/11</c:v>
                </c:pt>
                <c:pt idx="5">
                  <c:v>Q1/12</c:v>
                </c:pt>
                <c:pt idx="6">
                  <c:v>Q2/12</c:v>
                </c:pt>
                <c:pt idx="7">
                  <c:v>Q3/12</c:v>
                </c:pt>
                <c:pt idx="8">
                  <c:v>Q4/12</c:v>
                </c:pt>
                <c:pt idx="9">
                  <c:v>Q1/13</c:v>
                </c:pt>
                <c:pt idx="10">
                  <c:v>Q2/13*</c:v>
                </c:pt>
                <c:pt idx="11">
                  <c:v>Q3/13</c:v>
                </c:pt>
                <c:pt idx="12">
                  <c:v>Q4/13</c:v>
                </c:pt>
                <c:pt idx="13">
                  <c:v>Q1/14</c:v>
                </c:pt>
                <c:pt idx="14">
                  <c:v>Q2/14</c:v>
                </c:pt>
                <c:pt idx="15">
                  <c:v>Q3/14</c:v>
                </c:pt>
                <c:pt idx="16">
                  <c:v>Q4/14</c:v>
                </c:pt>
                <c:pt idx="17">
                  <c:v>Q1/15</c:v>
                </c:pt>
                <c:pt idx="18">
                  <c:v>Q2/15</c:v>
                </c:pt>
                <c:pt idx="19">
                  <c:v>Q3/15</c:v>
                </c:pt>
                <c:pt idx="20">
                  <c:v>Q4/15</c:v>
                </c:pt>
                <c:pt idx="21">
                  <c:v>Q1/16</c:v>
                </c:pt>
                <c:pt idx="22">
                  <c:v>Q2/16</c:v>
                </c:pt>
                <c:pt idx="23">
                  <c:v>Q3/16 **</c:v>
                </c:pt>
                <c:pt idx="24">
                  <c:v>Q4/16</c:v>
                </c:pt>
                <c:pt idx="25">
                  <c:v>Q1/17</c:v>
                </c:pt>
                <c:pt idx="26">
                  <c:v>Q2/17</c:v>
                </c:pt>
                <c:pt idx="27">
                  <c:v>Q3/17</c:v>
                </c:pt>
                <c:pt idx="28">
                  <c:v>Q4/17</c:v>
                </c:pt>
              </c:strCache>
            </c:strRef>
          </c:cat>
          <c:val>
            <c:numRef>
              <c:f>'Lending by sector '!$B$4:$B$33</c:f>
              <c:numCache>
                <c:formatCode>#,##0</c:formatCode>
                <c:ptCount val="29"/>
                <c:pt idx="0">
                  <c:v>151.80505396651739</c:v>
                </c:pt>
                <c:pt idx="1">
                  <c:v>151.51286863608732</c:v>
                </c:pt>
                <c:pt idx="2">
                  <c:v>152.41905901450826</c:v>
                </c:pt>
                <c:pt idx="3">
                  <c:v>155.05880805381111</c:v>
                </c:pt>
                <c:pt idx="4">
                  <c:v>157.50276573201143</c:v>
                </c:pt>
                <c:pt idx="5">
                  <c:v>160.8277618610926</c:v>
                </c:pt>
                <c:pt idx="6">
                  <c:v>163.23129678221503</c:v>
                </c:pt>
                <c:pt idx="7">
                  <c:v>161.69990097086827</c:v>
                </c:pt>
                <c:pt idx="8">
                  <c:v>156.6537698477475</c:v>
                </c:pt>
                <c:pt idx="9">
                  <c:v>156.2834633369655</c:v>
                </c:pt>
                <c:pt idx="10">
                  <c:v>148.51430618343645</c:v>
                </c:pt>
                <c:pt idx="11">
                  <c:v>146.94835276476152</c:v>
                </c:pt>
                <c:pt idx="12">
                  <c:v>143.91675807308684</c:v>
                </c:pt>
                <c:pt idx="13">
                  <c:v>145.8449991209188</c:v>
                </c:pt>
                <c:pt idx="14">
                  <c:v>144.47634833432065</c:v>
                </c:pt>
                <c:pt idx="15">
                  <c:v>147.57353661104349</c:v>
                </c:pt>
                <c:pt idx="16">
                  <c:v>143.78151748039048</c:v>
                </c:pt>
                <c:pt idx="17">
                  <c:v>149.96778900026283</c:v>
                </c:pt>
                <c:pt idx="18">
                  <c:v>147.4377713990113</c:v>
                </c:pt>
                <c:pt idx="19">
                  <c:v>146.06525389121373</c:v>
                </c:pt>
                <c:pt idx="20">
                  <c:v>145.26866887731182</c:v>
                </c:pt>
                <c:pt idx="21">
                  <c:v>143.54878025743486</c:v>
                </c:pt>
                <c:pt idx="22">
                  <c:v>143.11938331443403</c:v>
                </c:pt>
                <c:pt idx="23">
                  <c:v>135.61674948061395</c:v>
                </c:pt>
                <c:pt idx="24">
                  <c:v>133.78792034895963</c:v>
                </c:pt>
                <c:pt idx="25">
                  <c:v>135.07618043344465</c:v>
                </c:pt>
                <c:pt idx="26">
                  <c:v>133.25030835000001</c:v>
                </c:pt>
                <c:pt idx="27">
                  <c:v>132.10629931</c:v>
                </c:pt>
                <c:pt idx="28">
                  <c:v>130.71611482</c:v>
                </c:pt>
              </c:numCache>
            </c:numRef>
          </c:val>
          <c:extLst>
            <c:ext xmlns:c16="http://schemas.microsoft.com/office/drawing/2014/chart" uri="{C3380CC4-5D6E-409C-BE32-E72D297353CC}">
              <c16:uniqueId val="{00000000-144D-4BE0-ABBE-6AFA34602E48}"/>
            </c:ext>
          </c:extLst>
        </c:ser>
        <c:ser>
          <c:idx val="1"/>
          <c:order val="1"/>
          <c:tx>
            <c:strRef>
              <c:f>'Lending by sector '!$C$3</c:f>
              <c:strCache>
                <c:ptCount val="1"/>
                <c:pt idx="0">
                  <c:v>Mortgage</c:v>
                </c:pt>
              </c:strCache>
            </c:strRef>
          </c:tx>
          <c:spPr>
            <a:solidFill>
              <a:srgbClr val="779ABC"/>
            </a:solidFill>
          </c:spPr>
          <c:invertIfNegative val="0"/>
          <c:dLbls>
            <c:dLbl>
              <c:idx val="29"/>
              <c:layout>
                <c:manualLayout>
                  <c:x val="0"/>
                  <c:y val="0.1092658640256351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4D-4BE0-ABBE-6AFA34602E48}"/>
                </c:ext>
              </c:extLst>
            </c:dLbl>
            <c:numFmt formatCode="#,##0" sourceLinked="0"/>
            <c:spPr>
              <a:noFill/>
              <a:ln>
                <a:noFill/>
              </a:ln>
              <a:effectLst/>
            </c:spPr>
            <c:txPr>
              <a:bodyPr rot="-5400000" vert="horz"/>
              <a:lstStyle/>
              <a:p>
                <a:pPr>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'Lending by sector '!$A$4:$A$33</c:f>
              <c:strCache>
                <c:ptCount val="29"/>
                <c:pt idx="0">
                  <c:v>Q4/10</c:v>
                </c:pt>
                <c:pt idx="1">
                  <c:v>Q1/11</c:v>
                </c:pt>
                <c:pt idx="2">
                  <c:v>Q2/11</c:v>
                </c:pt>
                <c:pt idx="3">
                  <c:v>Q3/11</c:v>
                </c:pt>
                <c:pt idx="4">
                  <c:v>Q4/11</c:v>
                </c:pt>
                <c:pt idx="5">
                  <c:v>Q1/12</c:v>
                </c:pt>
                <c:pt idx="6">
                  <c:v>Q2/12</c:v>
                </c:pt>
                <c:pt idx="7">
                  <c:v>Q3/12</c:v>
                </c:pt>
                <c:pt idx="8">
                  <c:v>Q4/12</c:v>
                </c:pt>
                <c:pt idx="9">
                  <c:v>Q1/13</c:v>
                </c:pt>
                <c:pt idx="10">
                  <c:v>Q2/13*</c:v>
                </c:pt>
                <c:pt idx="11">
                  <c:v>Q3/13</c:v>
                </c:pt>
                <c:pt idx="12">
                  <c:v>Q4/13</c:v>
                </c:pt>
                <c:pt idx="13">
                  <c:v>Q1/14</c:v>
                </c:pt>
                <c:pt idx="14">
                  <c:v>Q2/14</c:v>
                </c:pt>
                <c:pt idx="15">
                  <c:v>Q3/14</c:v>
                </c:pt>
                <c:pt idx="16">
                  <c:v>Q4/14</c:v>
                </c:pt>
                <c:pt idx="17">
                  <c:v>Q1/15</c:v>
                </c:pt>
                <c:pt idx="18">
                  <c:v>Q2/15</c:v>
                </c:pt>
                <c:pt idx="19">
                  <c:v>Q3/15</c:v>
                </c:pt>
                <c:pt idx="20">
                  <c:v>Q4/15</c:v>
                </c:pt>
                <c:pt idx="21">
                  <c:v>Q1/16</c:v>
                </c:pt>
                <c:pt idx="22">
                  <c:v>Q2/16</c:v>
                </c:pt>
                <c:pt idx="23">
                  <c:v>Q3/16 **</c:v>
                </c:pt>
                <c:pt idx="24">
                  <c:v>Q4/16</c:v>
                </c:pt>
                <c:pt idx="25">
                  <c:v>Q1/17</c:v>
                </c:pt>
                <c:pt idx="26">
                  <c:v>Q2/17</c:v>
                </c:pt>
                <c:pt idx="27">
                  <c:v>Q3/17</c:v>
                </c:pt>
                <c:pt idx="28">
                  <c:v>Q4/17</c:v>
                </c:pt>
              </c:strCache>
            </c:strRef>
          </c:cat>
          <c:val>
            <c:numRef>
              <c:f>'Lending by sector '!$C$4:$C$33</c:f>
              <c:numCache>
                <c:formatCode>#,##0</c:formatCode>
                <c:ptCount val="29"/>
                <c:pt idx="0">
                  <c:v>111.17868942451661</c:v>
                </c:pt>
                <c:pt idx="1">
                  <c:v>112.35384123496746</c:v>
                </c:pt>
                <c:pt idx="2">
                  <c:v>114.2269043116751</c:v>
                </c:pt>
                <c:pt idx="3">
                  <c:v>115.97517054872806</c:v>
                </c:pt>
                <c:pt idx="4">
                  <c:v>120.35389379686991</c:v>
                </c:pt>
                <c:pt idx="5">
                  <c:v>122.98430901904011</c:v>
                </c:pt>
                <c:pt idx="6">
                  <c:v>125.24847772693984</c:v>
                </c:pt>
                <c:pt idx="7">
                  <c:v>128.68626234642511</c:v>
                </c:pt>
                <c:pt idx="8">
                  <c:v>129.49763772222454</c:v>
                </c:pt>
                <c:pt idx="9">
                  <c:v>130.10628407790463</c:v>
                </c:pt>
                <c:pt idx="10">
                  <c:v>123.72123018196838</c:v>
                </c:pt>
                <c:pt idx="11">
                  <c:v>125.25674454968396</c:v>
                </c:pt>
                <c:pt idx="12">
                  <c:v>125.02745958712059</c:v>
                </c:pt>
                <c:pt idx="13">
                  <c:v>126.24797089955871</c:v>
                </c:pt>
                <c:pt idx="14">
                  <c:v>126.55514614383659</c:v>
                </c:pt>
                <c:pt idx="15">
                  <c:v>128.83688928318716</c:v>
                </c:pt>
                <c:pt idx="16">
                  <c:v>125.93057882087889</c:v>
                </c:pt>
                <c:pt idx="17">
                  <c:v>128.65738900530326</c:v>
                </c:pt>
                <c:pt idx="18">
                  <c:v>130.47011111911166</c:v>
                </c:pt>
                <c:pt idx="19">
                  <c:v>126.9985850881984</c:v>
                </c:pt>
                <c:pt idx="20">
                  <c:v>130.23153946655165</c:v>
                </c:pt>
                <c:pt idx="21">
                  <c:v>132.96892137290143</c:v>
                </c:pt>
                <c:pt idx="22">
                  <c:v>134.01874400475666</c:v>
                </c:pt>
                <c:pt idx="23">
                  <c:v>132.48569096348319</c:v>
                </c:pt>
                <c:pt idx="24">
                  <c:v>133.34060692153113</c:v>
                </c:pt>
                <c:pt idx="25">
                  <c:v>134.11164067245306</c:v>
                </c:pt>
                <c:pt idx="26">
                  <c:v>133.68191683000001</c:v>
                </c:pt>
                <c:pt idx="27">
                  <c:v>134.73789069999998</c:v>
                </c:pt>
                <c:pt idx="28">
                  <c:v>132.47711695999999</c:v>
                </c:pt>
              </c:numCache>
            </c:numRef>
          </c:val>
          <c:extLst>
            <c:ext xmlns:c16="http://schemas.microsoft.com/office/drawing/2014/chart" uri="{C3380CC4-5D6E-409C-BE32-E72D297353CC}">
              <c16:uniqueId val="{00000002-144D-4BE0-ABBE-6AFA34602E48}"/>
            </c:ext>
          </c:extLst>
        </c:ser>
        <c:ser>
          <c:idx val="3"/>
          <c:order val="2"/>
          <c:tx>
            <c:strRef>
              <c:f>'Lending by sector '!$E$3</c:f>
              <c:strCache>
                <c:ptCount val="1"/>
                <c:pt idx="0">
                  <c:v>Reverse repos</c:v>
                </c:pt>
              </c:strCache>
            </c:strRef>
          </c:tx>
          <c:spPr>
            <a:solidFill>
              <a:srgbClr val="C00000"/>
            </a:solidFill>
          </c:spPr>
          <c:invertIfNegative val="0"/>
          <c:cat>
            <c:strRef>
              <c:f>'Lending by sector '!$A$4:$A$33</c:f>
              <c:strCache>
                <c:ptCount val="29"/>
                <c:pt idx="0">
                  <c:v>Q4/10</c:v>
                </c:pt>
                <c:pt idx="1">
                  <c:v>Q1/11</c:v>
                </c:pt>
                <c:pt idx="2">
                  <c:v>Q2/11</c:v>
                </c:pt>
                <c:pt idx="3">
                  <c:v>Q3/11</c:v>
                </c:pt>
                <c:pt idx="4">
                  <c:v>Q4/11</c:v>
                </c:pt>
                <c:pt idx="5">
                  <c:v>Q1/12</c:v>
                </c:pt>
                <c:pt idx="6">
                  <c:v>Q2/12</c:v>
                </c:pt>
                <c:pt idx="7">
                  <c:v>Q3/12</c:v>
                </c:pt>
                <c:pt idx="8">
                  <c:v>Q4/12</c:v>
                </c:pt>
                <c:pt idx="9">
                  <c:v>Q1/13</c:v>
                </c:pt>
                <c:pt idx="10">
                  <c:v>Q2/13*</c:v>
                </c:pt>
                <c:pt idx="11">
                  <c:v>Q3/13</c:v>
                </c:pt>
                <c:pt idx="12">
                  <c:v>Q4/13</c:v>
                </c:pt>
                <c:pt idx="13">
                  <c:v>Q1/14</c:v>
                </c:pt>
                <c:pt idx="14">
                  <c:v>Q2/14</c:v>
                </c:pt>
                <c:pt idx="15">
                  <c:v>Q3/14</c:v>
                </c:pt>
                <c:pt idx="16">
                  <c:v>Q4/14</c:v>
                </c:pt>
                <c:pt idx="17">
                  <c:v>Q1/15</c:v>
                </c:pt>
                <c:pt idx="18">
                  <c:v>Q2/15</c:v>
                </c:pt>
                <c:pt idx="19">
                  <c:v>Q3/15</c:v>
                </c:pt>
                <c:pt idx="20">
                  <c:v>Q4/15</c:v>
                </c:pt>
                <c:pt idx="21">
                  <c:v>Q1/16</c:v>
                </c:pt>
                <c:pt idx="22">
                  <c:v>Q2/16</c:v>
                </c:pt>
                <c:pt idx="23">
                  <c:v>Q3/16 **</c:v>
                </c:pt>
                <c:pt idx="24">
                  <c:v>Q4/16</c:v>
                </c:pt>
                <c:pt idx="25">
                  <c:v>Q1/17</c:v>
                </c:pt>
                <c:pt idx="26">
                  <c:v>Q2/17</c:v>
                </c:pt>
                <c:pt idx="27">
                  <c:v>Q3/17</c:v>
                </c:pt>
                <c:pt idx="28">
                  <c:v>Q4/17</c:v>
                </c:pt>
              </c:strCache>
            </c:strRef>
          </c:cat>
          <c:val>
            <c:numRef>
              <c:f>'Lending by sector '!$E$4:$E$33</c:f>
              <c:numCache>
                <c:formatCode>#,##0</c:formatCode>
                <c:ptCount val="29"/>
                <c:pt idx="0">
                  <c:v>17.256216999999999</c:v>
                </c:pt>
                <c:pt idx="1">
                  <c:v>23.406552999999999</c:v>
                </c:pt>
                <c:pt idx="2">
                  <c:v>23.225176000000001</c:v>
                </c:pt>
                <c:pt idx="3">
                  <c:v>25.711055000000002</c:v>
                </c:pt>
                <c:pt idx="4">
                  <c:v>23.717839000000001</c:v>
                </c:pt>
                <c:pt idx="5">
                  <c:v>22.378132000000001</c:v>
                </c:pt>
                <c:pt idx="6">
                  <c:v>27.392963000000002</c:v>
                </c:pt>
                <c:pt idx="7">
                  <c:v>28.644242999999999</c:v>
                </c:pt>
                <c:pt idx="8">
                  <c:v>26.120191234181998</c:v>
                </c:pt>
                <c:pt idx="9">
                  <c:v>34.408369</c:v>
                </c:pt>
                <c:pt idx="10">
                  <c:v>35.276477103234292</c:v>
                </c:pt>
                <c:pt idx="11">
                  <c:v>36.870469811562451</c:v>
                </c:pt>
                <c:pt idx="12">
                  <c:v>39.713667999999998</c:v>
                </c:pt>
                <c:pt idx="13">
                  <c:v>40.809472</c:v>
                </c:pt>
                <c:pt idx="14">
                  <c:v>42.563318000000002</c:v>
                </c:pt>
                <c:pt idx="15">
                  <c:v>49.320723000000001</c:v>
                </c:pt>
                <c:pt idx="16">
                  <c:v>44.508420000000001</c:v>
                </c:pt>
                <c:pt idx="17">
                  <c:v>46.231977000000001</c:v>
                </c:pt>
                <c:pt idx="18">
                  <c:v>46.945017</c:v>
                </c:pt>
                <c:pt idx="19">
                  <c:v>43.784286000000002</c:v>
                </c:pt>
                <c:pt idx="20">
                  <c:v>32.27364</c:v>
                </c:pt>
                <c:pt idx="21">
                  <c:v>33.897911000000001</c:v>
                </c:pt>
                <c:pt idx="22">
                  <c:v>35.677188999999998</c:v>
                </c:pt>
                <c:pt idx="23">
                  <c:v>26.457393</c:v>
                </c:pt>
                <c:pt idx="24">
                  <c:v>19.175809999999998</c:v>
                </c:pt>
                <c:pt idx="25">
                  <c:v>20.850673</c:v>
                </c:pt>
                <c:pt idx="26">
                  <c:v>16.772660999999999</c:v>
                </c:pt>
                <c:pt idx="27">
                  <c:v>17.125460539999999</c:v>
                </c:pt>
                <c:pt idx="28">
                  <c:v>16.291809659999998</c:v>
                </c:pt>
              </c:numCache>
            </c:numRef>
          </c:val>
          <c:extLst>
            <c:ext xmlns:c16="http://schemas.microsoft.com/office/drawing/2014/chart" uri="{C3380CC4-5D6E-409C-BE32-E72D297353CC}">
              <c16:uniqueId val="{00000003-144D-4BE0-ABBE-6AFA34602E48}"/>
            </c:ext>
          </c:extLst>
        </c:ser>
        <c:ser>
          <c:idx val="2"/>
          <c:order val="3"/>
          <c:tx>
            <c:strRef>
              <c:f>'Lending by sector '!$D$3</c:f>
              <c:strCache>
                <c:ptCount val="1"/>
                <c:pt idx="0">
                  <c:v>Consumer</c:v>
                </c:pt>
              </c:strCache>
            </c:strRef>
          </c:tx>
          <c:spPr>
            <a:solidFill>
              <a:srgbClr val="005284"/>
            </a:solidFill>
          </c:spPr>
          <c:invertIfNegative val="0"/>
          <c:dLbls>
            <c:numFmt formatCode="#,##0" sourceLinked="0"/>
            <c:spPr>
              <a:noFill/>
              <a:ln>
                <a:noFill/>
              </a:ln>
              <a:effectLst/>
            </c:spPr>
            <c:txPr>
              <a:bodyPr/>
              <a:lstStyle/>
              <a:p>
                <a:pPr>
                  <a:defRPr>
                    <a:solidFill>
                      <a:schemeClr val="bg1"/>
                    </a:solidFill>
                  </a:defRPr>
                </a:pPr>
                <a:endParaRPr lang="sv-S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'Lending by sector '!$A$4:$A$33</c:f>
              <c:strCache>
                <c:ptCount val="29"/>
                <c:pt idx="0">
                  <c:v>Q4/10</c:v>
                </c:pt>
                <c:pt idx="1">
                  <c:v>Q1/11</c:v>
                </c:pt>
                <c:pt idx="2">
                  <c:v>Q2/11</c:v>
                </c:pt>
                <c:pt idx="3">
                  <c:v>Q3/11</c:v>
                </c:pt>
                <c:pt idx="4">
                  <c:v>Q4/11</c:v>
                </c:pt>
                <c:pt idx="5">
                  <c:v>Q1/12</c:v>
                </c:pt>
                <c:pt idx="6">
                  <c:v>Q2/12</c:v>
                </c:pt>
                <c:pt idx="7">
                  <c:v>Q3/12</c:v>
                </c:pt>
                <c:pt idx="8">
                  <c:v>Q4/12</c:v>
                </c:pt>
                <c:pt idx="9">
                  <c:v>Q1/13</c:v>
                </c:pt>
                <c:pt idx="10">
                  <c:v>Q2/13*</c:v>
                </c:pt>
                <c:pt idx="11">
                  <c:v>Q3/13</c:v>
                </c:pt>
                <c:pt idx="12">
                  <c:v>Q4/13</c:v>
                </c:pt>
                <c:pt idx="13">
                  <c:v>Q1/14</c:v>
                </c:pt>
                <c:pt idx="14">
                  <c:v>Q2/14</c:v>
                </c:pt>
                <c:pt idx="15">
                  <c:v>Q3/14</c:v>
                </c:pt>
                <c:pt idx="16">
                  <c:v>Q4/14</c:v>
                </c:pt>
                <c:pt idx="17">
                  <c:v>Q1/15</c:v>
                </c:pt>
                <c:pt idx="18">
                  <c:v>Q2/15</c:v>
                </c:pt>
                <c:pt idx="19">
                  <c:v>Q3/15</c:v>
                </c:pt>
                <c:pt idx="20">
                  <c:v>Q4/15</c:v>
                </c:pt>
                <c:pt idx="21">
                  <c:v>Q1/16</c:v>
                </c:pt>
                <c:pt idx="22">
                  <c:v>Q2/16</c:v>
                </c:pt>
                <c:pt idx="23">
                  <c:v>Q3/16 **</c:v>
                </c:pt>
                <c:pt idx="24">
                  <c:v>Q4/16</c:v>
                </c:pt>
                <c:pt idx="25">
                  <c:v>Q1/17</c:v>
                </c:pt>
                <c:pt idx="26">
                  <c:v>Q2/17</c:v>
                </c:pt>
                <c:pt idx="27">
                  <c:v>Q3/17</c:v>
                </c:pt>
                <c:pt idx="28">
                  <c:v>Q4/17</c:v>
                </c:pt>
              </c:strCache>
            </c:strRef>
          </c:cat>
          <c:val>
            <c:numRef>
              <c:f>'Lending by sector '!$D$4:$D$33</c:f>
              <c:numCache>
                <c:formatCode>#,##0</c:formatCode>
                <c:ptCount val="29"/>
                <c:pt idx="0">
                  <c:v>29.323816782905634</c:v>
                </c:pt>
                <c:pt idx="1">
                  <c:v>29.428240222006963</c:v>
                </c:pt>
                <c:pt idx="2">
                  <c:v>30.129465537825986</c:v>
                </c:pt>
                <c:pt idx="3">
                  <c:v>29.54149642186654</c:v>
                </c:pt>
                <c:pt idx="4">
                  <c:v>30.605614922971021</c:v>
                </c:pt>
                <c:pt idx="5">
                  <c:v>29.91443418416641</c:v>
                </c:pt>
                <c:pt idx="6">
                  <c:v>29.577674897748835</c:v>
                </c:pt>
                <c:pt idx="7">
                  <c:v>29.458624442830896</c:v>
                </c:pt>
                <c:pt idx="8">
                  <c:v>29.333187588430388</c:v>
                </c:pt>
                <c:pt idx="9">
                  <c:v>29.163547548182979</c:v>
                </c:pt>
                <c:pt idx="10">
                  <c:v>28.438548370072898</c:v>
                </c:pt>
                <c:pt idx="11">
                  <c:v>28.865797581079057</c:v>
                </c:pt>
                <c:pt idx="12">
                  <c:v>27.984664025552863</c:v>
                </c:pt>
                <c:pt idx="13">
                  <c:v>27.723349685720713</c:v>
                </c:pt>
                <c:pt idx="14">
                  <c:v>28.298320649334574</c:v>
                </c:pt>
                <c:pt idx="15">
                  <c:v>28.479810828424014</c:v>
                </c:pt>
                <c:pt idx="16">
                  <c:v>28.054300524751163</c:v>
                </c:pt>
                <c:pt idx="17">
                  <c:v>27.858975156928746</c:v>
                </c:pt>
                <c:pt idx="18">
                  <c:v>28.114068988630052</c:v>
                </c:pt>
                <c:pt idx="19">
                  <c:v>27.996236766816811</c:v>
                </c:pt>
                <c:pt idx="20">
                  <c:v>27.918527235066406</c:v>
                </c:pt>
                <c:pt idx="21">
                  <c:v>27.623518554289621</c:v>
                </c:pt>
                <c:pt idx="22">
                  <c:v>27.698421928278758</c:v>
                </c:pt>
                <c:pt idx="23">
                  <c:v>27.486039897345165</c:v>
                </c:pt>
                <c:pt idx="24">
                  <c:v>27.758609970098743</c:v>
                </c:pt>
                <c:pt idx="25">
                  <c:v>26.83039318024306</c:v>
                </c:pt>
                <c:pt idx="26">
                  <c:v>27.125147330000004</c:v>
                </c:pt>
                <c:pt idx="27">
                  <c:v>26.504089159999999</c:v>
                </c:pt>
                <c:pt idx="28">
                  <c:v>26.107472380000001</c:v>
                </c:pt>
              </c:numCache>
            </c:numRef>
          </c:val>
          <c:extLst>
            <c:ext xmlns:c16="http://schemas.microsoft.com/office/drawing/2014/chart" uri="{C3380CC4-5D6E-409C-BE32-E72D297353CC}">
              <c16:uniqueId val="{00000004-144D-4BE0-ABBE-6AFA34602E48}"/>
            </c:ext>
          </c:extLst>
        </c:ser>
        <c:ser>
          <c:idx val="4"/>
          <c:order val="4"/>
          <c:tx>
            <c:strRef>
              <c:f>'Lending by sector '!$F$3</c:f>
              <c:strCache>
                <c:ptCount val="1"/>
                <c:pt idx="0">
                  <c:v>Public sector</c:v>
                </c:pt>
              </c:strCache>
            </c:strRef>
          </c:tx>
          <c:spPr>
            <a:solidFill>
              <a:srgbClr val="F79646"/>
            </a:solidFill>
          </c:spPr>
          <c:invertIfNegative val="0"/>
          <c:cat>
            <c:strRef>
              <c:f>'Lending by sector '!$A$4:$A$33</c:f>
              <c:strCache>
                <c:ptCount val="29"/>
                <c:pt idx="0">
                  <c:v>Q4/10</c:v>
                </c:pt>
                <c:pt idx="1">
                  <c:v>Q1/11</c:v>
                </c:pt>
                <c:pt idx="2">
                  <c:v>Q2/11</c:v>
                </c:pt>
                <c:pt idx="3">
                  <c:v>Q3/11</c:v>
                </c:pt>
                <c:pt idx="4">
                  <c:v>Q4/11</c:v>
                </c:pt>
                <c:pt idx="5">
                  <c:v>Q1/12</c:v>
                </c:pt>
                <c:pt idx="6">
                  <c:v>Q2/12</c:v>
                </c:pt>
                <c:pt idx="7">
                  <c:v>Q3/12</c:v>
                </c:pt>
                <c:pt idx="8">
                  <c:v>Q4/12</c:v>
                </c:pt>
                <c:pt idx="9">
                  <c:v>Q1/13</c:v>
                </c:pt>
                <c:pt idx="10">
                  <c:v>Q2/13*</c:v>
                </c:pt>
                <c:pt idx="11">
                  <c:v>Q3/13</c:v>
                </c:pt>
                <c:pt idx="12">
                  <c:v>Q4/13</c:v>
                </c:pt>
                <c:pt idx="13">
                  <c:v>Q1/14</c:v>
                </c:pt>
                <c:pt idx="14">
                  <c:v>Q2/14</c:v>
                </c:pt>
                <c:pt idx="15">
                  <c:v>Q3/14</c:v>
                </c:pt>
                <c:pt idx="16">
                  <c:v>Q4/14</c:v>
                </c:pt>
                <c:pt idx="17">
                  <c:v>Q1/15</c:v>
                </c:pt>
                <c:pt idx="18">
                  <c:v>Q2/15</c:v>
                </c:pt>
                <c:pt idx="19">
                  <c:v>Q3/15</c:v>
                </c:pt>
                <c:pt idx="20">
                  <c:v>Q4/15</c:v>
                </c:pt>
                <c:pt idx="21">
                  <c:v>Q1/16</c:v>
                </c:pt>
                <c:pt idx="22">
                  <c:v>Q2/16</c:v>
                </c:pt>
                <c:pt idx="23">
                  <c:v>Q3/16 **</c:v>
                </c:pt>
                <c:pt idx="24">
                  <c:v>Q4/16</c:v>
                </c:pt>
                <c:pt idx="25">
                  <c:v>Q1/17</c:v>
                </c:pt>
                <c:pt idx="26">
                  <c:v>Q2/17</c:v>
                </c:pt>
                <c:pt idx="27">
                  <c:v>Q3/17</c:v>
                </c:pt>
                <c:pt idx="28">
                  <c:v>Q4/17</c:v>
                </c:pt>
              </c:strCache>
            </c:strRef>
          </c:cat>
          <c:val>
            <c:numRef>
              <c:f>'Lending by sector '!$F$4:$F$33</c:f>
              <c:numCache>
                <c:formatCode>#,##0</c:formatCode>
                <c:ptCount val="29"/>
                <c:pt idx="0">
                  <c:v>4.6473079290428645</c:v>
                </c:pt>
                <c:pt idx="1">
                  <c:v>5.7126546887895993</c:v>
                </c:pt>
                <c:pt idx="2">
                  <c:v>4.9966676961109009</c:v>
                </c:pt>
                <c:pt idx="3">
                  <c:v>6.2505280415822773</c:v>
                </c:pt>
                <c:pt idx="4">
                  <c:v>5.0232266996890793</c:v>
                </c:pt>
                <c:pt idx="5">
                  <c:v>4.6633689462058099</c:v>
                </c:pt>
                <c:pt idx="6">
                  <c:v>4.8560721863327165</c:v>
                </c:pt>
                <c:pt idx="7">
                  <c:v>4.6589802195096697</c:v>
                </c:pt>
                <c:pt idx="8">
                  <c:v>4.6460146762524905</c:v>
                </c:pt>
                <c:pt idx="9">
                  <c:v>5.2285524686082461</c:v>
                </c:pt>
                <c:pt idx="10">
                  <c:v>4.4032512500009391</c:v>
                </c:pt>
                <c:pt idx="11">
                  <c:v>5.3070232710134295</c:v>
                </c:pt>
                <c:pt idx="12">
                  <c:v>5.8087598866655625</c:v>
                </c:pt>
                <c:pt idx="13">
                  <c:v>5.7585031195677034</c:v>
                </c:pt>
                <c:pt idx="14">
                  <c:v>5.1830472331914477</c:v>
                </c:pt>
                <c:pt idx="15">
                  <c:v>5.6045786241039321</c:v>
                </c:pt>
                <c:pt idx="16">
                  <c:v>5.8102083389784189</c:v>
                </c:pt>
                <c:pt idx="17">
                  <c:v>5.0043545969021421</c:v>
                </c:pt>
                <c:pt idx="18">
                  <c:v>4.6131314929684928</c:v>
                </c:pt>
                <c:pt idx="19">
                  <c:v>4.4923882541233704</c:v>
                </c:pt>
                <c:pt idx="20">
                  <c:v>5.2279537354331422</c:v>
                </c:pt>
                <c:pt idx="21">
                  <c:v>4.6919572459078207</c:v>
                </c:pt>
                <c:pt idx="22">
                  <c:v>4.0664614572116209</c:v>
                </c:pt>
                <c:pt idx="23">
                  <c:v>3.6180076210775991</c:v>
                </c:pt>
                <c:pt idx="24">
                  <c:v>3.6259217990662438</c:v>
                </c:pt>
                <c:pt idx="25">
                  <c:v>3.1832180624085882</c:v>
                </c:pt>
                <c:pt idx="26">
                  <c:v>3.8497697500000005</c:v>
                </c:pt>
                <c:pt idx="27">
                  <c:v>3.2340501000000001</c:v>
                </c:pt>
                <c:pt idx="28">
                  <c:v>4.5654386300000001</c:v>
                </c:pt>
              </c:numCache>
            </c:numRef>
          </c:val>
          <c:extLst>
            <c:ext xmlns:c16="http://schemas.microsoft.com/office/drawing/2014/chart" uri="{C3380CC4-5D6E-409C-BE32-E72D297353CC}">
              <c16:uniqueId val="{00000005-144D-4BE0-ABBE-6AFA34602E48}"/>
            </c:ext>
          </c:extLst>
        </c:ser>
        <c:dLbls>
          <c:showLegendKey val="0"/>
          <c:showVal val="0"/>
          <c:showCatName val="0"/>
          <c:showSerName val="0"/>
          <c:showPercent val="0"/>
          <c:showBubbleSize val="0"/>
        </c:dLbls>
        <c:gapWidth val="0"/>
        <c:overlap val="75"/>
        <c:axId val="245263360"/>
        <c:axId val="245285632"/>
      </c:barChart>
      <c:catAx>
        <c:axId val="245263360"/>
        <c:scaling>
          <c:orientation val="minMax"/>
        </c:scaling>
        <c:delete val="0"/>
        <c:axPos val="b"/>
        <c:numFmt formatCode="General" sourceLinked="0"/>
        <c:majorTickMark val="out"/>
        <c:minorTickMark val="none"/>
        <c:tickLblPos val="nextTo"/>
        <c:crossAx val="245285632"/>
        <c:crosses val="autoZero"/>
        <c:auto val="1"/>
        <c:lblAlgn val="ctr"/>
        <c:lblOffset val="100"/>
        <c:noMultiLvlLbl val="0"/>
      </c:catAx>
      <c:valAx>
        <c:axId val="245285632"/>
        <c:scaling>
          <c:orientation val="minMax"/>
        </c:scaling>
        <c:delete val="1"/>
        <c:axPos val="l"/>
        <c:numFmt formatCode="#,##0" sourceLinked="1"/>
        <c:majorTickMark val="out"/>
        <c:minorTickMark val="none"/>
        <c:tickLblPos val="nextTo"/>
        <c:crossAx val="245263360"/>
        <c:crosses val="autoZero"/>
        <c:crossBetween val="between"/>
      </c:valAx>
      <c:spPr>
        <a:ln>
          <a:noFill/>
        </a:ln>
      </c:spPr>
    </c:plotArea>
    <c:legend>
      <c:legendPos val="t"/>
      <c:layout>
        <c:manualLayout>
          <c:xMode val="edge"/>
          <c:yMode val="edge"/>
          <c:x val="0.43270706110859081"/>
          <c:y val="2.5951003501219715E-2"/>
          <c:w val="0.55514415668934503"/>
          <c:h val="0.1230007911954047"/>
        </c:manualLayout>
      </c:layout>
      <c:overlay val="0"/>
    </c:legend>
    <c:plotVisOnly val="1"/>
    <c:dispBlanksAs val="gap"/>
    <c:showDLblsOverMax val="0"/>
  </c:chart>
  <c:spPr>
    <a:ln>
      <a:noFill/>
    </a:ln>
  </c:spPr>
  <c:txPr>
    <a:bodyPr/>
    <a:lstStyle/>
    <a:p>
      <a:pPr>
        <a:defRPr>
          <a:latin typeface="Calibri" panose="020F050202020403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83065240253089"/>
          <c:y val="7.0076055874314799E-2"/>
          <c:w val="0.75297805177154553"/>
          <c:h val="0.64578780502832878"/>
        </c:manualLayout>
      </c:layout>
      <c:pieChart>
        <c:varyColors val="1"/>
        <c:ser>
          <c:idx val="0"/>
          <c:order val="0"/>
          <c:spPr>
            <a:ln w="12700">
              <a:solidFill>
                <a:schemeClr val="bg1"/>
              </a:solidFill>
            </a:ln>
          </c:spPr>
          <c:dPt>
            <c:idx val="0"/>
            <c:bubble3D val="0"/>
            <c:extLst>
              <c:ext xmlns:c16="http://schemas.microsoft.com/office/drawing/2014/chart" uri="{C3380CC4-5D6E-409C-BE32-E72D297353CC}">
                <c16:uniqueId val="{00000000-D81F-47A6-9152-A9C6CD5CBE66}"/>
              </c:ext>
            </c:extLst>
          </c:dPt>
          <c:dPt>
            <c:idx val="1"/>
            <c:bubble3D val="0"/>
            <c:extLst>
              <c:ext xmlns:c16="http://schemas.microsoft.com/office/drawing/2014/chart" uri="{C3380CC4-5D6E-409C-BE32-E72D297353CC}">
                <c16:uniqueId val="{00000001-D81F-47A6-9152-A9C6CD5CBE66}"/>
              </c:ext>
            </c:extLst>
          </c:dPt>
          <c:dPt>
            <c:idx val="2"/>
            <c:bubble3D val="0"/>
            <c:extLst>
              <c:ext xmlns:c16="http://schemas.microsoft.com/office/drawing/2014/chart" uri="{C3380CC4-5D6E-409C-BE32-E72D297353CC}">
                <c16:uniqueId val="{00000002-D81F-47A6-9152-A9C6CD5CBE66}"/>
              </c:ext>
            </c:extLst>
          </c:dPt>
          <c:dPt>
            <c:idx val="3"/>
            <c:bubble3D val="0"/>
            <c:extLst>
              <c:ext xmlns:c16="http://schemas.microsoft.com/office/drawing/2014/chart" uri="{C3380CC4-5D6E-409C-BE32-E72D297353CC}">
                <c16:uniqueId val="{00000003-D81F-47A6-9152-A9C6CD5CBE66}"/>
              </c:ext>
            </c:extLst>
          </c:dPt>
          <c:dPt>
            <c:idx val="4"/>
            <c:bubble3D val="0"/>
            <c:extLst>
              <c:ext xmlns:c16="http://schemas.microsoft.com/office/drawing/2014/chart" uri="{C3380CC4-5D6E-409C-BE32-E72D297353CC}">
                <c16:uniqueId val="{00000004-D81F-47A6-9152-A9C6CD5CBE66}"/>
              </c:ext>
            </c:extLst>
          </c:dPt>
          <c:dPt>
            <c:idx val="5"/>
            <c:bubble3D val="0"/>
            <c:extLst>
              <c:ext xmlns:c16="http://schemas.microsoft.com/office/drawing/2014/chart" uri="{C3380CC4-5D6E-409C-BE32-E72D297353CC}">
                <c16:uniqueId val="{00000005-D81F-47A6-9152-A9C6CD5CBE66}"/>
              </c:ext>
            </c:extLst>
          </c:dPt>
          <c:dPt>
            <c:idx val="6"/>
            <c:bubble3D val="0"/>
            <c:extLst>
              <c:ext xmlns:c16="http://schemas.microsoft.com/office/drawing/2014/chart" uri="{C3380CC4-5D6E-409C-BE32-E72D297353CC}">
                <c16:uniqueId val="{00000006-D81F-47A6-9152-A9C6CD5CBE66}"/>
              </c:ext>
            </c:extLst>
          </c:dPt>
          <c:dPt>
            <c:idx val="7"/>
            <c:bubble3D val="0"/>
            <c:extLst>
              <c:ext xmlns:c16="http://schemas.microsoft.com/office/drawing/2014/chart" uri="{C3380CC4-5D6E-409C-BE32-E72D297353CC}">
                <c16:uniqueId val="{00000007-D81F-47A6-9152-A9C6CD5CBE66}"/>
              </c:ext>
            </c:extLst>
          </c:dPt>
          <c:dPt>
            <c:idx val="8"/>
            <c:bubble3D val="0"/>
            <c:extLst>
              <c:ext xmlns:c16="http://schemas.microsoft.com/office/drawing/2014/chart" uri="{C3380CC4-5D6E-409C-BE32-E72D297353CC}">
                <c16:uniqueId val="{00000008-D81F-47A6-9152-A9C6CD5CBE66}"/>
              </c:ext>
            </c:extLst>
          </c:dPt>
          <c:dPt>
            <c:idx val="9"/>
            <c:bubble3D val="0"/>
            <c:extLst>
              <c:ext xmlns:c16="http://schemas.microsoft.com/office/drawing/2014/chart" uri="{C3380CC4-5D6E-409C-BE32-E72D297353CC}">
                <c16:uniqueId val="{00000009-D81F-47A6-9152-A9C6CD5CBE66}"/>
              </c:ext>
            </c:extLst>
          </c:dPt>
          <c:dPt>
            <c:idx val="10"/>
            <c:bubble3D val="0"/>
            <c:extLst>
              <c:ext xmlns:c16="http://schemas.microsoft.com/office/drawing/2014/chart" uri="{C3380CC4-5D6E-409C-BE32-E72D297353CC}">
                <c16:uniqueId val="{0000000A-D81F-47A6-9152-A9C6CD5CBE66}"/>
              </c:ext>
            </c:extLst>
          </c:dPt>
          <c:dPt>
            <c:idx val="11"/>
            <c:bubble3D val="0"/>
            <c:extLst>
              <c:ext xmlns:c16="http://schemas.microsoft.com/office/drawing/2014/chart" uri="{C3380CC4-5D6E-409C-BE32-E72D297353CC}">
                <c16:uniqueId val="{0000000B-D81F-47A6-9152-A9C6CD5CBE66}"/>
              </c:ext>
            </c:extLst>
          </c:dPt>
          <c:dPt>
            <c:idx val="12"/>
            <c:bubble3D val="0"/>
            <c:extLst>
              <c:ext xmlns:c16="http://schemas.microsoft.com/office/drawing/2014/chart" uri="{C3380CC4-5D6E-409C-BE32-E72D297353CC}">
                <c16:uniqueId val="{0000000C-D81F-47A6-9152-A9C6CD5CBE66}"/>
              </c:ext>
            </c:extLst>
          </c:dPt>
          <c:dPt>
            <c:idx val="13"/>
            <c:bubble3D val="0"/>
            <c:extLst>
              <c:ext xmlns:c16="http://schemas.microsoft.com/office/drawing/2014/chart" uri="{C3380CC4-5D6E-409C-BE32-E72D297353CC}">
                <c16:uniqueId val="{0000000D-D81F-47A6-9152-A9C6CD5CBE66}"/>
              </c:ext>
            </c:extLst>
          </c:dPt>
          <c:dLbls>
            <c:dLbl>
              <c:idx val="0"/>
              <c:layout>
                <c:manualLayout>
                  <c:x val="-8.73634256672398E-2"/>
                  <c:y val="2.130544679040731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81F-47A6-9152-A9C6CD5CBE66}"/>
                </c:ext>
              </c:extLst>
            </c:dLbl>
            <c:dLbl>
              <c:idx val="1"/>
              <c:layout>
                <c:manualLayout>
                  <c:x val="4.0007360797227373E-2"/>
                  <c:y val="-3.261819690384775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81F-47A6-9152-A9C6CD5CBE66}"/>
                </c:ext>
              </c:extLst>
            </c:dLbl>
            <c:dLbl>
              <c:idx val="2"/>
              <c:layout>
                <c:manualLayout>
                  <c:x val="2.3289230229914182E-2"/>
                  <c:y val="-2.653174196729616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81F-47A6-9152-A9C6CD5CBE66}"/>
                </c:ext>
              </c:extLst>
            </c:dLbl>
            <c:dLbl>
              <c:idx val="3"/>
              <c:layout>
                <c:manualLayout>
                  <c:x val="2.775597529324807E-2"/>
                  <c:y val="-1.808175069998989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81F-47A6-9152-A9C6CD5CBE66}"/>
                </c:ext>
              </c:extLst>
            </c:dLbl>
            <c:dLbl>
              <c:idx val="4"/>
              <c:layout>
                <c:manualLayout>
                  <c:x val="3.66249200285515E-2"/>
                  <c:y val="1.99792614382429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D81F-47A6-9152-A9C6CD5CBE66}"/>
                </c:ext>
              </c:extLst>
            </c:dLbl>
            <c:dLbl>
              <c:idx val="5"/>
              <c:layout>
                <c:manualLayout>
                  <c:x val="3.4774521675668295E-2"/>
                  <c:y val="9.2378367108911699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81F-47A6-9152-A9C6CD5CBE66}"/>
                </c:ext>
              </c:extLst>
            </c:dLbl>
            <c:dLbl>
              <c:idx val="6"/>
              <c:layout>
                <c:manualLayout>
                  <c:x val="3.8858365410547296E-2"/>
                  <c:y val="6.1585578072608791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81F-47A6-9152-A9C6CD5CBE66}"/>
                </c:ext>
              </c:extLst>
            </c:dLbl>
            <c:dLbl>
              <c:idx val="7"/>
              <c:layout>
                <c:manualLayout>
                  <c:x val="3.3515813693734596E-2"/>
                  <c:y val="2.567158220763343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81F-47A6-9152-A9C6CD5CBE66}"/>
                </c:ext>
              </c:extLst>
            </c:dLbl>
            <c:dLbl>
              <c:idx val="8"/>
              <c:layout>
                <c:manualLayout>
                  <c:x val="-2.2204780234598456E-2"/>
                  <c:y val="2.037318416003538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D81F-47A6-9152-A9C6CD5CBE66}"/>
                </c:ext>
              </c:extLst>
            </c:dLbl>
            <c:dLbl>
              <c:idx val="9"/>
              <c:layout>
                <c:manualLayout>
                  <c:x val="-5.0102376567138063E-2"/>
                  <c:y val="1.099114170772593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81F-47A6-9152-A9C6CD5CBE66}"/>
                </c:ext>
              </c:extLst>
            </c:dLbl>
            <c:dLbl>
              <c:idx val="10"/>
              <c:layout>
                <c:manualLayout>
                  <c:x val="-9.5869430064194239E-2"/>
                  <c:y val="-1.335002624037024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D81F-47A6-9152-A9C6CD5CBE66}"/>
                </c:ext>
              </c:extLst>
            </c:dLbl>
            <c:dLbl>
              <c:idx val="11"/>
              <c:layout>
                <c:manualLayout>
                  <c:x val="-9.835056656429253E-2"/>
                  <c:y val="-9.7854802156911915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D81F-47A6-9152-A9C6CD5CBE66}"/>
                </c:ext>
              </c:extLst>
            </c:dLbl>
            <c:dLbl>
              <c:idx val="12"/>
              <c:layout>
                <c:manualLayout>
                  <c:x val="-7.5547830830463153E-2"/>
                  <c:y val="-1.1817681653773433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D81F-47A6-9152-A9C6CD5CBE66}"/>
                </c:ext>
              </c:extLst>
            </c:dLbl>
            <c:dLbl>
              <c:idx val="13"/>
              <c:layout>
                <c:manualLayout>
                  <c:x val="-6.9751421564892085E-2"/>
                  <c:y val="-3.340646523816994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D81F-47A6-9152-A9C6CD5CBE66}"/>
                </c:ext>
              </c:extLst>
            </c:dLbl>
            <c:spPr>
              <a:noFill/>
              <a:ln>
                <a:noFill/>
              </a:ln>
              <a:effectLst/>
            </c:spPr>
            <c:txPr>
              <a:bodyPr/>
              <a:lstStyle/>
              <a:p>
                <a:pPr>
                  <a:defRPr sz="800"/>
                </a:pPr>
                <a:endParaRPr lang="sv-SE"/>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'Shipping oil and oil services'!$A$21:$A$34</c:f>
              <c:strCache>
                <c:ptCount val="14"/>
                <c:pt idx="0">
                  <c:v>Tankers (crude, product, chemical)</c:v>
                </c:pt>
                <c:pt idx="1">
                  <c:v>Dry Cargo</c:v>
                </c:pt>
                <c:pt idx="2">
                  <c:v>Gas Tankers</c:v>
                </c:pt>
                <c:pt idx="3">
                  <c:v>RoRo Vessels</c:v>
                </c:pt>
                <c:pt idx="4">
                  <c:v>Container Ships</c:v>
                </c:pt>
                <c:pt idx="5">
                  <c:v>Car Carriers</c:v>
                </c:pt>
                <c:pt idx="6">
                  <c:v>Other Shipping</c:v>
                </c:pt>
                <c:pt idx="7">
                  <c:v>Drilling Rigs</c:v>
                </c:pt>
                <c:pt idx="8">
                  <c:v>Supply Vessels</c:v>
                </c:pt>
                <c:pt idx="9">
                  <c:v>Floating Production</c:v>
                </c:pt>
                <c:pt idx="10">
                  <c:v>Oil Services</c:v>
                </c:pt>
                <c:pt idx="11">
                  <c:v>Cruise</c:v>
                </c:pt>
                <c:pt idx="12">
                  <c:v>Ferries</c:v>
                </c:pt>
                <c:pt idx="13">
                  <c:v>Other</c:v>
                </c:pt>
              </c:strCache>
            </c:strRef>
          </c:cat>
          <c:val>
            <c:numRef>
              <c:f>'Shipping oil and oil services'!$B$21:$B$34</c:f>
              <c:numCache>
                <c:formatCode>0%</c:formatCode>
                <c:ptCount val="14"/>
                <c:pt idx="0">
                  <c:v>0.26739244082251862</c:v>
                </c:pt>
                <c:pt idx="1">
                  <c:v>0.13518723710390951</c:v>
                </c:pt>
                <c:pt idx="2">
                  <c:v>0.16148268008238403</c:v>
                </c:pt>
                <c:pt idx="3">
                  <c:v>1.3739178836766964E-2</c:v>
                </c:pt>
                <c:pt idx="4">
                  <c:v>1.3840068441220913E-2</c:v>
                </c:pt>
                <c:pt idx="5">
                  <c:v>6.4195090791326251E-2</c:v>
                </c:pt>
                <c:pt idx="6">
                  <c:v>1.1243447940665787E-2</c:v>
                </c:pt>
                <c:pt idx="7">
                  <c:v>8.7933428498007907E-2</c:v>
                </c:pt>
                <c:pt idx="8">
                  <c:v>8.3513512337919524E-2</c:v>
                </c:pt>
                <c:pt idx="9">
                  <c:v>3.0121746027548781E-2</c:v>
                </c:pt>
                <c:pt idx="10">
                  <c:v>2.8324281939131994E-2</c:v>
                </c:pt>
                <c:pt idx="11">
                  <c:v>2.3310086701865886E-2</c:v>
                </c:pt>
                <c:pt idx="12">
                  <c:v>3.1137271780534621E-2</c:v>
                </c:pt>
                <c:pt idx="13">
                  <c:v>4.8579528696199227E-2</c:v>
                </c:pt>
              </c:numCache>
            </c:numRef>
          </c:val>
          <c:extLst>
            <c:ext xmlns:c16="http://schemas.microsoft.com/office/drawing/2014/chart" uri="{C3380CC4-5D6E-409C-BE32-E72D297353CC}">
              <c16:uniqueId val="{0000000E-D81F-47A6-9152-A9C6CD5CBE66}"/>
            </c:ext>
          </c:extLst>
        </c:ser>
        <c:dLbls>
          <c:showLegendKey val="0"/>
          <c:showVal val="0"/>
          <c:showCatName val="0"/>
          <c:showSerName val="0"/>
          <c:showPercent val="0"/>
          <c:showBubbleSize val="0"/>
          <c:showLeaderLines val="1"/>
        </c:dLbls>
        <c:firstSliceAng val="292"/>
      </c:pieChart>
      <c:spPr>
        <a:noFill/>
        <a:ln w="25400">
          <a:noFill/>
        </a:ln>
      </c:spPr>
    </c:plotArea>
    <c:plotVisOnly val="1"/>
    <c:dispBlanksAs val="gap"/>
    <c:showDLblsOverMax val="0"/>
  </c:chart>
  <c:spPr>
    <a:noFill/>
    <a:ln>
      <a:noFill/>
    </a:ln>
  </c:spPr>
  <c:txPr>
    <a:bodyPr/>
    <a:lstStyle/>
    <a:p>
      <a:pPr>
        <a:defRPr>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676764481471031E-2"/>
          <c:y val="5.343510866413758E-2"/>
          <c:w val="0.95179064232326083"/>
          <c:h val="0.80404166666666665"/>
        </c:manualLayout>
      </c:layout>
      <c:barChart>
        <c:barDir val="col"/>
        <c:grouping val="clustered"/>
        <c:varyColors val="0"/>
        <c:ser>
          <c:idx val="0"/>
          <c:order val="0"/>
          <c:spPr>
            <a:solidFill>
              <a:schemeClr val="bg1">
                <a:lumMod val="75000"/>
              </a:schemeClr>
            </a:solidFill>
            <a:ln>
              <a:solidFill>
                <a:schemeClr val="bg1">
                  <a:lumMod val="85000"/>
                </a:schemeClr>
              </a:solidFill>
            </a:ln>
          </c:spPr>
          <c:invertIfNegative val="0"/>
          <c:dPt>
            <c:idx val="5"/>
            <c:invertIfNegative val="0"/>
            <c:bubble3D val="0"/>
            <c:extLst>
              <c:ext xmlns:c16="http://schemas.microsoft.com/office/drawing/2014/chart" uri="{C3380CC4-5D6E-409C-BE32-E72D297353CC}">
                <c16:uniqueId val="{00000000-5C0D-4B87-A89C-8FAF12AB2FD4}"/>
              </c:ext>
            </c:extLst>
          </c:dPt>
          <c:dPt>
            <c:idx val="6"/>
            <c:invertIfNegative val="0"/>
            <c:bubble3D val="0"/>
            <c:extLst>
              <c:ext xmlns:c16="http://schemas.microsoft.com/office/drawing/2014/chart" uri="{C3380CC4-5D6E-409C-BE32-E72D297353CC}">
                <c16:uniqueId val="{00000001-5C0D-4B87-A89C-8FAF12AB2FD4}"/>
              </c:ext>
            </c:extLst>
          </c:dPt>
          <c:dPt>
            <c:idx val="11"/>
            <c:invertIfNegative val="0"/>
            <c:bubble3D val="0"/>
            <c:spPr>
              <a:solidFill>
                <a:srgbClr val="000FA0"/>
              </a:solidFill>
              <a:ln>
                <a:solidFill>
                  <a:schemeClr val="bg1">
                    <a:lumMod val="85000"/>
                  </a:schemeClr>
                </a:solidFill>
              </a:ln>
            </c:spPr>
            <c:extLst>
              <c:ext xmlns:c16="http://schemas.microsoft.com/office/drawing/2014/chart" uri="{C3380CC4-5D6E-409C-BE32-E72D297353CC}">
                <c16:uniqueId val="{00000003-5C0D-4B87-A89C-8FAF12AB2FD4}"/>
              </c:ext>
            </c:extLst>
          </c:dPt>
          <c:dPt>
            <c:idx val="13"/>
            <c:invertIfNegative val="0"/>
            <c:bubble3D val="0"/>
            <c:spPr>
              <a:solidFill>
                <a:schemeClr val="bg1">
                  <a:lumMod val="75000"/>
                </a:schemeClr>
              </a:solidFill>
              <a:ln>
                <a:solidFill>
                  <a:schemeClr val="accent1">
                    <a:lumMod val="75000"/>
                  </a:schemeClr>
                </a:solidFill>
              </a:ln>
            </c:spPr>
            <c:extLst>
              <c:ext xmlns:c16="http://schemas.microsoft.com/office/drawing/2014/chart" uri="{C3380CC4-5D6E-409C-BE32-E72D297353CC}">
                <c16:uniqueId val="{00000005-5C0D-4B87-A89C-8FAF12AB2FD4}"/>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Q1/15</c:v>
              </c:pt>
              <c:pt idx="1">
                <c:v>Q2/15</c:v>
              </c:pt>
              <c:pt idx="2">
                <c:v>Q3/15</c:v>
              </c:pt>
              <c:pt idx="3">
                <c:v>Q4/15</c:v>
              </c:pt>
              <c:pt idx="4">
                <c:v>Q1/16</c:v>
              </c:pt>
              <c:pt idx="5">
                <c:v>Q2/16</c:v>
              </c:pt>
              <c:pt idx="6">
                <c:v>Q3/16</c:v>
              </c:pt>
              <c:pt idx="7">
                <c:v>Q4/16</c:v>
              </c:pt>
              <c:pt idx="8">
                <c:v>Q1/17</c:v>
              </c:pt>
              <c:pt idx="9">
                <c:v>Q2/17</c:v>
              </c:pt>
              <c:pt idx="10">
                <c:v>Q3/17</c:v>
              </c:pt>
              <c:pt idx="11">
                <c:v>Q4/17</c:v>
              </c:pt>
            </c:strLit>
          </c:cat>
          <c:val>
            <c:numLit>
              <c:formatCode>0</c:formatCode>
              <c:ptCount val="12"/>
              <c:pt idx="0">
                <c:v>152</c:v>
              </c:pt>
              <c:pt idx="1">
                <c:v>150</c:v>
              </c:pt>
              <c:pt idx="2">
                <c:v>147</c:v>
              </c:pt>
              <c:pt idx="3">
                <c:v>143</c:v>
              </c:pt>
              <c:pt idx="4">
                <c:v>143</c:v>
              </c:pt>
              <c:pt idx="5">
                <c:v>143</c:v>
              </c:pt>
              <c:pt idx="6">
                <c:v>136</c:v>
              </c:pt>
              <c:pt idx="7">
                <c:v>133</c:v>
              </c:pt>
              <c:pt idx="8">
                <c:v>133.58771924000001</c:v>
              </c:pt>
              <c:pt idx="9">
                <c:v>129.70500000000001</c:v>
              </c:pt>
              <c:pt idx="10">
                <c:v>128.303250855773</c:v>
              </c:pt>
              <c:pt idx="11">
                <c:v>125.778993261653</c:v>
              </c:pt>
            </c:numLit>
          </c:val>
          <c:extLst>
            <c:ext xmlns:c16="http://schemas.microsoft.com/office/drawing/2014/chart" uri="{C3380CC4-5D6E-409C-BE32-E72D297353CC}">
              <c16:uniqueId val="{00000006-5C0D-4B87-A89C-8FAF12AB2FD4}"/>
            </c:ext>
          </c:extLst>
        </c:ser>
        <c:dLbls>
          <c:showLegendKey val="0"/>
          <c:showVal val="0"/>
          <c:showCatName val="0"/>
          <c:showSerName val="0"/>
          <c:showPercent val="0"/>
          <c:showBubbleSize val="0"/>
        </c:dLbls>
        <c:gapWidth val="30"/>
        <c:axId val="126298752"/>
        <c:axId val="126300544"/>
      </c:barChart>
      <c:catAx>
        <c:axId val="126298752"/>
        <c:scaling>
          <c:orientation val="minMax"/>
        </c:scaling>
        <c:delete val="0"/>
        <c:axPos val="b"/>
        <c:numFmt formatCode="General" sourceLinked="1"/>
        <c:majorTickMark val="out"/>
        <c:minorTickMark val="none"/>
        <c:tickLblPos val="nextTo"/>
        <c:crossAx val="126300544"/>
        <c:crosses val="autoZero"/>
        <c:auto val="1"/>
        <c:lblAlgn val="ctr"/>
        <c:lblOffset val="100"/>
        <c:noMultiLvlLbl val="0"/>
      </c:catAx>
      <c:valAx>
        <c:axId val="126300544"/>
        <c:scaling>
          <c:orientation val="minMax"/>
          <c:max val="200"/>
          <c:min val="0"/>
        </c:scaling>
        <c:delete val="1"/>
        <c:axPos val="l"/>
        <c:numFmt formatCode="0" sourceLinked="1"/>
        <c:majorTickMark val="out"/>
        <c:minorTickMark val="none"/>
        <c:tickLblPos val="nextTo"/>
        <c:crossAx val="126298752"/>
        <c:crosses val="autoZero"/>
        <c:crossBetween val="between"/>
      </c:valAx>
    </c:plotArea>
    <c:plotVisOnly val="1"/>
    <c:dispBlanksAs val="gap"/>
    <c:showDLblsOverMax val="0"/>
  </c:chart>
  <c:spPr>
    <a:ln>
      <a:noFill/>
    </a:ln>
  </c:spPr>
  <c:txPr>
    <a:bodyPr/>
    <a:lstStyle/>
    <a:p>
      <a:pPr>
        <a:defRPr sz="900">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75000"/>
              </a:schemeClr>
            </a:solidFill>
          </c:spPr>
          <c:invertIfNegative val="0"/>
          <c:dPt>
            <c:idx val="11"/>
            <c:invertIfNegative val="0"/>
            <c:bubble3D val="0"/>
            <c:spPr>
              <a:solidFill>
                <a:srgbClr val="000FA0"/>
              </a:solidFill>
            </c:spPr>
            <c:extLst>
              <c:ext xmlns:c16="http://schemas.microsoft.com/office/drawing/2014/chart" uri="{C3380CC4-5D6E-409C-BE32-E72D297353CC}">
                <c16:uniqueId val="{00000001-6704-46CF-BB4D-D795548AADF0}"/>
              </c:ext>
            </c:extLst>
          </c:dPt>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Q1/15</c:v>
              </c:pt>
              <c:pt idx="1">
                <c:v>Q2/15</c:v>
              </c:pt>
              <c:pt idx="2">
                <c:v>Q3/15</c:v>
              </c:pt>
              <c:pt idx="3">
                <c:v>Q4/15</c:v>
              </c:pt>
              <c:pt idx="4">
                <c:v>Q1/16</c:v>
              </c:pt>
              <c:pt idx="5">
                <c:v>Q2/16</c:v>
              </c:pt>
              <c:pt idx="6">
                <c:v>Q3/16</c:v>
              </c:pt>
              <c:pt idx="7">
                <c:v>Q4/16</c:v>
              </c:pt>
              <c:pt idx="8">
                <c:v>Q1/17</c:v>
              </c:pt>
              <c:pt idx="9">
                <c:v>Q2/17</c:v>
              </c:pt>
              <c:pt idx="10">
                <c:v>Q3/17</c:v>
              </c:pt>
              <c:pt idx="11">
                <c:v>Q4/17</c:v>
              </c:pt>
            </c:strLit>
          </c:cat>
          <c:val>
            <c:numLit>
              <c:formatCode>0.0%</c:formatCode>
              <c:ptCount val="12"/>
              <c:pt idx="0">
                <c:v>0.156</c:v>
              </c:pt>
              <c:pt idx="1">
                <c:v>0.16</c:v>
              </c:pt>
              <c:pt idx="2">
                <c:v>0.16300000000000001</c:v>
              </c:pt>
              <c:pt idx="3">
                <c:v>0.16500000000000001</c:v>
              </c:pt>
              <c:pt idx="4">
                <c:v>0.16700000000000001</c:v>
              </c:pt>
              <c:pt idx="5">
                <c:v>0.16800000000000001</c:v>
              </c:pt>
              <c:pt idx="6">
                <c:v>0.17899999999999999</c:v>
              </c:pt>
              <c:pt idx="7">
                <c:v>0.184</c:v>
              </c:pt>
              <c:pt idx="8">
                <c:v>0.18776680331168455</c:v>
              </c:pt>
              <c:pt idx="9">
                <c:v>0.192</c:v>
              </c:pt>
              <c:pt idx="10">
                <c:v>0.19235222690017653</c:v>
              </c:pt>
              <c:pt idx="11">
                <c:v>0.19490804107321888</c:v>
              </c:pt>
            </c:numLit>
          </c:val>
          <c:extLst>
            <c:ext xmlns:c16="http://schemas.microsoft.com/office/drawing/2014/chart" uri="{C3380CC4-5D6E-409C-BE32-E72D297353CC}">
              <c16:uniqueId val="{00000002-6704-46CF-BB4D-D795548AADF0}"/>
            </c:ext>
          </c:extLst>
        </c:ser>
        <c:dLbls>
          <c:showLegendKey val="0"/>
          <c:showVal val="0"/>
          <c:showCatName val="0"/>
          <c:showSerName val="0"/>
          <c:showPercent val="0"/>
          <c:showBubbleSize val="0"/>
        </c:dLbls>
        <c:gapWidth val="30"/>
        <c:axId val="126346368"/>
        <c:axId val="126347904"/>
      </c:barChart>
      <c:catAx>
        <c:axId val="126346368"/>
        <c:scaling>
          <c:orientation val="minMax"/>
        </c:scaling>
        <c:delete val="0"/>
        <c:axPos val="b"/>
        <c:numFmt formatCode="General" sourceLinked="0"/>
        <c:majorTickMark val="out"/>
        <c:minorTickMark val="none"/>
        <c:tickLblPos val="nextTo"/>
        <c:crossAx val="126347904"/>
        <c:crosses val="autoZero"/>
        <c:auto val="1"/>
        <c:lblAlgn val="ctr"/>
        <c:lblOffset val="100"/>
        <c:noMultiLvlLbl val="0"/>
      </c:catAx>
      <c:valAx>
        <c:axId val="126347904"/>
        <c:scaling>
          <c:orientation val="minMax"/>
        </c:scaling>
        <c:delete val="1"/>
        <c:axPos val="l"/>
        <c:numFmt formatCode="0.0%" sourceLinked="1"/>
        <c:majorTickMark val="out"/>
        <c:minorTickMark val="none"/>
        <c:tickLblPos val="nextTo"/>
        <c:crossAx val="126346368"/>
        <c:crosses val="autoZero"/>
        <c:crossBetween val="between"/>
      </c:valAx>
      <c:spPr>
        <a:noFill/>
        <a:ln w="25400">
          <a:noFill/>
        </a:ln>
      </c:spPr>
    </c:plotArea>
    <c:plotVisOnly val="1"/>
    <c:dispBlanksAs val="gap"/>
    <c:showDLblsOverMax val="0"/>
  </c:chart>
  <c:spPr>
    <a:ln>
      <a:noFill/>
    </a:ln>
  </c:spPr>
  <c:txPr>
    <a:bodyPr/>
    <a:lstStyle/>
    <a:p>
      <a:pPr>
        <a:defRPr sz="900">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75000"/>
              </a:schemeClr>
            </a:solidFill>
          </c:spPr>
          <c:invertIfNegative val="0"/>
          <c:dPt>
            <c:idx val="11"/>
            <c:invertIfNegative val="0"/>
            <c:bubble3D val="0"/>
            <c:spPr>
              <a:solidFill>
                <a:srgbClr val="000FA0"/>
              </a:solidFill>
            </c:spPr>
            <c:extLst>
              <c:ext xmlns:c16="http://schemas.microsoft.com/office/drawing/2014/chart" uri="{C3380CC4-5D6E-409C-BE32-E72D297353CC}">
                <c16:uniqueId val="{00000001-E891-408E-8121-A7DB1DD2C8F7}"/>
              </c:ext>
            </c:extLst>
          </c:dPt>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Q1/15</c:v>
              </c:pt>
              <c:pt idx="1">
                <c:v>Q2/15</c:v>
              </c:pt>
              <c:pt idx="2">
                <c:v>Q3/15</c:v>
              </c:pt>
              <c:pt idx="3">
                <c:v>Q4/15</c:v>
              </c:pt>
              <c:pt idx="4">
                <c:v>Q1/16</c:v>
              </c:pt>
              <c:pt idx="5">
                <c:v>Q2/16</c:v>
              </c:pt>
              <c:pt idx="6">
                <c:v>Q3/16</c:v>
              </c:pt>
              <c:pt idx="7">
                <c:v>Q4/16</c:v>
              </c:pt>
              <c:pt idx="8">
                <c:v>Q1/17</c:v>
              </c:pt>
              <c:pt idx="9">
                <c:v>Q2/17</c:v>
              </c:pt>
              <c:pt idx="10">
                <c:v>Q3/17</c:v>
              </c:pt>
              <c:pt idx="11">
                <c:v>Q4/17</c:v>
              </c:pt>
            </c:strLit>
          </c:cat>
          <c:val>
            <c:numLit>
              <c:formatCode>0.0%</c:formatCode>
              <c:ptCount val="12"/>
              <c:pt idx="0">
                <c:v>0.20300000000000001</c:v>
              </c:pt>
              <c:pt idx="1">
                <c:v>0.20699999999999999</c:v>
              </c:pt>
              <c:pt idx="2">
                <c:v>0.21299999999999999</c:v>
              </c:pt>
              <c:pt idx="3">
                <c:v>0.216</c:v>
              </c:pt>
              <c:pt idx="4">
                <c:v>0.218</c:v>
              </c:pt>
              <c:pt idx="5">
                <c:v>0.221</c:v>
              </c:pt>
              <c:pt idx="6">
                <c:v>0.24099999999999999</c:v>
              </c:pt>
              <c:pt idx="7">
                <c:v>0.247</c:v>
              </c:pt>
              <c:pt idx="8">
                <c:v>0.24349879180673753</c:v>
              </c:pt>
              <c:pt idx="9">
                <c:v>0.246</c:v>
              </c:pt>
              <c:pt idx="10">
                <c:v>0.24491141116948575</c:v>
              </c:pt>
              <c:pt idx="11">
                <c:v>0.2524013657084121</c:v>
              </c:pt>
            </c:numLit>
          </c:val>
          <c:extLst>
            <c:ext xmlns:c16="http://schemas.microsoft.com/office/drawing/2014/chart" uri="{C3380CC4-5D6E-409C-BE32-E72D297353CC}">
              <c16:uniqueId val="{00000002-E891-408E-8121-A7DB1DD2C8F7}"/>
            </c:ext>
          </c:extLst>
        </c:ser>
        <c:dLbls>
          <c:showLegendKey val="0"/>
          <c:showVal val="0"/>
          <c:showCatName val="0"/>
          <c:showSerName val="0"/>
          <c:showPercent val="0"/>
          <c:showBubbleSize val="0"/>
        </c:dLbls>
        <c:gapWidth val="30"/>
        <c:axId val="129191296"/>
        <c:axId val="129209472"/>
      </c:barChart>
      <c:catAx>
        <c:axId val="129191296"/>
        <c:scaling>
          <c:orientation val="minMax"/>
        </c:scaling>
        <c:delete val="0"/>
        <c:axPos val="b"/>
        <c:numFmt formatCode="General" sourceLinked="0"/>
        <c:majorTickMark val="out"/>
        <c:minorTickMark val="none"/>
        <c:tickLblPos val="nextTo"/>
        <c:crossAx val="129209472"/>
        <c:crosses val="autoZero"/>
        <c:auto val="1"/>
        <c:lblAlgn val="ctr"/>
        <c:lblOffset val="100"/>
        <c:noMultiLvlLbl val="0"/>
      </c:catAx>
      <c:valAx>
        <c:axId val="129209472"/>
        <c:scaling>
          <c:orientation val="minMax"/>
        </c:scaling>
        <c:delete val="1"/>
        <c:axPos val="l"/>
        <c:numFmt formatCode="0.0%" sourceLinked="1"/>
        <c:majorTickMark val="out"/>
        <c:minorTickMark val="none"/>
        <c:tickLblPos val="nextTo"/>
        <c:crossAx val="129191296"/>
        <c:crosses val="autoZero"/>
        <c:crossBetween val="between"/>
      </c:valAx>
    </c:plotArea>
    <c:plotVisOnly val="1"/>
    <c:dispBlanksAs val="gap"/>
    <c:showDLblsOverMax val="0"/>
  </c:chart>
  <c:spPr>
    <a:ln>
      <a:noFill/>
    </a:ln>
  </c:spPr>
  <c:txPr>
    <a:bodyPr/>
    <a:lstStyle/>
    <a:p>
      <a:pPr>
        <a:defRPr sz="900">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783619683562067"/>
          <c:y val="0.20861870658278739"/>
          <c:w val="0.38180102721681364"/>
          <c:h val="0.69691787901983926"/>
        </c:manualLayout>
      </c:layout>
      <c:pieChart>
        <c:varyColors val="1"/>
        <c:ser>
          <c:idx val="0"/>
          <c:order val="0"/>
          <c:dPt>
            <c:idx val="0"/>
            <c:bubble3D val="0"/>
            <c:spPr>
              <a:solidFill>
                <a:srgbClr val="000FA0"/>
              </a:solidFill>
            </c:spPr>
            <c:extLst>
              <c:ext xmlns:c16="http://schemas.microsoft.com/office/drawing/2014/chart" uri="{C3380CC4-5D6E-409C-BE32-E72D297353CC}">
                <c16:uniqueId val="{00000001-70D9-4228-9191-68369427076E}"/>
              </c:ext>
            </c:extLst>
          </c:dPt>
          <c:dPt>
            <c:idx val="1"/>
            <c:bubble3D val="0"/>
            <c:spPr>
              <a:solidFill>
                <a:srgbClr val="F9DACB"/>
              </a:solidFill>
            </c:spPr>
            <c:extLst>
              <c:ext xmlns:c16="http://schemas.microsoft.com/office/drawing/2014/chart" uri="{C3380CC4-5D6E-409C-BE32-E72D297353CC}">
                <c16:uniqueId val="{00000003-70D9-4228-9191-68369427076E}"/>
              </c:ext>
            </c:extLst>
          </c:dPt>
          <c:dPt>
            <c:idx val="2"/>
            <c:bubble3D val="0"/>
            <c:spPr>
              <a:solidFill>
                <a:srgbClr val="00AAE6"/>
              </a:solidFill>
            </c:spPr>
            <c:extLst>
              <c:ext xmlns:c16="http://schemas.microsoft.com/office/drawing/2014/chart" uri="{C3380CC4-5D6E-409C-BE32-E72D297353CC}">
                <c16:uniqueId val="{00000005-70D9-4228-9191-68369427076E}"/>
              </c:ext>
            </c:extLst>
          </c:dPt>
          <c:dPt>
            <c:idx val="3"/>
            <c:bubble3D val="0"/>
            <c:spPr>
              <a:solidFill>
                <a:srgbClr val="DCDDFA"/>
              </a:solidFill>
            </c:spPr>
            <c:extLst>
              <c:ext xmlns:c16="http://schemas.microsoft.com/office/drawing/2014/chart" uri="{C3380CC4-5D6E-409C-BE32-E72D297353CC}">
                <c16:uniqueId val="{00000007-70D9-4228-9191-68369427076E}"/>
              </c:ext>
            </c:extLst>
          </c:dPt>
          <c:dPt>
            <c:idx val="5"/>
            <c:bubble3D val="0"/>
            <c:spPr>
              <a:solidFill>
                <a:srgbClr val="EFC2BB"/>
              </a:solidFill>
            </c:spPr>
            <c:extLst>
              <c:ext xmlns:c16="http://schemas.microsoft.com/office/drawing/2014/chart" uri="{C3380CC4-5D6E-409C-BE32-E72D297353CC}">
                <c16:uniqueId val="{00000009-70D9-4228-9191-68369427076E}"/>
              </c:ext>
            </c:extLst>
          </c:dPt>
          <c:dLbls>
            <c:dLbl>
              <c:idx val="0"/>
              <c:layout>
                <c:manualLayout>
                  <c:x val="5.0793650793650794E-3"/>
                  <c:y val="0"/>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0D9-4228-9191-68369427076E}"/>
                </c:ext>
              </c:extLst>
            </c:dLbl>
            <c:dLbl>
              <c:idx val="1"/>
              <c:layout>
                <c:manualLayout>
                  <c:x val="-7.6902787151606047E-2"/>
                  <c:y val="0.13498045337807982"/>
                </c:manualLayout>
              </c:layout>
              <c:tx>
                <c:rich>
                  <a:bodyPr/>
                  <a:lstStyle/>
                  <a:p>
                    <a:r>
                      <a:rPr lang="en-US"/>
                      <a:t>Market risk </a:t>
                    </a:r>
                    <a:br>
                      <a:rPr lang="en-US"/>
                    </a:br>
                    <a:r>
                      <a:rPr lang="en-US"/>
                      <a:t>3%</a:t>
                    </a:r>
                  </a:p>
                </c:rich>
              </c:tx>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0D9-4228-9191-68369427076E}"/>
                </c:ext>
              </c:extLst>
            </c:dLbl>
            <c:dLbl>
              <c:idx val="2"/>
              <c:layout>
                <c:manualLayout>
                  <c:x val="-4.7154905636795398E-2"/>
                  <c:y val="0.1433502834466916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70D9-4228-9191-68369427076E}"/>
                </c:ext>
              </c:extLst>
            </c:dLbl>
            <c:dLbl>
              <c:idx val="3"/>
              <c:layout>
                <c:manualLayout>
                  <c:x val="-8.4281864766904122E-2"/>
                  <c:y val="0.13453785443420502"/>
                </c:manualLayout>
              </c:layout>
              <c:tx>
                <c:rich>
                  <a:bodyPr/>
                  <a:lstStyle/>
                  <a:p>
                    <a:r>
                      <a:rPr lang="en-US"/>
                      <a:t>EC for Shortfall </a:t>
                    </a:r>
                    <a:br>
                      <a:rPr lang="en-US"/>
                    </a:br>
                    <a:r>
                      <a:rPr lang="en-US"/>
                      <a:t>1%</a:t>
                    </a:r>
                  </a:p>
                </c:rich>
              </c:tx>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0D9-4228-9191-68369427076E}"/>
                </c:ext>
              </c:extLst>
            </c:dLbl>
            <c:dLbl>
              <c:idx val="4"/>
              <c:layout>
                <c:manualLayout>
                  <c:x val="-9.873485814273214E-2"/>
                  <c:y val="4.5466884358711525E-2"/>
                </c:manualLayout>
              </c:layout>
              <c:tx>
                <c:rich>
                  <a:bodyPr/>
                  <a:lstStyle/>
                  <a:p>
                    <a:r>
                      <a:rPr lang="en-US"/>
                      <a:t>EC of Intangible assets</a:t>
                    </a:r>
                    <a:br>
                      <a:rPr lang="en-US"/>
                    </a:br>
                    <a:r>
                      <a:rPr lang="en-US"/>
                      <a:t>6%</a:t>
                    </a:r>
                  </a:p>
                </c:rich>
              </c:tx>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70D9-4228-9191-68369427076E}"/>
                </c:ext>
              </c:extLst>
            </c:dLbl>
            <c:dLbl>
              <c:idx val="5"/>
              <c:layout>
                <c:manualLayout>
                  <c:x val="-5.6627521559805022E-2"/>
                  <c:y val="-7.3757621888189656E-2"/>
                </c:manualLayout>
              </c:layout>
              <c:tx>
                <c:rich>
                  <a:bodyPr/>
                  <a:lstStyle/>
                  <a:p>
                    <a:r>
                      <a:rPr lang="en-US"/>
                      <a:t>EC of Prudent Valuation </a:t>
                    </a:r>
                    <a:br>
                      <a:rPr lang="en-US"/>
                    </a:br>
                    <a:r>
                      <a:rPr lang="en-US"/>
                      <a:t>%</a:t>
                    </a:r>
                  </a:p>
                </c:rich>
              </c:tx>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70D9-4228-9191-68369427076E}"/>
                </c:ext>
              </c:extLst>
            </c:dLbl>
            <c:dLbl>
              <c:idx val="6"/>
              <c:layout>
                <c:manualLayout>
                  <c:x val="0.11328383952005999"/>
                  <c:y val="-4.2467566414110813E-2"/>
                </c:manualLayout>
              </c:layout>
              <c:tx>
                <c:rich>
                  <a:bodyPr/>
                  <a:lstStyle/>
                  <a:p>
                    <a:r>
                      <a:rPr lang="en-US"/>
                      <a:t>Nordea Life and Pension</a:t>
                    </a:r>
                    <a:br>
                      <a:rPr lang="en-US"/>
                    </a:br>
                    <a:r>
                      <a:rPr lang="en-US"/>
                      <a:t>7%</a:t>
                    </a:r>
                  </a:p>
                </c:rich>
              </c:tx>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70D9-4228-9191-68369427076E}"/>
                </c:ext>
              </c:extLst>
            </c:dLbl>
            <c:spPr>
              <a:noFill/>
              <a:ln>
                <a:noFill/>
              </a:ln>
              <a:effectLst/>
            </c:sp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Lit>
              <c:ptCount val="7"/>
              <c:pt idx="0">
                <c:v>Credit risk</c:v>
              </c:pt>
              <c:pt idx="1">
                <c:v>Market risk</c:v>
              </c:pt>
              <c:pt idx="2">
                <c:v>Operational risk</c:v>
              </c:pt>
              <c:pt idx="3">
                <c:v>EC for Shortfall</c:v>
              </c:pt>
              <c:pt idx="4">
                <c:v>EC of Intangible assets</c:v>
              </c:pt>
              <c:pt idx="5">
                <c:v>EC of Prudent Valuation</c:v>
              </c:pt>
              <c:pt idx="6">
                <c:v>Nordea Life and Pension</c:v>
              </c:pt>
            </c:strLit>
          </c:cat>
          <c:val>
            <c:numLit>
              <c:formatCode>0%</c:formatCode>
              <c:ptCount val="7"/>
              <c:pt idx="0">
                <c:v>0.68547994457136441</c:v>
              </c:pt>
              <c:pt idx="1">
                <c:v>3.5466836448073108E-2</c:v>
              </c:pt>
              <c:pt idx="2">
                <c:v>0.11742279180655264</c:v>
              </c:pt>
              <c:pt idx="3">
                <c:v>1.0898468222163964E-2</c:v>
              </c:pt>
              <c:pt idx="4">
                <c:v>7.3854911801056133E-2</c:v>
              </c:pt>
              <c:pt idx="5">
                <c:v>9.1382345230515711E-3</c:v>
              </c:pt>
              <c:pt idx="6">
                <c:v>6.782517508707539E-2</c:v>
              </c:pt>
            </c:numLit>
          </c:val>
          <c:extLst>
            <c:ext xmlns:c16="http://schemas.microsoft.com/office/drawing/2014/chart" uri="{C3380CC4-5D6E-409C-BE32-E72D297353CC}">
              <c16:uniqueId val="{0000000C-70D9-4228-9191-68369427076E}"/>
            </c:ext>
          </c:extLst>
        </c:ser>
        <c:dLbls>
          <c:showLegendKey val="0"/>
          <c:showVal val="1"/>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676764481471031E-2"/>
          <c:y val="5.343510866413758E-2"/>
          <c:w val="0.95179064232326083"/>
          <c:h val="0.80404166666666665"/>
        </c:manualLayout>
      </c:layout>
      <c:barChart>
        <c:barDir val="col"/>
        <c:grouping val="clustered"/>
        <c:varyColors val="0"/>
        <c:ser>
          <c:idx val="0"/>
          <c:order val="0"/>
          <c:spPr>
            <a:solidFill>
              <a:schemeClr val="bg1">
                <a:lumMod val="75000"/>
              </a:schemeClr>
            </a:solidFill>
            <a:ln>
              <a:solidFill>
                <a:schemeClr val="bg1">
                  <a:lumMod val="85000"/>
                </a:schemeClr>
              </a:solidFill>
            </a:ln>
          </c:spPr>
          <c:invertIfNegative val="0"/>
          <c:dPt>
            <c:idx val="5"/>
            <c:invertIfNegative val="0"/>
            <c:bubble3D val="0"/>
            <c:extLst>
              <c:ext xmlns:c16="http://schemas.microsoft.com/office/drawing/2014/chart" uri="{C3380CC4-5D6E-409C-BE32-E72D297353CC}">
                <c16:uniqueId val="{00000000-2DE0-4625-94D9-71D9E455BFF4}"/>
              </c:ext>
            </c:extLst>
          </c:dPt>
          <c:dPt>
            <c:idx val="6"/>
            <c:invertIfNegative val="0"/>
            <c:bubble3D val="0"/>
            <c:extLst>
              <c:ext xmlns:c16="http://schemas.microsoft.com/office/drawing/2014/chart" uri="{C3380CC4-5D6E-409C-BE32-E72D297353CC}">
                <c16:uniqueId val="{00000001-2DE0-4625-94D9-71D9E455BFF4}"/>
              </c:ext>
            </c:extLst>
          </c:dPt>
          <c:dPt>
            <c:idx val="11"/>
            <c:invertIfNegative val="0"/>
            <c:bubble3D val="0"/>
            <c:spPr>
              <a:solidFill>
                <a:srgbClr val="000FA0"/>
              </a:solidFill>
              <a:ln>
                <a:solidFill>
                  <a:schemeClr val="bg1">
                    <a:lumMod val="85000"/>
                  </a:schemeClr>
                </a:solidFill>
              </a:ln>
            </c:spPr>
            <c:extLst>
              <c:ext xmlns:c16="http://schemas.microsoft.com/office/drawing/2014/chart" uri="{C3380CC4-5D6E-409C-BE32-E72D297353CC}">
                <c16:uniqueId val="{00000003-2DE0-4625-94D9-71D9E455BFF4}"/>
              </c:ext>
            </c:extLst>
          </c:dPt>
          <c:dPt>
            <c:idx val="13"/>
            <c:invertIfNegative val="0"/>
            <c:bubble3D val="0"/>
            <c:spPr>
              <a:solidFill>
                <a:schemeClr val="bg1">
                  <a:lumMod val="75000"/>
                </a:schemeClr>
              </a:solidFill>
              <a:ln>
                <a:solidFill>
                  <a:schemeClr val="accent1">
                    <a:lumMod val="75000"/>
                  </a:schemeClr>
                </a:solidFill>
              </a:ln>
            </c:spPr>
            <c:extLst>
              <c:ext xmlns:c16="http://schemas.microsoft.com/office/drawing/2014/chart" uri="{C3380CC4-5D6E-409C-BE32-E72D297353CC}">
                <c16:uniqueId val="{00000005-2DE0-4625-94D9-71D9E455BFF4}"/>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Q1/15</c:v>
              </c:pt>
              <c:pt idx="1">
                <c:v>Q2/15</c:v>
              </c:pt>
              <c:pt idx="2">
                <c:v>Q3/15</c:v>
              </c:pt>
              <c:pt idx="3">
                <c:v>Q4/15</c:v>
              </c:pt>
              <c:pt idx="4">
                <c:v>Q1/16</c:v>
              </c:pt>
              <c:pt idx="5">
                <c:v>Q2/16</c:v>
              </c:pt>
              <c:pt idx="6">
                <c:v>Q3/16</c:v>
              </c:pt>
              <c:pt idx="7">
                <c:v>Q4/16</c:v>
              </c:pt>
              <c:pt idx="8">
                <c:v>Q1/17</c:v>
              </c:pt>
              <c:pt idx="9">
                <c:v>Q2/17</c:v>
              </c:pt>
              <c:pt idx="10">
                <c:v>Q3/17</c:v>
              </c:pt>
              <c:pt idx="11">
                <c:v>Q4/17</c:v>
              </c:pt>
            </c:strLit>
          </c:cat>
          <c:val>
            <c:numLit>
              <c:formatCode>0.0</c:formatCode>
              <c:ptCount val="12"/>
              <c:pt idx="0">
                <c:v>25.2</c:v>
              </c:pt>
              <c:pt idx="1">
                <c:v>25</c:v>
              </c:pt>
              <c:pt idx="2">
                <c:v>24.8</c:v>
              </c:pt>
              <c:pt idx="3">
                <c:v>25</c:v>
              </c:pt>
              <c:pt idx="4">
                <c:v>27.2</c:v>
              </c:pt>
              <c:pt idx="5">
                <c:v>27.3</c:v>
              </c:pt>
              <c:pt idx="6">
                <c:v>26.4</c:v>
              </c:pt>
              <c:pt idx="7">
                <c:v>26.3</c:v>
              </c:pt>
              <c:pt idx="8">
                <c:v>28.9</c:v>
              </c:pt>
              <c:pt idx="9">
                <c:v>27.3</c:v>
              </c:pt>
              <c:pt idx="10">
                <c:v>26.7</c:v>
              </c:pt>
              <c:pt idx="11">
                <c:v>26.7</c:v>
              </c:pt>
            </c:numLit>
          </c:val>
          <c:extLst>
            <c:ext xmlns:c16="http://schemas.microsoft.com/office/drawing/2014/chart" uri="{C3380CC4-5D6E-409C-BE32-E72D297353CC}">
              <c16:uniqueId val="{00000006-2DE0-4625-94D9-71D9E455BFF4}"/>
            </c:ext>
          </c:extLst>
        </c:ser>
        <c:dLbls>
          <c:showLegendKey val="0"/>
          <c:showVal val="0"/>
          <c:showCatName val="0"/>
          <c:showSerName val="0"/>
          <c:showPercent val="0"/>
          <c:showBubbleSize val="0"/>
        </c:dLbls>
        <c:gapWidth val="30"/>
        <c:axId val="132821760"/>
        <c:axId val="132823296"/>
      </c:barChart>
      <c:catAx>
        <c:axId val="132821760"/>
        <c:scaling>
          <c:orientation val="minMax"/>
        </c:scaling>
        <c:delete val="0"/>
        <c:axPos val="b"/>
        <c:numFmt formatCode="General" sourceLinked="1"/>
        <c:majorTickMark val="out"/>
        <c:minorTickMark val="none"/>
        <c:tickLblPos val="nextTo"/>
        <c:crossAx val="132823296"/>
        <c:crosses val="autoZero"/>
        <c:auto val="1"/>
        <c:lblAlgn val="ctr"/>
        <c:lblOffset val="100"/>
        <c:noMultiLvlLbl val="0"/>
      </c:catAx>
      <c:valAx>
        <c:axId val="132823296"/>
        <c:scaling>
          <c:orientation val="minMax"/>
          <c:max val="35"/>
          <c:min val="0"/>
        </c:scaling>
        <c:delete val="1"/>
        <c:axPos val="l"/>
        <c:numFmt formatCode="0.0" sourceLinked="1"/>
        <c:majorTickMark val="out"/>
        <c:minorTickMark val="none"/>
        <c:tickLblPos val="nextTo"/>
        <c:crossAx val="132821760"/>
        <c:crosses val="autoZero"/>
        <c:crossBetween val="between"/>
      </c:valAx>
    </c:plotArea>
    <c:plotVisOnly val="1"/>
    <c:dispBlanksAs val="gap"/>
    <c:showDLblsOverMax val="0"/>
  </c:chart>
  <c:spPr>
    <a:ln>
      <a:noFill/>
    </a:ln>
  </c:spPr>
  <c:txPr>
    <a:bodyPr/>
    <a:lstStyle/>
    <a:p>
      <a:pPr>
        <a:defRPr sz="900">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2.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chart" Target="../charts/chart7.xml"/><Relationship Id="rId4"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5.emf"/></Relationships>
</file>

<file path=xl/drawings/_rels/drawing3.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jpeg"/><Relationship Id="rId18" Type="http://schemas.openxmlformats.org/officeDocument/2006/relationships/image" Target="../media/image20.jpeg"/><Relationship Id="rId3" Type="http://schemas.openxmlformats.org/officeDocument/2006/relationships/image" Target="../media/image5.jpeg"/><Relationship Id="rId21" Type="http://schemas.openxmlformats.org/officeDocument/2006/relationships/image" Target="../media/image23.jpeg"/><Relationship Id="rId7" Type="http://schemas.openxmlformats.org/officeDocument/2006/relationships/image" Target="../media/image9.jpeg"/><Relationship Id="rId12" Type="http://schemas.openxmlformats.org/officeDocument/2006/relationships/image" Target="../media/image14.jpeg"/><Relationship Id="rId17" Type="http://schemas.openxmlformats.org/officeDocument/2006/relationships/image" Target="../media/image19.jpeg"/><Relationship Id="rId2" Type="http://schemas.openxmlformats.org/officeDocument/2006/relationships/image" Target="../media/image4.jpeg"/><Relationship Id="rId16" Type="http://schemas.openxmlformats.org/officeDocument/2006/relationships/image" Target="../media/image18.jpeg"/><Relationship Id="rId20" Type="http://schemas.openxmlformats.org/officeDocument/2006/relationships/image" Target="../media/image22.jpe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3.jpeg"/><Relationship Id="rId5" Type="http://schemas.openxmlformats.org/officeDocument/2006/relationships/image" Target="../media/image7.jpeg"/><Relationship Id="rId15" Type="http://schemas.openxmlformats.org/officeDocument/2006/relationships/image" Target="../media/image17.jpeg"/><Relationship Id="rId10" Type="http://schemas.openxmlformats.org/officeDocument/2006/relationships/image" Target="../media/image12.png"/><Relationship Id="rId19" Type="http://schemas.openxmlformats.org/officeDocument/2006/relationships/image" Target="../media/image21.jpeg"/><Relationship Id="rId4" Type="http://schemas.openxmlformats.org/officeDocument/2006/relationships/image" Target="../media/image6.jpeg"/><Relationship Id="rId9" Type="http://schemas.openxmlformats.org/officeDocument/2006/relationships/image" Target="../media/image11.jpeg"/><Relationship Id="rId14" Type="http://schemas.openxmlformats.org/officeDocument/2006/relationships/image" Target="../media/image16.jpeg"/><Relationship Id="rId22" Type="http://schemas.openxmlformats.org/officeDocument/2006/relationships/image" Target="../media/image24.png"/></Relationships>
</file>

<file path=xl/drawings/_rels/drawing4.xml.rels><?xml version="1.0" encoding="UTF-8" standalone="yes"?>
<Relationships xmlns="http://schemas.openxmlformats.org/package/2006/relationships"><Relationship Id="rId1" Type="http://schemas.openxmlformats.org/officeDocument/2006/relationships/image" Target="../media/image25.png"/></Relationships>
</file>

<file path=xl/drawings/_rels/drawing5.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9.png"/></Relationships>
</file>

<file path=xl/drawings/_rels/drawing8.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41.emf"/><Relationship Id="rId2" Type="http://schemas.openxmlformats.org/officeDocument/2006/relationships/image" Target="../media/image40.emf"/><Relationship Id="rId1" Type="http://schemas.openxmlformats.org/officeDocument/2006/relationships/image" Target="../media/image39.emf"/><Relationship Id="rId5" Type="http://schemas.openxmlformats.org/officeDocument/2006/relationships/image" Target="../media/image43.emf"/><Relationship Id="rId4" Type="http://schemas.openxmlformats.org/officeDocument/2006/relationships/image" Target="../media/image4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0</xdr:col>
      <xdr:colOff>97779</xdr:colOff>
      <xdr:row>0</xdr:row>
      <xdr:rowOff>15875</xdr:rowOff>
    </xdr:from>
    <xdr:to>
      <xdr:col>10</xdr:col>
      <xdr:colOff>539750</xdr:colOff>
      <xdr:row>53</xdr:row>
      <xdr:rowOff>87568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7779" y="15875"/>
          <a:ext cx="7284096" cy="101681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119062</xdr:colOff>
      <xdr:row>0</xdr:row>
      <xdr:rowOff>95250</xdr:rowOff>
    </xdr:from>
    <xdr:ext cx="7996237" cy="11896725"/>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119062" y="95250"/>
          <a:ext cx="7996237" cy="1189672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0</xdr:col>
      <xdr:colOff>9525</xdr:colOff>
      <xdr:row>34</xdr:row>
      <xdr:rowOff>38101</xdr:rowOff>
    </xdr:from>
    <xdr:to>
      <xdr:col>8</xdr:col>
      <xdr:colOff>0</xdr:colOff>
      <xdr:row>35</xdr:row>
      <xdr:rowOff>127001</xdr:rowOff>
    </xdr:to>
    <xdr:sp macro="" textlink="">
      <xdr:nvSpPr>
        <xdr:cNvPr id="2" name="Rectangle 3">
          <a:extLst>
            <a:ext uri="{FF2B5EF4-FFF2-40B4-BE49-F238E27FC236}">
              <a16:creationId xmlns:a16="http://schemas.microsoft.com/office/drawing/2014/main" id="{00000000-0008-0000-1E00-000002000000}"/>
            </a:ext>
          </a:extLst>
        </xdr:cNvPr>
        <xdr:cNvSpPr>
          <a:spLocks noChangeArrowheads="1"/>
        </xdr:cNvSpPr>
      </xdr:nvSpPr>
      <xdr:spPr bwMode="gray">
        <a:xfrm>
          <a:off x="9525" y="6515101"/>
          <a:ext cx="4867275" cy="279400"/>
        </a:xfrm>
        <a:prstGeom prst="rect">
          <a:avLst/>
        </a:prstGeom>
        <a:solidFill>
          <a:srgbClr val="005284"/>
        </a:solidFill>
        <a:ln w="9525">
          <a:solidFill>
            <a:schemeClr val="bg2"/>
          </a:solidFill>
          <a:miter lim="800000"/>
          <a:headEnd/>
          <a:tailEnd/>
        </a:ln>
        <a:effectLst/>
        <a:extLst/>
      </xdr:spPr>
      <xdr:txBody>
        <a:bodyPr wrap="square" lIns="45720" rIns="4572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979488" eaLnBrk="1" hangingPunct="1">
            <a:buClr>
              <a:schemeClr val="tx1"/>
            </a:buClr>
            <a:buSzPct val="80000"/>
            <a:buFont typeface="Wingdings" pitchFamily="2" charset="2"/>
            <a:buNone/>
          </a:pPr>
          <a:r>
            <a:rPr lang="en-GB" sz="1100" b="1">
              <a:solidFill>
                <a:schemeClr val="bg1"/>
              </a:solidFill>
            </a:rPr>
            <a:t>Nordea Group  Lending by sector, EURbn</a:t>
          </a:r>
          <a:endParaRPr lang="en-GB" altLang="zh-CN" sz="1100" b="1">
            <a:solidFill>
              <a:schemeClr val="bg1"/>
            </a:solidFill>
            <a:ea typeface="SimSun" pitchFamily="2" charset="-122"/>
          </a:endParaRPr>
        </a:p>
      </xdr:txBody>
    </xdr:sp>
    <xdr:clientData/>
  </xdr:twoCellAnchor>
  <xdr:twoCellAnchor>
    <xdr:from>
      <xdr:col>0</xdr:col>
      <xdr:colOff>0</xdr:colOff>
      <xdr:row>36</xdr:row>
      <xdr:rowOff>0</xdr:rowOff>
    </xdr:from>
    <xdr:to>
      <xdr:col>8</xdr:col>
      <xdr:colOff>0</xdr:colOff>
      <xdr:row>57</xdr:row>
      <xdr:rowOff>1588</xdr:rowOff>
    </xdr:to>
    <xdr:graphicFrame macro="">
      <xdr:nvGraphicFramePr>
        <xdr:cNvPr id="3" name="Diagram 4">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10</xdr:col>
      <xdr:colOff>0</xdr:colOff>
      <xdr:row>65</xdr:row>
      <xdr:rowOff>0</xdr:rowOff>
    </xdr:from>
    <xdr:ext cx="114300" cy="285750"/>
    <xdr:sp macro="" textlink="">
      <xdr:nvSpPr>
        <xdr:cNvPr id="2" name="Text Box 1">
          <a:extLst>
            <a:ext uri="{FF2B5EF4-FFF2-40B4-BE49-F238E27FC236}">
              <a16:creationId xmlns:a16="http://schemas.microsoft.com/office/drawing/2014/main" id="{00000000-0008-0000-2100-000002000000}"/>
            </a:ext>
          </a:extLst>
        </xdr:cNvPr>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3" name="Text Box 2">
          <a:extLst>
            <a:ext uri="{FF2B5EF4-FFF2-40B4-BE49-F238E27FC236}">
              <a16:creationId xmlns:a16="http://schemas.microsoft.com/office/drawing/2014/main" id="{00000000-0008-0000-2100-000003000000}"/>
            </a:ext>
          </a:extLst>
        </xdr:cNvPr>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4" name="Text Box 3">
          <a:extLst>
            <a:ext uri="{FF2B5EF4-FFF2-40B4-BE49-F238E27FC236}">
              <a16:creationId xmlns:a16="http://schemas.microsoft.com/office/drawing/2014/main" id="{00000000-0008-0000-2100-000004000000}"/>
            </a:ext>
          </a:extLst>
        </xdr:cNvPr>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5" name="Text Box 4">
          <a:extLst>
            <a:ext uri="{FF2B5EF4-FFF2-40B4-BE49-F238E27FC236}">
              <a16:creationId xmlns:a16="http://schemas.microsoft.com/office/drawing/2014/main" id="{00000000-0008-0000-2100-000005000000}"/>
            </a:ext>
          </a:extLst>
        </xdr:cNvPr>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6" name="Text Box 5">
          <a:extLst>
            <a:ext uri="{FF2B5EF4-FFF2-40B4-BE49-F238E27FC236}">
              <a16:creationId xmlns:a16="http://schemas.microsoft.com/office/drawing/2014/main" id="{00000000-0008-0000-2100-000006000000}"/>
            </a:ext>
          </a:extLst>
        </xdr:cNvPr>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7" name="Text Box 6">
          <a:extLst>
            <a:ext uri="{FF2B5EF4-FFF2-40B4-BE49-F238E27FC236}">
              <a16:creationId xmlns:a16="http://schemas.microsoft.com/office/drawing/2014/main" id="{00000000-0008-0000-2100-000007000000}"/>
            </a:ext>
          </a:extLst>
        </xdr:cNvPr>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8" name="Text Box 8">
          <a:extLst>
            <a:ext uri="{FF2B5EF4-FFF2-40B4-BE49-F238E27FC236}">
              <a16:creationId xmlns:a16="http://schemas.microsoft.com/office/drawing/2014/main" id="{00000000-0008-0000-2100-000008000000}"/>
            </a:ext>
          </a:extLst>
        </xdr:cNvPr>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9" name="Text Box 9">
          <a:extLst>
            <a:ext uri="{FF2B5EF4-FFF2-40B4-BE49-F238E27FC236}">
              <a16:creationId xmlns:a16="http://schemas.microsoft.com/office/drawing/2014/main" id="{00000000-0008-0000-2100-000009000000}"/>
            </a:ext>
          </a:extLst>
        </xdr:cNvPr>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10" name="Text Box 10">
          <a:extLst>
            <a:ext uri="{FF2B5EF4-FFF2-40B4-BE49-F238E27FC236}">
              <a16:creationId xmlns:a16="http://schemas.microsoft.com/office/drawing/2014/main" id="{00000000-0008-0000-2100-00000A000000}"/>
            </a:ext>
          </a:extLst>
        </xdr:cNvPr>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67</xdr:row>
      <xdr:rowOff>0</xdr:rowOff>
    </xdr:from>
    <xdr:ext cx="114300" cy="285750"/>
    <xdr:sp macro="" textlink="">
      <xdr:nvSpPr>
        <xdr:cNvPr id="11" name="Text Box 11">
          <a:extLst>
            <a:ext uri="{FF2B5EF4-FFF2-40B4-BE49-F238E27FC236}">
              <a16:creationId xmlns:a16="http://schemas.microsoft.com/office/drawing/2014/main" id="{00000000-0008-0000-2100-00000B000000}"/>
            </a:ext>
          </a:extLst>
        </xdr:cNvPr>
        <xdr:cNvSpPr txBox="1">
          <a:spLocks noChangeArrowheads="1"/>
        </xdr:cNvSpPr>
      </xdr:nvSpPr>
      <xdr:spPr bwMode="auto">
        <a:xfrm>
          <a:off x="609600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67</xdr:row>
      <xdr:rowOff>0</xdr:rowOff>
    </xdr:from>
    <xdr:ext cx="114300" cy="285750"/>
    <xdr:sp macro="" textlink="">
      <xdr:nvSpPr>
        <xdr:cNvPr id="12" name="Text Box 12">
          <a:extLst>
            <a:ext uri="{FF2B5EF4-FFF2-40B4-BE49-F238E27FC236}">
              <a16:creationId xmlns:a16="http://schemas.microsoft.com/office/drawing/2014/main" id="{00000000-0008-0000-2100-00000C000000}"/>
            </a:ext>
          </a:extLst>
        </xdr:cNvPr>
        <xdr:cNvSpPr txBox="1">
          <a:spLocks noChangeArrowheads="1"/>
        </xdr:cNvSpPr>
      </xdr:nvSpPr>
      <xdr:spPr bwMode="auto">
        <a:xfrm>
          <a:off x="609600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70</xdr:row>
      <xdr:rowOff>0</xdr:rowOff>
    </xdr:from>
    <xdr:ext cx="114300" cy="285750"/>
    <xdr:sp macro="" textlink="">
      <xdr:nvSpPr>
        <xdr:cNvPr id="13" name="Text Box 13">
          <a:extLst>
            <a:ext uri="{FF2B5EF4-FFF2-40B4-BE49-F238E27FC236}">
              <a16:creationId xmlns:a16="http://schemas.microsoft.com/office/drawing/2014/main" id="{00000000-0008-0000-2100-00000D000000}"/>
            </a:ext>
          </a:extLst>
        </xdr:cNvPr>
        <xdr:cNvSpPr txBox="1">
          <a:spLocks noChangeArrowheads="1"/>
        </xdr:cNvSpPr>
      </xdr:nvSpPr>
      <xdr:spPr bwMode="auto">
        <a:xfrm>
          <a:off x="609600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70</xdr:row>
      <xdr:rowOff>0</xdr:rowOff>
    </xdr:from>
    <xdr:ext cx="114300" cy="285750"/>
    <xdr:sp macro="" textlink="">
      <xdr:nvSpPr>
        <xdr:cNvPr id="14" name="Text Box 14">
          <a:extLst>
            <a:ext uri="{FF2B5EF4-FFF2-40B4-BE49-F238E27FC236}">
              <a16:creationId xmlns:a16="http://schemas.microsoft.com/office/drawing/2014/main" id="{00000000-0008-0000-2100-00000E000000}"/>
            </a:ext>
          </a:extLst>
        </xdr:cNvPr>
        <xdr:cNvSpPr txBox="1">
          <a:spLocks noChangeArrowheads="1"/>
        </xdr:cNvSpPr>
      </xdr:nvSpPr>
      <xdr:spPr bwMode="auto">
        <a:xfrm>
          <a:off x="609600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15" name="Text Box 1">
          <a:extLst>
            <a:ext uri="{FF2B5EF4-FFF2-40B4-BE49-F238E27FC236}">
              <a16:creationId xmlns:a16="http://schemas.microsoft.com/office/drawing/2014/main" id="{00000000-0008-0000-2100-00000F000000}"/>
            </a:ext>
          </a:extLst>
        </xdr:cNvPr>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114300" cy="285750"/>
    <xdr:sp macro="" textlink="">
      <xdr:nvSpPr>
        <xdr:cNvPr id="16" name="Text Box 2">
          <a:extLst>
            <a:ext uri="{FF2B5EF4-FFF2-40B4-BE49-F238E27FC236}">
              <a16:creationId xmlns:a16="http://schemas.microsoft.com/office/drawing/2014/main" id="{00000000-0008-0000-2100-000010000000}"/>
            </a:ext>
          </a:extLst>
        </xdr:cNvPr>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17</xdr:row>
      <xdr:rowOff>0</xdr:rowOff>
    </xdr:from>
    <xdr:ext cx="114300" cy="285750"/>
    <xdr:sp macro="" textlink="">
      <xdr:nvSpPr>
        <xdr:cNvPr id="17" name="Text Box 8">
          <a:extLst>
            <a:ext uri="{FF2B5EF4-FFF2-40B4-BE49-F238E27FC236}">
              <a16:creationId xmlns:a16="http://schemas.microsoft.com/office/drawing/2014/main" id="{00000000-0008-0000-2100-000011000000}"/>
            </a:ext>
          </a:extLst>
        </xdr:cNvPr>
        <xdr:cNvSpPr txBox="1">
          <a:spLocks noChangeArrowheads="1"/>
        </xdr:cNvSpPr>
      </xdr:nvSpPr>
      <xdr:spPr bwMode="auto">
        <a:xfrm>
          <a:off x="6096000" y="323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228600</xdr:colOff>
      <xdr:row>29</xdr:row>
      <xdr:rowOff>152400</xdr:rowOff>
    </xdr:from>
    <xdr:ext cx="114300" cy="285750"/>
    <xdr:sp macro="" textlink="">
      <xdr:nvSpPr>
        <xdr:cNvPr id="18" name="Text Box 8">
          <a:extLst>
            <a:ext uri="{FF2B5EF4-FFF2-40B4-BE49-F238E27FC236}">
              <a16:creationId xmlns:a16="http://schemas.microsoft.com/office/drawing/2014/main" id="{00000000-0008-0000-2100-000012000000}"/>
            </a:ext>
          </a:extLst>
        </xdr:cNvPr>
        <xdr:cNvSpPr txBox="1">
          <a:spLocks noChangeArrowheads="1"/>
        </xdr:cNvSpPr>
      </xdr:nvSpPr>
      <xdr:spPr bwMode="auto">
        <a:xfrm>
          <a:off x="2667000" y="60579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49</xdr:row>
      <xdr:rowOff>0</xdr:rowOff>
    </xdr:from>
    <xdr:ext cx="114300" cy="285750"/>
    <xdr:sp macro="" textlink="">
      <xdr:nvSpPr>
        <xdr:cNvPr id="19" name="Text Box 8">
          <a:extLst>
            <a:ext uri="{FF2B5EF4-FFF2-40B4-BE49-F238E27FC236}">
              <a16:creationId xmlns:a16="http://schemas.microsoft.com/office/drawing/2014/main" id="{00000000-0008-0000-2100-000013000000}"/>
            </a:ext>
          </a:extLst>
        </xdr:cNvPr>
        <xdr:cNvSpPr txBox="1">
          <a:spLocks noChangeArrowheads="1"/>
        </xdr:cNvSpPr>
      </xdr:nvSpPr>
      <xdr:spPr bwMode="auto">
        <a:xfrm>
          <a:off x="6096000" y="933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21</xdr:row>
      <xdr:rowOff>0</xdr:rowOff>
    </xdr:from>
    <xdr:ext cx="114300" cy="285750"/>
    <xdr:sp macro="" textlink="">
      <xdr:nvSpPr>
        <xdr:cNvPr id="20" name="Text Box 8">
          <a:extLst>
            <a:ext uri="{FF2B5EF4-FFF2-40B4-BE49-F238E27FC236}">
              <a16:creationId xmlns:a16="http://schemas.microsoft.com/office/drawing/2014/main" id="{00000000-0008-0000-2100-000014000000}"/>
            </a:ext>
          </a:extLst>
        </xdr:cNvPr>
        <xdr:cNvSpPr txBox="1">
          <a:spLocks noChangeArrowheads="1"/>
        </xdr:cNvSpPr>
      </xdr:nvSpPr>
      <xdr:spPr bwMode="auto">
        <a:xfrm>
          <a:off x="6096000" y="4000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21" name="Text Box 8">
          <a:extLst>
            <a:ext uri="{FF2B5EF4-FFF2-40B4-BE49-F238E27FC236}">
              <a16:creationId xmlns:a16="http://schemas.microsoft.com/office/drawing/2014/main" id="{00000000-0008-0000-2100-000015000000}"/>
            </a:ext>
          </a:extLst>
        </xdr:cNvPr>
        <xdr:cNvSpPr txBox="1">
          <a:spLocks noChangeArrowheads="1"/>
        </xdr:cNvSpPr>
      </xdr:nvSpPr>
      <xdr:spPr bwMode="auto">
        <a:xfrm>
          <a:off x="609600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34</xdr:row>
      <xdr:rowOff>0</xdr:rowOff>
    </xdr:from>
    <xdr:ext cx="114300" cy="285750"/>
    <xdr:sp macro="" textlink="">
      <xdr:nvSpPr>
        <xdr:cNvPr id="22" name="Text Box 8">
          <a:extLst>
            <a:ext uri="{FF2B5EF4-FFF2-40B4-BE49-F238E27FC236}">
              <a16:creationId xmlns:a16="http://schemas.microsoft.com/office/drawing/2014/main" id="{00000000-0008-0000-2100-000016000000}"/>
            </a:ext>
          </a:extLst>
        </xdr:cNvPr>
        <xdr:cNvSpPr txBox="1">
          <a:spLocks noChangeArrowheads="1"/>
        </xdr:cNvSpPr>
      </xdr:nvSpPr>
      <xdr:spPr bwMode="auto">
        <a:xfrm>
          <a:off x="609600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23" name="Text Box 1">
          <a:extLst>
            <a:ext uri="{FF2B5EF4-FFF2-40B4-BE49-F238E27FC236}">
              <a16:creationId xmlns:a16="http://schemas.microsoft.com/office/drawing/2014/main" id="{00000000-0008-0000-2100-000017000000}"/>
            </a:ext>
          </a:extLst>
        </xdr:cNvPr>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24" name="Text Box 2">
          <a:extLst>
            <a:ext uri="{FF2B5EF4-FFF2-40B4-BE49-F238E27FC236}">
              <a16:creationId xmlns:a16="http://schemas.microsoft.com/office/drawing/2014/main" id="{00000000-0008-0000-2100-000018000000}"/>
            </a:ext>
          </a:extLst>
        </xdr:cNvPr>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25" name="Text Box 3">
          <a:extLst>
            <a:ext uri="{FF2B5EF4-FFF2-40B4-BE49-F238E27FC236}">
              <a16:creationId xmlns:a16="http://schemas.microsoft.com/office/drawing/2014/main" id="{00000000-0008-0000-2100-000019000000}"/>
            </a:ext>
          </a:extLst>
        </xdr:cNvPr>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26" name="Text Box 4">
          <a:extLst>
            <a:ext uri="{FF2B5EF4-FFF2-40B4-BE49-F238E27FC236}">
              <a16:creationId xmlns:a16="http://schemas.microsoft.com/office/drawing/2014/main" id="{00000000-0008-0000-2100-00001A000000}"/>
            </a:ext>
          </a:extLst>
        </xdr:cNvPr>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27" name="Text Box 5">
          <a:extLst>
            <a:ext uri="{FF2B5EF4-FFF2-40B4-BE49-F238E27FC236}">
              <a16:creationId xmlns:a16="http://schemas.microsoft.com/office/drawing/2014/main" id="{00000000-0008-0000-2100-00001B000000}"/>
            </a:ext>
          </a:extLst>
        </xdr:cNvPr>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28" name="Text Box 6">
          <a:extLst>
            <a:ext uri="{FF2B5EF4-FFF2-40B4-BE49-F238E27FC236}">
              <a16:creationId xmlns:a16="http://schemas.microsoft.com/office/drawing/2014/main" id="{00000000-0008-0000-2100-00001C000000}"/>
            </a:ext>
          </a:extLst>
        </xdr:cNvPr>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29" name="Text Box 8">
          <a:extLst>
            <a:ext uri="{FF2B5EF4-FFF2-40B4-BE49-F238E27FC236}">
              <a16:creationId xmlns:a16="http://schemas.microsoft.com/office/drawing/2014/main" id="{00000000-0008-0000-2100-00001D000000}"/>
            </a:ext>
          </a:extLst>
        </xdr:cNvPr>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30" name="Text Box 9">
          <a:extLst>
            <a:ext uri="{FF2B5EF4-FFF2-40B4-BE49-F238E27FC236}">
              <a16:creationId xmlns:a16="http://schemas.microsoft.com/office/drawing/2014/main" id="{00000000-0008-0000-2100-00001E000000}"/>
            </a:ext>
          </a:extLst>
        </xdr:cNvPr>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31" name="Text Box 10">
          <a:extLst>
            <a:ext uri="{FF2B5EF4-FFF2-40B4-BE49-F238E27FC236}">
              <a16:creationId xmlns:a16="http://schemas.microsoft.com/office/drawing/2014/main" id="{00000000-0008-0000-2100-00001F000000}"/>
            </a:ext>
          </a:extLst>
        </xdr:cNvPr>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32" name="Text Box 1">
          <a:extLst>
            <a:ext uri="{FF2B5EF4-FFF2-40B4-BE49-F238E27FC236}">
              <a16:creationId xmlns:a16="http://schemas.microsoft.com/office/drawing/2014/main" id="{00000000-0008-0000-2100-000020000000}"/>
            </a:ext>
          </a:extLst>
        </xdr:cNvPr>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33" name="Text Box 2">
          <a:extLst>
            <a:ext uri="{FF2B5EF4-FFF2-40B4-BE49-F238E27FC236}">
              <a16:creationId xmlns:a16="http://schemas.microsoft.com/office/drawing/2014/main" id="{00000000-0008-0000-2100-000021000000}"/>
            </a:ext>
          </a:extLst>
        </xdr:cNvPr>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51</xdr:row>
      <xdr:rowOff>0</xdr:rowOff>
    </xdr:from>
    <xdr:ext cx="114300" cy="285750"/>
    <xdr:sp macro="" textlink="">
      <xdr:nvSpPr>
        <xdr:cNvPr id="34" name="Text Box 8">
          <a:extLst>
            <a:ext uri="{FF2B5EF4-FFF2-40B4-BE49-F238E27FC236}">
              <a16:creationId xmlns:a16="http://schemas.microsoft.com/office/drawing/2014/main" id="{00000000-0008-0000-2100-000022000000}"/>
            </a:ext>
          </a:extLst>
        </xdr:cNvPr>
        <xdr:cNvSpPr txBox="1">
          <a:spLocks noChangeArrowheads="1"/>
        </xdr:cNvSpPr>
      </xdr:nvSpPr>
      <xdr:spPr bwMode="auto">
        <a:xfrm>
          <a:off x="6096000" y="971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35" name="Text Box 1">
          <a:extLst>
            <a:ext uri="{FF2B5EF4-FFF2-40B4-BE49-F238E27FC236}">
              <a16:creationId xmlns:a16="http://schemas.microsoft.com/office/drawing/2014/main" id="{00000000-0008-0000-2100-000023000000}"/>
            </a:ext>
          </a:extLst>
        </xdr:cNvPr>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36" name="Text Box 2">
          <a:extLst>
            <a:ext uri="{FF2B5EF4-FFF2-40B4-BE49-F238E27FC236}">
              <a16:creationId xmlns:a16="http://schemas.microsoft.com/office/drawing/2014/main" id="{00000000-0008-0000-2100-000024000000}"/>
            </a:ext>
          </a:extLst>
        </xdr:cNvPr>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37" name="Text Box 3">
          <a:extLst>
            <a:ext uri="{FF2B5EF4-FFF2-40B4-BE49-F238E27FC236}">
              <a16:creationId xmlns:a16="http://schemas.microsoft.com/office/drawing/2014/main" id="{00000000-0008-0000-2100-000025000000}"/>
            </a:ext>
          </a:extLst>
        </xdr:cNvPr>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38" name="Text Box 4">
          <a:extLst>
            <a:ext uri="{FF2B5EF4-FFF2-40B4-BE49-F238E27FC236}">
              <a16:creationId xmlns:a16="http://schemas.microsoft.com/office/drawing/2014/main" id="{00000000-0008-0000-2100-000026000000}"/>
            </a:ext>
          </a:extLst>
        </xdr:cNvPr>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39" name="Text Box 5">
          <a:extLst>
            <a:ext uri="{FF2B5EF4-FFF2-40B4-BE49-F238E27FC236}">
              <a16:creationId xmlns:a16="http://schemas.microsoft.com/office/drawing/2014/main" id="{00000000-0008-0000-2100-000027000000}"/>
            </a:ext>
          </a:extLst>
        </xdr:cNvPr>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40" name="Text Box 6">
          <a:extLst>
            <a:ext uri="{FF2B5EF4-FFF2-40B4-BE49-F238E27FC236}">
              <a16:creationId xmlns:a16="http://schemas.microsoft.com/office/drawing/2014/main" id="{00000000-0008-0000-2100-000028000000}"/>
            </a:ext>
          </a:extLst>
        </xdr:cNvPr>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41" name="Text Box 8">
          <a:extLst>
            <a:ext uri="{FF2B5EF4-FFF2-40B4-BE49-F238E27FC236}">
              <a16:creationId xmlns:a16="http://schemas.microsoft.com/office/drawing/2014/main" id="{00000000-0008-0000-2100-000029000000}"/>
            </a:ext>
          </a:extLst>
        </xdr:cNvPr>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42" name="Text Box 9">
          <a:extLst>
            <a:ext uri="{FF2B5EF4-FFF2-40B4-BE49-F238E27FC236}">
              <a16:creationId xmlns:a16="http://schemas.microsoft.com/office/drawing/2014/main" id="{00000000-0008-0000-2100-00002A000000}"/>
            </a:ext>
          </a:extLst>
        </xdr:cNvPr>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43" name="Text Box 10">
          <a:extLst>
            <a:ext uri="{FF2B5EF4-FFF2-40B4-BE49-F238E27FC236}">
              <a16:creationId xmlns:a16="http://schemas.microsoft.com/office/drawing/2014/main" id="{00000000-0008-0000-2100-00002B000000}"/>
            </a:ext>
          </a:extLst>
        </xdr:cNvPr>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68</xdr:row>
      <xdr:rowOff>0</xdr:rowOff>
    </xdr:from>
    <xdr:ext cx="114300" cy="285750"/>
    <xdr:sp macro="" textlink="">
      <xdr:nvSpPr>
        <xdr:cNvPr id="44" name="Text Box 11">
          <a:extLst>
            <a:ext uri="{FF2B5EF4-FFF2-40B4-BE49-F238E27FC236}">
              <a16:creationId xmlns:a16="http://schemas.microsoft.com/office/drawing/2014/main" id="{00000000-0008-0000-2100-00002C000000}"/>
            </a:ext>
          </a:extLst>
        </xdr:cNvPr>
        <xdr:cNvSpPr txBox="1">
          <a:spLocks noChangeArrowheads="1"/>
        </xdr:cNvSpPr>
      </xdr:nvSpPr>
      <xdr:spPr bwMode="auto">
        <a:xfrm>
          <a:off x="60960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68</xdr:row>
      <xdr:rowOff>0</xdr:rowOff>
    </xdr:from>
    <xdr:ext cx="114300" cy="285750"/>
    <xdr:sp macro="" textlink="">
      <xdr:nvSpPr>
        <xdr:cNvPr id="45" name="Text Box 12">
          <a:extLst>
            <a:ext uri="{FF2B5EF4-FFF2-40B4-BE49-F238E27FC236}">
              <a16:creationId xmlns:a16="http://schemas.microsoft.com/office/drawing/2014/main" id="{00000000-0008-0000-2100-00002D000000}"/>
            </a:ext>
          </a:extLst>
        </xdr:cNvPr>
        <xdr:cNvSpPr txBox="1">
          <a:spLocks noChangeArrowheads="1"/>
        </xdr:cNvSpPr>
      </xdr:nvSpPr>
      <xdr:spPr bwMode="auto">
        <a:xfrm>
          <a:off x="60960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71</xdr:row>
      <xdr:rowOff>0</xdr:rowOff>
    </xdr:from>
    <xdr:ext cx="114300" cy="285750"/>
    <xdr:sp macro="" textlink="">
      <xdr:nvSpPr>
        <xdr:cNvPr id="46" name="Text Box 13">
          <a:extLst>
            <a:ext uri="{FF2B5EF4-FFF2-40B4-BE49-F238E27FC236}">
              <a16:creationId xmlns:a16="http://schemas.microsoft.com/office/drawing/2014/main" id="{00000000-0008-0000-2100-00002E000000}"/>
            </a:ext>
          </a:extLst>
        </xdr:cNvPr>
        <xdr:cNvSpPr txBox="1">
          <a:spLocks noChangeArrowheads="1"/>
        </xdr:cNvSpPr>
      </xdr:nvSpPr>
      <xdr:spPr bwMode="auto">
        <a:xfrm>
          <a:off x="60960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71</xdr:row>
      <xdr:rowOff>0</xdr:rowOff>
    </xdr:from>
    <xdr:ext cx="114300" cy="285750"/>
    <xdr:sp macro="" textlink="">
      <xdr:nvSpPr>
        <xdr:cNvPr id="47" name="Text Box 14">
          <a:extLst>
            <a:ext uri="{FF2B5EF4-FFF2-40B4-BE49-F238E27FC236}">
              <a16:creationId xmlns:a16="http://schemas.microsoft.com/office/drawing/2014/main" id="{00000000-0008-0000-2100-00002F000000}"/>
            </a:ext>
          </a:extLst>
        </xdr:cNvPr>
        <xdr:cNvSpPr txBox="1">
          <a:spLocks noChangeArrowheads="1"/>
        </xdr:cNvSpPr>
      </xdr:nvSpPr>
      <xdr:spPr bwMode="auto">
        <a:xfrm>
          <a:off x="60960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48" name="Text Box 1">
          <a:extLst>
            <a:ext uri="{FF2B5EF4-FFF2-40B4-BE49-F238E27FC236}">
              <a16:creationId xmlns:a16="http://schemas.microsoft.com/office/drawing/2014/main" id="{00000000-0008-0000-2100-000030000000}"/>
            </a:ext>
          </a:extLst>
        </xdr:cNvPr>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49" name="Text Box 2">
          <a:extLst>
            <a:ext uri="{FF2B5EF4-FFF2-40B4-BE49-F238E27FC236}">
              <a16:creationId xmlns:a16="http://schemas.microsoft.com/office/drawing/2014/main" id="{00000000-0008-0000-2100-000031000000}"/>
            </a:ext>
          </a:extLst>
        </xdr:cNvPr>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18</xdr:row>
      <xdr:rowOff>0</xdr:rowOff>
    </xdr:from>
    <xdr:ext cx="114300" cy="285750"/>
    <xdr:sp macro="" textlink="">
      <xdr:nvSpPr>
        <xdr:cNvPr id="50" name="Text Box 8">
          <a:extLst>
            <a:ext uri="{FF2B5EF4-FFF2-40B4-BE49-F238E27FC236}">
              <a16:creationId xmlns:a16="http://schemas.microsoft.com/office/drawing/2014/main" id="{00000000-0008-0000-2100-000032000000}"/>
            </a:ext>
          </a:extLst>
        </xdr:cNvPr>
        <xdr:cNvSpPr txBox="1">
          <a:spLocks noChangeArrowheads="1"/>
        </xdr:cNvSpPr>
      </xdr:nvSpPr>
      <xdr:spPr bwMode="auto">
        <a:xfrm>
          <a:off x="609600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51" name="Text Box 8">
          <a:extLst>
            <a:ext uri="{FF2B5EF4-FFF2-40B4-BE49-F238E27FC236}">
              <a16:creationId xmlns:a16="http://schemas.microsoft.com/office/drawing/2014/main" id="{00000000-0008-0000-2100-000033000000}"/>
            </a:ext>
          </a:extLst>
        </xdr:cNvPr>
        <xdr:cNvSpPr txBox="1">
          <a:spLocks noChangeArrowheads="1"/>
        </xdr:cNvSpPr>
      </xdr:nvSpPr>
      <xdr:spPr bwMode="auto">
        <a:xfrm>
          <a:off x="60960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52" name="Text Box 8">
          <a:extLst>
            <a:ext uri="{FF2B5EF4-FFF2-40B4-BE49-F238E27FC236}">
              <a16:creationId xmlns:a16="http://schemas.microsoft.com/office/drawing/2014/main" id="{00000000-0008-0000-2100-000034000000}"/>
            </a:ext>
          </a:extLst>
        </xdr:cNvPr>
        <xdr:cNvSpPr txBox="1">
          <a:spLocks noChangeArrowheads="1"/>
        </xdr:cNvSpPr>
      </xdr:nvSpPr>
      <xdr:spPr bwMode="auto">
        <a:xfrm>
          <a:off x="609600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22</xdr:row>
      <xdr:rowOff>0</xdr:rowOff>
    </xdr:from>
    <xdr:ext cx="114300" cy="285750"/>
    <xdr:sp macro="" textlink="">
      <xdr:nvSpPr>
        <xdr:cNvPr id="53" name="Text Box 8">
          <a:extLst>
            <a:ext uri="{FF2B5EF4-FFF2-40B4-BE49-F238E27FC236}">
              <a16:creationId xmlns:a16="http://schemas.microsoft.com/office/drawing/2014/main" id="{00000000-0008-0000-2100-000035000000}"/>
            </a:ext>
          </a:extLst>
        </xdr:cNvPr>
        <xdr:cNvSpPr txBox="1">
          <a:spLocks noChangeArrowheads="1"/>
        </xdr:cNvSpPr>
      </xdr:nvSpPr>
      <xdr:spPr bwMode="auto">
        <a:xfrm>
          <a:off x="609600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54" name="Text Box 8">
          <a:extLst>
            <a:ext uri="{FF2B5EF4-FFF2-40B4-BE49-F238E27FC236}">
              <a16:creationId xmlns:a16="http://schemas.microsoft.com/office/drawing/2014/main" id="{00000000-0008-0000-2100-000036000000}"/>
            </a:ext>
          </a:extLst>
        </xdr:cNvPr>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55" name="Text Box 8">
          <a:extLst>
            <a:ext uri="{FF2B5EF4-FFF2-40B4-BE49-F238E27FC236}">
              <a16:creationId xmlns:a16="http://schemas.microsoft.com/office/drawing/2014/main" id="{00000000-0008-0000-2100-000037000000}"/>
            </a:ext>
          </a:extLst>
        </xdr:cNvPr>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56" name="Text Box 1">
          <a:extLst>
            <a:ext uri="{FF2B5EF4-FFF2-40B4-BE49-F238E27FC236}">
              <a16:creationId xmlns:a16="http://schemas.microsoft.com/office/drawing/2014/main" id="{00000000-0008-0000-2100-000038000000}"/>
            </a:ext>
          </a:extLst>
        </xdr:cNvPr>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57" name="Text Box 2">
          <a:extLst>
            <a:ext uri="{FF2B5EF4-FFF2-40B4-BE49-F238E27FC236}">
              <a16:creationId xmlns:a16="http://schemas.microsoft.com/office/drawing/2014/main" id="{00000000-0008-0000-2100-000039000000}"/>
            </a:ext>
          </a:extLst>
        </xdr:cNvPr>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58" name="Text Box 3">
          <a:extLst>
            <a:ext uri="{FF2B5EF4-FFF2-40B4-BE49-F238E27FC236}">
              <a16:creationId xmlns:a16="http://schemas.microsoft.com/office/drawing/2014/main" id="{00000000-0008-0000-2100-00003A000000}"/>
            </a:ext>
          </a:extLst>
        </xdr:cNvPr>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59" name="Text Box 4">
          <a:extLst>
            <a:ext uri="{FF2B5EF4-FFF2-40B4-BE49-F238E27FC236}">
              <a16:creationId xmlns:a16="http://schemas.microsoft.com/office/drawing/2014/main" id="{00000000-0008-0000-2100-00003B000000}"/>
            </a:ext>
          </a:extLst>
        </xdr:cNvPr>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0" name="Text Box 5">
          <a:extLst>
            <a:ext uri="{FF2B5EF4-FFF2-40B4-BE49-F238E27FC236}">
              <a16:creationId xmlns:a16="http://schemas.microsoft.com/office/drawing/2014/main" id="{00000000-0008-0000-2100-00003C000000}"/>
            </a:ext>
          </a:extLst>
        </xdr:cNvPr>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1" name="Text Box 6">
          <a:extLst>
            <a:ext uri="{FF2B5EF4-FFF2-40B4-BE49-F238E27FC236}">
              <a16:creationId xmlns:a16="http://schemas.microsoft.com/office/drawing/2014/main" id="{00000000-0008-0000-2100-00003D000000}"/>
            </a:ext>
          </a:extLst>
        </xdr:cNvPr>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2" name="Text Box 8">
          <a:extLst>
            <a:ext uri="{FF2B5EF4-FFF2-40B4-BE49-F238E27FC236}">
              <a16:creationId xmlns:a16="http://schemas.microsoft.com/office/drawing/2014/main" id="{00000000-0008-0000-2100-00003E000000}"/>
            </a:ext>
          </a:extLst>
        </xdr:cNvPr>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3" name="Text Box 9">
          <a:extLst>
            <a:ext uri="{FF2B5EF4-FFF2-40B4-BE49-F238E27FC236}">
              <a16:creationId xmlns:a16="http://schemas.microsoft.com/office/drawing/2014/main" id="{00000000-0008-0000-2100-00003F000000}"/>
            </a:ext>
          </a:extLst>
        </xdr:cNvPr>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4" name="Text Box 10">
          <a:extLst>
            <a:ext uri="{FF2B5EF4-FFF2-40B4-BE49-F238E27FC236}">
              <a16:creationId xmlns:a16="http://schemas.microsoft.com/office/drawing/2014/main" id="{00000000-0008-0000-2100-000040000000}"/>
            </a:ext>
          </a:extLst>
        </xdr:cNvPr>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5" name="Text Box 1">
          <a:extLst>
            <a:ext uri="{FF2B5EF4-FFF2-40B4-BE49-F238E27FC236}">
              <a16:creationId xmlns:a16="http://schemas.microsoft.com/office/drawing/2014/main" id="{00000000-0008-0000-2100-000041000000}"/>
            </a:ext>
          </a:extLst>
        </xdr:cNvPr>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66" name="Text Box 2">
          <a:extLst>
            <a:ext uri="{FF2B5EF4-FFF2-40B4-BE49-F238E27FC236}">
              <a16:creationId xmlns:a16="http://schemas.microsoft.com/office/drawing/2014/main" id="{00000000-0008-0000-2100-000042000000}"/>
            </a:ext>
          </a:extLst>
        </xdr:cNvPr>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67" name="Text Box 8">
          <a:extLst>
            <a:ext uri="{FF2B5EF4-FFF2-40B4-BE49-F238E27FC236}">
              <a16:creationId xmlns:a16="http://schemas.microsoft.com/office/drawing/2014/main" id="{00000000-0008-0000-2100-000043000000}"/>
            </a:ext>
          </a:extLst>
        </xdr:cNvPr>
        <xdr:cNvSpPr txBox="1">
          <a:spLocks noChangeArrowheads="1"/>
        </xdr:cNvSpPr>
      </xdr:nvSpPr>
      <xdr:spPr bwMode="auto">
        <a:xfrm>
          <a:off x="609600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68" name="Text Box 1">
          <a:extLst>
            <a:ext uri="{FF2B5EF4-FFF2-40B4-BE49-F238E27FC236}">
              <a16:creationId xmlns:a16="http://schemas.microsoft.com/office/drawing/2014/main" id="{00000000-0008-0000-2100-000044000000}"/>
            </a:ext>
          </a:extLst>
        </xdr:cNvPr>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69" name="Text Box 2">
          <a:extLst>
            <a:ext uri="{FF2B5EF4-FFF2-40B4-BE49-F238E27FC236}">
              <a16:creationId xmlns:a16="http://schemas.microsoft.com/office/drawing/2014/main" id="{00000000-0008-0000-2100-000045000000}"/>
            </a:ext>
          </a:extLst>
        </xdr:cNvPr>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70" name="Text Box 3">
          <a:extLst>
            <a:ext uri="{FF2B5EF4-FFF2-40B4-BE49-F238E27FC236}">
              <a16:creationId xmlns:a16="http://schemas.microsoft.com/office/drawing/2014/main" id="{00000000-0008-0000-2100-000046000000}"/>
            </a:ext>
          </a:extLst>
        </xdr:cNvPr>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71" name="Text Box 4">
          <a:extLst>
            <a:ext uri="{FF2B5EF4-FFF2-40B4-BE49-F238E27FC236}">
              <a16:creationId xmlns:a16="http://schemas.microsoft.com/office/drawing/2014/main" id="{00000000-0008-0000-2100-000047000000}"/>
            </a:ext>
          </a:extLst>
        </xdr:cNvPr>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72" name="Text Box 5">
          <a:extLst>
            <a:ext uri="{FF2B5EF4-FFF2-40B4-BE49-F238E27FC236}">
              <a16:creationId xmlns:a16="http://schemas.microsoft.com/office/drawing/2014/main" id="{00000000-0008-0000-2100-000048000000}"/>
            </a:ext>
          </a:extLst>
        </xdr:cNvPr>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73" name="Text Box 6">
          <a:extLst>
            <a:ext uri="{FF2B5EF4-FFF2-40B4-BE49-F238E27FC236}">
              <a16:creationId xmlns:a16="http://schemas.microsoft.com/office/drawing/2014/main" id="{00000000-0008-0000-2100-000049000000}"/>
            </a:ext>
          </a:extLst>
        </xdr:cNvPr>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74" name="Text Box 8">
          <a:extLst>
            <a:ext uri="{FF2B5EF4-FFF2-40B4-BE49-F238E27FC236}">
              <a16:creationId xmlns:a16="http://schemas.microsoft.com/office/drawing/2014/main" id="{00000000-0008-0000-2100-00004A000000}"/>
            </a:ext>
          </a:extLst>
        </xdr:cNvPr>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75" name="Text Box 9">
          <a:extLst>
            <a:ext uri="{FF2B5EF4-FFF2-40B4-BE49-F238E27FC236}">
              <a16:creationId xmlns:a16="http://schemas.microsoft.com/office/drawing/2014/main" id="{00000000-0008-0000-2100-00004B000000}"/>
            </a:ext>
          </a:extLst>
        </xdr:cNvPr>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76" name="Text Box 10">
          <a:extLst>
            <a:ext uri="{FF2B5EF4-FFF2-40B4-BE49-F238E27FC236}">
              <a16:creationId xmlns:a16="http://schemas.microsoft.com/office/drawing/2014/main" id="{00000000-0008-0000-2100-00004C000000}"/>
            </a:ext>
          </a:extLst>
        </xdr:cNvPr>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68</xdr:row>
      <xdr:rowOff>0</xdr:rowOff>
    </xdr:from>
    <xdr:ext cx="114300" cy="285750"/>
    <xdr:sp macro="" textlink="">
      <xdr:nvSpPr>
        <xdr:cNvPr id="77" name="Text Box 11">
          <a:extLst>
            <a:ext uri="{FF2B5EF4-FFF2-40B4-BE49-F238E27FC236}">
              <a16:creationId xmlns:a16="http://schemas.microsoft.com/office/drawing/2014/main" id="{00000000-0008-0000-2100-00004D000000}"/>
            </a:ext>
          </a:extLst>
        </xdr:cNvPr>
        <xdr:cNvSpPr txBox="1">
          <a:spLocks noChangeArrowheads="1"/>
        </xdr:cNvSpPr>
      </xdr:nvSpPr>
      <xdr:spPr bwMode="auto">
        <a:xfrm>
          <a:off x="60960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68</xdr:row>
      <xdr:rowOff>0</xdr:rowOff>
    </xdr:from>
    <xdr:ext cx="114300" cy="285750"/>
    <xdr:sp macro="" textlink="">
      <xdr:nvSpPr>
        <xdr:cNvPr id="78" name="Text Box 12">
          <a:extLst>
            <a:ext uri="{FF2B5EF4-FFF2-40B4-BE49-F238E27FC236}">
              <a16:creationId xmlns:a16="http://schemas.microsoft.com/office/drawing/2014/main" id="{00000000-0008-0000-2100-00004E000000}"/>
            </a:ext>
          </a:extLst>
        </xdr:cNvPr>
        <xdr:cNvSpPr txBox="1">
          <a:spLocks noChangeArrowheads="1"/>
        </xdr:cNvSpPr>
      </xdr:nvSpPr>
      <xdr:spPr bwMode="auto">
        <a:xfrm>
          <a:off x="60960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71</xdr:row>
      <xdr:rowOff>0</xdr:rowOff>
    </xdr:from>
    <xdr:ext cx="114300" cy="285750"/>
    <xdr:sp macro="" textlink="">
      <xdr:nvSpPr>
        <xdr:cNvPr id="79" name="Text Box 13">
          <a:extLst>
            <a:ext uri="{FF2B5EF4-FFF2-40B4-BE49-F238E27FC236}">
              <a16:creationId xmlns:a16="http://schemas.microsoft.com/office/drawing/2014/main" id="{00000000-0008-0000-2100-00004F000000}"/>
            </a:ext>
          </a:extLst>
        </xdr:cNvPr>
        <xdr:cNvSpPr txBox="1">
          <a:spLocks noChangeArrowheads="1"/>
        </xdr:cNvSpPr>
      </xdr:nvSpPr>
      <xdr:spPr bwMode="auto">
        <a:xfrm>
          <a:off x="60960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71</xdr:row>
      <xdr:rowOff>0</xdr:rowOff>
    </xdr:from>
    <xdr:ext cx="114300" cy="285750"/>
    <xdr:sp macro="" textlink="">
      <xdr:nvSpPr>
        <xdr:cNvPr id="80" name="Text Box 14">
          <a:extLst>
            <a:ext uri="{FF2B5EF4-FFF2-40B4-BE49-F238E27FC236}">
              <a16:creationId xmlns:a16="http://schemas.microsoft.com/office/drawing/2014/main" id="{00000000-0008-0000-2100-000050000000}"/>
            </a:ext>
          </a:extLst>
        </xdr:cNvPr>
        <xdr:cNvSpPr txBox="1">
          <a:spLocks noChangeArrowheads="1"/>
        </xdr:cNvSpPr>
      </xdr:nvSpPr>
      <xdr:spPr bwMode="auto">
        <a:xfrm>
          <a:off x="60960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81" name="Text Box 1">
          <a:extLst>
            <a:ext uri="{FF2B5EF4-FFF2-40B4-BE49-F238E27FC236}">
              <a16:creationId xmlns:a16="http://schemas.microsoft.com/office/drawing/2014/main" id="{00000000-0008-0000-2100-000051000000}"/>
            </a:ext>
          </a:extLst>
        </xdr:cNvPr>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66</xdr:row>
      <xdr:rowOff>0</xdr:rowOff>
    </xdr:from>
    <xdr:ext cx="114300" cy="285750"/>
    <xdr:sp macro="" textlink="">
      <xdr:nvSpPr>
        <xdr:cNvPr id="82" name="Text Box 2">
          <a:extLst>
            <a:ext uri="{FF2B5EF4-FFF2-40B4-BE49-F238E27FC236}">
              <a16:creationId xmlns:a16="http://schemas.microsoft.com/office/drawing/2014/main" id="{00000000-0008-0000-2100-000052000000}"/>
            </a:ext>
          </a:extLst>
        </xdr:cNvPr>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18</xdr:row>
      <xdr:rowOff>0</xdr:rowOff>
    </xdr:from>
    <xdr:ext cx="114300" cy="285750"/>
    <xdr:sp macro="" textlink="">
      <xdr:nvSpPr>
        <xdr:cNvPr id="83" name="Text Box 8">
          <a:extLst>
            <a:ext uri="{FF2B5EF4-FFF2-40B4-BE49-F238E27FC236}">
              <a16:creationId xmlns:a16="http://schemas.microsoft.com/office/drawing/2014/main" id="{00000000-0008-0000-2100-000053000000}"/>
            </a:ext>
          </a:extLst>
        </xdr:cNvPr>
        <xdr:cNvSpPr txBox="1">
          <a:spLocks noChangeArrowheads="1"/>
        </xdr:cNvSpPr>
      </xdr:nvSpPr>
      <xdr:spPr bwMode="auto">
        <a:xfrm>
          <a:off x="609600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37</xdr:row>
      <xdr:rowOff>0</xdr:rowOff>
    </xdr:from>
    <xdr:ext cx="114300" cy="285750"/>
    <xdr:sp macro="" textlink="">
      <xdr:nvSpPr>
        <xdr:cNvPr id="84" name="Text Box 8">
          <a:extLst>
            <a:ext uri="{FF2B5EF4-FFF2-40B4-BE49-F238E27FC236}">
              <a16:creationId xmlns:a16="http://schemas.microsoft.com/office/drawing/2014/main" id="{00000000-0008-0000-2100-000054000000}"/>
            </a:ext>
          </a:extLst>
        </xdr:cNvPr>
        <xdr:cNvSpPr txBox="1">
          <a:spLocks noChangeArrowheads="1"/>
        </xdr:cNvSpPr>
      </xdr:nvSpPr>
      <xdr:spPr bwMode="auto">
        <a:xfrm>
          <a:off x="60960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50</xdr:row>
      <xdr:rowOff>0</xdr:rowOff>
    </xdr:from>
    <xdr:ext cx="114300" cy="285750"/>
    <xdr:sp macro="" textlink="">
      <xdr:nvSpPr>
        <xdr:cNvPr id="85" name="Text Box 8">
          <a:extLst>
            <a:ext uri="{FF2B5EF4-FFF2-40B4-BE49-F238E27FC236}">
              <a16:creationId xmlns:a16="http://schemas.microsoft.com/office/drawing/2014/main" id="{00000000-0008-0000-2100-000055000000}"/>
            </a:ext>
          </a:extLst>
        </xdr:cNvPr>
        <xdr:cNvSpPr txBox="1">
          <a:spLocks noChangeArrowheads="1"/>
        </xdr:cNvSpPr>
      </xdr:nvSpPr>
      <xdr:spPr bwMode="auto">
        <a:xfrm>
          <a:off x="609600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22</xdr:row>
      <xdr:rowOff>0</xdr:rowOff>
    </xdr:from>
    <xdr:ext cx="114300" cy="285750"/>
    <xdr:sp macro="" textlink="">
      <xdr:nvSpPr>
        <xdr:cNvPr id="86" name="Text Box 8">
          <a:extLst>
            <a:ext uri="{FF2B5EF4-FFF2-40B4-BE49-F238E27FC236}">
              <a16:creationId xmlns:a16="http://schemas.microsoft.com/office/drawing/2014/main" id="{00000000-0008-0000-2100-000056000000}"/>
            </a:ext>
          </a:extLst>
        </xdr:cNvPr>
        <xdr:cNvSpPr txBox="1">
          <a:spLocks noChangeArrowheads="1"/>
        </xdr:cNvSpPr>
      </xdr:nvSpPr>
      <xdr:spPr bwMode="auto">
        <a:xfrm>
          <a:off x="609600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87" name="Text Box 8">
          <a:extLst>
            <a:ext uri="{FF2B5EF4-FFF2-40B4-BE49-F238E27FC236}">
              <a16:creationId xmlns:a16="http://schemas.microsoft.com/office/drawing/2014/main" id="{00000000-0008-0000-2100-000057000000}"/>
            </a:ext>
          </a:extLst>
        </xdr:cNvPr>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35</xdr:row>
      <xdr:rowOff>0</xdr:rowOff>
    </xdr:from>
    <xdr:ext cx="114300" cy="285750"/>
    <xdr:sp macro="" textlink="">
      <xdr:nvSpPr>
        <xdr:cNvPr id="88" name="Text Box 8">
          <a:extLst>
            <a:ext uri="{FF2B5EF4-FFF2-40B4-BE49-F238E27FC236}">
              <a16:creationId xmlns:a16="http://schemas.microsoft.com/office/drawing/2014/main" id="{00000000-0008-0000-2100-000058000000}"/>
            </a:ext>
          </a:extLst>
        </xdr:cNvPr>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89" name="Text Box 1">
          <a:extLst>
            <a:ext uri="{FF2B5EF4-FFF2-40B4-BE49-F238E27FC236}">
              <a16:creationId xmlns:a16="http://schemas.microsoft.com/office/drawing/2014/main" id="{00000000-0008-0000-2100-000059000000}"/>
            </a:ext>
          </a:extLst>
        </xdr:cNvPr>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0" name="Text Box 2">
          <a:extLst>
            <a:ext uri="{FF2B5EF4-FFF2-40B4-BE49-F238E27FC236}">
              <a16:creationId xmlns:a16="http://schemas.microsoft.com/office/drawing/2014/main" id="{00000000-0008-0000-2100-00005A000000}"/>
            </a:ext>
          </a:extLst>
        </xdr:cNvPr>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1" name="Text Box 3">
          <a:extLst>
            <a:ext uri="{FF2B5EF4-FFF2-40B4-BE49-F238E27FC236}">
              <a16:creationId xmlns:a16="http://schemas.microsoft.com/office/drawing/2014/main" id="{00000000-0008-0000-2100-00005B000000}"/>
            </a:ext>
          </a:extLst>
        </xdr:cNvPr>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2" name="Text Box 4">
          <a:extLst>
            <a:ext uri="{FF2B5EF4-FFF2-40B4-BE49-F238E27FC236}">
              <a16:creationId xmlns:a16="http://schemas.microsoft.com/office/drawing/2014/main" id="{00000000-0008-0000-2100-00005C000000}"/>
            </a:ext>
          </a:extLst>
        </xdr:cNvPr>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3" name="Text Box 5">
          <a:extLst>
            <a:ext uri="{FF2B5EF4-FFF2-40B4-BE49-F238E27FC236}">
              <a16:creationId xmlns:a16="http://schemas.microsoft.com/office/drawing/2014/main" id="{00000000-0008-0000-2100-00005D000000}"/>
            </a:ext>
          </a:extLst>
        </xdr:cNvPr>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4" name="Text Box 6">
          <a:extLst>
            <a:ext uri="{FF2B5EF4-FFF2-40B4-BE49-F238E27FC236}">
              <a16:creationId xmlns:a16="http://schemas.microsoft.com/office/drawing/2014/main" id="{00000000-0008-0000-2100-00005E000000}"/>
            </a:ext>
          </a:extLst>
        </xdr:cNvPr>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5" name="Text Box 8">
          <a:extLst>
            <a:ext uri="{FF2B5EF4-FFF2-40B4-BE49-F238E27FC236}">
              <a16:creationId xmlns:a16="http://schemas.microsoft.com/office/drawing/2014/main" id="{00000000-0008-0000-2100-00005F000000}"/>
            </a:ext>
          </a:extLst>
        </xdr:cNvPr>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6" name="Text Box 9">
          <a:extLst>
            <a:ext uri="{FF2B5EF4-FFF2-40B4-BE49-F238E27FC236}">
              <a16:creationId xmlns:a16="http://schemas.microsoft.com/office/drawing/2014/main" id="{00000000-0008-0000-2100-000060000000}"/>
            </a:ext>
          </a:extLst>
        </xdr:cNvPr>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7" name="Text Box 10">
          <a:extLst>
            <a:ext uri="{FF2B5EF4-FFF2-40B4-BE49-F238E27FC236}">
              <a16:creationId xmlns:a16="http://schemas.microsoft.com/office/drawing/2014/main" id="{00000000-0008-0000-2100-000061000000}"/>
            </a:ext>
          </a:extLst>
        </xdr:cNvPr>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8" name="Text Box 1">
          <a:extLst>
            <a:ext uri="{FF2B5EF4-FFF2-40B4-BE49-F238E27FC236}">
              <a16:creationId xmlns:a16="http://schemas.microsoft.com/office/drawing/2014/main" id="{00000000-0008-0000-2100-000062000000}"/>
            </a:ext>
          </a:extLst>
        </xdr:cNvPr>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36</xdr:row>
      <xdr:rowOff>0</xdr:rowOff>
    </xdr:from>
    <xdr:ext cx="114300" cy="285750"/>
    <xdr:sp macro="" textlink="">
      <xdr:nvSpPr>
        <xdr:cNvPr id="99" name="Text Box 2">
          <a:extLst>
            <a:ext uri="{FF2B5EF4-FFF2-40B4-BE49-F238E27FC236}">
              <a16:creationId xmlns:a16="http://schemas.microsoft.com/office/drawing/2014/main" id="{00000000-0008-0000-2100-000063000000}"/>
            </a:ext>
          </a:extLst>
        </xdr:cNvPr>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52</xdr:row>
      <xdr:rowOff>0</xdr:rowOff>
    </xdr:from>
    <xdr:ext cx="114300" cy="285750"/>
    <xdr:sp macro="" textlink="">
      <xdr:nvSpPr>
        <xdr:cNvPr id="100" name="Text Box 8">
          <a:extLst>
            <a:ext uri="{FF2B5EF4-FFF2-40B4-BE49-F238E27FC236}">
              <a16:creationId xmlns:a16="http://schemas.microsoft.com/office/drawing/2014/main" id="{00000000-0008-0000-2100-000064000000}"/>
            </a:ext>
          </a:extLst>
        </xdr:cNvPr>
        <xdr:cNvSpPr txBox="1">
          <a:spLocks noChangeArrowheads="1"/>
        </xdr:cNvSpPr>
      </xdr:nvSpPr>
      <xdr:spPr bwMode="auto">
        <a:xfrm>
          <a:off x="609600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69</xdr:row>
      <xdr:rowOff>0</xdr:rowOff>
    </xdr:from>
    <xdr:ext cx="114300" cy="285750"/>
    <xdr:sp macro="" textlink="">
      <xdr:nvSpPr>
        <xdr:cNvPr id="101" name="Text Box 13">
          <a:extLst>
            <a:ext uri="{FF2B5EF4-FFF2-40B4-BE49-F238E27FC236}">
              <a16:creationId xmlns:a16="http://schemas.microsoft.com/office/drawing/2014/main" id="{00000000-0008-0000-2100-000065000000}"/>
            </a:ext>
          </a:extLst>
        </xdr:cNvPr>
        <xdr:cNvSpPr txBox="1">
          <a:spLocks noChangeArrowheads="1"/>
        </xdr:cNvSpPr>
      </xdr:nvSpPr>
      <xdr:spPr bwMode="auto">
        <a:xfrm>
          <a:off x="609600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69</xdr:row>
      <xdr:rowOff>0</xdr:rowOff>
    </xdr:from>
    <xdr:ext cx="114300" cy="285750"/>
    <xdr:sp macro="" textlink="">
      <xdr:nvSpPr>
        <xdr:cNvPr id="102" name="Text Box 14">
          <a:extLst>
            <a:ext uri="{FF2B5EF4-FFF2-40B4-BE49-F238E27FC236}">
              <a16:creationId xmlns:a16="http://schemas.microsoft.com/office/drawing/2014/main" id="{00000000-0008-0000-2100-000066000000}"/>
            </a:ext>
          </a:extLst>
        </xdr:cNvPr>
        <xdr:cNvSpPr txBox="1">
          <a:spLocks noChangeArrowheads="1"/>
        </xdr:cNvSpPr>
      </xdr:nvSpPr>
      <xdr:spPr bwMode="auto">
        <a:xfrm>
          <a:off x="609600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63</xdr:row>
      <xdr:rowOff>0</xdr:rowOff>
    </xdr:from>
    <xdr:ext cx="114300" cy="285750"/>
    <xdr:sp macro="" textlink="">
      <xdr:nvSpPr>
        <xdr:cNvPr id="103" name="Text Box 1">
          <a:extLst>
            <a:ext uri="{FF2B5EF4-FFF2-40B4-BE49-F238E27FC236}">
              <a16:creationId xmlns:a16="http://schemas.microsoft.com/office/drawing/2014/main" id="{00000000-0008-0000-2100-000067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63</xdr:row>
      <xdr:rowOff>0</xdr:rowOff>
    </xdr:from>
    <xdr:ext cx="114300" cy="285750"/>
    <xdr:sp macro="" textlink="">
      <xdr:nvSpPr>
        <xdr:cNvPr id="104" name="Text Box 2">
          <a:extLst>
            <a:ext uri="{FF2B5EF4-FFF2-40B4-BE49-F238E27FC236}">
              <a16:creationId xmlns:a16="http://schemas.microsoft.com/office/drawing/2014/main" id="{00000000-0008-0000-2100-000068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63</xdr:row>
      <xdr:rowOff>0</xdr:rowOff>
    </xdr:from>
    <xdr:ext cx="114300" cy="285750"/>
    <xdr:sp macro="" textlink="">
      <xdr:nvSpPr>
        <xdr:cNvPr id="105" name="Text Box 3">
          <a:extLst>
            <a:ext uri="{FF2B5EF4-FFF2-40B4-BE49-F238E27FC236}">
              <a16:creationId xmlns:a16="http://schemas.microsoft.com/office/drawing/2014/main" id="{00000000-0008-0000-2100-000069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63</xdr:row>
      <xdr:rowOff>0</xdr:rowOff>
    </xdr:from>
    <xdr:ext cx="114300" cy="285750"/>
    <xdr:sp macro="" textlink="">
      <xdr:nvSpPr>
        <xdr:cNvPr id="106" name="Text Box 4">
          <a:extLst>
            <a:ext uri="{FF2B5EF4-FFF2-40B4-BE49-F238E27FC236}">
              <a16:creationId xmlns:a16="http://schemas.microsoft.com/office/drawing/2014/main" id="{00000000-0008-0000-2100-00006A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63</xdr:row>
      <xdr:rowOff>0</xdr:rowOff>
    </xdr:from>
    <xdr:ext cx="114300" cy="285750"/>
    <xdr:sp macro="" textlink="">
      <xdr:nvSpPr>
        <xdr:cNvPr id="107" name="Text Box 5">
          <a:extLst>
            <a:ext uri="{FF2B5EF4-FFF2-40B4-BE49-F238E27FC236}">
              <a16:creationId xmlns:a16="http://schemas.microsoft.com/office/drawing/2014/main" id="{00000000-0008-0000-2100-00006B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63</xdr:row>
      <xdr:rowOff>0</xdr:rowOff>
    </xdr:from>
    <xdr:ext cx="114300" cy="285750"/>
    <xdr:sp macro="" textlink="">
      <xdr:nvSpPr>
        <xdr:cNvPr id="108" name="Text Box 6">
          <a:extLst>
            <a:ext uri="{FF2B5EF4-FFF2-40B4-BE49-F238E27FC236}">
              <a16:creationId xmlns:a16="http://schemas.microsoft.com/office/drawing/2014/main" id="{00000000-0008-0000-2100-00006C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63</xdr:row>
      <xdr:rowOff>0</xdr:rowOff>
    </xdr:from>
    <xdr:ext cx="114300" cy="285750"/>
    <xdr:sp macro="" textlink="">
      <xdr:nvSpPr>
        <xdr:cNvPr id="109" name="Text Box 8">
          <a:extLst>
            <a:ext uri="{FF2B5EF4-FFF2-40B4-BE49-F238E27FC236}">
              <a16:creationId xmlns:a16="http://schemas.microsoft.com/office/drawing/2014/main" id="{00000000-0008-0000-2100-00006D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63</xdr:row>
      <xdr:rowOff>0</xdr:rowOff>
    </xdr:from>
    <xdr:ext cx="114300" cy="285750"/>
    <xdr:sp macro="" textlink="">
      <xdr:nvSpPr>
        <xdr:cNvPr id="110" name="Text Box 9">
          <a:extLst>
            <a:ext uri="{FF2B5EF4-FFF2-40B4-BE49-F238E27FC236}">
              <a16:creationId xmlns:a16="http://schemas.microsoft.com/office/drawing/2014/main" id="{00000000-0008-0000-2100-00006E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63</xdr:row>
      <xdr:rowOff>0</xdr:rowOff>
    </xdr:from>
    <xdr:ext cx="114300" cy="285750"/>
    <xdr:sp macro="" textlink="">
      <xdr:nvSpPr>
        <xdr:cNvPr id="111" name="Text Box 10">
          <a:extLst>
            <a:ext uri="{FF2B5EF4-FFF2-40B4-BE49-F238E27FC236}">
              <a16:creationId xmlns:a16="http://schemas.microsoft.com/office/drawing/2014/main" id="{00000000-0008-0000-2100-00006F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12" name="Text Box 11">
          <a:extLst>
            <a:ext uri="{FF2B5EF4-FFF2-40B4-BE49-F238E27FC236}">
              <a16:creationId xmlns:a16="http://schemas.microsoft.com/office/drawing/2014/main" id="{00000000-0008-0000-2100-000070000000}"/>
            </a:ext>
          </a:extLst>
        </xdr:cNvPr>
        <xdr:cNvSpPr txBox="1">
          <a:spLocks noChangeArrowheads="1"/>
        </xdr:cNvSpPr>
      </xdr:nvSpPr>
      <xdr:spPr bwMode="auto">
        <a:xfrm>
          <a:off x="121920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13" name="Text Box 12">
          <a:extLst>
            <a:ext uri="{FF2B5EF4-FFF2-40B4-BE49-F238E27FC236}">
              <a16:creationId xmlns:a16="http://schemas.microsoft.com/office/drawing/2014/main" id="{00000000-0008-0000-2100-000071000000}"/>
            </a:ext>
          </a:extLst>
        </xdr:cNvPr>
        <xdr:cNvSpPr txBox="1">
          <a:spLocks noChangeArrowheads="1"/>
        </xdr:cNvSpPr>
      </xdr:nvSpPr>
      <xdr:spPr bwMode="auto">
        <a:xfrm>
          <a:off x="121920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114" name="Text Box 13">
          <a:extLst>
            <a:ext uri="{FF2B5EF4-FFF2-40B4-BE49-F238E27FC236}">
              <a16:creationId xmlns:a16="http://schemas.microsoft.com/office/drawing/2014/main" id="{00000000-0008-0000-2100-000072000000}"/>
            </a:ext>
          </a:extLst>
        </xdr:cNvPr>
        <xdr:cNvSpPr txBox="1">
          <a:spLocks noChangeArrowheads="1"/>
        </xdr:cNvSpPr>
      </xdr:nvSpPr>
      <xdr:spPr bwMode="auto">
        <a:xfrm>
          <a:off x="121920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115" name="Text Box 14">
          <a:extLst>
            <a:ext uri="{FF2B5EF4-FFF2-40B4-BE49-F238E27FC236}">
              <a16:creationId xmlns:a16="http://schemas.microsoft.com/office/drawing/2014/main" id="{00000000-0008-0000-2100-000073000000}"/>
            </a:ext>
          </a:extLst>
        </xdr:cNvPr>
        <xdr:cNvSpPr txBox="1">
          <a:spLocks noChangeArrowheads="1"/>
        </xdr:cNvSpPr>
      </xdr:nvSpPr>
      <xdr:spPr bwMode="auto">
        <a:xfrm>
          <a:off x="121920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63</xdr:row>
      <xdr:rowOff>0</xdr:rowOff>
    </xdr:from>
    <xdr:ext cx="114300" cy="285750"/>
    <xdr:sp macro="" textlink="">
      <xdr:nvSpPr>
        <xdr:cNvPr id="116" name="Text Box 1">
          <a:extLst>
            <a:ext uri="{FF2B5EF4-FFF2-40B4-BE49-F238E27FC236}">
              <a16:creationId xmlns:a16="http://schemas.microsoft.com/office/drawing/2014/main" id="{00000000-0008-0000-2100-000074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63</xdr:row>
      <xdr:rowOff>0</xdr:rowOff>
    </xdr:from>
    <xdr:ext cx="114300" cy="285750"/>
    <xdr:sp macro="" textlink="">
      <xdr:nvSpPr>
        <xdr:cNvPr id="117" name="Text Box 2">
          <a:extLst>
            <a:ext uri="{FF2B5EF4-FFF2-40B4-BE49-F238E27FC236}">
              <a16:creationId xmlns:a16="http://schemas.microsoft.com/office/drawing/2014/main" id="{00000000-0008-0000-2100-000075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17</xdr:row>
      <xdr:rowOff>0</xdr:rowOff>
    </xdr:from>
    <xdr:ext cx="114300" cy="285750"/>
    <xdr:sp macro="" textlink="">
      <xdr:nvSpPr>
        <xdr:cNvPr id="118" name="Text Box 8">
          <a:extLst>
            <a:ext uri="{FF2B5EF4-FFF2-40B4-BE49-F238E27FC236}">
              <a16:creationId xmlns:a16="http://schemas.microsoft.com/office/drawing/2014/main" id="{00000000-0008-0000-2100-000076000000}"/>
            </a:ext>
          </a:extLst>
        </xdr:cNvPr>
        <xdr:cNvSpPr txBox="1">
          <a:spLocks noChangeArrowheads="1"/>
        </xdr:cNvSpPr>
      </xdr:nvSpPr>
      <xdr:spPr bwMode="auto">
        <a:xfrm>
          <a:off x="1219200" y="323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19" name="Text Box 8">
          <a:extLst>
            <a:ext uri="{FF2B5EF4-FFF2-40B4-BE49-F238E27FC236}">
              <a16:creationId xmlns:a16="http://schemas.microsoft.com/office/drawing/2014/main" id="{00000000-0008-0000-2100-000077000000}"/>
            </a:ext>
          </a:extLst>
        </xdr:cNvPr>
        <xdr:cNvSpPr txBox="1">
          <a:spLocks noChangeArrowheads="1"/>
        </xdr:cNvSpPr>
      </xdr:nvSpPr>
      <xdr:spPr bwMode="auto">
        <a:xfrm>
          <a:off x="12192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171450</xdr:colOff>
      <xdr:row>56</xdr:row>
      <xdr:rowOff>76200</xdr:rowOff>
    </xdr:from>
    <xdr:ext cx="114300" cy="285750"/>
    <xdr:sp macro="" textlink="">
      <xdr:nvSpPr>
        <xdr:cNvPr id="120" name="Text Box 8">
          <a:extLst>
            <a:ext uri="{FF2B5EF4-FFF2-40B4-BE49-F238E27FC236}">
              <a16:creationId xmlns:a16="http://schemas.microsoft.com/office/drawing/2014/main" id="{00000000-0008-0000-2100-000078000000}"/>
            </a:ext>
          </a:extLst>
        </xdr:cNvPr>
        <xdr:cNvSpPr txBox="1">
          <a:spLocks noChangeArrowheads="1"/>
        </xdr:cNvSpPr>
      </xdr:nvSpPr>
      <xdr:spPr bwMode="auto">
        <a:xfrm>
          <a:off x="1390650" y="1112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19</xdr:row>
      <xdr:rowOff>0</xdr:rowOff>
    </xdr:from>
    <xdr:ext cx="114300" cy="285750"/>
    <xdr:sp macro="" textlink="">
      <xdr:nvSpPr>
        <xdr:cNvPr id="121" name="Text Box 8">
          <a:extLst>
            <a:ext uri="{FF2B5EF4-FFF2-40B4-BE49-F238E27FC236}">
              <a16:creationId xmlns:a16="http://schemas.microsoft.com/office/drawing/2014/main" id="{00000000-0008-0000-2100-000079000000}"/>
            </a:ext>
          </a:extLst>
        </xdr:cNvPr>
        <xdr:cNvSpPr txBox="1">
          <a:spLocks noChangeArrowheads="1"/>
        </xdr:cNvSpPr>
      </xdr:nvSpPr>
      <xdr:spPr bwMode="auto">
        <a:xfrm>
          <a:off x="1219200" y="4000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19050</xdr:colOff>
      <xdr:row>62</xdr:row>
      <xdr:rowOff>104775</xdr:rowOff>
    </xdr:from>
    <xdr:ext cx="114300" cy="285750"/>
    <xdr:sp macro="" textlink="">
      <xdr:nvSpPr>
        <xdr:cNvPr id="122" name="Text Box 8">
          <a:extLst>
            <a:ext uri="{FF2B5EF4-FFF2-40B4-BE49-F238E27FC236}">
              <a16:creationId xmlns:a16="http://schemas.microsoft.com/office/drawing/2014/main" id="{00000000-0008-0000-2100-00007A000000}"/>
            </a:ext>
          </a:extLst>
        </xdr:cNvPr>
        <xdr:cNvSpPr txBox="1">
          <a:spLocks noChangeArrowheads="1"/>
        </xdr:cNvSpPr>
      </xdr:nvSpPr>
      <xdr:spPr bwMode="auto">
        <a:xfrm>
          <a:off x="5505450" y="12296775"/>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32</xdr:row>
      <xdr:rowOff>0</xdr:rowOff>
    </xdr:from>
    <xdr:ext cx="114300" cy="285750"/>
    <xdr:sp macro="" textlink="">
      <xdr:nvSpPr>
        <xdr:cNvPr id="123" name="Text Box 8">
          <a:extLst>
            <a:ext uri="{FF2B5EF4-FFF2-40B4-BE49-F238E27FC236}">
              <a16:creationId xmlns:a16="http://schemas.microsoft.com/office/drawing/2014/main" id="{00000000-0008-0000-2100-00007B000000}"/>
            </a:ext>
          </a:extLst>
        </xdr:cNvPr>
        <xdr:cNvSpPr txBox="1">
          <a:spLocks noChangeArrowheads="1"/>
        </xdr:cNvSpPr>
      </xdr:nvSpPr>
      <xdr:spPr bwMode="auto">
        <a:xfrm>
          <a:off x="121920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124" name="Text Box 1">
          <a:extLst>
            <a:ext uri="{FF2B5EF4-FFF2-40B4-BE49-F238E27FC236}">
              <a16:creationId xmlns:a16="http://schemas.microsoft.com/office/drawing/2014/main" id="{00000000-0008-0000-2100-00007C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125" name="Text Box 2">
          <a:extLst>
            <a:ext uri="{FF2B5EF4-FFF2-40B4-BE49-F238E27FC236}">
              <a16:creationId xmlns:a16="http://schemas.microsoft.com/office/drawing/2014/main" id="{00000000-0008-0000-2100-00007D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126" name="Text Box 3">
          <a:extLst>
            <a:ext uri="{FF2B5EF4-FFF2-40B4-BE49-F238E27FC236}">
              <a16:creationId xmlns:a16="http://schemas.microsoft.com/office/drawing/2014/main" id="{00000000-0008-0000-2100-00007E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127" name="Text Box 4">
          <a:extLst>
            <a:ext uri="{FF2B5EF4-FFF2-40B4-BE49-F238E27FC236}">
              <a16:creationId xmlns:a16="http://schemas.microsoft.com/office/drawing/2014/main" id="{00000000-0008-0000-2100-00007F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128" name="Text Box 5">
          <a:extLst>
            <a:ext uri="{FF2B5EF4-FFF2-40B4-BE49-F238E27FC236}">
              <a16:creationId xmlns:a16="http://schemas.microsoft.com/office/drawing/2014/main" id="{00000000-0008-0000-2100-000080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129" name="Text Box 6">
          <a:extLst>
            <a:ext uri="{FF2B5EF4-FFF2-40B4-BE49-F238E27FC236}">
              <a16:creationId xmlns:a16="http://schemas.microsoft.com/office/drawing/2014/main" id="{00000000-0008-0000-2100-000081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130" name="Text Box 8">
          <a:extLst>
            <a:ext uri="{FF2B5EF4-FFF2-40B4-BE49-F238E27FC236}">
              <a16:creationId xmlns:a16="http://schemas.microsoft.com/office/drawing/2014/main" id="{00000000-0008-0000-2100-000082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131" name="Text Box 9">
          <a:extLst>
            <a:ext uri="{FF2B5EF4-FFF2-40B4-BE49-F238E27FC236}">
              <a16:creationId xmlns:a16="http://schemas.microsoft.com/office/drawing/2014/main" id="{00000000-0008-0000-2100-000083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132" name="Text Box 10">
          <a:extLst>
            <a:ext uri="{FF2B5EF4-FFF2-40B4-BE49-F238E27FC236}">
              <a16:creationId xmlns:a16="http://schemas.microsoft.com/office/drawing/2014/main" id="{00000000-0008-0000-2100-000084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133" name="Text Box 1">
          <a:extLst>
            <a:ext uri="{FF2B5EF4-FFF2-40B4-BE49-F238E27FC236}">
              <a16:creationId xmlns:a16="http://schemas.microsoft.com/office/drawing/2014/main" id="{00000000-0008-0000-2100-000085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134" name="Text Box 2">
          <a:extLst>
            <a:ext uri="{FF2B5EF4-FFF2-40B4-BE49-F238E27FC236}">
              <a16:creationId xmlns:a16="http://schemas.microsoft.com/office/drawing/2014/main" id="{00000000-0008-0000-2100-000086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49</xdr:row>
      <xdr:rowOff>0</xdr:rowOff>
    </xdr:from>
    <xdr:ext cx="114300" cy="285750"/>
    <xdr:sp macro="" textlink="">
      <xdr:nvSpPr>
        <xdr:cNvPr id="135" name="Text Box 8">
          <a:extLst>
            <a:ext uri="{FF2B5EF4-FFF2-40B4-BE49-F238E27FC236}">
              <a16:creationId xmlns:a16="http://schemas.microsoft.com/office/drawing/2014/main" id="{00000000-0008-0000-2100-000087000000}"/>
            </a:ext>
          </a:extLst>
        </xdr:cNvPr>
        <xdr:cNvSpPr txBox="1">
          <a:spLocks noChangeArrowheads="1"/>
        </xdr:cNvSpPr>
      </xdr:nvSpPr>
      <xdr:spPr bwMode="auto">
        <a:xfrm>
          <a:off x="1219200" y="971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136" name="Text Box 1">
          <a:extLst>
            <a:ext uri="{FF2B5EF4-FFF2-40B4-BE49-F238E27FC236}">
              <a16:creationId xmlns:a16="http://schemas.microsoft.com/office/drawing/2014/main" id="{00000000-0008-0000-2100-000088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137" name="Text Box 2">
          <a:extLst>
            <a:ext uri="{FF2B5EF4-FFF2-40B4-BE49-F238E27FC236}">
              <a16:creationId xmlns:a16="http://schemas.microsoft.com/office/drawing/2014/main" id="{00000000-0008-0000-2100-000089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138" name="Text Box 3">
          <a:extLst>
            <a:ext uri="{FF2B5EF4-FFF2-40B4-BE49-F238E27FC236}">
              <a16:creationId xmlns:a16="http://schemas.microsoft.com/office/drawing/2014/main" id="{00000000-0008-0000-2100-00008A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139" name="Text Box 4">
          <a:extLst>
            <a:ext uri="{FF2B5EF4-FFF2-40B4-BE49-F238E27FC236}">
              <a16:creationId xmlns:a16="http://schemas.microsoft.com/office/drawing/2014/main" id="{00000000-0008-0000-2100-00008B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140" name="Text Box 5">
          <a:extLst>
            <a:ext uri="{FF2B5EF4-FFF2-40B4-BE49-F238E27FC236}">
              <a16:creationId xmlns:a16="http://schemas.microsoft.com/office/drawing/2014/main" id="{00000000-0008-0000-2100-00008C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141" name="Text Box 6">
          <a:extLst>
            <a:ext uri="{FF2B5EF4-FFF2-40B4-BE49-F238E27FC236}">
              <a16:creationId xmlns:a16="http://schemas.microsoft.com/office/drawing/2014/main" id="{00000000-0008-0000-2100-00008D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142" name="Text Box 8">
          <a:extLst>
            <a:ext uri="{FF2B5EF4-FFF2-40B4-BE49-F238E27FC236}">
              <a16:creationId xmlns:a16="http://schemas.microsoft.com/office/drawing/2014/main" id="{00000000-0008-0000-2100-00008E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143" name="Text Box 9">
          <a:extLst>
            <a:ext uri="{FF2B5EF4-FFF2-40B4-BE49-F238E27FC236}">
              <a16:creationId xmlns:a16="http://schemas.microsoft.com/office/drawing/2014/main" id="{00000000-0008-0000-2100-00008F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144" name="Text Box 10">
          <a:extLst>
            <a:ext uri="{FF2B5EF4-FFF2-40B4-BE49-F238E27FC236}">
              <a16:creationId xmlns:a16="http://schemas.microsoft.com/office/drawing/2014/main" id="{00000000-0008-0000-2100-000090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45" name="Text Box 11">
          <a:extLst>
            <a:ext uri="{FF2B5EF4-FFF2-40B4-BE49-F238E27FC236}">
              <a16:creationId xmlns:a16="http://schemas.microsoft.com/office/drawing/2014/main" id="{00000000-0008-0000-2100-000091000000}"/>
            </a:ext>
          </a:extLst>
        </xdr:cNvPr>
        <xdr:cNvSpPr txBox="1">
          <a:spLocks noChangeArrowheads="1"/>
        </xdr:cNvSpPr>
      </xdr:nvSpPr>
      <xdr:spPr bwMode="auto">
        <a:xfrm>
          <a:off x="12192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46" name="Text Box 12">
          <a:extLst>
            <a:ext uri="{FF2B5EF4-FFF2-40B4-BE49-F238E27FC236}">
              <a16:creationId xmlns:a16="http://schemas.microsoft.com/office/drawing/2014/main" id="{00000000-0008-0000-2100-000092000000}"/>
            </a:ext>
          </a:extLst>
        </xdr:cNvPr>
        <xdr:cNvSpPr txBox="1">
          <a:spLocks noChangeArrowheads="1"/>
        </xdr:cNvSpPr>
      </xdr:nvSpPr>
      <xdr:spPr bwMode="auto">
        <a:xfrm>
          <a:off x="12192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47" name="Text Box 13">
          <a:extLst>
            <a:ext uri="{FF2B5EF4-FFF2-40B4-BE49-F238E27FC236}">
              <a16:creationId xmlns:a16="http://schemas.microsoft.com/office/drawing/2014/main" id="{00000000-0008-0000-2100-000093000000}"/>
            </a:ext>
          </a:extLst>
        </xdr:cNvPr>
        <xdr:cNvSpPr txBox="1">
          <a:spLocks noChangeArrowheads="1"/>
        </xdr:cNvSpPr>
      </xdr:nvSpPr>
      <xdr:spPr bwMode="auto">
        <a:xfrm>
          <a:off x="12192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48" name="Text Box 14">
          <a:extLst>
            <a:ext uri="{FF2B5EF4-FFF2-40B4-BE49-F238E27FC236}">
              <a16:creationId xmlns:a16="http://schemas.microsoft.com/office/drawing/2014/main" id="{00000000-0008-0000-2100-000094000000}"/>
            </a:ext>
          </a:extLst>
        </xdr:cNvPr>
        <xdr:cNvSpPr txBox="1">
          <a:spLocks noChangeArrowheads="1"/>
        </xdr:cNvSpPr>
      </xdr:nvSpPr>
      <xdr:spPr bwMode="auto">
        <a:xfrm>
          <a:off x="12192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149" name="Text Box 1">
          <a:extLst>
            <a:ext uri="{FF2B5EF4-FFF2-40B4-BE49-F238E27FC236}">
              <a16:creationId xmlns:a16="http://schemas.microsoft.com/office/drawing/2014/main" id="{00000000-0008-0000-2100-000095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150" name="Text Box 2">
          <a:extLst>
            <a:ext uri="{FF2B5EF4-FFF2-40B4-BE49-F238E27FC236}">
              <a16:creationId xmlns:a16="http://schemas.microsoft.com/office/drawing/2014/main" id="{00000000-0008-0000-2100-000096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17</xdr:row>
      <xdr:rowOff>0</xdr:rowOff>
    </xdr:from>
    <xdr:ext cx="114300" cy="285750"/>
    <xdr:sp macro="" textlink="">
      <xdr:nvSpPr>
        <xdr:cNvPr id="151" name="Text Box 8">
          <a:extLst>
            <a:ext uri="{FF2B5EF4-FFF2-40B4-BE49-F238E27FC236}">
              <a16:creationId xmlns:a16="http://schemas.microsoft.com/office/drawing/2014/main" id="{00000000-0008-0000-2100-000097000000}"/>
            </a:ext>
          </a:extLst>
        </xdr:cNvPr>
        <xdr:cNvSpPr txBox="1">
          <a:spLocks noChangeArrowheads="1"/>
        </xdr:cNvSpPr>
      </xdr:nvSpPr>
      <xdr:spPr bwMode="auto">
        <a:xfrm>
          <a:off x="121920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52" name="Text Box 8">
          <a:extLst>
            <a:ext uri="{FF2B5EF4-FFF2-40B4-BE49-F238E27FC236}">
              <a16:creationId xmlns:a16="http://schemas.microsoft.com/office/drawing/2014/main" id="{00000000-0008-0000-2100-000098000000}"/>
            </a:ext>
          </a:extLst>
        </xdr:cNvPr>
        <xdr:cNvSpPr txBox="1">
          <a:spLocks noChangeArrowheads="1"/>
        </xdr:cNvSpPr>
      </xdr:nvSpPr>
      <xdr:spPr bwMode="auto">
        <a:xfrm>
          <a:off x="12192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53" name="Text Box 8">
          <a:extLst>
            <a:ext uri="{FF2B5EF4-FFF2-40B4-BE49-F238E27FC236}">
              <a16:creationId xmlns:a16="http://schemas.microsoft.com/office/drawing/2014/main" id="{00000000-0008-0000-2100-000099000000}"/>
            </a:ext>
          </a:extLst>
        </xdr:cNvPr>
        <xdr:cNvSpPr txBox="1">
          <a:spLocks noChangeArrowheads="1"/>
        </xdr:cNvSpPr>
      </xdr:nvSpPr>
      <xdr:spPr bwMode="auto">
        <a:xfrm>
          <a:off x="121920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20</xdr:row>
      <xdr:rowOff>0</xdr:rowOff>
    </xdr:from>
    <xdr:ext cx="114300" cy="285750"/>
    <xdr:sp macro="" textlink="">
      <xdr:nvSpPr>
        <xdr:cNvPr id="154" name="Text Box 8">
          <a:extLst>
            <a:ext uri="{FF2B5EF4-FFF2-40B4-BE49-F238E27FC236}">
              <a16:creationId xmlns:a16="http://schemas.microsoft.com/office/drawing/2014/main" id="{00000000-0008-0000-2100-00009A000000}"/>
            </a:ext>
          </a:extLst>
        </xdr:cNvPr>
        <xdr:cNvSpPr txBox="1">
          <a:spLocks noChangeArrowheads="1"/>
        </xdr:cNvSpPr>
      </xdr:nvSpPr>
      <xdr:spPr bwMode="auto">
        <a:xfrm>
          <a:off x="121920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155" name="Text Box 8">
          <a:extLst>
            <a:ext uri="{FF2B5EF4-FFF2-40B4-BE49-F238E27FC236}">
              <a16:creationId xmlns:a16="http://schemas.microsoft.com/office/drawing/2014/main" id="{00000000-0008-0000-2100-00009B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156" name="Text Box 8">
          <a:extLst>
            <a:ext uri="{FF2B5EF4-FFF2-40B4-BE49-F238E27FC236}">
              <a16:creationId xmlns:a16="http://schemas.microsoft.com/office/drawing/2014/main" id="{00000000-0008-0000-2100-00009C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57" name="Text Box 1">
          <a:extLst>
            <a:ext uri="{FF2B5EF4-FFF2-40B4-BE49-F238E27FC236}">
              <a16:creationId xmlns:a16="http://schemas.microsoft.com/office/drawing/2014/main" id="{00000000-0008-0000-2100-00009D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58" name="Text Box 2">
          <a:extLst>
            <a:ext uri="{FF2B5EF4-FFF2-40B4-BE49-F238E27FC236}">
              <a16:creationId xmlns:a16="http://schemas.microsoft.com/office/drawing/2014/main" id="{00000000-0008-0000-2100-00009E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59" name="Text Box 3">
          <a:extLst>
            <a:ext uri="{FF2B5EF4-FFF2-40B4-BE49-F238E27FC236}">
              <a16:creationId xmlns:a16="http://schemas.microsoft.com/office/drawing/2014/main" id="{00000000-0008-0000-2100-00009F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60" name="Text Box 4">
          <a:extLst>
            <a:ext uri="{FF2B5EF4-FFF2-40B4-BE49-F238E27FC236}">
              <a16:creationId xmlns:a16="http://schemas.microsoft.com/office/drawing/2014/main" id="{00000000-0008-0000-2100-0000A0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61" name="Text Box 5">
          <a:extLst>
            <a:ext uri="{FF2B5EF4-FFF2-40B4-BE49-F238E27FC236}">
              <a16:creationId xmlns:a16="http://schemas.microsoft.com/office/drawing/2014/main" id="{00000000-0008-0000-2100-0000A1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62" name="Text Box 6">
          <a:extLst>
            <a:ext uri="{FF2B5EF4-FFF2-40B4-BE49-F238E27FC236}">
              <a16:creationId xmlns:a16="http://schemas.microsoft.com/office/drawing/2014/main" id="{00000000-0008-0000-2100-0000A2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63" name="Text Box 8">
          <a:extLst>
            <a:ext uri="{FF2B5EF4-FFF2-40B4-BE49-F238E27FC236}">
              <a16:creationId xmlns:a16="http://schemas.microsoft.com/office/drawing/2014/main" id="{00000000-0008-0000-2100-0000A3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64" name="Text Box 9">
          <a:extLst>
            <a:ext uri="{FF2B5EF4-FFF2-40B4-BE49-F238E27FC236}">
              <a16:creationId xmlns:a16="http://schemas.microsoft.com/office/drawing/2014/main" id="{00000000-0008-0000-2100-0000A4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65" name="Text Box 10">
          <a:extLst>
            <a:ext uri="{FF2B5EF4-FFF2-40B4-BE49-F238E27FC236}">
              <a16:creationId xmlns:a16="http://schemas.microsoft.com/office/drawing/2014/main" id="{00000000-0008-0000-2100-0000A5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66" name="Text Box 1">
          <a:extLst>
            <a:ext uri="{FF2B5EF4-FFF2-40B4-BE49-F238E27FC236}">
              <a16:creationId xmlns:a16="http://schemas.microsoft.com/office/drawing/2014/main" id="{00000000-0008-0000-2100-0000A6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67" name="Text Box 2">
          <a:extLst>
            <a:ext uri="{FF2B5EF4-FFF2-40B4-BE49-F238E27FC236}">
              <a16:creationId xmlns:a16="http://schemas.microsoft.com/office/drawing/2014/main" id="{00000000-0008-0000-2100-0000A7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68" name="Text Box 8">
          <a:extLst>
            <a:ext uri="{FF2B5EF4-FFF2-40B4-BE49-F238E27FC236}">
              <a16:creationId xmlns:a16="http://schemas.microsoft.com/office/drawing/2014/main" id="{00000000-0008-0000-2100-0000A8000000}"/>
            </a:ext>
          </a:extLst>
        </xdr:cNvPr>
        <xdr:cNvSpPr txBox="1">
          <a:spLocks noChangeArrowheads="1"/>
        </xdr:cNvSpPr>
      </xdr:nvSpPr>
      <xdr:spPr bwMode="auto">
        <a:xfrm>
          <a:off x="121920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169" name="Text Box 1">
          <a:extLst>
            <a:ext uri="{FF2B5EF4-FFF2-40B4-BE49-F238E27FC236}">
              <a16:creationId xmlns:a16="http://schemas.microsoft.com/office/drawing/2014/main" id="{00000000-0008-0000-2100-0000A9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170" name="Text Box 2">
          <a:extLst>
            <a:ext uri="{FF2B5EF4-FFF2-40B4-BE49-F238E27FC236}">
              <a16:creationId xmlns:a16="http://schemas.microsoft.com/office/drawing/2014/main" id="{00000000-0008-0000-2100-0000AA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171" name="Text Box 3">
          <a:extLst>
            <a:ext uri="{FF2B5EF4-FFF2-40B4-BE49-F238E27FC236}">
              <a16:creationId xmlns:a16="http://schemas.microsoft.com/office/drawing/2014/main" id="{00000000-0008-0000-2100-0000AB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172" name="Text Box 4">
          <a:extLst>
            <a:ext uri="{FF2B5EF4-FFF2-40B4-BE49-F238E27FC236}">
              <a16:creationId xmlns:a16="http://schemas.microsoft.com/office/drawing/2014/main" id="{00000000-0008-0000-2100-0000AC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173" name="Text Box 5">
          <a:extLst>
            <a:ext uri="{FF2B5EF4-FFF2-40B4-BE49-F238E27FC236}">
              <a16:creationId xmlns:a16="http://schemas.microsoft.com/office/drawing/2014/main" id="{00000000-0008-0000-2100-0000AD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174" name="Text Box 6">
          <a:extLst>
            <a:ext uri="{FF2B5EF4-FFF2-40B4-BE49-F238E27FC236}">
              <a16:creationId xmlns:a16="http://schemas.microsoft.com/office/drawing/2014/main" id="{00000000-0008-0000-2100-0000AE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175" name="Text Box 8">
          <a:extLst>
            <a:ext uri="{FF2B5EF4-FFF2-40B4-BE49-F238E27FC236}">
              <a16:creationId xmlns:a16="http://schemas.microsoft.com/office/drawing/2014/main" id="{00000000-0008-0000-2100-0000AF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176" name="Text Box 9">
          <a:extLst>
            <a:ext uri="{FF2B5EF4-FFF2-40B4-BE49-F238E27FC236}">
              <a16:creationId xmlns:a16="http://schemas.microsoft.com/office/drawing/2014/main" id="{00000000-0008-0000-2100-0000B0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177" name="Text Box 10">
          <a:extLst>
            <a:ext uri="{FF2B5EF4-FFF2-40B4-BE49-F238E27FC236}">
              <a16:creationId xmlns:a16="http://schemas.microsoft.com/office/drawing/2014/main" id="{00000000-0008-0000-2100-0000B1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78" name="Text Box 11">
          <a:extLst>
            <a:ext uri="{FF2B5EF4-FFF2-40B4-BE49-F238E27FC236}">
              <a16:creationId xmlns:a16="http://schemas.microsoft.com/office/drawing/2014/main" id="{00000000-0008-0000-2100-0000B2000000}"/>
            </a:ext>
          </a:extLst>
        </xdr:cNvPr>
        <xdr:cNvSpPr txBox="1">
          <a:spLocks noChangeArrowheads="1"/>
        </xdr:cNvSpPr>
      </xdr:nvSpPr>
      <xdr:spPr bwMode="auto">
        <a:xfrm>
          <a:off x="12192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79" name="Text Box 12">
          <a:extLst>
            <a:ext uri="{FF2B5EF4-FFF2-40B4-BE49-F238E27FC236}">
              <a16:creationId xmlns:a16="http://schemas.microsoft.com/office/drawing/2014/main" id="{00000000-0008-0000-2100-0000B3000000}"/>
            </a:ext>
          </a:extLst>
        </xdr:cNvPr>
        <xdr:cNvSpPr txBox="1">
          <a:spLocks noChangeArrowheads="1"/>
        </xdr:cNvSpPr>
      </xdr:nvSpPr>
      <xdr:spPr bwMode="auto">
        <a:xfrm>
          <a:off x="12192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80" name="Text Box 13">
          <a:extLst>
            <a:ext uri="{FF2B5EF4-FFF2-40B4-BE49-F238E27FC236}">
              <a16:creationId xmlns:a16="http://schemas.microsoft.com/office/drawing/2014/main" id="{00000000-0008-0000-2100-0000B4000000}"/>
            </a:ext>
          </a:extLst>
        </xdr:cNvPr>
        <xdr:cNvSpPr txBox="1">
          <a:spLocks noChangeArrowheads="1"/>
        </xdr:cNvSpPr>
      </xdr:nvSpPr>
      <xdr:spPr bwMode="auto">
        <a:xfrm>
          <a:off x="12192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81" name="Text Box 14">
          <a:extLst>
            <a:ext uri="{FF2B5EF4-FFF2-40B4-BE49-F238E27FC236}">
              <a16:creationId xmlns:a16="http://schemas.microsoft.com/office/drawing/2014/main" id="{00000000-0008-0000-2100-0000B5000000}"/>
            </a:ext>
          </a:extLst>
        </xdr:cNvPr>
        <xdr:cNvSpPr txBox="1">
          <a:spLocks noChangeArrowheads="1"/>
        </xdr:cNvSpPr>
      </xdr:nvSpPr>
      <xdr:spPr bwMode="auto">
        <a:xfrm>
          <a:off x="12192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182" name="Text Box 1">
          <a:extLst>
            <a:ext uri="{FF2B5EF4-FFF2-40B4-BE49-F238E27FC236}">
              <a16:creationId xmlns:a16="http://schemas.microsoft.com/office/drawing/2014/main" id="{00000000-0008-0000-2100-0000B6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183" name="Text Box 2">
          <a:extLst>
            <a:ext uri="{FF2B5EF4-FFF2-40B4-BE49-F238E27FC236}">
              <a16:creationId xmlns:a16="http://schemas.microsoft.com/office/drawing/2014/main" id="{00000000-0008-0000-2100-0000B7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17</xdr:row>
      <xdr:rowOff>0</xdr:rowOff>
    </xdr:from>
    <xdr:ext cx="114300" cy="285750"/>
    <xdr:sp macro="" textlink="">
      <xdr:nvSpPr>
        <xdr:cNvPr id="184" name="Text Box 8">
          <a:extLst>
            <a:ext uri="{FF2B5EF4-FFF2-40B4-BE49-F238E27FC236}">
              <a16:creationId xmlns:a16="http://schemas.microsoft.com/office/drawing/2014/main" id="{00000000-0008-0000-2100-0000B8000000}"/>
            </a:ext>
          </a:extLst>
        </xdr:cNvPr>
        <xdr:cNvSpPr txBox="1">
          <a:spLocks noChangeArrowheads="1"/>
        </xdr:cNvSpPr>
      </xdr:nvSpPr>
      <xdr:spPr bwMode="auto">
        <a:xfrm>
          <a:off x="121920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85" name="Text Box 8">
          <a:extLst>
            <a:ext uri="{FF2B5EF4-FFF2-40B4-BE49-F238E27FC236}">
              <a16:creationId xmlns:a16="http://schemas.microsoft.com/office/drawing/2014/main" id="{00000000-0008-0000-2100-0000B9000000}"/>
            </a:ext>
          </a:extLst>
        </xdr:cNvPr>
        <xdr:cNvSpPr txBox="1">
          <a:spLocks noChangeArrowheads="1"/>
        </xdr:cNvSpPr>
      </xdr:nvSpPr>
      <xdr:spPr bwMode="auto">
        <a:xfrm>
          <a:off x="12192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186" name="Text Box 8">
          <a:extLst>
            <a:ext uri="{FF2B5EF4-FFF2-40B4-BE49-F238E27FC236}">
              <a16:creationId xmlns:a16="http://schemas.microsoft.com/office/drawing/2014/main" id="{00000000-0008-0000-2100-0000BA000000}"/>
            </a:ext>
          </a:extLst>
        </xdr:cNvPr>
        <xdr:cNvSpPr txBox="1">
          <a:spLocks noChangeArrowheads="1"/>
        </xdr:cNvSpPr>
      </xdr:nvSpPr>
      <xdr:spPr bwMode="auto">
        <a:xfrm>
          <a:off x="121920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20</xdr:row>
      <xdr:rowOff>0</xdr:rowOff>
    </xdr:from>
    <xdr:ext cx="114300" cy="285750"/>
    <xdr:sp macro="" textlink="">
      <xdr:nvSpPr>
        <xdr:cNvPr id="187" name="Text Box 8">
          <a:extLst>
            <a:ext uri="{FF2B5EF4-FFF2-40B4-BE49-F238E27FC236}">
              <a16:creationId xmlns:a16="http://schemas.microsoft.com/office/drawing/2014/main" id="{00000000-0008-0000-2100-0000BB000000}"/>
            </a:ext>
          </a:extLst>
        </xdr:cNvPr>
        <xdr:cNvSpPr txBox="1">
          <a:spLocks noChangeArrowheads="1"/>
        </xdr:cNvSpPr>
      </xdr:nvSpPr>
      <xdr:spPr bwMode="auto">
        <a:xfrm>
          <a:off x="121920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188" name="Text Box 8">
          <a:extLst>
            <a:ext uri="{FF2B5EF4-FFF2-40B4-BE49-F238E27FC236}">
              <a16:creationId xmlns:a16="http://schemas.microsoft.com/office/drawing/2014/main" id="{00000000-0008-0000-2100-0000BC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189" name="Text Box 8">
          <a:extLst>
            <a:ext uri="{FF2B5EF4-FFF2-40B4-BE49-F238E27FC236}">
              <a16:creationId xmlns:a16="http://schemas.microsoft.com/office/drawing/2014/main" id="{00000000-0008-0000-2100-0000BD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90" name="Text Box 1">
          <a:extLst>
            <a:ext uri="{FF2B5EF4-FFF2-40B4-BE49-F238E27FC236}">
              <a16:creationId xmlns:a16="http://schemas.microsoft.com/office/drawing/2014/main" id="{00000000-0008-0000-2100-0000BE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91" name="Text Box 2">
          <a:extLst>
            <a:ext uri="{FF2B5EF4-FFF2-40B4-BE49-F238E27FC236}">
              <a16:creationId xmlns:a16="http://schemas.microsoft.com/office/drawing/2014/main" id="{00000000-0008-0000-2100-0000BF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92" name="Text Box 3">
          <a:extLst>
            <a:ext uri="{FF2B5EF4-FFF2-40B4-BE49-F238E27FC236}">
              <a16:creationId xmlns:a16="http://schemas.microsoft.com/office/drawing/2014/main" id="{00000000-0008-0000-2100-0000C0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93" name="Text Box 4">
          <a:extLst>
            <a:ext uri="{FF2B5EF4-FFF2-40B4-BE49-F238E27FC236}">
              <a16:creationId xmlns:a16="http://schemas.microsoft.com/office/drawing/2014/main" id="{00000000-0008-0000-2100-0000C1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94" name="Text Box 5">
          <a:extLst>
            <a:ext uri="{FF2B5EF4-FFF2-40B4-BE49-F238E27FC236}">
              <a16:creationId xmlns:a16="http://schemas.microsoft.com/office/drawing/2014/main" id="{00000000-0008-0000-2100-0000C2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95" name="Text Box 6">
          <a:extLst>
            <a:ext uri="{FF2B5EF4-FFF2-40B4-BE49-F238E27FC236}">
              <a16:creationId xmlns:a16="http://schemas.microsoft.com/office/drawing/2014/main" id="{00000000-0008-0000-2100-0000C3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96" name="Text Box 8">
          <a:extLst>
            <a:ext uri="{FF2B5EF4-FFF2-40B4-BE49-F238E27FC236}">
              <a16:creationId xmlns:a16="http://schemas.microsoft.com/office/drawing/2014/main" id="{00000000-0008-0000-2100-0000C4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97" name="Text Box 9">
          <a:extLst>
            <a:ext uri="{FF2B5EF4-FFF2-40B4-BE49-F238E27FC236}">
              <a16:creationId xmlns:a16="http://schemas.microsoft.com/office/drawing/2014/main" id="{00000000-0008-0000-2100-0000C5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98" name="Text Box 10">
          <a:extLst>
            <a:ext uri="{FF2B5EF4-FFF2-40B4-BE49-F238E27FC236}">
              <a16:creationId xmlns:a16="http://schemas.microsoft.com/office/drawing/2014/main" id="{00000000-0008-0000-2100-0000C6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99" name="Text Box 1">
          <a:extLst>
            <a:ext uri="{FF2B5EF4-FFF2-40B4-BE49-F238E27FC236}">
              <a16:creationId xmlns:a16="http://schemas.microsoft.com/office/drawing/2014/main" id="{00000000-0008-0000-2100-0000C7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00" name="Text Box 2">
          <a:extLst>
            <a:ext uri="{FF2B5EF4-FFF2-40B4-BE49-F238E27FC236}">
              <a16:creationId xmlns:a16="http://schemas.microsoft.com/office/drawing/2014/main" id="{00000000-0008-0000-2100-0000C8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01" name="Text Box 8">
          <a:extLst>
            <a:ext uri="{FF2B5EF4-FFF2-40B4-BE49-F238E27FC236}">
              <a16:creationId xmlns:a16="http://schemas.microsoft.com/office/drawing/2014/main" id="{00000000-0008-0000-2100-0000C9000000}"/>
            </a:ext>
          </a:extLst>
        </xdr:cNvPr>
        <xdr:cNvSpPr txBox="1">
          <a:spLocks noChangeArrowheads="1"/>
        </xdr:cNvSpPr>
      </xdr:nvSpPr>
      <xdr:spPr bwMode="auto">
        <a:xfrm>
          <a:off x="121920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67</xdr:row>
      <xdr:rowOff>0</xdr:rowOff>
    </xdr:from>
    <xdr:ext cx="114300" cy="285750"/>
    <xdr:sp macro="" textlink="">
      <xdr:nvSpPr>
        <xdr:cNvPr id="202" name="Text Box 13">
          <a:extLst>
            <a:ext uri="{FF2B5EF4-FFF2-40B4-BE49-F238E27FC236}">
              <a16:creationId xmlns:a16="http://schemas.microsoft.com/office/drawing/2014/main" id="{00000000-0008-0000-2100-0000CA000000}"/>
            </a:ext>
          </a:extLst>
        </xdr:cNvPr>
        <xdr:cNvSpPr txBox="1">
          <a:spLocks noChangeArrowheads="1"/>
        </xdr:cNvSpPr>
      </xdr:nvSpPr>
      <xdr:spPr bwMode="auto">
        <a:xfrm>
          <a:off x="121920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67</xdr:row>
      <xdr:rowOff>0</xdr:rowOff>
    </xdr:from>
    <xdr:ext cx="114300" cy="285750"/>
    <xdr:sp macro="" textlink="">
      <xdr:nvSpPr>
        <xdr:cNvPr id="203" name="Text Box 14">
          <a:extLst>
            <a:ext uri="{FF2B5EF4-FFF2-40B4-BE49-F238E27FC236}">
              <a16:creationId xmlns:a16="http://schemas.microsoft.com/office/drawing/2014/main" id="{00000000-0008-0000-2100-0000CB000000}"/>
            </a:ext>
          </a:extLst>
        </xdr:cNvPr>
        <xdr:cNvSpPr txBox="1">
          <a:spLocks noChangeArrowheads="1"/>
        </xdr:cNvSpPr>
      </xdr:nvSpPr>
      <xdr:spPr bwMode="auto">
        <a:xfrm>
          <a:off x="121920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63</xdr:row>
      <xdr:rowOff>0</xdr:rowOff>
    </xdr:from>
    <xdr:ext cx="114300" cy="285750"/>
    <xdr:sp macro="" textlink="">
      <xdr:nvSpPr>
        <xdr:cNvPr id="204" name="Text Box 1">
          <a:extLst>
            <a:ext uri="{FF2B5EF4-FFF2-40B4-BE49-F238E27FC236}">
              <a16:creationId xmlns:a16="http://schemas.microsoft.com/office/drawing/2014/main" id="{00000000-0008-0000-2100-0000CC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63</xdr:row>
      <xdr:rowOff>0</xdr:rowOff>
    </xdr:from>
    <xdr:ext cx="114300" cy="285750"/>
    <xdr:sp macro="" textlink="">
      <xdr:nvSpPr>
        <xdr:cNvPr id="205" name="Text Box 2">
          <a:extLst>
            <a:ext uri="{FF2B5EF4-FFF2-40B4-BE49-F238E27FC236}">
              <a16:creationId xmlns:a16="http://schemas.microsoft.com/office/drawing/2014/main" id="{00000000-0008-0000-2100-0000CD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63</xdr:row>
      <xdr:rowOff>0</xdr:rowOff>
    </xdr:from>
    <xdr:ext cx="114300" cy="285750"/>
    <xdr:sp macro="" textlink="">
      <xdr:nvSpPr>
        <xdr:cNvPr id="206" name="Text Box 3">
          <a:extLst>
            <a:ext uri="{FF2B5EF4-FFF2-40B4-BE49-F238E27FC236}">
              <a16:creationId xmlns:a16="http://schemas.microsoft.com/office/drawing/2014/main" id="{00000000-0008-0000-2100-0000CE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63</xdr:row>
      <xdr:rowOff>0</xdr:rowOff>
    </xdr:from>
    <xdr:ext cx="114300" cy="285750"/>
    <xdr:sp macro="" textlink="">
      <xdr:nvSpPr>
        <xdr:cNvPr id="207" name="Text Box 4">
          <a:extLst>
            <a:ext uri="{FF2B5EF4-FFF2-40B4-BE49-F238E27FC236}">
              <a16:creationId xmlns:a16="http://schemas.microsoft.com/office/drawing/2014/main" id="{00000000-0008-0000-2100-0000CF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63</xdr:row>
      <xdr:rowOff>0</xdr:rowOff>
    </xdr:from>
    <xdr:ext cx="114300" cy="285750"/>
    <xdr:sp macro="" textlink="">
      <xdr:nvSpPr>
        <xdr:cNvPr id="208" name="Text Box 5">
          <a:extLst>
            <a:ext uri="{FF2B5EF4-FFF2-40B4-BE49-F238E27FC236}">
              <a16:creationId xmlns:a16="http://schemas.microsoft.com/office/drawing/2014/main" id="{00000000-0008-0000-2100-0000D0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63</xdr:row>
      <xdr:rowOff>0</xdr:rowOff>
    </xdr:from>
    <xdr:ext cx="114300" cy="285750"/>
    <xdr:sp macro="" textlink="">
      <xdr:nvSpPr>
        <xdr:cNvPr id="209" name="Text Box 6">
          <a:extLst>
            <a:ext uri="{FF2B5EF4-FFF2-40B4-BE49-F238E27FC236}">
              <a16:creationId xmlns:a16="http://schemas.microsoft.com/office/drawing/2014/main" id="{00000000-0008-0000-2100-0000D1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63</xdr:row>
      <xdr:rowOff>0</xdr:rowOff>
    </xdr:from>
    <xdr:ext cx="114300" cy="285750"/>
    <xdr:sp macro="" textlink="">
      <xdr:nvSpPr>
        <xdr:cNvPr id="210" name="Text Box 8">
          <a:extLst>
            <a:ext uri="{FF2B5EF4-FFF2-40B4-BE49-F238E27FC236}">
              <a16:creationId xmlns:a16="http://schemas.microsoft.com/office/drawing/2014/main" id="{00000000-0008-0000-2100-0000D2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63</xdr:row>
      <xdr:rowOff>0</xdr:rowOff>
    </xdr:from>
    <xdr:ext cx="114300" cy="285750"/>
    <xdr:sp macro="" textlink="">
      <xdr:nvSpPr>
        <xdr:cNvPr id="211" name="Text Box 9">
          <a:extLst>
            <a:ext uri="{FF2B5EF4-FFF2-40B4-BE49-F238E27FC236}">
              <a16:creationId xmlns:a16="http://schemas.microsoft.com/office/drawing/2014/main" id="{00000000-0008-0000-2100-0000D3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63</xdr:row>
      <xdr:rowOff>0</xdr:rowOff>
    </xdr:from>
    <xdr:ext cx="114300" cy="285750"/>
    <xdr:sp macro="" textlink="">
      <xdr:nvSpPr>
        <xdr:cNvPr id="212" name="Text Box 10">
          <a:extLst>
            <a:ext uri="{FF2B5EF4-FFF2-40B4-BE49-F238E27FC236}">
              <a16:creationId xmlns:a16="http://schemas.microsoft.com/office/drawing/2014/main" id="{00000000-0008-0000-2100-0000D4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213" name="Text Box 11">
          <a:extLst>
            <a:ext uri="{FF2B5EF4-FFF2-40B4-BE49-F238E27FC236}">
              <a16:creationId xmlns:a16="http://schemas.microsoft.com/office/drawing/2014/main" id="{00000000-0008-0000-2100-0000D5000000}"/>
            </a:ext>
          </a:extLst>
        </xdr:cNvPr>
        <xdr:cNvSpPr txBox="1">
          <a:spLocks noChangeArrowheads="1"/>
        </xdr:cNvSpPr>
      </xdr:nvSpPr>
      <xdr:spPr bwMode="auto">
        <a:xfrm>
          <a:off x="121920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214" name="Text Box 12">
          <a:extLst>
            <a:ext uri="{FF2B5EF4-FFF2-40B4-BE49-F238E27FC236}">
              <a16:creationId xmlns:a16="http://schemas.microsoft.com/office/drawing/2014/main" id="{00000000-0008-0000-2100-0000D6000000}"/>
            </a:ext>
          </a:extLst>
        </xdr:cNvPr>
        <xdr:cNvSpPr txBox="1">
          <a:spLocks noChangeArrowheads="1"/>
        </xdr:cNvSpPr>
      </xdr:nvSpPr>
      <xdr:spPr bwMode="auto">
        <a:xfrm>
          <a:off x="121920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215" name="Text Box 13">
          <a:extLst>
            <a:ext uri="{FF2B5EF4-FFF2-40B4-BE49-F238E27FC236}">
              <a16:creationId xmlns:a16="http://schemas.microsoft.com/office/drawing/2014/main" id="{00000000-0008-0000-2100-0000D7000000}"/>
            </a:ext>
          </a:extLst>
        </xdr:cNvPr>
        <xdr:cNvSpPr txBox="1">
          <a:spLocks noChangeArrowheads="1"/>
        </xdr:cNvSpPr>
      </xdr:nvSpPr>
      <xdr:spPr bwMode="auto">
        <a:xfrm>
          <a:off x="121920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216" name="Text Box 14">
          <a:extLst>
            <a:ext uri="{FF2B5EF4-FFF2-40B4-BE49-F238E27FC236}">
              <a16:creationId xmlns:a16="http://schemas.microsoft.com/office/drawing/2014/main" id="{00000000-0008-0000-2100-0000D8000000}"/>
            </a:ext>
          </a:extLst>
        </xdr:cNvPr>
        <xdr:cNvSpPr txBox="1">
          <a:spLocks noChangeArrowheads="1"/>
        </xdr:cNvSpPr>
      </xdr:nvSpPr>
      <xdr:spPr bwMode="auto">
        <a:xfrm>
          <a:off x="121920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63</xdr:row>
      <xdr:rowOff>0</xdr:rowOff>
    </xdr:from>
    <xdr:ext cx="114300" cy="285750"/>
    <xdr:sp macro="" textlink="">
      <xdr:nvSpPr>
        <xdr:cNvPr id="217" name="Text Box 1">
          <a:extLst>
            <a:ext uri="{FF2B5EF4-FFF2-40B4-BE49-F238E27FC236}">
              <a16:creationId xmlns:a16="http://schemas.microsoft.com/office/drawing/2014/main" id="{00000000-0008-0000-2100-0000D9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63</xdr:row>
      <xdr:rowOff>0</xdr:rowOff>
    </xdr:from>
    <xdr:ext cx="114300" cy="285750"/>
    <xdr:sp macro="" textlink="">
      <xdr:nvSpPr>
        <xdr:cNvPr id="218" name="Text Box 2">
          <a:extLst>
            <a:ext uri="{FF2B5EF4-FFF2-40B4-BE49-F238E27FC236}">
              <a16:creationId xmlns:a16="http://schemas.microsoft.com/office/drawing/2014/main" id="{00000000-0008-0000-2100-0000DA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17</xdr:row>
      <xdr:rowOff>0</xdr:rowOff>
    </xdr:from>
    <xdr:ext cx="114300" cy="285750"/>
    <xdr:sp macro="" textlink="">
      <xdr:nvSpPr>
        <xdr:cNvPr id="219" name="Text Box 8">
          <a:extLst>
            <a:ext uri="{FF2B5EF4-FFF2-40B4-BE49-F238E27FC236}">
              <a16:creationId xmlns:a16="http://schemas.microsoft.com/office/drawing/2014/main" id="{00000000-0008-0000-2100-0000DB000000}"/>
            </a:ext>
          </a:extLst>
        </xdr:cNvPr>
        <xdr:cNvSpPr txBox="1">
          <a:spLocks noChangeArrowheads="1"/>
        </xdr:cNvSpPr>
      </xdr:nvSpPr>
      <xdr:spPr bwMode="auto">
        <a:xfrm>
          <a:off x="1219200" y="323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20" name="Text Box 8">
          <a:extLst>
            <a:ext uri="{FF2B5EF4-FFF2-40B4-BE49-F238E27FC236}">
              <a16:creationId xmlns:a16="http://schemas.microsoft.com/office/drawing/2014/main" id="{00000000-0008-0000-2100-0000DC000000}"/>
            </a:ext>
          </a:extLst>
        </xdr:cNvPr>
        <xdr:cNvSpPr txBox="1">
          <a:spLocks noChangeArrowheads="1"/>
        </xdr:cNvSpPr>
      </xdr:nvSpPr>
      <xdr:spPr bwMode="auto">
        <a:xfrm>
          <a:off x="12192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171450</xdr:colOff>
      <xdr:row>56</xdr:row>
      <xdr:rowOff>76200</xdr:rowOff>
    </xdr:from>
    <xdr:ext cx="114300" cy="285750"/>
    <xdr:sp macro="" textlink="">
      <xdr:nvSpPr>
        <xdr:cNvPr id="221" name="Text Box 8">
          <a:extLst>
            <a:ext uri="{FF2B5EF4-FFF2-40B4-BE49-F238E27FC236}">
              <a16:creationId xmlns:a16="http://schemas.microsoft.com/office/drawing/2014/main" id="{00000000-0008-0000-2100-0000DD000000}"/>
            </a:ext>
          </a:extLst>
        </xdr:cNvPr>
        <xdr:cNvSpPr txBox="1">
          <a:spLocks noChangeArrowheads="1"/>
        </xdr:cNvSpPr>
      </xdr:nvSpPr>
      <xdr:spPr bwMode="auto">
        <a:xfrm>
          <a:off x="1390650" y="111252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219075</xdr:colOff>
      <xdr:row>17</xdr:row>
      <xdr:rowOff>0</xdr:rowOff>
    </xdr:from>
    <xdr:ext cx="114300" cy="285750"/>
    <xdr:sp macro="" textlink="">
      <xdr:nvSpPr>
        <xdr:cNvPr id="222" name="Text Box 8">
          <a:extLst>
            <a:ext uri="{FF2B5EF4-FFF2-40B4-BE49-F238E27FC236}">
              <a16:creationId xmlns:a16="http://schemas.microsoft.com/office/drawing/2014/main" id="{00000000-0008-0000-2100-0000DE000000}"/>
            </a:ext>
          </a:extLst>
        </xdr:cNvPr>
        <xdr:cNvSpPr txBox="1">
          <a:spLocks noChangeArrowheads="1"/>
        </xdr:cNvSpPr>
      </xdr:nvSpPr>
      <xdr:spPr bwMode="auto">
        <a:xfrm>
          <a:off x="2047875" y="35433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32</xdr:row>
      <xdr:rowOff>0</xdr:rowOff>
    </xdr:from>
    <xdr:ext cx="114300" cy="285750"/>
    <xdr:sp macro="" textlink="">
      <xdr:nvSpPr>
        <xdr:cNvPr id="223" name="Text Box 8">
          <a:extLst>
            <a:ext uri="{FF2B5EF4-FFF2-40B4-BE49-F238E27FC236}">
              <a16:creationId xmlns:a16="http://schemas.microsoft.com/office/drawing/2014/main" id="{00000000-0008-0000-2100-0000DF000000}"/>
            </a:ext>
          </a:extLst>
        </xdr:cNvPr>
        <xdr:cNvSpPr txBox="1">
          <a:spLocks noChangeArrowheads="1"/>
        </xdr:cNvSpPr>
      </xdr:nvSpPr>
      <xdr:spPr bwMode="auto">
        <a:xfrm>
          <a:off x="121920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224" name="Text Box 1">
          <a:extLst>
            <a:ext uri="{FF2B5EF4-FFF2-40B4-BE49-F238E27FC236}">
              <a16:creationId xmlns:a16="http://schemas.microsoft.com/office/drawing/2014/main" id="{00000000-0008-0000-2100-0000E0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225" name="Text Box 2">
          <a:extLst>
            <a:ext uri="{FF2B5EF4-FFF2-40B4-BE49-F238E27FC236}">
              <a16:creationId xmlns:a16="http://schemas.microsoft.com/office/drawing/2014/main" id="{00000000-0008-0000-2100-0000E1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226" name="Text Box 3">
          <a:extLst>
            <a:ext uri="{FF2B5EF4-FFF2-40B4-BE49-F238E27FC236}">
              <a16:creationId xmlns:a16="http://schemas.microsoft.com/office/drawing/2014/main" id="{00000000-0008-0000-2100-0000E2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227" name="Text Box 4">
          <a:extLst>
            <a:ext uri="{FF2B5EF4-FFF2-40B4-BE49-F238E27FC236}">
              <a16:creationId xmlns:a16="http://schemas.microsoft.com/office/drawing/2014/main" id="{00000000-0008-0000-2100-0000E3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228" name="Text Box 5">
          <a:extLst>
            <a:ext uri="{FF2B5EF4-FFF2-40B4-BE49-F238E27FC236}">
              <a16:creationId xmlns:a16="http://schemas.microsoft.com/office/drawing/2014/main" id="{00000000-0008-0000-2100-0000E4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229" name="Text Box 6">
          <a:extLst>
            <a:ext uri="{FF2B5EF4-FFF2-40B4-BE49-F238E27FC236}">
              <a16:creationId xmlns:a16="http://schemas.microsoft.com/office/drawing/2014/main" id="{00000000-0008-0000-2100-0000E5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230" name="Text Box 8">
          <a:extLst>
            <a:ext uri="{FF2B5EF4-FFF2-40B4-BE49-F238E27FC236}">
              <a16:creationId xmlns:a16="http://schemas.microsoft.com/office/drawing/2014/main" id="{00000000-0008-0000-2100-0000E6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231" name="Text Box 9">
          <a:extLst>
            <a:ext uri="{FF2B5EF4-FFF2-40B4-BE49-F238E27FC236}">
              <a16:creationId xmlns:a16="http://schemas.microsoft.com/office/drawing/2014/main" id="{00000000-0008-0000-2100-0000E7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232" name="Text Box 10">
          <a:extLst>
            <a:ext uri="{FF2B5EF4-FFF2-40B4-BE49-F238E27FC236}">
              <a16:creationId xmlns:a16="http://schemas.microsoft.com/office/drawing/2014/main" id="{00000000-0008-0000-2100-0000E8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233" name="Text Box 1">
          <a:extLst>
            <a:ext uri="{FF2B5EF4-FFF2-40B4-BE49-F238E27FC236}">
              <a16:creationId xmlns:a16="http://schemas.microsoft.com/office/drawing/2014/main" id="{00000000-0008-0000-2100-0000E9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234" name="Text Box 2">
          <a:extLst>
            <a:ext uri="{FF2B5EF4-FFF2-40B4-BE49-F238E27FC236}">
              <a16:creationId xmlns:a16="http://schemas.microsoft.com/office/drawing/2014/main" id="{00000000-0008-0000-2100-0000EA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49</xdr:row>
      <xdr:rowOff>0</xdr:rowOff>
    </xdr:from>
    <xdr:ext cx="114300" cy="285750"/>
    <xdr:sp macro="" textlink="">
      <xdr:nvSpPr>
        <xdr:cNvPr id="235" name="Text Box 8">
          <a:extLst>
            <a:ext uri="{FF2B5EF4-FFF2-40B4-BE49-F238E27FC236}">
              <a16:creationId xmlns:a16="http://schemas.microsoft.com/office/drawing/2014/main" id="{00000000-0008-0000-2100-0000EB000000}"/>
            </a:ext>
          </a:extLst>
        </xdr:cNvPr>
        <xdr:cNvSpPr txBox="1">
          <a:spLocks noChangeArrowheads="1"/>
        </xdr:cNvSpPr>
      </xdr:nvSpPr>
      <xdr:spPr bwMode="auto">
        <a:xfrm>
          <a:off x="1219200" y="971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236" name="Text Box 1">
          <a:extLst>
            <a:ext uri="{FF2B5EF4-FFF2-40B4-BE49-F238E27FC236}">
              <a16:creationId xmlns:a16="http://schemas.microsoft.com/office/drawing/2014/main" id="{00000000-0008-0000-2100-0000EC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237" name="Text Box 2">
          <a:extLst>
            <a:ext uri="{FF2B5EF4-FFF2-40B4-BE49-F238E27FC236}">
              <a16:creationId xmlns:a16="http://schemas.microsoft.com/office/drawing/2014/main" id="{00000000-0008-0000-2100-0000ED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238" name="Text Box 3">
          <a:extLst>
            <a:ext uri="{FF2B5EF4-FFF2-40B4-BE49-F238E27FC236}">
              <a16:creationId xmlns:a16="http://schemas.microsoft.com/office/drawing/2014/main" id="{00000000-0008-0000-2100-0000EE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239" name="Text Box 4">
          <a:extLst>
            <a:ext uri="{FF2B5EF4-FFF2-40B4-BE49-F238E27FC236}">
              <a16:creationId xmlns:a16="http://schemas.microsoft.com/office/drawing/2014/main" id="{00000000-0008-0000-2100-0000EF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240" name="Text Box 5">
          <a:extLst>
            <a:ext uri="{FF2B5EF4-FFF2-40B4-BE49-F238E27FC236}">
              <a16:creationId xmlns:a16="http://schemas.microsoft.com/office/drawing/2014/main" id="{00000000-0008-0000-2100-0000F0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241" name="Text Box 6">
          <a:extLst>
            <a:ext uri="{FF2B5EF4-FFF2-40B4-BE49-F238E27FC236}">
              <a16:creationId xmlns:a16="http://schemas.microsoft.com/office/drawing/2014/main" id="{00000000-0008-0000-2100-0000F1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242" name="Text Box 8">
          <a:extLst>
            <a:ext uri="{FF2B5EF4-FFF2-40B4-BE49-F238E27FC236}">
              <a16:creationId xmlns:a16="http://schemas.microsoft.com/office/drawing/2014/main" id="{00000000-0008-0000-2100-0000F2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243" name="Text Box 9">
          <a:extLst>
            <a:ext uri="{FF2B5EF4-FFF2-40B4-BE49-F238E27FC236}">
              <a16:creationId xmlns:a16="http://schemas.microsoft.com/office/drawing/2014/main" id="{00000000-0008-0000-2100-0000F3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244" name="Text Box 10">
          <a:extLst>
            <a:ext uri="{FF2B5EF4-FFF2-40B4-BE49-F238E27FC236}">
              <a16:creationId xmlns:a16="http://schemas.microsoft.com/office/drawing/2014/main" id="{00000000-0008-0000-2100-0000F4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245" name="Text Box 11">
          <a:extLst>
            <a:ext uri="{FF2B5EF4-FFF2-40B4-BE49-F238E27FC236}">
              <a16:creationId xmlns:a16="http://schemas.microsoft.com/office/drawing/2014/main" id="{00000000-0008-0000-2100-0000F5000000}"/>
            </a:ext>
          </a:extLst>
        </xdr:cNvPr>
        <xdr:cNvSpPr txBox="1">
          <a:spLocks noChangeArrowheads="1"/>
        </xdr:cNvSpPr>
      </xdr:nvSpPr>
      <xdr:spPr bwMode="auto">
        <a:xfrm>
          <a:off x="12192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246" name="Text Box 12">
          <a:extLst>
            <a:ext uri="{FF2B5EF4-FFF2-40B4-BE49-F238E27FC236}">
              <a16:creationId xmlns:a16="http://schemas.microsoft.com/office/drawing/2014/main" id="{00000000-0008-0000-2100-0000F6000000}"/>
            </a:ext>
          </a:extLst>
        </xdr:cNvPr>
        <xdr:cNvSpPr txBox="1">
          <a:spLocks noChangeArrowheads="1"/>
        </xdr:cNvSpPr>
      </xdr:nvSpPr>
      <xdr:spPr bwMode="auto">
        <a:xfrm>
          <a:off x="12192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47" name="Text Box 13">
          <a:extLst>
            <a:ext uri="{FF2B5EF4-FFF2-40B4-BE49-F238E27FC236}">
              <a16:creationId xmlns:a16="http://schemas.microsoft.com/office/drawing/2014/main" id="{00000000-0008-0000-2100-0000F7000000}"/>
            </a:ext>
          </a:extLst>
        </xdr:cNvPr>
        <xdr:cNvSpPr txBox="1">
          <a:spLocks noChangeArrowheads="1"/>
        </xdr:cNvSpPr>
      </xdr:nvSpPr>
      <xdr:spPr bwMode="auto">
        <a:xfrm>
          <a:off x="12192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48" name="Text Box 14">
          <a:extLst>
            <a:ext uri="{FF2B5EF4-FFF2-40B4-BE49-F238E27FC236}">
              <a16:creationId xmlns:a16="http://schemas.microsoft.com/office/drawing/2014/main" id="{00000000-0008-0000-2100-0000F8000000}"/>
            </a:ext>
          </a:extLst>
        </xdr:cNvPr>
        <xdr:cNvSpPr txBox="1">
          <a:spLocks noChangeArrowheads="1"/>
        </xdr:cNvSpPr>
      </xdr:nvSpPr>
      <xdr:spPr bwMode="auto">
        <a:xfrm>
          <a:off x="12192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249" name="Text Box 1">
          <a:extLst>
            <a:ext uri="{FF2B5EF4-FFF2-40B4-BE49-F238E27FC236}">
              <a16:creationId xmlns:a16="http://schemas.microsoft.com/office/drawing/2014/main" id="{00000000-0008-0000-2100-0000F9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250" name="Text Box 2">
          <a:extLst>
            <a:ext uri="{FF2B5EF4-FFF2-40B4-BE49-F238E27FC236}">
              <a16:creationId xmlns:a16="http://schemas.microsoft.com/office/drawing/2014/main" id="{00000000-0008-0000-2100-0000FA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17</xdr:row>
      <xdr:rowOff>0</xdr:rowOff>
    </xdr:from>
    <xdr:ext cx="114300" cy="285750"/>
    <xdr:sp macro="" textlink="">
      <xdr:nvSpPr>
        <xdr:cNvPr id="251" name="Text Box 8">
          <a:extLst>
            <a:ext uri="{FF2B5EF4-FFF2-40B4-BE49-F238E27FC236}">
              <a16:creationId xmlns:a16="http://schemas.microsoft.com/office/drawing/2014/main" id="{00000000-0008-0000-2100-0000FB000000}"/>
            </a:ext>
          </a:extLst>
        </xdr:cNvPr>
        <xdr:cNvSpPr txBox="1">
          <a:spLocks noChangeArrowheads="1"/>
        </xdr:cNvSpPr>
      </xdr:nvSpPr>
      <xdr:spPr bwMode="auto">
        <a:xfrm>
          <a:off x="121920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52" name="Text Box 8">
          <a:extLst>
            <a:ext uri="{FF2B5EF4-FFF2-40B4-BE49-F238E27FC236}">
              <a16:creationId xmlns:a16="http://schemas.microsoft.com/office/drawing/2014/main" id="{00000000-0008-0000-2100-0000FC000000}"/>
            </a:ext>
          </a:extLst>
        </xdr:cNvPr>
        <xdr:cNvSpPr txBox="1">
          <a:spLocks noChangeArrowheads="1"/>
        </xdr:cNvSpPr>
      </xdr:nvSpPr>
      <xdr:spPr bwMode="auto">
        <a:xfrm>
          <a:off x="12192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253" name="Text Box 8">
          <a:extLst>
            <a:ext uri="{FF2B5EF4-FFF2-40B4-BE49-F238E27FC236}">
              <a16:creationId xmlns:a16="http://schemas.microsoft.com/office/drawing/2014/main" id="{00000000-0008-0000-2100-0000FD000000}"/>
            </a:ext>
          </a:extLst>
        </xdr:cNvPr>
        <xdr:cNvSpPr txBox="1">
          <a:spLocks noChangeArrowheads="1"/>
        </xdr:cNvSpPr>
      </xdr:nvSpPr>
      <xdr:spPr bwMode="auto">
        <a:xfrm>
          <a:off x="121920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20</xdr:row>
      <xdr:rowOff>0</xdr:rowOff>
    </xdr:from>
    <xdr:ext cx="114300" cy="285750"/>
    <xdr:sp macro="" textlink="">
      <xdr:nvSpPr>
        <xdr:cNvPr id="254" name="Text Box 8">
          <a:extLst>
            <a:ext uri="{FF2B5EF4-FFF2-40B4-BE49-F238E27FC236}">
              <a16:creationId xmlns:a16="http://schemas.microsoft.com/office/drawing/2014/main" id="{00000000-0008-0000-2100-0000FE000000}"/>
            </a:ext>
          </a:extLst>
        </xdr:cNvPr>
        <xdr:cNvSpPr txBox="1">
          <a:spLocks noChangeArrowheads="1"/>
        </xdr:cNvSpPr>
      </xdr:nvSpPr>
      <xdr:spPr bwMode="auto">
        <a:xfrm>
          <a:off x="121920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255" name="Text Box 8">
          <a:extLst>
            <a:ext uri="{FF2B5EF4-FFF2-40B4-BE49-F238E27FC236}">
              <a16:creationId xmlns:a16="http://schemas.microsoft.com/office/drawing/2014/main" id="{00000000-0008-0000-2100-0000FF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256" name="Text Box 8">
          <a:extLst>
            <a:ext uri="{FF2B5EF4-FFF2-40B4-BE49-F238E27FC236}">
              <a16:creationId xmlns:a16="http://schemas.microsoft.com/office/drawing/2014/main" id="{00000000-0008-0000-2100-00000001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57" name="Text Box 1">
          <a:extLst>
            <a:ext uri="{FF2B5EF4-FFF2-40B4-BE49-F238E27FC236}">
              <a16:creationId xmlns:a16="http://schemas.microsoft.com/office/drawing/2014/main" id="{00000000-0008-0000-2100-00000101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58" name="Text Box 2">
          <a:extLst>
            <a:ext uri="{FF2B5EF4-FFF2-40B4-BE49-F238E27FC236}">
              <a16:creationId xmlns:a16="http://schemas.microsoft.com/office/drawing/2014/main" id="{00000000-0008-0000-2100-00000201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59" name="Text Box 3">
          <a:extLst>
            <a:ext uri="{FF2B5EF4-FFF2-40B4-BE49-F238E27FC236}">
              <a16:creationId xmlns:a16="http://schemas.microsoft.com/office/drawing/2014/main" id="{00000000-0008-0000-2100-00000301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60" name="Text Box 4">
          <a:extLst>
            <a:ext uri="{FF2B5EF4-FFF2-40B4-BE49-F238E27FC236}">
              <a16:creationId xmlns:a16="http://schemas.microsoft.com/office/drawing/2014/main" id="{00000000-0008-0000-2100-00000401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61" name="Text Box 5">
          <a:extLst>
            <a:ext uri="{FF2B5EF4-FFF2-40B4-BE49-F238E27FC236}">
              <a16:creationId xmlns:a16="http://schemas.microsoft.com/office/drawing/2014/main" id="{00000000-0008-0000-2100-00000501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62" name="Text Box 6">
          <a:extLst>
            <a:ext uri="{FF2B5EF4-FFF2-40B4-BE49-F238E27FC236}">
              <a16:creationId xmlns:a16="http://schemas.microsoft.com/office/drawing/2014/main" id="{00000000-0008-0000-2100-00000601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63" name="Text Box 8">
          <a:extLst>
            <a:ext uri="{FF2B5EF4-FFF2-40B4-BE49-F238E27FC236}">
              <a16:creationId xmlns:a16="http://schemas.microsoft.com/office/drawing/2014/main" id="{00000000-0008-0000-2100-00000701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64" name="Text Box 9">
          <a:extLst>
            <a:ext uri="{FF2B5EF4-FFF2-40B4-BE49-F238E27FC236}">
              <a16:creationId xmlns:a16="http://schemas.microsoft.com/office/drawing/2014/main" id="{00000000-0008-0000-2100-00000801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65" name="Text Box 10">
          <a:extLst>
            <a:ext uri="{FF2B5EF4-FFF2-40B4-BE49-F238E27FC236}">
              <a16:creationId xmlns:a16="http://schemas.microsoft.com/office/drawing/2014/main" id="{00000000-0008-0000-2100-00000901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66" name="Text Box 1">
          <a:extLst>
            <a:ext uri="{FF2B5EF4-FFF2-40B4-BE49-F238E27FC236}">
              <a16:creationId xmlns:a16="http://schemas.microsoft.com/office/drawing/2014/main" id="{00000000-0008-0000-2100-00000A01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67" name="Text Box 2">
          <a:extLst>
            <a:ext uri="{FF2B5EF4-FFF2-40B4-BE49-F238E27FC236}">
              <a16:creationId xmlns:a16="http://schemas.microsoft.com/office/drawing/2014/main" id="{00000000-0008-0000-2100-00000B01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268" name="Text Box 8">
          <a:extLst>
            <a:ext uri="{FF2B5EF4-FFF2-40B4-BE49-F238E27FC236}">
              <a16:creationId xmlns:a16="http://schemas.microsoft.com/office/drawing/2014/main" id="{00000000-0008-0000-2100-00000C010000}"/>
            </a:ext>
          </a:extLst>
        </xdr:cNvPr>
        <xdr:cNvSpPr txBox="1">
          <a:spLocks noChangeArrowheads="1"/>
        </xdr:cNvSpPr>
      </xdr:nvSpPr>
      <xdr:spPr bwMode="auto">
        <a:xfrm>
          <a:off x="121920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269" name="Text Box 1">
          <a:extLst>
            <a:ext uri="{FF2B5EF4-FFF2-40B4-BE49-F238E27FC236}">
              <a16:creationId xmlns:a16="http://schemas.microsoft.com/office/drawing/2014/main" id="{00000000-0008-0000-2100-00000D01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270" name="Text Box 2">
          <a:extLst>
            <a:ext uri="{FF2B5EF4-FFF2-40B4-BE49-F238E27FC236}">
              <a16:creationId xmlns:a16="http://schemas.microsoft.com/office/drawing/2014/main" id="{00000000-0008-0000-2100-00000E01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271" name="Text Box 3">
          <a:extLst>
            <a:ext uri="{FF2B5EF4-FFF2-40B4-BE49-F238E27FC236}">
              <a16:creationId xmlns:a16="http://schemas.microsoft.com/office/drawing/2014/main" id="{00000000-0008-0000-2100-00000F01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272" name="Text Box 4">
          <a:extLst>
            <a:ext uri="{FF2B5EF4-FFF2-40B4-BE49-F238E27FC236}">
              <a16:creationId xmlns:a16="http://schemas.microsoft.com/office/drawing/2014/main" id="{00000000-0008-0000-2100-00001001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273" name="Text Box 5">
          <a:extLst>
            <a:ext uri="{FF2B5EF4-FFF2-40B4-BE49-F238E27FC236}">
              <a16:creationId xmlns:a16="http://schemas.microsoft.com/office/drawing/2014/main" id="{00000000-0008-0000-2100-00001101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274" name="Text Box 6">
          <a:extLst>
            <a:ext uri="{FF2B5EF4-FFF2-40B4-BE49-F238E27FC236}">
              <a16:creationId xmlns:a16="http://schemas.microsoft.com/office/drawing/2014/main" id="{00000000-0008-0000-2100-00001201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275" name="Text Box 8">
          <a:extLst>
            <a:ext uri="{FF2B5EF4-FFF2-40B4-BE49-F238E27FC236}">
              <a16:creationId xmlns:a16="http://schemas.microsoft.com/office/drawing/2014/main" id="{00000000-0008-0000-2100-00001301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276" name="Text Box 9">
          <a:extLst>
            <a:ext uri="{FF2B5EF4-FFF2-40B4-BE49-F238E27FC236}">
              <a16:creationId xmlns:a16="http://schemas.microsoft.com/office/drawing/2014/main" id="{00000000-0008-0000-2100-00001401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277" name="Text Box 10">
          <a:extLst>
            <a:ext uri="{FF2B5EF4-FFF2-40B4-BE49-F238E27FC236}">
              <a16:creationId xmlns:a16="http://schemas.microsoft.com/office/drawing/2014/main" id="{00000000-0008-0000-2100-00001501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278" name="Text Box 11">
          <a:extLst>
            <a:ext uri="{FF2B5EF4-FFF2-40B4-BE49-F238E27FC236}">
              <a16:creationId xmlns:a16="http://schemas.microsoft.com/office/drawing/2014/main" id="{00000000-0008-0000-2100-000016010000}"/>
            </a:ext>
          </a:extLst>
        </xdr:cNvPr>
        <xdr:cNvSpPr txBox="1">
          <a:spLocks noChangeArrowheads="1"/>
        </xdr:cNvSpPr>
      </xdr:nvSpPr>
      <xdr:spPr bwMode="auto">
        <a:xfrm>
          <a:off x="12192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279" name="Text Box 12">
          <a:extLst>
            <a:ext uri="{FF2B5EF4-FFF2-40B4-BE49-F238E27FC236}">
              <a16:creationId xmlns:a16="http://schemas.microsoft.com/office/drawing/2014/main" id="{00000000-0008-0000-2100-000017010000}"/>
            </a:ext>
          </a:extLst>
        </xdr:cNvPr>
        <xdr:cNvSpPr txBox="1">
          <a:spLocks noChangeArrowheads="1"/>
        </xdr:cNvSpPr>
      </xdr:nvSpPr>
      <xdr:spPr bwMode="auto">
        <a:xfrm>
          <a:off x="12192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80" name="Text Box 13">
          <a:extLst>
            <a:ext uri="{FF2B5EF4-FFF2-40B4-BE49-F238E27FC236}">
              <a16:creationId xmlns:a16="http://schemas.microsoft.com/office/drawing/2014/main" id="{00000000-0008-0000-2100-000018010000}"/>
            </a:ext>
          </a:extLst>
        </xdr:cNvPr>
        <xdr:cNvSpPr txBox="1">
          <a:spLocks noChangeArrowheads="1"/>
        </xdr:cNvSpPr>
      </xdr:nvSpPr>
      <xdr:spPr bwMode="auto">
        <a:xfrm>
          <a:off x="12192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81" name="Text Box 14">
          <a:extLst>
            <a:ext uri="{FF2B5EF4-FFF2-40B4-BE49-F238E27FC236}">
              <a16:creationId xmlns:a16="http://schemas.microsoft.com/office/drawing/2014/main" id="{00000000-0008-0000-2100-000019010000}"/>
            </a:ext>
          </a:extLst>
        </xdr:cNvPr>
        <xdr:cNvSpPr txBox="1">
          <a:spLocks noChangeArrowheads="1"/>
        </xdr:cNvSpPr>
      </xdr:nvSpPr>
      <xdr:spPr bwMode="auto">
        <a:xfrm>
          <a:off x="12192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282" name="Text Box 1">
          <a:extLst>
            <a:ext uri="{FF2B5EF4-FFF2-40B4-BE49-F238E27FC236}">
              <a16:creationId xmlns:a16="http://schemas.microsoft.com/office/drawing/2014/main" id="{00000000-0008-0000-2100-00001A01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64</xdr:row>
      <xdr:rowOff>0</xdr:rowOff>
    </xdr:from>
    <xdr:ext cx="114300" cy="285750"/>
    <xdr:sp macro="" textlink="">
      <xdr:nvSpPr>
        <xdr:cNvPr id="283" name="Text Box 2">
          <a:extLst>
            <a:ext uri="{FF2B5EF4-FFF2-40B4-BE49-F238E27FC236}">
              <a16:creationId xmlns:a16="http://schemas.microsoft.com/office/drawing/2014/main" id="{00000000-0008-0000-2100-00001B01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17</xdr:row>
      <xdr:rowOff>0</xdr:rowOff>
    </xdr:from>
    <xdr:ext cx="114300" cy="285750"/>
    <xdr:sp macro="" textlink="">
      <xdr:nvSpPr>
        <xdr:cNvPr id="284" name="Text Box 8">
          <a:extLst>
            <a:ext uri="{FF2B5EF4-FFF2-40B4-BE49-F238E27FC236}">
              <a16:creationId xmlns:a16="http://schemas.microsoft.com/office/drawing/2014/main" id="{00000000-0008-0000-2100-00001C010000}"/>
            </a:ext>
          </a:extLst>
        </xdr:cNvPr>
        <xdr:cNvSpPr txBox="1">
          <a:spLocks noChangeArrowheads="1"/>
        </xdr:cNvSpPr>
      </xdr:nvSpPr>
      <xdr:spPr bwMode="auto">
        <a:xfrm>
          <a:off x="121920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85" name="Text Box 8">
          <a:extLst>
            <a:ext uri="{FF2B5EF4-FFF2-40B4-BE49-F238E27FC236}">
              <a16:creationId xmlns:a16="http://schemas.microsoft.com/office/drawing/2014/main" id="{00000000-0008-0000-2100-00001D010000}"/>
            </a:ext>
          </a:extLst>
        </xdr:cNvPr>
        <xdr:cNvSpPr txBox="1">
          <a:spLocks noChangeArrowheads="1"/>
        </xdr:cNvSpPr>
      </xdr:nvSpPr>
      <xdr:spPr bwMode="auto">
        <a:xfrm>
          <a:off x="12192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48</xdr:row>
      <xdr:rowOff>0</xdr:rowOff>
    </xdr:from>
    <xdr:ext cx="114300" cy="285750"/>
    <xdr:sp macro="" textlink="">
      <xdr:nvSpPr>
        <xdr:cNvPr id="286" name="Text Box 8">
          <a:extLst>
            <a:ext uri="{FF2B5EF4-FFF2-40B4-BE49-F238E27FC236}">
              <a16:creationId xmlns:a16="http://schemas.microsoft.com/office/drawing/2014/main" id="{00000000-0008-0000-2100-00001E010000}"/>
            </a:ext>
          </a:extLst>
        </xdr:cNvPr>
        <xdr:cNvSpPr txBox="1">
          <a:spLocks noChangeArrowheads="1"/>
        </xdr:cNvSpPr>
      </xdr:nvSpPr>
      <xdr:spPr bwMode="auto">
        <a:xfrm>
          <a:off x="121920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20</xdr:row>
      <xdr:rowOff>0</xdr:rowOff>
    </xdr:from>
    <xdr:ext cx="114300" cy="285750"/>
    <xdr:sp macro="" textlink="">
      <xdr:nvSpPr>
        <xdr:cNvPr id="287" name="Text Box 8">
          <a:extLst>
            <a:ext uri="{FF2B5EF4-FFF2-40B4-BE49-F238E27FC236}">
              <a16:creationId xmlns:a16="http://schemas.microsoft.com/office/drawing/2014/main" id="{00000000-0008-0000-2100-00001F010000}"/>
            </a:ext>
          </a:extLst>
        </xdr:cNvPr>
        <xdr:cNvSpPr txBox="1">
          <a:spLocks noChangeArrowheads="1"/>
        </xdr:cNvSpPr>
      </xdr:nvSpPr>
      <xdr:spPr bwMode="auto">
        <a:xfrm>
          <a:off x="121920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288" name="Text Box 8">
          <a:extLst>
            <a:ext uri="{FF2B5EF4-FFF2-40B4-BE49-F238E27FC236}">
              <a16:creationId xmlns:a16="http://schemas.microsoft.com/office/drawing/2014/main" id="{00000000-0008-0000-2100-00002001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33</xdr:row>
      <xdr:rowOff>0</xdr:rowOff>
    </xdr:from>
    <xdr:ext cx="114300" cy="285750"/>
    <xdr:sp macro="" textlink="">
      <xdr:nvSpPr>
        <xdr:cNvPr id="289" name="Text Box 8">
          <a:extLst>
            <a:ext uri="{FF2B5EF4-FFF2-40B4-BE49-F238E27FC236}">
              <a16:creationId xmlns:a16="http://schemas.microsoft.com/office/drawing/2014/main" id="{00000000-0008-0000-2100-00002101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90" name="Text Box 1">
          <a:extLst>
            <a:ext uri="{FF2B5EF4-FFF2-40B4-BE49-F238E27FC236}">
              <a16:creationId xmlns:a16="http://schemas.microsoft.com/office/drawing/2014/main" id="{00000000-0008-0000-2100-00002201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91" name="Text Box 2">
          <a:extLst>
            <a:ext uri="{FF2B5EF4-FFF2-40B4-BE49-F238E27FC236}">
              <a16:creationId xmlns:a16="http://schemas.microsoft.com/office/drawing/2014/main" id="{00000000-0008-0000-2100-00002301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92" name="Text Box 3">
          <a:extLst>
            <a:ext uri="{FF2B5EF4-FFF2-40B4-BE49-F238E27FC236}">
              <a16:creationId xmlns:a16="http://schemas.microsoft.com/office/drawing/2014/main" id="{00000000-0008-0000-2100-00002401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93" name="Text Box 4">
          <a:extLst>
            <a:ext uri="{FF2B5EF4-FFF2-40B4-BE49-F238E27FC236}">
              <a16:creationId xmlns:a16="http://schemas.microsoft.com/office/drawing/2014/main" id="{00000000-0008-0000-2100-00002501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94" name="Text Box 5">
          <a:extLst>
            <a:ext uri="{FF2B5EF4-FFF2-40B4-BE49-F238E27FC236}">
              <a16:creationId xmlns:a16="http://schemas.microsoft.com/office/drawing/2014/main" id="{00000000-0008-0000-2100-00002601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95" name="Text Box 6">
          <a:extLst>
            <a:ext uri="{FF2B5EF4-FFF2-40B4-BE49-F238E27FC236}">
              <a16:creationId xmlns:a16="http://schemas.microsoft.com/office/drawing/2014/main" id="{00000000-0008-0000-2100-00002701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96" name="Text Box 8">
          <a:extLst>
            <a:ext uri="{FF2B5EF4-FFF2-40B4-BE49-F238E27FC236}">
              <a16:creationId xmlns:a16="http://schemas.microsoft.com/office/drawing/2014/main" id="{00000000-0008-0000-2100-00002801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97" name="Text Box 9">
          <a:extLst>
            <a:ext uri="{FF2B5EF4-FFF2-40B4-BE49-F238E27FC236}">
              <a16:creationId xmlns:a16="http://schemas.microsoft.com/office/drawing/2014/main" id="{00000000-0008-0000-2100-00002901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98" name="Text Box 10">
          <a:extLst>
            <a:ext uri="{FF2B5EF4-FFF2-40B4-BE49-F238E27FC236}">
              <a16:creationId xmlns:a16="http://schemas.microsoft.com/office/drawing/2014/main" id="{00000000-0008-0000-2100-00002A01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99" name="Text Box 1">
          <a:extLst>
            <a:ext uri="{FF2B5EF4-FFF2-40B4-BE49-F238E27FC236}">
              <a16:creationId xmlns:a16="http://schemas.microsoft.com/office/drawing/2014/main" id="{00000000-0008-0000-2100-00002B01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300" name="Text Box 2">
          <a:extLst>
            <a:ext uri="{FF2B5EF4-FFF2-40B4-BE49-F238E27FC236}">
              <a16:creationId xmlns:a16="http://schemas.microsoft.com/office/drawing/2014/main" id="{00000000-0008-0000-2100-00002C01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301" name="Text Box 8">
          <a:extLst>
            <a:ext uri="{FF2B5EF4-FFF2-40B4-BE49-F238E27FC236}">
              <a16:creationId xmlns:a16="http://schemas.microsoft.com/office/drawing/2014/main" id="{00000000-0008-0000-2100-00002D010000}"/>
            </a:ext>
          </a:extLst>
        </xdr:cNvPr>
        <xdr:cNvSpPr txBox="1">
          <a:spLocks noChangeArrowheads="1"/>
        </xdr:cNvSpPr>
      </xdr:nvSpPr>
      <xdr:spPr bwMode="auto">
        <a:xfrm>
          <a:off x="121920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67</xdr:row>
      <xdr:rowOff>0</xdr:rowOff>
    </xdr:from>
    <xdr:ext cx="114300" cy="285750"/>
    <xdr:sp macro="" textlink="">
      <xdr:nvSpPr>
        <xdr:cNvPr id="302" name="Text Box 13">
          <a:extLst>
            <a:ext uri="{FF2B5EF4-FFF2-40B4-BE49-F238E27FC236}">
              <a16:creationId xmlns:a16="http://schemas.microsoft.com/office/drawing/2014/main" id="{00000000-0008-0000-2100-00002E010000}"/>
            </a:ext>
          </a:extLst>
        </xdr:cNvPr>
        <xdr:cNvSpPr txBox="1">
          <a:spLocks noChangeArrowheads="1"/>
        </xdr:cNvSpPr>
      </xdr:nvSpPr>
      <xdr:spPr bwMode="auto">
        <a:xfrm>
          <a:off x="121920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67</xdr:row>
      <xdr:rowOff>0</xdr:rowOff>
    </xdr:from>
    <xdr:ext cx="114300" cy="285750"/>
    <xdr:sp macro="" textlink="">
      <xdr:nvSpPr>
        <xdr:cNvPr id="303" name="Text Box 14">
          <a:extLst>
            <a:ext uri="{FF2B5EF4-FFF2-40B4-BE49-F238E27FC236}">
              <a16:creationId xmlns:a16="http://schemas.microsoft.com/office/drawing/2014/main" id="{00000000-0008-0000-2100-00002F010000}"/>
            </a:ext>
          </a:extLst>
        </xdr:cNvPr>
        <xdr:cNvSpPr txBox="1">
          <a:spLocks noChangeArrowheads="1"/>
        </xdr:cNvSpPr>
      </xdr:nvSpPr>
      <xdr:spPr bwMode="auto">
        <a:xfrm>
          <a:off x="121920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304" name="Text Box 8">
          <a:extLst>
            <a:ext uri="{FF2B5EF4-FFF2-40B4-BE49-F238E27FC236}">
              <a16:creationId xmlns:a16="http://schemas.microsoft.com/office/drawing/2014/main" id="{00000000-0008-0000-2100-000030010000}"/>
            </a:ext>
          </a:extLst>
        </xdr:cNvPr>
        <xdr:cNvSpPr txBox="1">
          <a:spLocks noChangeArrowheads="1"/>
        </xdr:cNvSpPr>
      </xdr:nvSpPr>
      <xdr:spPr bwMode="auto">
        <a:xfrm>
          <a:off x="1219200" y="7620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305" name="Text Box 8">
          <a:extLst>
            <a:ext uri="{FF2B5EF4-FFF2-40B4-BE49-F238E27FC236}">
              <a16:creationId xmlns:a16="http://schemas.microsoft.com/office/drawing/2014/main" id="{00000000-0008-0000-2100-000031010000}"/>
            </a:ext>
          </a:extLst>
        </xdr:cNvPr>
        <xdr:cNvSpPr txBox="1">
          <a:spLocks noChangeArrowheads="1"/>
        </xdr:cNvSpPr>
      </xdr:nvSpPr>
      <xdr:spPr bwMode="auto">
        <a:xfrm>
          <a:off x="1219200" y="7620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306" name="Text Box 1">
          <a:extLst>
            <a:ext uri="{FF2B5EF4-FFF2-40B4-BE49-F238E27FC236}">
              <a16:creationId xmlns:a16="http://schemas.microsoft.com/office/drawing/2014/main" id="{00000000-0008-0000-2100-000032010000}"/>
            </a:ext>
          </a:extLst>
        </xdr:cNvPr>
        <xdr:cNvSpPr txBox="1">
          <a:spLocks noChangeArrowheads="1"/>
        </xdr:cNvSpPr>
      </xdr:nvSpPr>
      <xdr:spPr bwMode="auto">
        <a:xfrm>
          <a:off x="1219200" y="7429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307" name="Text Box 2">
          <a:extLst>
            <a:ext uri="{FF2B5EF4-FFF2-40B4-BE49-F238E27FC236}">
              <a16:creationId xmlns:a16="http://schemas.microsoft.com/office/drawing/2014/main" id="{00000000-0008-0000-2100-000033010000}"/>
            </a:ext>
          </a:extLst>
        </xdr:cNvPr>
        <xdr:cNvSpPr txBox="1">
          <a:spLocks noChangeArrowheads="1"/>
        </xdr:cNvSpPr>
      </xdr:nvSpPr>
      <xdr:spPr bwMode="auto">
        <a:xfrm>
          <a:off x="1219200" y="7429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308" name="Text Box 3">
          <a:extLst>
            <a:ext uri="{FF2B5EF4-FFF2-40B4-BE49-F238E27FC236}">
              <a16:creationId xmlns:a16="http://schemas.microsoft.com/office/drawing/2014/main" id="{00000000-0008-0000-2100-000034010000}"/>
            </a:ext>
          </a:extLst>
        </xdr:cNvPr>
        <xdr:cNvSpPr txBox="1">
          <a:spLocks noChangeArrowheads="1"/>
        </xdr:cNvSpPr>
      </xdr:nvSpPr>
      <xdr:spPr bwMode="auto">
        <a:xfrm>
          <a:off x="1219200" y="7429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309" name="Text Box 4">
          <a:extLst>
            <a:ext uri="{FF2B5EF4-FFF2-40B4-BE49-F238E27FC236}">
              <a16:creationId xmlns:a16="http://schemas.microsoft.com/office/drawing/2014/main" id="{00000000-0008-0000-2100-000035010000}"/>
            </a:ext>
          </a:extLst>
        </xdr:cNvPr>
        <xdr:cNvSpPr txBox="1">
          <a:spLocks noChangeArrowheads="1"/>
        </xdr:cNvSpPr>
      </xdr:nvSpPr>
      <xdr:spPr bwMode="auto">
        <a:xfrm>
          <a:off x="1219200" y="7429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310" name="Text Box 5">
          <a:extLst>
            <a:ext uri="{FF2B5EF4-FFF2-40B4-BE49-F238E27FC236}">
              <a16:creationId xmlns:a16="http://schemas.microsoft.com/office/drawing/2014/main" id="{00000000-0008-0000-2100-000036010000}"/>
            </a:ext>
          </a:extLst>
        </xdr:cNvPr>
        <xdr:cNvSpPr txBox="1">
          <a:spLocks noChangeArrowheads="1"/>
        </xdr:cNvSpPr>
      </xdr:nvSpPr>
      <xdr:spPr bwMode="auto">
        <a:xfrm>
          <a:off x="1219200" y="7429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311" name="Text Box 6">
          <a:extLst>
            <a:ext uri="{FF2B5EF4-FFF2-40B4-BE49-F238E27FC236}">
              <a16:creationId xmlns:a16="http://schemas.microsoft.com/office/drawing/2014/main" id="{00000000-0008-0000-2100-000037010000}"/>
            </a:ext>
          </a:extLst>
        </xdr:cNvPr>
        <xdr:cNvSpPr txBox="1">
          <a:spLocks noChangeArrowheads="1"/>
        </xdr:cNvSpPr>
      </xdr:nvSpPr>
      <xdr:spPr bwMode="auto">
        <a:xfrm>
          <a:off x="1219200" y="7429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312" name="Text Box 8">
          <a:extLst>
            <a:ext uri="{FF2B5EF4-FFF2-40B4-BE49-F238E27FC236}">
              <a16:creationId xmlns:a16="http://schemas.microsoft.com/office/drawing/2014/main" id="{00000000-0008-0000-2100-000038010000}"/>
            </a:ext>
          </a:extLst>
        </xdr:cNvPr>
        <xdr:cNvSpPr txBox="1">
          <a:spLocks noChangeArrowheads="1"/>
        </xdr:cNvSpPr>
      </xdr:nvSpPr>
      <xdr:spPr bwMode="auto">
        <a:xfrm>
          <a:off x="1219200" y="7429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313" name="Text Box 9">
          <a:extLst>
            <a:ext uri="{FF2B5EF4-FFF2-40B4-BE49-F238E27FC236}">
              <a16:creationId xmlns:a16="http://schemas.microsoft.com/office/drawing/2014/main" id="{00000000-0008-0000-2100-000039010000}"/>
            </a:ext>
          </a:extLst>
        </xdr:cNvPr>
        <xdr:cNvSpPr txBox="1">
          <a:spLocks noChangeArrowheads="1"/>
        </xdr:cNvSpPr>
      </xdr:nvSpPr>
      <xdr:spPr bwMode="auto">
        <a:xfrm>
          <a:off x="1219200" y="7429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314" name="Text Box 10">
          <a:extLst>
            <a:ext uri="{FF2B5EF4-FFF2-40B4-BE49-F238E27FC236}">
              <a16:creationId xmlns:a16="http://schemas.microsoft.com/office/drawing/2014/main" id="{00000000-0008-0000-2100-00003A010000}"/>
            </a:ext>
          </a:extLst>
        </xdr:cNvPr>
        <xdr:cNvSpPr txBox="1">
          <a:spLocks noChangeArrowheads="1"/>
        </xdr:cNvSpPr>
      </xdr:nvSpPr>
      <xdr:spPr bwMode="auto">
        <a:xfrm>
          <a:off x="1219200" y="7429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315" name="Text Box 1">
          <a:extLst>
            <a:ext uri="{FF2B5EF4-FFF2-40B4-BE49-F238E27FC236}">
              <a16:creationId xmlns:a16="http://schemas.microsoft.com/office/drawing/2014/main" id="{00000000-0008-0000-2100-00003B010000}"/>
            </a:ext>
          </a:extLst>
        </xdr:cNvPr>
        <xdr:cNvSpPr txBox="1">
          <a:spLocks noChangeArrowheads="1"/>
        </xdr:cNvSpPr>
      </xdr:nvSpPr>
      <xdr:spPr bwMode="auto">
        <a:xfrm>
          <a:off x="1219200" y="7429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316" name="Text Box 2">
          <a:extLst>
            <a:ext uri="{FF2B5EF4-FFF2-40B4-BE49-F238E27FC236}">
              <a16:creationId xmlns:a16="http://schemas.microsoft.com/office/drawing/2014/main" id="{00000000-0008-0000-2100-00003C010000}"/>
            </a:ext>
          </a:extLst>
        </xdr:cNvPr>
        <xdr:cNvSpPr txBox="1">
          <a:spLocks noChangeArrowheads="1"/>
        </xdr:cNvSpPr>
      </xdr:nvSpPr>
      <xdr:spPr bwMode="auto">
        <a:xfrm>
          <a:off x="1219200" y="7429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38</xdr:row>
      <xdr:rowOff>0</xdr:rowOff>
    </xdr:from>
    <xdr:ext cx="114300" cy="285750"/>
    <xdr:sp macro="" textlink="">
      <xdr:nvSpPr>
        <xdr:cNvPr id="317" name="Text Box 8">
          <a:extLst>
            <a:ext uri="{FF2B5EF4-FFF2-40B4-BE49-F238E27FC236}">
              <a16:creationId xmlns:a16="http://schemas.microsoft.com/office/drawing/2014/main" id="{00000000-0008-0000-2100-00003D010000}"/>
            </a:ext>
          </a:extLst>
        </xdr:cNvPr>
        <xdr:cNvSpPr txBox="1">
          <a:spLocks noChangeArrowheads="1"/>
        </xdr:cNvSpPr>
      </xdr:nvSpPr>
      <xdr:spPr bwMode="auto">
        <a:xfrm>
          <a:off x="1219200" y="7620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318" name="Text Box 1">
          <a:extLst>
            <a:ext uri="{FF2B5EF4-FFF2-40B4-BE49-F238E27FC236}">
              <a16:creationId xmlns:a16="http://schemas.microsoft.com/office/drawing/2014/main" id="{00000000-0008-0000-2100-00003E010000}"/>
            </a:ext>
          </a:extLst>
        </xdr:cNvPr>
        <xdr:cNvSpPr txBox="1">
          <a:spLocks noChangeArrowheads="1"/>
        </xdr:cNvSpPr>
      </xdr:nvSpPr>
      <xdr:spPr bwMode="auto">
        <a:xfrm>
          <a:off x="1219200" y="7429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319" name="Text Box 2">
          <a:extLst>
            <a:ext uri="{FF2B5EF4-FFF2-40B4-BE49-F238E27FC236}">
              <a16:creationId xmlns:a16="http://schemas.microsoft.com/office/drawing/2014/main" id="{00000000-0008-0000-2100-00003F010000}"/>
            </a:ext>
          </a:extLst>
        </xdr:cNvPr>
        <xdr:cNvSpPr txBox="1">
          <a:spLocks noChangeArrowheads="1"/>
        </xdr:cNvSpPr>
      </xdr:nvSpPr>
      <xdr:spPr bwMode="auto">
        <a:xfrm>
          <a:off x="1219200" y="7429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320" name="Text Box 3">
          <a:extLst>
            <a:ext uri="{FF2B5EF4-FFF2-40B4-BE49-F238E27FC236}">
              <a16:creationId xmlns:a16="http://schemas.microsoft.com/office/drawing/2014/main" id="{00000000-0008-0000-2100-000040010000}"/>
            </a:ext>
          </a:extLst>
        </xdr:cNvPr>
        <xdr:cNvSpPr txBox="1">
          <a:spLocks noChangeArrowheads="1"/>
        </xdr:cNvSpPr>
      </xdr:nvSpPr>
      <xdr:spPr bwMode="auto">
        <a:xfrm>
          <a:off x="1219200" y="7429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321" name="Text Box 4">
          <a:extLst>
            <a:ext uri="{FF2B5EF4-FFF2-40B4-BE49-F238E27FC236}">
              <a16:creationId xmlns:a16="http://schemas.microsoft.com/office/drawing/2014/main" id="{00000000-0008-0000-2100-000041010000}"/>
            </a:ext>
          </a:extLst>
        </xdr:cNvPr>
        <xdr:cNvSpPr txBox="1">
          <a:spLocks noChangeArrowheads="1"/>
        </xdr:cNvSpPr>
      </xdr:nvSpPr>
      <xdr:spPr bwMode="auto">
        <a:xfrm>
          <a:off x="1219200" y="7429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322" name="Text Box 5">
          <a:extLst>
            <a:ext uri="{FF2B5EF4-FFF2-40B4-BE49-F238E27FC236}">
              <a16:creationId xmlns:a16="http://schemas.microsoft.com/office/drawing/2014/main" id="{00000000-0008-0000-2100-000042010000}"/>
            </a:ext>
          </a:extLst>
        </xdr:cNvPr>
        <xdr:cNvSpPr txBox="1">
          <a:spLocks noChangeArrowheads="1"/>
        </xdr:cNvSpPr>
      </xdr:nvSpPr>
      <xdr:spPr bwMode="auto">
        <a:xfrm>
          <a:off x="1219200" y="7429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323" name="Text Box 6">
          <a:extLst>
            <a:ext uri="{FF2B5EF4-FFF2-40B4-BE49-F238E27FC236}">
              <a16:creationId xmlns:a16="http://schemas.microsoft.com/office/drawing/2014/main" id="{00000000-0008-0000-2100-000043010000}"/>
            </a:ext>
          </a:extLst>
        </xdr:cNvPr>
        <xdr:cNvSpPr txBox="1">
          <a:spLocks noChangeArrowheads="1"/>
        </xdr:cNvSpPr>
      </xdr:nvSpPr>
      <xdr:spPr bwMode="auto">
        <a:xfrm>
          <a:off x="1219200" y="7429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324" name="Text Box 8">
          <a:extLst>
            <a:ext uri="{FF2B5EF4-FFF2-40B4-BE49-F238E27FC236}">
              <a16:creationId xmlns:a16="http://schemas.microsoft.com/office/drawing/2014/main" id="{00000000-0008-0000-2100-000044010000}"/>
            </a:ext>
          </a:extLst>
        </xdr:cNvPr>
        <xdr:cNvSpPr txBox="1">
          <a:spLocks noChangeArrowheads="1"/>
        </xdr:cNvSpPr>
      </xdr:nvSpPr>
      <xdr:spPr bwMode="auto">
        <a:xfrm>
          <a:off x="1219200" y="7429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325" name="Text Box 9">
          <a:extLst>
            <a:ext uri="{FF2B5EF4-FFF2-40B4-BE49-F238E27FC236}">
              <a16:creationId xmlns:a16="http://schemas.microsoft.com/office/drawing/2014/main" id="{00000000-0008-0000-2100-000045010000}"/>
            </a:ext>
          </a:extLst>
        </xdr:cNvPr>
        <xdr:cNvSpPr txBox="1">
          <a:spLocks noChangeArrowheads="1"/>
        </xdr:cNvSpPr>
      </xdr:nvSpPr>
      <xdr:spPr bwMode="auto">
        <a:xfrm>
          <a:off x="1219200" y="7429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326" name="Text Box 10">
          <a:extLst>
            <a:ext uri="{FF2B5EF4-FFF2-40B4-BE49-F238E27FC236}">
              <a16:creationId xmlns:a16="http://schemas.microsoft.com/office/drawing/2014/main" id="{00000000-0008-0000-2100-000046010000}"/>
            </a:ext>
          </a:extLst>
        </xdr:cNvPr>
        <xdr:cNvSpPr txBox="1">
          <a:spLocks noChangeArrowheads="1"/>
        </xdr:cNvSpPr>
      </xdr:nvSpPr>
      <xdr:spPr bwMode="auto">
        <a:xfrm>
          <a:off x="1219200" y="7429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327" name="Text Box 1">
          <a:extLst>
            <a:ext uri="{FF2B5EF4-FFF2-40B4-BE49-F238E27FC236}">
              <a16:creationId xmlns:a16="http://schemas.microsoft.com/office/drawing/2014/main" id="{00000000-0008-0000-2100-000047010000}"/>
            </a:ext>
          </a:extLst>
        </xdr:cNvPr>
        <xdr:cNvSpPr txBox="1">
          <a:spLocks noChangeArrowheads="1"/>
        </xdr:cNvSpPr>
      </xdr:nvSpPr>
      <xdr:spPr bwMode="auto">
        <a:xfrm>
          <a:off x="1219200" y="7429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328" name="Text Box 2">
          <a:extLst>
            <a:ext uri="{FF2B5EF4-FFF2-40B4-BE49-F238E27FC236}">
              <a16:creationId xmlns:a16="http://schemas.microsoft.com/office/drawing/2014/main" id="{00000000-0008-0000-2100-000048010000}"/>
            </a:ext>
          </a:extLst>
        </xdr:cNvPr>
        <xdr:cNvSpPr txBox="1">
          <a:spLocks noChangeArrowheads="1"/>
        </xdr:cNvSpPr>
      </xdr:nvSpPr>
      <xdr:spPr bwMode="auto">
        <a:xfrm>
          <a:off x="1219200" y="7429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329" name="Text Box 8">
          <a:extLst>
            <a:ext uri="{FF2B5EF4-FFF2-40B4-BE49-F238E27FC236}">
              <a16:creationId xmlns:a16="http://schemas.microsoft.com/office/drawing/2014/main" id="{00000000-0008-0000-2100-000049010000}"/>
            </a:ext>
          </a:extLst>
        </xdr:cNvPr>
        <xdr:cNvSpPr txBox="1">
          <a:spLocks noChangeArrowheads="1"/>
        </xdr:cNvSpPr>
      </xdr:nvSpPr>
      <xdr:spPr bwMode="auto">
        <a:xfrm>
          <a:off x="1219200" y="8191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330" name="Text Box 8">
          <a:extLst>
            <a:ext uri="{FF2B5EF4-FFF2-40B4-BE49-F238E27FC236}">
              <a16:creationId xmlns:a16="http://schemas.microsoft.com/office/drawing/2014/main" id="{00000000-0008-0000-2100-00004A010000}"/>
            </a:ext>
          </a:extLst>
        </xdr:cNvPr>
        <xdr:cNvSpPr txBox="1">
          <a:spLocks noChangeArrowheads="1"/>
        </xdr:cNvSpPr>
      </xdr:nvSpPr>
      <xdr:spPr bwMode="auto">
        <a:xfrm>
          <a:off x="1219200" y="8191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40</xdr:row>
      <xdr:rowOff>0</xdr:rowOff>
    </xdr:from>
    <xdr:ext cx="114300" cy="285750"/>
    <xdr:sp macro="" textlink="">
      <xdr:nvSpPr>
        <xdr:cNvPr id="331" name="Text Box 1">
          <a:extLst>
            <a:ext uri="{FF2B5EF4-FFF2-40B4-BE49-F238E27FC236}">
              <a16:creationId xmlns:a16="http://schemas.microsoft.com/office/drawing/2014/main" id="{00000000-0008-0000-2100-00004B010000}"/>
            </a:ext>
          </a:extLst>
        </xdr:cNvPr>
        <xdr:cNvSpPr txBox="1">
          <a:spLocks noChangeArrowheads="1"/>
        </xdr:cNvSpPr>
      </xdr:nvSpPr>
      <xdr:spPr bwMode="auto">
        <a:xfrm>
          <a:off x="12192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40</xdr:row>
      <xdr:rowOff>0</xdr:rowOff>
    </xdr:from>
    <xdr:ext cx="114300" cy="285750"/>
    <xdr:sp macro="" textlink="">
      <xdr:nvSpPr>
        <xdr:cNvPr id="332" name="Text Box 2">
          <a:extLst>
            <a:ext uri="{FF2B5EF4-FFF2-40B4-BE49-F238E27FC236}">
              <a16:creationId xmlns:a16="http://schemas.microsoft.com/office/drawing/2014/main" id="{00000000-0008-0000-2100-00004C010000}"/>
            </a:ext>
          </a:extLst>
        </xdr:cNvPr>
        <xdr:cNvSpPr txBox="1">
          <a:spLocks noChangeArrowheads="1"/>
        </xdr:cNvSpPr>
      </xdr:nvSpPr>
      <xdr:spPr bwMode="auto">
        <a:xfrm>
          <a:off x="12192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40</xdr:row>
      <xdr:rowOff>0</xdr:rowOff>
    </xdr:from>
    <xdr:ext cx="114300" cy="285750"/>
    <xdr:sp macro="" textlink="">
      <xdr:nvSpPr>
        <xdr:cNvPr id="333" name="Text Box 3">
          <a:extLst>
            <a:ext uri="{FF2B5EF4-FFF2-40B4-BE49-F238E27FC236}">
              <a16:creationId xmlns:a16="http://schemas.microsoft.com/office/drawing/2014/main" id="{00000000-0008-0000-2100-00004D010000}"/>
            </a:ext>
          </a:extLst>
        </xdr:cNvPr>
        <xdr:cNvSpPr txBox="1">
          <a:spLocks noChangeArrowheads="1"/>
        </xdr:cNvSpPr>
      </xdr:nvSpPr>
      <xdr:spPr bwMode="auto">
        <a:xfrm>
          <a:off x="12192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40</xdr:row>
      <xdr:rowOff>0</xdr:rowOff>
    </xdr:from>
    <xdr:ext cx="114300" cy="285750"/>
    <xdr:sp macro="" textlink="">
      <xdr:nvSpPr>
        <xdr:cNvPr id="334" name="Text Box 4">
          <a:extLst>
            <a:ext uri="{FF2B5EF4-FFF2-40B4-BE49-F238E27FC236}">
              <a16:creationId xmlns:a16="http://schemas.microsoft.com/office/drawing/2014/main" id="{00000000-0008-0000-2100-00004E010000}"/>
            </a:ext>
          </a:extLst>
        </xdr:cNvPr>
        <xdr:cNvSpPr txBox="1">
          <a:spLocks noChangeArrowheads="1"/>
        </xdr:cNvSpPr>
      </xdr:nvSpPr>
      <xdr:spPr bwMode="auto">
        <a:xfrm>
          <a:off x="12192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40</xdr:row>
      <xdr:rowOff>0</xdr:rowOff>
    </xdr:from>
    <xdr:ext cx="114300" cy="285750"/>
    <xdr:sp macro="" textlink="">
      <xdr:nvSpPr>
        <xdr:cNvPr id="335" name="Text Box 5">
          <a:extLst>
            <a:ext uri="{FF2B5EF4-FFF2-40B4-BE49-F238E27FC236}">
              <a16:creationId xmlns:a16="http://schemas.microsoft.com/office/drawing/2014/main" id="{00000000-0008-0000-2100-00004F010000}"/>
            </a:ext>
          </a:extLst>
        </xdr:cNvPr>
        <xdr:cNvSpPr txBox="1">
          <a:spLocks noChangeArrowheads="1"/>
        </xdr:cNvSpPr>
      </xdr:nvSpPr>
      <xdr:spPr bwMode="auto">
        <a:xfrm>
          <a:off x="12192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40</xdr:row>
      <xdr:rowOff>0</xdr:rowOff>
    </xdr:from>
    <xdr:ext cx="114300" cy="285750"/>
    <xdr:sp macro="" textlink="">
      <xdr:nvSpPr>
        <xdr:cNvPr id="336" name="Text Box 6">
          <a:extLst>
            <a:ext uri="{FF2B5EF4-FFF2-40B4-BE49-F238E27FC236}">
              <a16:creationId xmlns:a16="http://schemas.microsoft.com/office/drawing/2014/main" id="{00000000-0008-0000-2100-000050010000}"/>
            </a:ext>
          </a:extLst>
        </xdr:cNvPr>
        <xdr:cNvSpPr txBox="1">
          <a:spLocks noChangeArrowheads="1"/>
        </xdr:cNvSpPr>
      </xdr:nvSpPr>
      <xdr:spPr bwMode="auto">
        <a:xfrm>
          <a:off x="12192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40</xdr:row>
      <xdr:rowOff>0</xdr:rowOff>
    </xdr:from>
    <xdr:ext cx="114300" cy="285750"/>
    <xdr:sp macro="" textlink="">
      <xdr:nvSpPr>
        <xdr:cNvPr id="337" name="Text Box 8">
          <a:extLst>
            <a:ext uri="{FF2B5EF4-FFF2-40B4-BE49-F238E27FC236}">
              <a16:creationId xmlns:a16="http://schemas.microsoft.com/office/drawing/2014/main" id="{00000000-0008-0000-2100-000051010000}"/>
            </a:ext>
          </a:extLst>
        </xdr:cNvPr>
        <xdr:cNvSpPr txBox="1">
          <a:spLocks noChangeArrowheads="1"/>
        </xdr:cNvSpPr>
      </xdr:nvSpPr>
      <xdr:spPr bwMode="auto">
        <a:xfrm>
          <a:off x="12192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40</xdr:row>
      <xdr:rowOff>0</xdr:rowOff>
    </xdr:from>
    <xdr:ext cx="114300" cy="285750"/>
    <xdr:sp macro="" textlink="">
      <xdr:nvSpPr>
        <xdr:cNvPr id="338" name="Text Box 9">
          <a:extLst>
            <a:ext uri="{FF2B5EF4-FFF2-40B4-BE49-F238E27FC236}">
              <a16:creationId xmlns:a16="http://schemas.microsoft.com/office/drawing/2014/main" id="{00000000-0008-0000-2100-000052010000}"/>
            </a:ext>
          </a:extLst>
        </xdr:cNvPr>
        <xdr:cNvSpPr txBox="1">
          <a:spLocks noChangeArrowheads="1"/>
        </xdr:cNvSpPr>
      </xdr:nvSpPr>
      <xdr:spPr bwMode="auto">
        <a:xfrm>
          <a:off x="12192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40</xdr:row>
      <xdr:rowOff>0</xdr:rowOff>
    </xdr:from>
    <xdr:ext cx="114300" cy="285750"/>
    <xdr:sp macro="" textlink="">
      <xdr:nvSpPr>
        <xdr:cNvPr id="339" name="Text Box 10">
          <a:extLst>
            <a:ext uri="{FF2B5EF4-FFF2-40B4-BE49-F238E27FC236}">
              <a16:creationId xmlns:a16="http://schemas.microsoft.com/office/drawing/2014/main" id="{00000000-0008-0000-2100-000053010000}"/>
            </a:ext>
          </a:extLst>
        </xdr:cNvPr>
        <xdr:cNvSpPr txBox="1">
          <a:spLocks noChangeArrowheads="1"/>
        </xdr:cNvSpPr>
      </xdr:nvSpPr>
      <xdr:spPr bwMode="auto">
        <a:xfrm>
          <a:off x="12192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40</xdr:row>
      <xdr:rowOff>0</xdr:rowOff>
    </xdr:from>
    <xdr:ext cx="114300" cy="285750"/>
    <xdr:sp macro="" textlink="">
      <xdr:nvSpPr>
        <xdr:cNvPr id="340" name="Text Box 1">
          <a:extLst>
            <a:ext uri="{FF2B5EF4-FFF2-40B4-BE49-F238E27FC236}">
              <a16:creationId xmlns:a16="http://schemas.microsoft.com/office/drawing/2014/main" id="{00000000-0008-0000-2100-000054010000}"/>
            </a:ext>
          </a:extLst>
        </xdr:cNvPr>
        <xdr:cNvSpPr txBox="1">
          <a:spLocks noChangeArrowheads="1"/>
        </xdr:cNvSpPr>
      </xdr:nvSpPr>
      <xdr:spPr bwMode="auto">
        <a:xfrm>
          <a:off x="12192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40</xdr:row>
      <xdr:rowOff>0</xdr:rowOff>
    </xdr:from>
    <xdr:ext cx="114300" cy="285750"/>
    <xdr:sp macro="" textlink="">
      <xdr:nvSpPr>
        <xdr:cNvPr id="341" name="Text Box 2">
          <a:extLst>
            <a:ext uri="{FF2B5EF4-FFF2-40B4-BE49-F238E27FC236}">
              <a16:creationId xmlns:a16="http://schemas.microsoft.com/office/drawing/2014/main" id="{00000000-0008-0000-2100-000055010000}"/>
            </a:ext>
          </a:extLst>
        </xdr:cNvPr>
        <xdr:cNvSpPr txBox="1">
          <a:spLocks noChangeArrowheads="1"/>
        </xdr:cNvSpPr>
      </xdr:nvSpPr>
      <xdr:spPr bwMode="auto">
        <a:xfrm>
          <a:off x="12192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41</xdr:row>
      <xdr:rowOff>0</xdr:rowOff>
    </xdr:from>
    <xdr:ext cx="114300" cy="285750"/>
    <xdr:sp macro="" textlink="">
      <xdr:nvSpPr>
        <xdr:cNvPr id="342" name="Text Box 8">
          <a:extLst>
            <a:ext uri="{FF2B5EF4-FFF2-40B4-BE49-F238E27FC236}">
              <a16:creationId xmlns:a16="http://schemas.microsoft.com/office/drawing/2014/main" id="{00000000-0008-0000-2100-000056010000}"/>
            </a:ext>
          </a:extLst>
        </xdr:cNvPr>
        <xdr:cNvSpPr txBox="1">
          <a:spLocks noChangeArrowheads="1"/>
        </xdr:cNvSpPr>
      </xdr:nvSpPr>
      <xdr:spPr bwMode="auto">
        <a:xfrm>
          <a:off x="1219200" y="8191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40</xdr:row>
      <xdr:rowOff>0</xdr:rowOff>
    </xdr:from>
    <xdr:ext cx="114300" cy="285750"/>
    <xdr:sp macro="" textlink="">
      <xdr:nvSpPr>
        <xdr:cNvPr id="343" name="Text Box 1">
          <a:extLst>
            <a:ext uri="{FF2B5EF4-FFF2-40B4-BE49-F238E27FC236}">
              <a16:creationId xmlns:a16="http://schemas.microsoft.com/office/drawing/2014/main" id="{00000000-0008-0000-2100-000057010000}"/>
            </a:ext>
          </a:extLst>
        </xdr:cNvPr>
        <xdr:cNvSpPr txBox="1">
          <a:spLocks noChangeArrowheads="1"/>
        </xdr:cNvSpPr>
      </xdr:nvSpPr>
      <xdr:spPr bwMode="auto">
        <a:xfrm>
          <a:off x="12192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40</xdr:row>
      <xdr:rowOff>0</xdr:rowOff>
    </xdr:from>
    <xdr:ext cx="114300" cy="285750"/>
    <xdr:sp macro="" textlink="">
      <xdr:nvSpPr>
        <xdr:cNvPr id="344" name="Text Box 2">
          <a:extLst>
            <a:ext uri="{FF2B5EF4-FFF2-40B4-BE49-F238E27FC236}">
              <a16:creationId xmlns:a16="http://schemas.microsoft.com/office/drawing/2014/main" id="{00000000-0008-0000-2100-000058010000}"/>
            </a:ext>
          </a:extLst>
        </xdr:cNvPr>
        <xdr:cNvSpPr txBox="1">
          <a:spLocks noChangeArrowheads="1"/>
        </xdr:cNvSpPr>
      </xdr:nvSpPr>
      <xdr:spPr bwMode="auto">
        <a:xfrm>
          <a:off x="12192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40</xdr:row>
      <xdr:rowOff>0</xdr:rowOff>
    </xdr:from>
    <xdr:ext cx="114300" cy="285750"/>
    <xdr:sp macro="" textlink="">
      <xdr:nvSpPr>
        <xdr:cNvPr id="345" name="Text Box 3">
          <a:extLst>
            <a:ext uri="{FF2B5EF4-FFF2-40B4-BE49-F238E27FC236}">
              <a16:creationId xmlns:a16="http://schemas.microsoft.com/office/drawing/2014/main" id="{00000000-0008-0000-2100-000059010000}"/>
            </a:ext>
          </a:extLst>
        </xdr:cNvPr>
        <xdr:cNvSpPr txBox="1">
          <a:spLocks noChangeArrowheads="1"/>
        </xdr:cNvSpPr>
      </xdr:nvSpPr>
      <xdr:spPr bwMode="auto">
        <a:xfrm>
          <a:off x="12192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40</xdr:row>
      <xdr:rowOff>0</xdr:rowOff>
    </xdr:from>
    <xdr:ext cx="114300" cy="285750"/>
    <xdr:sp macro="" textlink="">
      <xdr:nvSpPr>
        <xdr:cNvPr id="346" name="Text Box 4">
          <a:extLst>
            <a:ext uri="{FF2B5EF4-FFF2-40B4-BE49-F238E27FC236}">
              <a16:creationId xmlns:a16="http://schemas.microsoft.com/office/drawing/2014/main" id="{00000000-0008-0000-2100-00005A010000}"/>
            </a:ext>
          </a:extLst>
        </xdr:cNvPr>
        <xdr:cNvSpPr txBox="1">
          <a:spLocks noChangeArrowheads="1"/>
        </xdr:cNvSpPr>
      </xdr:nvSpPr>
      <xdr:spPr bwMode="auto">
        <a:xfrm>
          <a:off x="12192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40</xdr:row>
      <xdr:rowOff>0</xdr:rowOff>
    </xdr:from>
    <xdr:ext cx="114300" cy="285750"/>
    <xdr:sp macro="" textlink="">
      <xdr:nvSpPr>
        <xdr:cNvPr id="347" name="Text Box 5">
          <a:extLst>
            <a:ext uri="{FF2B5EF4-FFF2-40B4-BE49-F238E27FC236}">
              <a16:creationId xmlns:a16="http://schemas.microsoft.com/office/drawing/2014/main" id="{00000000-0008-0000-2100-00005B010000}"/>
            </a:ext>
          </a:extLst>
        </xdr:cNvPr>
        <xdr:cNvSpPr txBox="1">
          <a:spLocks noChangeArrowheads="1"/>
        </xdr:cNvSpPr>
      </xdr:nvSpPr>
      <xdr:spPr bwMode="auto">
        <a:xfrm>
          <a:off x="12192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40</xdr:row>
      <xdr:rowOff>0</xdr:rowOff>
    </xdr:from>
    <xdr:ext cx="114300" cy="285750"/>
    <xdr:sp macro="" textlink="">
      <xdr:nvSpPr>
        <xdr:cNvPr id="348" name="Text Box 6">
          <a:extLst>
            <a:ext uri="{FF2B5EF4-FFF2-40B4-BE49-F238E27FC236}">
              <a16:creationId xmlns:a16="http://schemas.microsoft.com/office/drawing/2014/main" id="{00000000-0008-0000-2100-00005C010000}"/>
            </a:ext>
          </a:extLst>
        </xdr:cNvPr>
        <xdr:cNvSpPr txBox="1">
          <a:spLocks noChangeArrowheads="1"/>
        </xdr:cNvSpPr>
      </xdr:nvSpPr>
      <xdr:spPr bwMode="auto">
        <a:xfrm>
          <a:off x="12192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40</xdr:row>
      <xdr:rowOff>0</xdr:rowOff>
    </xdr:from>
    <xdr:ext cx="114300" cy="285750"/>
    <xdr:sp macro="" textlink="">
      <xdr:nvSpPr>
        <xdr:cNvPr id="349" name="Text Box 8">
          <a:extLst>
            <a:ext uri="{FF2B5EF4-FFF2-40B4-BE49-F238E27FC236}">
              <a16:creationId xmlns:a16="http://schemas.microsoft.com/office/drawing/2014/main" id="{00000000-0008-0000-2100-00005D010000}"/>
            </a:ext>
          </a:extLst>
        </xdr:cNvPr>
        <xdr:cNvSpPr txBox="1">
          <a:spLocks noChangeArrowheads="1"/>
        </xdr:cNvSpPr>
      </xdr:nvSpPr>
      <xdr:spPr bwMode="auto">
        <a:xfrm>
          <a:off x="12192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40</xdr:row>
      <xdr:rowOff>0</xdr:rowOff>
    </xdr:from>
    <xdr:ext cx="114300" cy="285750"/>
    <xdr:sp macro="" textlink="">
      <xdr:nvSpPr>
        <xdr:cNvPr id="350" name="Text Box 9">
          <a:extLst>
            <a:ext uri="{FF2B5EF4-FFF2-40B4-BE49-F238E27FC236}">
              <a16:creationId xmlns:a16="http://schemas.microsoft.com/office/drawing/2014/main" id="{00000000-0008-0000-2100-00005E010000}"/>
            </a:ext>
          </a:extLst>
        </xdr:cNvPr>
        <xdr:cNvSpPr txBox="1">
          <a:spLocks noChangeArrowheads="1"/>
        </xdr:cNvSpPr>
      </xdr:nvSpPr>
      <xdr:spPr bwMode="auto">
        <a:xfrm>
          <a:off x="12192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40</xdr:row>
      <xdr:rowOff>0</xdr:rowOff>
    </xdr:from>
    <xdr:ext cx="114300" cy="285750"/>
    <xdr:sp macro="" textlink="">
      <xdr:nvSpPr>
        <xdr:cNvPr id="351" name="Text Box 10">
          <a:extLst>
            <a:ext uri="{FF2B5EF4-FFF2-40B4-BE49-F238E27FC236}">
              <a16:creationId xmlns:a16="http://schemas.microsoft.com/office/drawing/2014/main" id="{00000000-0008-0000-2100-00005F010000}"/>
            </a:ext>
          </a:extLst>
        </xdr:cNvPr>
        <xdr:cNvSpPr txBox="1">
          <a:spLocks noChangeArrowheads="1"/>
        </xdr:cNvSpPr>
      </xdr:nvSpPr>
      <xdr:spPr bwMode="auto">
        <a:xfrm>
          <a:off x="12192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40</xdr:row>
      <xdr:rowOff>0</xdr:rowOff>
    </xdr:from>
    <xdr:ext cx="114300" cy="285750"/>
    <xdr:sp macro="" textlink="">
      <xdr:nvSpPr>
        <xdr:cNvPr id="352" name="Text Box 1">
          <a:extLst>
            <a:ext uri="{FF2B5EF4-FFF2-40B4-BE49-F238E27FC236}">
              <a16:creationId xmlns:a16="http://schemas.microsoft.com/office/drawing/2014/main" id="{00000000-0008-0000-2100-000060010000}"/>
            </a:ext>
          </a:extLst>
        </xdr:cNvPr>
        <xdr:cNvSpPr txBox="1">
          <a:spLocks noChangeArrowheads="1"/>
        </xdr:cNvSpPr>
      </xdr:nvSpPr>
      <xdr:spPr bwMode="auto">
        <a:xfrm>
          <a:off x="12192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38100</xdr:colOff>
      <xdr:row>40</xdr:row>
      <xdr:rowOff>0</xdr:rowOff>
    </xdr:from>
    <xdr:ext cx="114300" cy="285750"/>
    <xdr:sp macro="" textlink="">
      <xdr:nvSpPr>
        <xdr:cNvPr id="353" name="Text Box 2">
          <a:extLst>
            <a:ext uri="{FF2B5EF4-FFF2-40B4-BE49-F238E27FC236}">
              <a16:creationId xmlns:a16="http://schemas.microsoft.com/office/drawing/2014/main" id="{00000000-0008-0000-2100-000061010000}"/>
            </a:ext>
          </a:extLst>
        </xdr:cNvPr>
        <xdr:cNvSpPr txBox="1">
          <a:spLocks noChangeArrowheads="1"/>
        </xdr:cNvSpPr>
      </xdr:nvSpPr>
      <xdr:spPr bwMode="auto">
        <a:xfrm>
          <a:off x="1257300" y="800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3.xml><?xml version="1.0" encoding="utf-8"?>
<xdr:wsDr xmlns:xdr="http://schemas.openxmlformats.org/drawingml/2006/spreadsheetDrawing" xmlns:a="http://schemas.openxmlformats.org/drawingml/2006/main">
  <xdr:oneCellAnchor>
    <xdr:from>
      <xdr:col>2</xdr:col>
      <xdr:colOff>0</xdr:colOff>
      <xdr:row>65</xdr:row>
      <xdr:rowOff>0</xdr:rowOff>
    </xdr:from>
    <xdr:ext cx="114300" cy="285750"/>
    <xdr:sp macro="" textlink="">
      <xdr:nvSpPr>
        <xdr:cNvPr id="2" name="Text Box 1">
          <a:extLst>
            <a:ext uri="{FF2B5EF4-FFF2-40B4-BE49-F238E27FC236}">
              <a16:creationId xmlns:a16="http://schemas.microsoft.com/office/drawing/2014/main" id="{00000000-0008-0000-2200-000002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3" name="Text Box 2">
          <a:extLst>
            <a:ext uri="{FF2B5EF4-FFF2-40B4-BE49-F238E27FC236}">
              <a16:creationId xmlns:a16="http://schemas.microsoft.com/office/drawing/2014/main" id="{00000000-0008-0000-2200-000003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4" name="Text Box 3">
          <a:extLst>
            <a:ext uri="{FF2B5EF4-FFF2-40B4-BE49-F238E27FC236}">
              <a16:creationId xmlns:a16="http://schemas.microsoft.com/office/drawing/2014/main" id="{00000000-0008-0000-2200-000004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5" name="Text Box 4">
          <a:extLst>
            <a:ext uri="{FF2B5EF4-FFF2-40B4-BE49-F238E27FC236}">
              <a16:creationId xmlns:a16="http://schemas.microsoft.com/office/drawing/2014/main" id="{00000000-0008-0000-2200-000005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6" name="Text Box 5">
          <a:extLst>
            <a:ext uri="{FF2B5EF4-FFF2-40B4-BE49-F238E27FC236}">
              <a16:creationId xmlns:a16="http://schemas.microsoft.com/office/drawing/2014/main" id="{00000000-0008-0000-2200-000006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7" name="Text Box 6">
          <a:extLst>
            <a:ext uri="{FF2B5EF4-FFF2-40B4-BE49-F238E27FC236}">
              <a16:creationId xmlns:a16="http://schemas.microsoft.com/office/drawing/2014/main" id="{00000000-0008-0000-2200-000007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8" name="Text Box 8">
          <a:extLst>
            <a:ext uri="{FF2B5EF4-FFF2-40B4-BE49-F238E27FC236}">
              <a16:creationId xmlns:a16="http://schemas.microsoft.com/office/drawing/2014/main" id="{00000000-0008-0000-2200-000008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9" name="Text Box 9">
          <a:extLst>
            <a:ext uri="{FF2B5EF4-FFF2-40B4-BE49-F238E27FC236}">
              <a16:creationId xmlns:a16="http://schemas.microsoft.com/office/drawing/2014/main" id="{00000000-0008-0000-2200-000009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0" name="Text Box 10">
          <a:extLst>
            <a:ext uri="{FF2B5EF4-FFF2-40B4-BE49-F238E27FC236}">
              <a16:creationId xmlns:a16="http://schemas.microsoft.com/office/drawing/2014/main" id="{00000000-0008-0000-2200-00000A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67</xdr:row>
      <xdr:rowOff>0</xdr:rowOff>
    </xdr:from>
    <xdr:ext cx="114300" cy="285750"/>
    <xdr:sp macro="" textlink="">
      <xdr:nvSpPr>
        <xdr:cNvPr id="11" name="Text Box 11">
          <a:extLst>
            <a:ext uri="{FF2B5EF4-FFF2-40B4-BE49-F238E27FC236}">
              <a16:creationId xmlns:a16="http://schemas.microsoft.com/office/drawing/2014/main" id="{00000000-0008-0000-2200-00000B000000}"/>
            </a:ext>
          </a:extLst>
        </xdr:cNvPr>
        <xdr:cNvSpPr txBox="1">
          <a:spLocks noChangeArrowheads="1"/>
        </xdr:cNvSpPr>
      </xdr:nvSpPr>
      <xdr:spPr bwMode="auto">
        <a:xfrm>
          <a:off x="121920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67</xdr:row>
      <xdr:rowOff>0</xdr:rowOff>
    </xdr:from>
    <xdr:ext cx="114300" cy="285750"/>
    <xdr:sp macro="" textlink="">
      <xdr:nvSpPr>
        <xdr:cNvPr id="12" name="Text Box 12">
          <a:extLst>
            <a:ext uri="{FF2B5EF4-FFF2-40B4-BE49-F238E27FC236}">
              <a16:creationId xmlns:a16="http://schemas.microsoft.com/office/drawing/2014/main" id="{00000000-0008-0000-2200-00000C000000}"/>
            </a:ext>
          </a:extLst>
        </xdr:cNvPr>
        <xdr:cNvSpPr txBox="1">
          <a:spLocks noChangeArrowheads="1"/>
        </xdr:cNvSpPr>
      </xdr:nvSpPr>
      <xdr:spPr bwMode="auto">
        <a:xfrm>
          <a:off x="121920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3" name="Text Box 13">
          <a:extLst>
            <a:ext uri="{FF2B5EF4-FFF2-40B4-BE49-F238E27FC236}">
              <a16:creationId xmlns:a16="http://schemas.microsoft.com/office/drawing/2014/main" id="{00000000-0008-0000-2200-00000D000000}"/>
            </a:ext>
          </a:extLst>
        </xdr:cNvPr>
        <xdr:cNvSpPr txBox="1">
          <a:spLocks noChangeArrowheads="1"/>
        </xdr:cNvSpPr>
      </xdr:nvSpPr>
      <xdr:spPr bwMode="auto">
        <a:xfrm>
          <a:off x="121920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4" name="Text Box 14">
          <a:extLst>
            <a:ext uri="{FF2B5EF4-FFF2-40B4-BE49-F238E27FC236}">
              <a16:creationId xmlns:a16="http://schemas.microsoft.com/office/drawing/2014/main" id="{00000000-0008-0000-2200-00000E000000}"/>
            </a:ext>
          </a:extLst>
        </xdr:cNvPr>
        <xdr:cNvSpPr txBox="1">
          <a:spLocks noChangeArrowheads="1"/>
        </xdr:cNvSpPr>
      </xdr:nvSpPr>
      <xdr:spPr bwMode="auto">
        <a:xfrm>
          <a:off x="121920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5" name="Text Box 1">
          <a:extLst>
            <a:ext uri="{FF2B5EF4-FFF2-40B4-BE49-F238E27FC236}">
              <a16:creationId xmlns:a16="http://schemas.microsoft.com/office/drawing/2014/main" id="{00000000-0008-0000-2200-00000F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6" name="Text Box 2">
          <a:extLst>
            <a:ext uri="{FF2B5EF4-FFF2-40B4-BE49-F238E27FC236}">
              <a16:creationId xmlns:a16="http://schemas.microsoft.com/office/drawing/2014/main" id="{00000000-0008-0000-2200-000010000000}"/>
            </a:ext>
          </a:extLst>
        </xdr:cNvPr>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17</xdr:row>
      <xdr:rowOff>0</xdr:rowOff>
    </xdr:from>
    <xdr:ext cx="114300" cy="285750"/>
    <xdr:sp macro="" textlink="">
      <xdr:nvSpPr>
        <xdr:cNvPr id="17" name="Text Box 8">
          <a:extLst>
            <a:ext uri="{FF2B5EF4-FFF2-40B4-BE49-F238E27FC236}">
              <a16:creationId xmlns:a16="http://schemas.microsoft.com/office/drawing/2014/main" id="{00000000-0008-0000-2200-000011000000}"/>
            </a:ext>
          </a:extLst>
        </xdr:cNvPr>
        <xdr:cNvSpPr txBox="1">
          <a:spLocks noChangeArrowheads="1"/>
        </xdr:cNvSpPr>
      </xdr:nvSpPr>
      <xdr:spPr bwMode="auto">
        <a:xfrm>
          <a:off x="1219200" y="323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18" name="Text Box 8">
          <a:extLst>
            <a:ext uri="{FF2B5EF4-FFF2-40B4-BE49-F238E27FC236}">
              <a16:creationId xmlns:a16="http://schemas.microsoft.com/office/drawing/2014/main" id="{00000000-0008-0000-2200-000012000000}"/>
            </a:ext>
          </a:extLst>
        </xdr:cNvPr>
        <xdr:cNvSpPr txBox="1">
          <a:spLocks noChangeArrowheads="1"/>
        </xdr:cNvSpPr>
      </xdr:nvSpPr>
      <xdr:spPr bwMode="auto">
        <a:xfrm>
          <a:off x="12192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49</xdr:row>
      <xdr:rowOff>0</xdr:rowOff>
    </xdr:from>
    <xdr:ext cx="114300" cy="285750"/>
    <xdr:sp macro="" textlink="">
      <xdr:nvSpPr>
        <xdr:cNvPr id="19" name="Text Box 8">
          <a:extLst>
            <a:ext uri="{FF2B5EF4-FFF2-40B4-BE49-F238E27FC236}">
              <a16:creationId xmlns:a16="http://schemas.microsoft.com/office/drawing/2014/main" id="{00000000-0008-0000-2200-000013000000}"/>
            </a:ext>
          </a:extLst>
        </xdr:cNvPr>
        <xdr:cNvSpPr txBox="1">
          <a:spLocks noChangeArrowheads="1"/>
        </xdr:cNvSpPr>
      </xdr:nvSpPr>
      <xdr:spPr bwMode="auto">
        <a:xfrm>
          <a:off x="1219200" y="933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20" name="Text Box 8">
          <a:extLst>
            <a:ext uri="{FF2B5EF4-FFF2-40B4-BE49-F238E27FC236}">
              <a16:creationId xmlns:a16="http://schemas.microsoft.com/office/drawing/2014/main" id="{00000000-0008-0000-2200-000014000000}"/>
            </a:ext>
          </a:extLst>
        </xdr:cNvPr>
        <xdr:cNvSpPr txBox="1">
          <a:spLocks noChangeArrowheads="1"/>
        </xdr:cNvSpPr>
      </xdr:nvSpPr>
      <xdr:spPr bwMode="auto">
        <a:xfrm>
          <a:off x="1219200" y="4000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1" name="Text Box 8">
          <a:extLst>
            <a:ext uri="{FF2B5EF4-FFF2-40B4-BE49-F238E27FC236}">
              <a16:creationId xmlns:a16="http://schemas.microsoft.com/office/drawing/2014/main" id="{00000000-0008-0000-2200-000015000000}"/>
            </a:ext>
          </a:extLst>
        </xdr:cNvPr>
        <xdr:cNvSpPr txBox="1">
          <a:spLocks noChangeArrowheads="1"/>
        </xdr:cNvSpPr>
      </xdr:nvSpPr>
      <xdr:spPr bwMode="auto">
        <a:xfrm>
          <a:off x="121920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2" name="Text Box 8">
          <a:extLst>
            <a:ext uri="{FF2B5EF4-FFF2-40B4-BE49-F238E27FC236}">
              <a16:creationId xmlns:a16="http://schemas.microsoft.com/office/drawing/2014/main" id="{00000000-0008-0000-2200-000016000000}"/>
            </a:ext>
          </a:extLst>
        </xdr:cNvPr>
        <xdr:cNvSpPr txBox="1">
          <a:spLocks noChangeArrowheads="1"/>
        </xdr:cNvSpPr>
      </xdr:nvSpPr>
      <xdr:spPr bwMode="auto">
        <a:xfrm>
          <a:off x="121920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3" name="Text Box 1">
          <a:extLst>
            <a:ext uri="{FF2B5EF4-FFF2-40B4-BE49-F238E27FC236}">
              <a16:creationId xmlns:a16="http://schemas.microsoft.com/office/drawing/2014/main" id="{00000000-0008-0000-2200-000017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4" name="Text Box 2">
          <a:extLst>
            <a:ext uri="{FF2B5EF4-FFF2-40B4-BE49-F238E27FC236}">
              <a16:creationId xmlns:a16="http://schemas.microsoft.com/office/drawing/2014/main" id="{00000000-0008-0000-2200-000018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5" name="Text Box 3">
          <a:extLst>
            <a:ext uri="{FF2B5EF4-FFF2-40B4-BE49-F238E27FC236}">
              <a16:creationId xmlns:a16="http://schemas.microsoft.com/office/drawing/2014/main" id="{00000000-0008-0000-2200-000019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6" name="Text Box 4">
          <a:extLst>
            <a:ext uri="{FF2B5EF4-FFF2-40B4-BE49-F238E27FC236}">
              <a16:creationId xmlns:a16="http://schemas.microsoft.com/office/drawing/2014/main" id="{00000000-0008-0000-2200-00001A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7" name="Text Box 5">
          <a:extLst>
            <a:ext uri="{FF2B5EF4-FFF2-40B4-BE49-F238E27FC236}">
              <a16:creationId xmlns:a16="http://schemas.microsoft.com/office/drawing/2014/main" id="{00000000-0008-0000-2200-00001B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8" name="Text Box 6">
          <a:extLst>
            <a:ext uri="{FF2B5EF4-FFF2-40B4-BE49-F238E27FC236}">
              <a16:creationId xmlns:a16="http://schemas.microsoft.com/office/drawing/2014/main" id="{00000000-0008-0000-2200-00001C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9" name="Text Box 8">
          <a:extLst>
            <a:ext uri="{FF2B5EF4-FFF2-40B4-BE49-F238E27FC236}">
              <a16:creationId xmlns:a16="http://schemas.microsoft.com/office/drawing/2014/main" id="{00000000-0008-0000-2200-00001D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30" name="Text Box 9">
          <a:extLst>
            <a:ext uri="{FF2B5EF4-FFF2-40B4-BE49-F238E27FC236}">
              <a16:creationId xmlns:a16="http://schemas.microsoft.com/office/drawing/2014/main" id="{00000000-0008-0000-2200-00001E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31" name="Text Box 10">
          <a:extLst>
            <a:ext uri="{FF2B5EF4-FFF2-40B4-BE49-F238E27FC236}">
              <a16:creationId xmlns:a16="http://schemas.microsoft.com/office/drawing/2014/main" id="{00000000-0008-0000-2200-00001F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32" name="Text Box 1">
          <a:extLst>
            <a:ext uri="{FF2B5EF4-FFF2-40B4-BE49-F238E27FC236}">
              <a16:creationId xmlns:a16="http://schemas.microsoft.com/office/drawing/2014/main" id="{00000000-0008-0000-2200-000020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33" name="Text Box 2">
          <a:extLst>
            <a:ext uri="{FF2B5EF4-FFF2-40B4-BE49-F238E27FC236}">
              <a16:creationId xmlns:a16="http://schemas.microsoft.com/office/drawing/2014/main" id="{00000000-0008-0000-2200-000021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34" name="Text Box 8">
          <a:extLst>
            <a:ext uri="{FF2B5EF4-FFF2-40B4-BE49-F238E27FC236}">
              <a16:creationId xmlns:a16="http://schemas.microsoft.com/office/drawing/2014/main" id="{00000000-0008-0000-2200-000022000000}"/>
            </a:ext>
          </a:extLst>
        </xdr:cNvPr>
        <xdr:cNvSpPr txBox="1">
          <a:spLocks noChangeArrowheads="1"/>
        </xdr:cNvSpPr>
      </xdr:nvSpPr>
      <xdr:spPr bwMode="auto">
        <a:xfrm>
          <a:off x="1219200" y="971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35" name="Text Box 1">
          <a:extLst>
            <a:ext uri="{FF2B5EF4-FFF2-40B4-BE49-F238E27FC236}">
              <a16:creationId xmlns:a16="http://schemas.microsoft.com/office/drawing/2014/main" id="{00000000-0008-0000-2200-000023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36" name="Text Box 2">
          <a:extLst>
            <a:ext uri="{FF2B5EF4-FFF2-40B4-BE49-F238E27FC236}">
              <a16:creationId xmlns:a16="http://schemas.microsoft.com/office/drawing/2014/main" id="{00000000-0008-0000-2200-000024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37" name="Text Box 3">
          <a:extLst>
            <a:ext uri="{FF2B5EF4-FFF2-40B4-BE49-F238E27FC236}">
              <a16:creationId xmlns:a16="http://schemas.microsoft.com/office/drawing/2014/main" id="{00000000-0008-0000-2200-000025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38" name="Text Box 4">
          <a:extLst>
            <a:ext uri="{FF2B5EF4-FFF2-40B4-BE49-F238E27FC236}">
              <a16:creationId xmlns:a16="http://schemas.microsoft.com/office/drawing/2014/main" id="{00000000-0008-0000-2200-000026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39" name="Text Box 5">
          <a:extLst>
            <a:ext uri="{FF2B5EF4-FFF2-40B4-BE49-F238E27FC236}">
              <a16:creationId xmlns:a16="http://schemas.microsoft.com/office/drawing/2014/main" id="{00000000-0008-0000-2200-000027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40" name="Text Box 6">
          <a:extLst>
            <a:ext uri="{FF2B5EF4-FFF2-40B4-BE49-F238E27FC236}">
              <a16:creationId xmlns:a16="http://schemas.microsoft.com/office/drawing/2014/main" id="{00000000-0008-0000-2200-000028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41" name="Text Box 8">
          <a:extLst>
            <a:ext uri="{FF2B5EF4-FFF2-40B4-BE49-F238E27FC236}">
              <a16:creationId xmlns:a16="http://schemas.microsoft.com/office/drawing/2014/main" id="{00000000-0008-0000-2200-000029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42" name="Text Box 9">
          <a:extLst>
            <a:ext uri="{FF2B5EF4-FFF2-40B4-BE49-F238E27FC236}">
              <a16:creationId xmlns:a16="http://schemas.microsoft.com/office/drawing/2014/main" id="{00000000-0008-0000-2200-00002A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43" name="Text Box 10">
          <a:extLst>
            <a:ext uri="{FF2B5EF4-FFF2-40B4-BE49-F238E27FC236}">
              <a16:creationId xmlns:a16="http://schemas.microsoft.com/office/drawing/2014/main" id="{00000000-0008-0000-2200-00002B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44" name="Text Box 11">
          <a:extLst>
            <a:ext uri="{FF2B5EF4-FFF2-40B4-BE49-F238E27FC236}">
              <a16:creationId xmlns:a16="http://schemas.microsoft.com/office/drawing/2014/main" id="{00000000-0008-0000-2200-00002C000000}"/>
            </a:ext>
          </a:extLst>
        </xdr:cNvPr>
        <xdr:cNvSpPr txBox="1">
          <a:spLocks noChangeArrowheads="1"/>
        </xdr:cNvSpPr>
      </xdr:nvSpPr>
      <xdr:spPr bwMode="auto">
        <a:xfrm>
          <a:off x="12192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45" name="Text Box 12">
          <a:extLst>
            <a:ext uri="{FF2B5EF4-FFF2-40B4-BE49-F238E27FC236}">
              <a16:creationId xmlns:a16="http://schemas.microsoft.com/office/drawing/2014/main" id="{00000000-0008-0000-2200-00002D000000}"/>
            </a:ext>
          </a:extLst>
        </xdr:cNvPr>
        <xdr:cNvSpPr txBox="1">
          <a:spLocks noChangeArrowheads="1"/>
        </xdr:cNvSpPr>
      </xdr:nvSpPr>
      <xdr:spPr bwMode="auto">
        <a:xfrm>
          <a:off x="12192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46" name="Text Box 13">
          <a:extLst>
            <a:ext uri="{FF2B5EF4-FFF2-40B4-BE49-F238E27FC236}">
              <a16:creationId xmlns:a16="http://schemas.microsoft.com/office/drawing/2014/main" id="{00000000-0008-0000-2200-00002E000000}"/>
            </a:ext>
          </a:extLst>
        </xdr:cNvPr>
        <xdr:cNvSpPr txBox="1">
          <a:spLocks noChangeArrowheads="1"/>
        </xdr:cNvSpPr>
      </xdr:nvSpPr>
      <xdr:spPr bwMode="auto">
        <a:xfrm>
          <a:off x="12192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47" name="Text Box 14">
          <a:extLst>
            <a:ext uri="{FF2B5EF4-FFF2-40B4-BE49-F238E27FC236}">
              <a16:creationId xmlns:a16="http://schemas.microsoft.com/office/drawing/2014/main" id="{00000000-0008-0000-2200-00002F000000}"/>
            </a:ext>
          </a:extLst>
        </xdr:cNvPr>
        <xdr:cNvSpPr txBox="1">
          <a:spLocks noChangeArrowheads="1"/>
        </xdr:cNvSpPr>
      </xdr:nvSpPr>
      <xdr:spPr bwMode="auto">
        <a:xfrm>
          <a:off x="12192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48" name="Text Box 1">
          <a:extLst>
            <a:ext uri="{FF2B5EF4-FFF2-40B4-BE49-F238E27FC236}">
              <a16:creationId xmlns:a16="http://schemas.microsoft.com/office/drawing/2014/main" id="{00000000-0008-0000-2200-000030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49" name="Text Box 2">
          <a:extLst>
            <a:ext uri="{FF2B5EF4-FFF2-40B4-BE49-F238E27FC236}">
              <a16:creationId xmlns:a16="http://schemas.microsoft.com/office/drawing/2014/main" id="{00000000-0008-0000-2200-000031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18</xdr:row>
      <xdr:rowOff>0</xdr:rowOff>
    </xdr:from>
    <xdr:ext cx="114300" cy="285750"/>
    <xdr:sp macro="" textlink="">
      <xdr:nvSpPr>
        <xdr:cNvPr id="50" name="Text Box 8">
          <a:extLst>
            <a:ext uri="{FF2B5EF4-FFF2-40B4-BE49-F238E27FC236}">
              <a16:creationId xmlns:a16="http://schemas.microsoft.com/office/drawing/2014/main" id="{00000000-0008-0000-2200-000032000000}"/>
            </a:ext>
          </a:extLst>
        </xdr:cNvPr>
        <xdr:cNvSpPr txBox="1">
          <a:spLocks noChangeArrowheads="1"/>
        </xdr:cNvSpPr>
      </xdr:nvSpPr>
      <xdr:spPr bwMode="auto">
        <a:xfrm>
          <a:off x="121920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51" name="Text Box 8">
          <a:extLst>
            <a:ext uri="{FF2B5EF4-FFF2-40B4-BE49-F238E27FC236}">
              <a16:creationId xmlns:a16="http://schemas.microsoft.com/office/drawing/2014/main" id="{00000000-0008-0000-2200-000033000000}"/>
            </a:ext>
          </a:extLst>
        </xdr:cNvPr>
        <xdr:cNvSpPr txBox="1">
          <a:spLocks noChangeArrowheads="1"/>
        </xdr:cNvSpPr>
      </xdr:nvSpPr>
      <xdr:spPr bwMode="auto">
        <a:xfrm>
          <a:off x="12192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52" name="Text Box 8">
          <a:extLst>
            <a:ext uri="{FF2B5EF4-FFF2-40B4-BE49-F238E27FC236}">
              <a16:creationId xmlns:a16="http://schemas.microsoft.com/office/drawing/2014/main" id="{00000000-0008-0000-2200-000034000000}"/>
            </a:ext>
          </a:extLst>
        </xdr:cNvPr>
        <xdr:cNvSpPr txBox="1">
          <a:spLocks noChangeArrowheads="1"/>
        </xdr:cNvSpPr>
      </xdr:nvSpPr>
      <xdr:spPr bwMode="auto">
        <a:xfrm>
          <a:off x="121920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22</xdr:row>
      <xdr:rowOff>0</xdr:rowOff>
    </xdr:from>
    <xdr:ext cx="114300" cy="285750"/>
    <xdr:sp macro="" textlink="">
      <xdr:nvSpPr>
        <xdr:cNvPr id="53" name="Text Box 8">
          <a:extLst>
            <a:ext uri="{FF2B5EF4-FFF2-40B4-BE49-F238E27FC236}">
              <a16:creationId xmlns:a16="http://schemas.microsoft.com/office/drawing/2014/main" id="{00000000-0008-0000-2200-000035000000}"/>
            </a:ext>
          </a:extLst>
        </xdr:cNvPr>
        <xdr:cNvSpPr txBox="1">
          <a:spLocks noChangeArrowheads="1"/>
        </xdr:cNvSpPr>
      </xdr:nvSpPr>
      <xdr:spPr bwMode="auto">
        <a:xfrm>
          <a:off x="121920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54" name="Text Box 8">
          <a:extLst>
            <a:ext uri="{FF2B5EF4-FFF2-40B4-BE49-F238E27FC236}">
              <a16:creationId xmlns:a16="http://schemas.microsoft.com/office/drawing/2014/main" id="{00000000-0008-0000-2200-000036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55" name="Text Box 8">
          <a:extLst>
            <a:ext uri="{FF2B5EF4-FFF2-40B4-BE49-F238E27FC236}">
              <a16:creationId xmlns:a16="http://schemas.microsoft.com/office/drawing/2014/main" id="{00000000-0008-0000-2200-000037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56" name="Text Box 1">
          <a:extLst>
            <a:ext uri="{FF2B5EF4-FFF2-40B4-BE49-F238E27FC236}">
              <a16:creationId xmlns:a16="http://schemas.microsoft.com/office/drawing/2014/main" id="{00000000-0008-0000-2200-000038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57" name="Text Box 2">
          <a:extLst>
            <a:ext uri="{FF2B5EF4-FFF2-40B4-BE49-F238E27FC236}">
              <a16:creationId xmlns:a16="http://schemas.microsoft.com/office/drawing/2014/main" id="{00000000-0008-0000-2200-000039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58" name="Text Box 3">
          <a:extLst>
            <a:ext uri="{FF2B5EF4-FFF2-40B4-BE49-F238E27FC236}">
              <a16:creationId xmlns:a16="http://schemas.microsoft.com/office/drawing/2014/main" id="{00000000-0008-0000-2200-00003A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59" name="Text Box 4">
          <a:extLst>
            <a:ext uri="{FF2B5EF4-FFF2-40B4-BE49-F238E27FC236}">
              <a16:creationId xmlns:a16="http://schemas.microsoft.com/office/drawing/2014/main" id="{00000000-0008-0000-2200-00003B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0" name="Text Box 5">
          <a:extLst>
            <a:ext uri="{FF2B5EF4-FFF2-40B4-BE49-F238E27FC236}">
              <a16:creationId xmlns:a16="http://schemas.microsoft.com/office/drawing/2014/main" id="{00000000-0008-0000-2200-00003C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1" name="Text Box 6">
          <a:extLst>
            <a:ext uri="{FF2B5EF4-FFF2-40B4-BE49-F238E27FC236}">
              <a16:creationId xmlns:a16="http://schemas.microsoft.com/office/drawing/2014/main" id="{00000000-0008-0000-2200-00003D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2" name="Text Box 8">
          <a:extLst>
            <a:ext uri="{FF2B5EF4-FFF2-40B4-BE49-F238E27FC236}">
              <a16:creationId xmlns:a16="http://schemas.microsoft.com/office/drawing/2014/main" id="{00000000-0008-0000-2200-00003E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3" name="Text Box 9">
          <a:extLst>
            <a:ext uri="{FF2B5EF4-FFF2-40B4-BE49-F238E27FC236}">
              <a16:creationId xmlns:a16="http://schemas.microsoft.com/office/drawing/2014/main" id="{00000000-0008-0000-2200-00003F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4" name="Text Box 10">
          <a:extLst>
            <a:ext uri="{FF2B5EF4-FFF2-40B4-BE49-F238E27FC236}">
              <a16:creationId xmlns:a16="http://schemas.microsoft.com/office/drawing/2014/main" id="{00000000-0008-0000-2200-000040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5" name="Text Box 1">
          <a:extLst>
            <a:ext uri="{FF2B5EF4-FFF2-40B4-BE49-F238E27FC236}">
              <a16:creationId xmlns:a16="http://schemas.microsoft.com/office/drawing/2014/main" id="{00000000-0008-0000-2200-000041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6" name="Text Box 2">
          <a:extLst>
            <a:ext uri="{FF2B5EF4-FFF2-40B4-BE49-F238E27FC236}">
              <a16:creationId xmlns:a16="http://schemas.microsoft.com/office/drawing/2014/main" id="{00000000-0008-0000-2200-000042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52</xdr:row>
      <xdr:rowOff>0</xdr:rowOff>
    </xdr:from>
    <xdr:ext cx="114300" cy="285750"/>
    <xdr:sp macro="" textlink="">
      <xdr:nvSpPr>
        <xdr:cNvPr id="67" name="Text Box 8">
          <a:extLst>
            <a:ext uri="{FF2B5EF4-FFF2-40B4-BE49-F238E27FC236}">
              <a16:creationId xmlns:a16="http://schemas.microsoft.com/office/drawing/2014/main" id="{00000000-0008-0000-2200-000043000000}"/>
            </a:ext>
          </a:extLst>
        </xdr:cNvPr>
        <xdr:cNvSpPr txBox="1">
          <a:spLocks noChangeArrowheads="1"/>
        </xdr:cNvSpPr>
      </xdr:nvSpPr>
      <xdr:spPr bwMode="auto">
        <a:xfrm>
          <a:off x="121920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68" name="Text Box 1">
          <a:extLst>
            <a:ext uri="{FF2B5EF4-FFF2-40B4-BE49-F238E27FC236}">
              <a16:creationId xmlns:a16="http://schemas.microsoft.com/office/drawing/2014/main" id="{00000000-0008-0000-2200-000044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69" name="Text Box 2">
          <a:extLst>
            <a:ext uri="{FF2B5EF4-FFF2-40B4-BE49-F238E27FC236}">
              <a16:creationId xmlns:a16="http://schemas.microsoft.com/office/drawing/2014/main" id="{00000000-0008-0000-2200-000045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0" name="Text Box 3">
          <a:extLst>
            <a:ext uri="{FF2B5EF4-FFF2-40B4-BE49-F238E27FC236}">
              <a16:creationId xmlns:a16="http://schemas.microsoft.com/office/drawing/2014/main" id="{00000000-0008-0000-2200-000046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1" name="Text Box 4">
          <a:extLst>
            <a:ext uri="{FF2B5EF4-FFF2-40B4-BE49-F238E27FC236}">
              <a16:creationId xmlns:a16="http://schemas.microsoft.com/office/drawing/2014/main" id="{00000000-0008-0000-2200-000047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2" name="Text Box 5">
          <a:extLst>
            <a:ext uri="{FF2B5EF4-FFF2-40B4-BE49-F238E27FC236}">
              <a16:creationId xmlns:a16="http://schemas.microsoft.com/office/drawing/2014/main" id="{00000000-0008-0000-2200-000048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3" name="Text Box 6">
          <a:extLst>
            <a:ext uri="{FF2B5EF4-FFF2-40B4-BE49-F238E27FC236}">
              <a16:creationId xmlns:a16="http://schemas.microsoft.com/office/drawing/2014/main" id="{00000000-0008-0000-2200-000049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4" name="Text Box 8">
          <a:extLst>
            <a:ext uri="{FF2B5EF4-FFF2-40B4-BE49-F238E27FC236}">
              <a16:creationId xmlns:a16="http://schemas.microsoft.com/office/drawing/2014/main" id="{00000000-0008-0000-2200-00004A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5" name="Text Box 9">
          <a:extLst>
            <a:ext uri="{FF2B5EF4-FFF2-40B4-BE49-F238E27FC236}">
              <a16:creationId xmlns:a16="http://schemas.microsoft.com/office/drawing/2014/main" id="{00000000-0008-0000-2200-00004B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6" name="Text Box 10">
          <a:extLst>
            <a:ext uri="{FF2B5EF4-FFF2-40B4-BE49-F238E27FC236}">
              <a16:creationId xmlns:a16="http://schemas.microsoft.com/office/drawing/2014/main" id="{00000000-0008-0000-2200-00004C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77" name="Text Box 11">
          <a:extLst>
            <a:ext uri="{FF2B5EF4-FFF2-40B4-BE49-F238E27FC236}">
              <a16:creationId xmlns:a16="http://schemas.microsoft.com/office/drawing/2014/main" id="{00000000-0008-0000-2200-00004D000000}"/>
            </a:ext>
          </a:extLst>
        </xdr:cNvPr>
        <xdr:cNvSpPr txBox="1">
          <a:spLocks noChangeArrowheads="1"/>
        </xdr:cNvSpPr>
      </xdr:nvSpPr>
      <xdr:spPr bwMode="auto">
        <a:xfrm>
          <a:off x="12192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78" name="Text Box 12">
          <a:extLst>
            <a:ext uri="{FF2B5EF4-FFF2-40B4-BE49-F238E27FC236}">
              <a16:creationId xmlns:a16="http://schemas.microsoft.com/office/drawing/2014/main" id="{00000000-0008-0000-2200-00004E000000}"/>
            </a:ext>
          </a:extLst>
        </xdr:cNvPr>
        <xdr:cNvSpPr txBox="1">
          <a:spLocks noChangeArrowheads="1"/>
        </xdr:cNvSpPr>
      </xdr:nvSpPr>
      <xdr:spPr bwMode="auto">
        <a:xfrm>
          <a:off x="12192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79" name="Text Box 13">
          <a:extLst>
            <a:ext uri="{FF2B5EF4-FFF2-40B4-BE49-F238E27FC236}">
              <a16:creationId xmlns:a16="http://schemas.microsoft.com/office/drawing/2014/main" id="{00000000-0008-0000-2200-00004F000000}"/>
            </a:ext>
          </a:extLst>
        </xdr:cNvPr>
        <xdr:cNvSpPr txBox="1">
          <a:spLocks noChangeArrowheads="1"/>
        </xdr:cNvSpPr>
      </xdr:nvSpPr>
      <xdr:spPr bwMode="auto">
        <a:xfrm>
          <a:off x="12192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80" name="Text Box 14">
          <a:extLst>
            <a:ext uri="{FF2B5EF4-FFF2-40B4-BE49-F238E27FC236}">
              <a16:creationId xmlns:a16="http://schemas.microsoft.com/office/drawing/2014/main" id="{00000000-0008-0000-2200-000050000000}"/>
            </a:ext>
          </a:extLst>
        </xdr:cNvPr>
        <xdr:cNvSpPr txBox="1">
          <a:spLocks noChangeArrowheads="1"/>
        </xdr:cNvSpPr>
      </xdr:nvSpPr>
      <xdr:spPr bwMode="auto">
        <a:xfrm>
          <a:off x="12192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81" name="Text Box 1">
          <a:extLst>
            <a:ext uri="{FF2B5EF4-FFF2-40B4-BE49-F238E27FC236}">
              <a16:creationId xmlns:a16="http://schemas.microsoft.com/office/drawing/2014/main" id="{00000000-0008-0000-2200-000051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82" name="Text Box 2">
          <a:extLst>
            <a:ext uri="{FF2B5EF4-FFF2-40B4-BE49-F238E27FC236}">
              <a16:creationId xmlns:a16="http://schemas.microsoft.com/office/drawing/2014/main" id="{00000000-0008-0000-2200-000052000000}"/>
            </a:ext>
          </a:extLst>
        </xdr:cNvPr>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18</xdr:row>
      <xdr:rowOff>0</xdr:rowOff>
    </xdr:from>
    <xdr:ext cx="114300" cy="285750"/>
    <xdr:sp macro="" textlink="">
      <xdr:nvSpPr>
        <xdr:cNvPr id="83" name="Text Box 8">
          <a:extLst>
            <a:ext uri="{FF2B5EF4-FFF2-40B4-BE49-F238E27FC236}">
              <a16:creationId xmlns:a16="http://schemas.microsoft.com/office/drawing/2014/main" id="{00000000-0008-0000-2200-000053000000}"/>
            </a:ext>
          </a:extLst>
        </xdr:cNvPr>
        <xdr:cNvSpPr txBox="1">
          <a:spLocks noChangeArrowheads="1"/>
        </xdr:cNvSpPr>
      </xdr:nvSpPr>
      <xdr:spPr bwMode="auto">
        <a:xfrm>
          <a:off x="121920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84" name="Text Box 8">
          <a:extLst>
            <a:ext uri="{FF2B5EF4-FFF2-40B4-BE49-F238E27FC236}">
              <a16:creationId xmlns:a16="http://schemas.microsoft.com/office/drawing/2014/main" id="{00000000-0008-0000-2200-000054000000}"/>
            </a:ext>
          </a:extLst>
        </xdr:cNvPr>
        <xdr:cNvSpPr txBox="1">
          <a:spLocks noChangeArrowheads="1"/>
        </xdr:cNvSpPr>
      </xdr:nvSpPr>
      <xdr:spPr bwMode="auto">
        <a:xfrm>
          <a:off x="12192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5" name="Text Box 8">
          <a:extLst>
            <a:ext uri="{FF2B5EF4-FFF2-40B4-BE49-F238E27FC236}">
              <a16:creationId xmlns:a16="http://schemas.microsoft.com/office/drawing/2014/main" id="{00000000-0008-0000-2200-000055000000}"/>
            </a:ext>
          </a:extLst>
        </xdr:cNvPr>
        <xdr:cNvSpPr txBox="1">
          <a:spLocks noChangeArrowheads="1"/>
        </xdr:cNvSpPr>
      </xdr:nvSpPr>
      <xdr:spPr bwMode="auto">
        <a:xfrm>
          <a:off x="121920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22</xdr:row>
      <xdr:rowOff>0</xdr:rowOff>
    </xdr:from>
    <xdr:ext cx="114300" cy="285750"/>
    <xdr:sp macro="" textlink="">
      <xdr:nvSpPr>
        <xdr:cNvPr id="86" name="Text Box 8">
          <a:extLst>
            <a:ext uri="{FF2B5EF4-FFF2-40B4-BE49-F238E27FC236}">
              <a16:creationId xmlns:a16="http://schemas.microsoft.com/office/drawing/2014/main" id="{00000000-0008-0000-2200-000056000000}"/>
            </a:ext>
          </a:extLst>
        </xdr:cNvPr>
        <xdr:cNvSpPr txBox="1">
          <a:spLocks noChangeArrowheads="1"/>
        </xdr:cNvSpPr>
      </xdr:nvSpPr>
      <xdr:spPr bwMode="auto">
        <a:xfrm>
          <a:off x="121920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87" name="Text Box 8">
          <a:extLst>
            <a:ext uri="{FF2B5EF4-FFF2-40B4-BE49-F238E27FC236}">
              <a16:creationId xmlns:a16="http://schemas.microsoft.com/office/drawing/2014/main" id="{00000000-0008-0000-2200-000057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88" name="Text Box 8">
          <a:extLst>
            <a:ext uri="{FF2B5EF4-FFF2-40B4-BE49-F238E27FC236}">
              <a16:creationId xmlns:a16="http://schemas.microsoft.com/office/drawing/2014/main" id="{00000000-0008-0000-2200-000058000000}"/>
            </a:ext>
          </a:extLst>
        </xdr:cNvPr>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89" name="Text Box 1">
          <a:extLst>
            <a:ext uri="{FF2B5EF4-FFF2-40B4-BE49-F238E27FC236}">
              <a16:creationId xmlns:a16="http://schemas.microsoft.com/office/drawing/2014/main" id="{00000000-0008-0000-2200-000059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0" name="Text Box 2">
          <a:extLst>
            <a:ext uri="{FF2B5EF4-FFF2-40B4-BE49-F238E27FC236}">
              <a16:creationId xmlns:a16="http://schemas.microsoft.com/office/drawing/2014/main" id="{00000000-0008-0000-2200-00005A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1" name="Text Box 3">
          <a:extLst>
            <a:ext uri="{FF2B5EF4-FFF2-40B4-BE49-F238E27FC236}">
              <a16:creationId xmlns:a16="http://schemas.microsoft.com/office/drawing/2014/main" id="{00000000-0008-0000-2200-00005B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2" name="Text Box 4">
          <a:extLst>
            <a:ext uri="{FF2B5EF4-FFF2-40B4-BE49-F238E27FC236}">
              <a16:creationId xmlns:a16="http://schemas.microsoft.com/office/drawing/2014/main" id="{00000000-0008-0000-2200-00005C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3" name="Text Box 5">
          <a:extLst>
            <a:ext uri="{FF2B5EF4-FFF2-40B4-BE49-F238E27FC236}">
              <a16:creationId xmlns:a16="http://schemas.microsoft.com/office/drawing/2014/main" id="{00000000-0008-0000-2200-00005D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4" name="Text Box 6">
          <a:extLst>
            <a:ext uri="{FF2B5EF4-FFF2-40B4-BE49-F238E27FC236}">
              <a16:creationId xmlns:a16="http://schemas.microsoft.com/office/drawing/2014/main" id="{00000000-0008-0000-2200-00005E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5" name="Text Box 8">
          <a:extLst>
            <a:ext uri="{FF2B5EF4-FFF2-40B4-BE49-F238E27FC236}">
              <a16:creationId xmlns:a16="http://schemas.microsoft.com/office/drawing/2014/main" id="{00000000-0008-0000-2200-00005F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6" name="Text Box 9">
          <a:extLst>
            <a:ext uri="{FF2B5EF4-FFF2-40B4-BE49-F238E27FC236}">
              <a16:creationId xmlns:a16="http://schemas.microsoft.com/office/drawing/2014/main" id="{00000000-0008-0000-2200-000060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7" name="Text Box 10">
          <a:extLst>
            <a:ext uri="{FF2B5EF4-FFF2-40B4-BE49-F238E27FC236}">
              <a16:creationId xmlns:a16="http://schemas.microsoft.com/office/drawing/2014/main" id="{00000000-0008-0000-2200-000061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8" name="Text Box 1">
          <a:extLst>
            <a:ext uri="{FF2B5EF4-FFF2-40B4-BE49-F238E27FC236}">
              <a16:creationId xmlns:a16="http://schemas.microsoft.com/office/drawing/2014/main" id="{00000000-0008-0000-2200-000062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9" name="Text Box 2">
          <a:extLst>
            <a:ext uri="{FF2B5EF4-FFF2-40B4-BE49-F238E27FC236}">
              <a16:creationId xmlns:a16="http://schemas.microsoft.com/office/drawing/2014/main" id="{00000000-0008-0000-2200-000063000000}"/>
            </a:ext>
          </a:extLst>
        </xdr:cNvPr>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52</xdr:row>
      <xdr:rowOff>0</xdr:rowOff>
    </xdr:from>
    <xdr:ext cx="114300" cy="285750"/>
    <xdr:sp macro="" textlink="">
      <xdr:nvSpPr>
        <xdr:cNvPr id="100" name="Text Box 8">
          <a:extLst>
            <a:ext uri="{FF2B5EF4-FFF2-40B4-BE49-F238E27FC236}">
              <a16:creationId xmlns:a16="http://schemas.microsoft.com/office/drawing/2014/main" id="{00000000-0008-0000-2200-000064000000}"/>
            </a:ext>
          </a:extLst>
        </xdr:cNvPr>
        <xdr:cNvSpPr txBox="1">
          <a:spLocks noChangeArrowheads="1"/>
        </xdr:cNvSpPr>
      </xdr:nvSpPr>
      <xdr:spPr bwMode="auto">
        <a:xfrm>
          <a:off x="121920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1" name="Text Box 13">
          <a:extLst>
            <a:ext uri="{FF2B5EF4-FFF2-40B4-BE49-F238E27FC236}">
              <a16:creationId xmlns:a16="http://schemas.microsoft.com/office/drawing/2014/main" id="{00000000-0008-0000-2200-000065000000}"/>
            </a:ext>
          </a:extLst>
        </xdr:cNvPr>
        <xdr:cNvSpPr txBox="1">
          <a:spLocks noChangeArrowheads="1"/>
        </xdr:cNvSpPr>
      </xdr:nvSpPr>
      <xdr:spPr bwMode="auto">
        <a:xfrm>
          <a:off x="121920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2" name="Text Box 14">
          <a:extLst>
            <a:ext uri="{FF2B5EF4-FFF2-40B4-BE49-F238E27FC236}">
              <a16:creationId xmlns:a16="http://schemas.microsoft.com/office/drawing/2014/main" id="{00000000-0008-0000-2200-000066000000}"/>
            </a:ext>
          </a:extLst>
        </xdr:cNvPr>
        <xdr:cNvSpPr txBox="1">
          <a:spLocks noChangeArrowheads="1"/>
        </xdr:cNvSpPr>
      </xdr:nvSpPr>
      <xdr:spPr bwMode="auto">
        <a:xfrm>
          <a:off x="121920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3" name="Text Box 1">
          <a:extLst>
            <a:ext uri="{FF2B5EF4-FFF2-40B4-BE49-F238E27FC236}">
              <a16:creationId xmlns:a16="http://schemas.microsoft.com/office/drawing/2014/main" id="{00000000-0008-0000-2200-000067000000}"/>
            </a:ext>
          </a:extLst>
        </xdr:cNvPr>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4" name="Text Box 2">
          <a:extLst>
            <a:ext uri="{FF2B5EF4-FFF2-40B4-BE49-F238E27FC236}">
              <a16:creationId xmlns:a16="http://schemas.microsoft.com/office/drawing/2014/main" id="{00000000-0008-0000-2200-000068000000}"/>
            </a:ext>
          </a:extLst>
        </xdr:cNvPr>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5" name="Text Box 3">
          <a:extLst>
            <a:ext uri="{FF2B5EF4-FFF2-40B4-BE49-F238E27FC236}">
              <a16:creationId xmlns:a16="http://schemas.microsoft.com/office/drawing/2014/main" id="{00000000-0008-0000-2200-000069000000}"/>
            </a:ext>
          </a:extLst>
        </xdr:cNvPr>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6" name="Text Box 4">
          <a:extLst>
            <a:ext uri="{FF2B5EF4-FFF2-40B4-BE49-F238E27FC236}">
              <a16:creationId xmlns:a16="http://schemas.microsoft.com/office/drawing/2014/main" id="{00000000-0008-0000-2200-00006A000000}"/>
            </a:ext>
          </a:extLst>
        </xdr:cNvPr>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7" name="Text Box 5">
          <a:extLst>
            <a:ext uri="{FF2B5EF4-FFF2-40B4-BE49-F238E27FC236}">
              <a16:creationId xmlns:a16="http://schemas.microsoft.com/office/drawing/2014/main" id="{00000000-0008-0000-2200-00006B000000}"/>
            </a:ext>
          </a:extLst>
        </xdr:cNvPr>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8" name="Text Box 6">
          <a:extLst>
            <a:ext uri="{FF2B5EF4-FFF2-40B4-BE49-F238E27FC236}">
              <a16:creationId xmlns:a16="http://schemas.microsoft.com/office/drawing/2014/main" id="{00000000-0008-0000-2200-00006C000000}"/>
            </a:ext>
          </a:extLst>
        </xdr:cNvPr>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9" name="Text Box 8">
          <a:extLst>
            <a:ext uri="{FF2B5EF4-FFF2-40B4-BE49-F238E27FC236}">
              <a16:creationId xmlns:a16="http://schemas.microsoft.com/office/drawing/2014/main" id="{00000000-0008-0000-2200-00006D000000}"/>
            </a:ext>
          </a:extLst>
        </xdr:cNvPr>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10" name="Text Box 9">
          <a:extLst>
            <a:ext uri="{FF2B5EF4-FFF2-40B4-BE49-F238E27FC236}">
              <a16:creationId xmlns:a16="http://schemas.microsoft.com/office/drawing/2014/main" id="{00000000-0008-0000-2200-00006E000000}"/>
            </a:ext>
          </a:extLst>
        </xdr:cNvPr>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11" name="Text Box 10">
          <a:extLst>
            <a:ext uri="{FF2B5EF4-FFF2-40B4-BE49-F238E27FC236}">
              <a16:creationId xmlns:a16="http://schemas.microsoft.com/office/drawing/2014/main" id="{00000000-0008-0000-2200-00006F000000}"/>
            </a:ext>
          </a:extLst>
        </xdr:cNvPr>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67</xdr:row>
      <xdr:rowOff>0</xdr:rowOff>
    </xdr:from>
    <xdr:ext cx="114300" cy="285750"/>
    <xdr:sp macro="" textlink="">
      <xdr:nvSpPr>
        <xdr:cNvPr id="112" name="Text Box 11">
          <a:extLst>
            <a:ext uri="{FF2B5EF4-FFF2-40B4-BE49-F238E27FC236}">
              <a16:creationId xmlns:a16="http://schemas.microsoft.com/office/drawing/2014/main" id="{00000000-0008-0000-2200-000070000000}"/>
            </a:ext>
          </a:extLst>
        </xdr:cNvPr>
        <xdr:cNvSpPr txBox="1">
          <a:spLocks noChangeArrowheads="1"/>
        </xdr:cNvSpPr>
      </xdr:nvSpPr>
      <xdr:spPr bwMode="auto">
        <a:xfrm>
          <a:off x="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67</xdr:row>
      <xdr:rowOff>0</xdr:rowOff>
    </xdr:from>
    <xdr:ext cx="114300" cy="285750"/>
    <xdr:sp macro="" textlink="">
      <xdr:nvSpPr>
        <xdr:cNvPr id="113" name="Text Box 12">
          <a:extLst>
            <a:ext uri="{FF2B5EF4-FFF2-40B4-BE49-F238E27FC236}">
              <a16:creationId xmlns:a16="http://schemas.microsoft.com/office/drawing/2014/main" id="{00000000-0008-0000-2200-000071000000}"/>
            </a:ext>
          </a:extLst>
        </xdr:cNvPr>
        <xdr:cNvSpPr txBox="1">
          <a:spLocks noChangeArrowheads="1"/>
        </xdr:cNvSpPr>
      </xdr:nvSpPr>
      <xdr:spPr bwMode="auto">
        <a:xfrm>
          <a:off x="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70</xdr:row>
      <xdr:rowOff>0</xdr:rowOff>
    </xdr:from>
    <xdr:ext cx="114300" cy="285750"/>
    <xdr:sp macro="" textlink="">
      <xdr:nvSpPr>
        <xdr:cNvPr id="114" name="Text Box 13">
          <a:extLst>
            <a:ext uri="{FF2B5EF4-FFF2-40B4-BE49-F238E27FC236}">
              <a16:creationId xmlns:a16="http://schemas.microsoft.com/office/drawing/2014/main" id="{00000000-0008-0000-2200-000072000000}"/>
            </a:ext>
          </a:extLst>
        </xdr:cNvPr>
        <xdr:cNvSpPr txBox="1">
          <a:spLocks noChangeArrowheads="1"/>
        </xdr:cNvSpPr>
      </xdr:nvSpPr>
      <xdr:spPr bwMode="auto">
        <a:xfrm>
          <a:off x="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70</xdr:row>
      <xdr:rowOff>0</xdr:rowOff>
    </xdr:from>
    <xdr:ext cx="114300" cy="285750"/>
    <xdr:sp macro="" textlink="">
      <xdr:nvSpPr>
        <xdr:cNvPr id="115" name="Text Box 14">
          <a:extLst>
            <a:ext uri="{FF2B5EF4-FFF2-40B4-BE49-F238E27FC236}">
              <a16:creationId xmlns:a16="http://schemas.microsoft.com/office/drawing/2014/main" id="{00000000-0008-0000-2200-000073000000}"/>
            </a:ext>
          </a:extLst>
        </xdr:cNvPr>
        <xdr:cNvSpPr txBox="1">
          <a:spLocks noChangeArrowheads="1"/>
        </xdr:cNvSpPr>
      </xdr:nvSpPr>
      <xdr:spPr bwMode="auto">
        <a:xfrm>
          <a:off x="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16" name="Text Box 1">
          <a:extLst>
            <a:ext uri="{FF2B5EF4-FFF2-40B4-BE49-F238E27FC236}">
              <a16:creationId xmlns:a16="http://schemas.microsoft.com/office/drawing/2014/main" id="{00000000-0008-0000-2200-000074000000}"/>
            </a:ext>
          </a:extLst>
        </xdr:cNvPr>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17" name="Text Box 2">
          <a:extLst>
            <a:ext uri="{FF2B5EF4-FFF2-40B4-BE49-F238E27FC236}">
              <a16:creationId xmlns:a16="http://schemas.microsoft.com/office/drawing/2014/main" id="{00000000-0008-0000-2200-000075000000}"/>
            </a:ext>
          </a:extLst>
        </xdr:cNvPr>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17</xdr:row>
      <xdr:rowOff>0</xdr:rowOff>
    </xdr:from>
    <xdr:ext cx="114300" cy="285750"/>
    <xdr:sp macro="" textlink="">
      <xdr:nvSpPr>
        <xdr:cNvPr id="118" name="Text Box 8">
          <a:extLst>
            <a:ext uri="{FF2B5EF4-FFF2-40B4-BE49-F238E27FC236}">
              <a16:creationId xmlns:a16="http://schemas.microsoft.com/office/drawing/2014/main" id="{00000000-0008-0000-2200-000076000000}"/>
            </a:ext>
          </a:extLst>
        </xdr:cNvPr>
        <xdr:cNvSpPr txBox="1">
          <a:spLocks noChangeArrowheads="1"/>
        </xdr:cNvSpPr>
      </xdr:nvSpPr>
      <xdr:spPr bwMode="auto">
        <a:xfrm>
          <a:off x="0" y="323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37</xdr:row>
      <xdr:rowOff>0</xdr:rowOff>
    </xdr:from>
    <xdr:ext cx="114300" cy="285750"/>
    <xdr:sp macro="" textlink="">
      <xdr:nvSpPr>
        <xdr:cNvPr id="119" name="Text Box 8">
          <a:extLst>
            <a:ext uri="{FF2B5EF4-FFF2-40B4-BE49-F238E27FC236}">
              <a16:creationId xmlns:a16="http://schemas.microsoft.com/office/drawing/2014/main" id="{00000000-0008-0000-2200-000077000000}"/>
            </a:ext>
          </a:extLst>
        </xdr:cNvPr>
        <xdr:cNvSpPr txBox="1">
          <a:spLocks noChangeArrowheads="1"/>
        </xdr:cNvSpPr>
      </xdr:nvSpPr>
      <xdr:spPr bwMode="auto">
        <a:xfrm>
          <a:off x="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49</xdr:row>
      <xdr:rowOff>0</xdr:rowOff>
    </xdr:from>
    <xdr:ext cx="114300" cy="285750"/>
    <xdr:sp macro="" textlink="">
      <xdr:nvSpPr>
        <xdr:cNvPr id="120" name="Text Box 8">
          <a:extLst>
            <a:ext uri="{FF2B5EF4-FFF2-40B4-BE49-F238E27FC236}">
              <a16:creationId xmlns:a16="http://schemas.microsoft.com/office/drawing/2014/main" id="{00000000-0008-0000-2200-000078000000}"/>
            </a:ext>
          </a:extLst>
        </xdr:cNvPr>
        <xdr:cNvSpPr txBox="1">
          <a:spLocks noChangeArrowheads="1"/>
        </xdr:cNvSpPr>
      </xdr:nvSpPr>
      <xdr:spPr bwMode="auto">
        <a:xfrm>
          <a:off x="0" y="933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21</xdr:row>
      <xdr:rowOff>0</xdr:rowOff>
    </xdr:from>
    <xdr:ext cx="114300" cy="285750"/>
    <xdr:sp macro="" textlink="">
      <xdr:nvSpPr>
        <xdr:cNvPr id="121" name="Text Box 8">
          <a:extLst>
            <a:ext uri="{FF2B5EF4-FFF2-40B4-BE49-F238E27FC236}">
              <a16:creationId xmlns:a16="http://schemas.microsoft.com/office/drawing/2014/main" id="{00000000-0008-0000-2200-000079000000}"/>
            </a:ext>
          </a:extLst>
        </xdr:cNvPr>
        <xdr:cNvSpPr txBox="1">
          <a:spLocks noChangeArrowheads="1"/>
        </xdr:cNvSpPr>
      </xdr:nvSpPr>
      <xdr:spPr bwMode="auto">
        <a:xfrm>
          <a:off x="0" y="4000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34</xdr:row>
      <xdr:rowOff>0</xdr:rowOff>
    </xdr:from>
    <xdr:ext cx="114300" cy="285750"/>
    <xdr:sp macro="" textlink="">
      <xdr:nvSpPr>
        <xdr:cNvPr id="122" name="Text Box 8">
          <a:extLst>
            <a:ext uri="{FF2B5EF4-FFF2-40B4-BE49-F238E27FC236}">
              <a16:creationId xmlns:a16="http://schemas.microsoft.com/office/drawing/2014/main" id="{00000000-0008-0000-2200-00007A000000}"/>
            </a:ext>
          </a:extLst>
        </xdr:cNvPr>
        <xdr:cNvSpPr txBox="1">
          <a:spLocks noChangeArrowheads="1"/>
        </xdr:cNvSpPr>
      </xdr:nvSpPr>
      <xdr:spPr bwMode="auto">
        <a:xfrm>
          <a:off x="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34</xdr:row>
      <xdr:rowOff>0</xdr:rowOff>
    </xdr:from>
    <xdr:ext cx="114300" cy="285750"/>
    <xdr:sp macro="" textlink="">
      <xdr:nvSpPr>
        <xdr:cNvPr id="123" name="Text Box 8">
          <a:extLst>
            <a:ext uri="{FF2B5EF4-FFF2-40B4-BE49-F238E27FC236}">
              <a16:creationId xmlns:a16="http://schemas.microsoft.com/office/drawing/2014/main" id="{00000000-0008-0000-2200-00007B000000}"/>
            </a:ext>
          </a:extLst>
        </xdr:cNvPr>
        <xdr:cNvSpPr txBox="1">
          <a:spLocks noChangeArrowheads="1"/>
        </xdr:cNvSpPr>
      </xdr:nvSpPr>
      <xdr:spPr bwMode="auto">
        <a:xfrm>
          <a:off x="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24" name="Text Box 1">
          <a:extLst>
            <a:ext uri="{FF2B5EF4-FFF2-40B4-BE49-F238E27FC236}">
              <a16:creationId xmlns:a16="http://schemas.microsoft.com/office/drawing/2014/main" id="{00000000-0008-0000-2200-00007C000000}"/>
            </a:ext>
          </a:extLst>
        </xdr:cNvPr>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25" name="Text Box 2">
          <a:extLst>
            <a:ext uri="{FF2B5EF4-FFF2-40B4-BE49-F238E27FC236}">
              <a16:creationId xmlns:a16="http://schemas.microsoft.com/office/drawing/2014/main" id="{00000000-0008-0000-2200-00007D000000}"/>
            </a:ext>
          </a:extLst>
        </xdr:cNvPr>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26" name="Text Box 3">
          <a:extLst>
            <a:ext uri="{FF2B5EF4-FFF2-40B4-BE49-F238E27FC236}">
              <a16:creationId xmlns:a16="http://schemas.microsoft.com/office/drawing/2014/main" id="{00000000-0008-0000-2200-00007E000000}"/>
            </a:ext>
          </a:extLst>
        </xdr:cNvPr>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27" name="Text Box 4">
          <a:extLst>
            <a:ext uri="{FF2B5EF4-FFF2-40B4-BE49-F238E27FC236}">
              <a16:creationId xmlns:a16="http://schemas.microsoft.com/office/drawing/2014/main" id="{00000000-0008-0000-2200-00007F000000}"/>
            </a:ext>
          </a:extLst>
        </xdr:cNvPr>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28" name="Text Box 5">
          <a:extLst>
            <a:ext uri="{FF2B5EF4-FFF2-40B4-BE49-F238E27FC236}">
              <a16:creationId xmlns:a16="http://schemas.microsoft.com/office/drawing/2014/main" id="{00000000-0008-0000-2200-000080000000}"/>
            </a:ext>
          </a:extLst>
        </xdr:cNvPr>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29" name="Text Box 6">
          <a:extLst>
            <a:ext uri="{FF2B5EF4-FFF2-40B4-BE49-F238E27FC236}">
              <a16:creationId xmlns:a16="http://schemas.microsoft.com/office/drawing/2014/main" id="{00000000-0008-0000-2200-000081000000}"/>
            </a:ext>
          </a:extLst>
        </xdr:cNvPr>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30" name="Text Box 8">
          <a:extLst>
            <a:ext uri="{FF2B5EF4-FFF2-40B4-BE49-F238E27FC236}">
              <a16:creationId xmlns:a16="http://schemas.microsoft.com/office/drawing/2014/main" id="{00000000-0008-0000-2200-000082000000}"/>
            </a:ext>
          </a:extLst>
        </xdr:cNvPr>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31" name="Text Box 9">
          <a:extLst>
            <a:ext uri="{FF2B5EF4-FFF2-40B4-BE49-F238E27FC236}">
              <a16:creationId xmlns:a16="http://schemas.microsoft.com/office/drawing/2014/main" id="{00000000-0008-0000-2200-000083000000}"/>
            </a:ext>
          </a:extLst>
        </xdr:cNvPr>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32" name="Text Box 10">
          <a:extLst>
            <a:ext uri="{FF2B5EF4-FFF2-40B4-BE49-F238E27FC236}">
              <a16:creationId xmlns:a16="http://schemas.microsoft.com/office/drawing/2014/main" id="{00000000-0008-0000-2200-000084000000}"/>
            </a:ext>
          </a:extLst>
        </xdr:cNvPr>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33" name="Text Box 1">
          <a:extLst>
            <a:ext uri="{FF2B5EF4-FFF2-40B4-BE49-F238E27FC236}">
              <a16:creationId xmlns:a16="http://schemas.microsoft.com/office/drawing/2014/main" id="{00000000-0008-0000-2200-000085000000}"/>
            </a:ext>
          </a:extLst>
        </xdr:cNvPr>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34" name="Text Box 2">
          <a:extLst>
            <a:ext uri="{FF2B5EF4-FFF2-40B4-BE49-F238E27FC236}">
              <a16:creationId xmlns:a16="http://schemas.microsoft.com/office/drawing/2014/main" id="{00000000-0008-0000-2200-000086000000}"/>
            </a:ext>
          </a:extLst>
        </xdr:cNvPr>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51</xdr:row>
      <xdr:rowOff>0</xdr:rowOff>
    </xdr:from>
    <xdr:ext cx="114300" cy="285750"/>
    <xdr:sp macro="" textlink="">
      <xdr:nvSpPr>
        <xdr:cNvPr id="135" name="Text Box 8">
          <a:extLst>
            <a:ext uri="{FF2B5EF4-FFF2-40B4-BE49-F238E27FC236}">
              <a16:creationId xmlns:a16="http://schemas.microsoft.com/office/drawing/2014/main" id="{00000000-0008-0000-2200-000087000000}"/>
            </a:ext>
          </a:extLst>
        </xdr:cNvPr>
        <xdr:cNvSpPr txBox="1">
          <a:spLocks noChangeArrowheads="1"/>
        </xdr:cNvSpPr>
      </xdr:nvSpPr>
      <xdr:spPr bwMode="auto">
        <a:xfrm>
          <a:off x="0" y="971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36" name="Text Box 1">
          <a:extLst>
            <a:ext uri="{FF2B5EF4-FFF2-40B4-BE49-F238E27FC236}">
              <a16:creationId xmlns:a16="http://schemas.microsoft.com/office/drawing/2014/main" id="{00000000-0008-0000-2200-000088000000}"/>
            </a:ext>
          </a:extLst>
        </xdr:cNvPr>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37" name="Text Box 2">
          <a:extLst>
            <a:ext uri="{FF2B5EF4-FFF2-40B4-BE49-F238E27FC236}">
              <a16:creationId xmlns:a16="http://schemas.microsoft.com/office/drawing/2014/main" id="{00000000-0008-0000-2200-000089000000}"/>
            </a:ext>
          </a:extLst>
        </xdr:cNvPr>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38" name="Text Box 3">
          <a:extLst>
            <a:ext uri="{FF2B5EF4-FFF2-40B4-BE49-F238E27FC236}">
              <a16:creationId xmlns:a16="http://schemas.microsoft.com/office/drawing/2014/main" id="{00000000-0008-0000-2200-00008A000000}"/>
            </a:ext>
          </a:extLst>
        </xdr:cNvPr>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39" name="Text Box 4">
          <a:extLst>
            <a:ext uri="{FF2B5EF4-FFF2-40B4-BE49-F238E27FC236}">
              <a16:creationId xmlns:a16="http://schemas.microsoft.com/office/drawing/2014/main" id="{00000000-0008-0000-2200-00008B000000}"/>
            </a:ext>
          </a:extLst>
        </xdr:cNvPr>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40" name="Text Box 5">
          <a:extLst>
            <a:ext uri="{FF2B5EF4-FFF2-40B4-BE49-F238E27FC236}">
              <a16:creationId xmlns:a16="http://schemas.microsoft.com/office/drawing/2014/main" id="{00000000-0008-0000-2200-00008C000000}"/>
            </a:ext>
          </a:extLst>
        </xdr:cNvPr>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41" name="Text Box 6">
          <a:extLst>
            <a:ext uri="{FF2B5EF4-FFF2-40B4-BE49-F238E27FC236}">
              <a16:creationId xmlns:a16="http://schemas.microsoft.com/office/drawing/2014/main" id="{00000000-0008-0000-2200-00008D000000}"/>
            </a:ext>
          </a:extLst>
        </xdr:cNvPr>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42" name="Text Box 8">
          <a:extLst>
            <a:ext uri="{FF2B5EF4-FFF2-40B4-BE49-F238E27FC236}">
              <a16:creationId xmlns:a16="http://schemas.microsoft.com/office/drawing/2014/main" id="{00000000-0008-0000-2200-00008E000000}"/>
            </a:ext>
          </a:extLst>
        </xdr:cNvPr>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43" name="Text Box 9">
          <a:extLst>
            <a:ext uri="{FF2B5EF4-FFF2-40B4-BE49-F238E27FC236}">
              <a16:creationId xmlns:a16="http://schemas.microsoft.com/office/drawing/2014/main" id="{00000000-0008-0000-2200-00008F000000}"/>
            </a:ext>
          </a:extLst>
        </xdr:cNvPr>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44" name="Text Box 10">
          <a:extLst>
            <a:ext uri="{FF2B5EF4-FFF2-40B4-BE49-F238E27FC236}">
              <a16:creationId xmlns:a16="http://schemas.microsoft.com/office/drawing/2014/main" id="{00000000-0008-0000-2200-000090000000}"/>
            </a:ext>
          </a:extLst>
        </xdr:cNvPr>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68</xdr:row>
      <xdr:rowOff>0</xdr:rowOff>
    </xdr:from>
    <xdr:ext cx="114300" cy="285750"/>
    <xdr:sp macro="" textlink="">
      <xdr:nvSpPr>
        <xdr:cNvPr id="145" name="Text Box 11">
          <a:extLst>
            <a:ext uri="{FF2B5EF4-FFF2-40B4-BE49-F238E27FC236}">
              <a16:creationId xmlns:a16="http://schemas.microsoft.com/office/drawing/2014/main" id="{00000000-0008-0000-2200-000091000000}"/>
            </a:ext>
          </a:extLst>
        </xdr:cNvPr>
        <xdr:cNvSpPr txBox="1">
          <a:spLocks noChangeArrowheads="1"/>
        </xdr:cNvSpPr>
      </xdr:nvSpPr>
      <xdr:spPr bwMode="auto">
        <a:xfrm>
          <a:off x="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68</xdr:row>
      <xdr:rowOff>0</xdr:rowOff>
    </xdr:from>
    <xdr:ext cx="114300" cy="285750"/>
    <xdr:sp macro="" textlink="">
      <xdr:nvSpPr>
        <xdr:cNvPr id="146" name="Text Box 12">
          <a:extLst>
            <a:ext uri="{FF2B5EF4-FFF2-40B4-BE49-F238E27FC236}">
              <a16:creationId xmlns:a16="http://schemas.microsoft.com/office/drawing/2014/main" id="{00000000-0008-0000-2200-000092000000}"/>
            </a:ext>
          </a:extLst>
        </xdr:cNvPr>
        <xdr:cNvSpPr txBox="1">
          <a:spLocks noChangeArrowheads="1"/>
        </xdr:cNvSpPr>
      </xdr:nvSpPr>
      <xdr:spPr bwMode="auto">
        <a:xfrm>
          <a:off x="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71</xdr:row>
      <xdr:rowOff>0</xdr:rowOff>
    </xdr:from>
    <xdr:ext cx="114300" cy="285750"/>
    <xdr:sp macro="" textlink="">
      <xdr:nvSpPr>
        <xdr:cNvPr id="147" name="Text Box 13">
          <a:extLst>
            <a:ext uri="{FF2B5EF4-FFF2-40B4-BE49-F238E27FC236}">
              <a16:creationId xmlns:a16="http://schemas.microsoft.com/office/drawing/2014/main" id="{00000000-0008-0000-2200-000093000000}"/>
            </a:ext>
          </a:extLst>
        </xdr:cNvPr>
        <xdr:cNvSpPr txBox="1">
          <a:spLocks noChangeArrowheads="1"/>
        </xdr:cNvSpPr>
      </xdr:nvSpPr>
      <xdr:spPr bwMode="auto">
        <a:xfrm>
          <a:off x="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71</xdr:row>
      <xdr:rowOff>0</xdr:rowOff>
    </xdr:from>
    <xdr:ext cx="114300" cy="285750"/>
    <xdr:sp macro="" textlink="">
      <xdr:nvSpPr>
        <xdr:cNvPr id="148" name="Text Box 14">
          <a:extLst>
            <a:ext uri="{FF2B5EF4-FFF2-40B4-BE49-F238E27FC236}">
              <a16:creationId xmlns:a16="http://schemas.microsoft.com/office/drawing/2014/main" id="{00000000-0008-0000-2200-000094000000}"/>
            </a:ext>
          </a:extLst>
        </xdr:cNvPr>
        <xdr:cNvSpPr txBox="1">
          <a:spLocks noChangeArrowheads="1"/>
        </xdr:cNvSpPr>
      </xdr:nvSpPr>
      <xdr:spPr bwMode="auto">
        <a:xfrm>
          <a:off x="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49" name="Text Box 1">
          <a:extLst>
            <a:ext uri="{FF2B5EF4-FFF2-40B4-BE49-F238E27FC236}">
              <a16:creationId xmlns:a16="http://schemas.microsoft.com/office/drawing/2014/main" id="{00000000-0008-0000-2200-000095000000}"/>
            </a:ext>
          </a:extLst>
        </xdr:cNvPr>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50" name="Text Box 2">
          <a:extLst>
            <a:ext uri="{FF2B5EF4-FFF2-40B4-BE49-F238E27FC236}">
              <a16:creationId xmlns:a16="http://schemas.microsoft.com/office/drawing/2014/main" id="{00000000-0008-0000-2200-000096000000}"/>
            </a:ext>
          </a:extLst>
        </xdr:cNvPr>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18</xdr:row>
      <xdr:rowOff>0</xdr:rowOff>
    </xdr:from>
    <xdr:ext cx="114300" cy="285750"/>
    <xdr:sp macro="" textlink="">
      <xdr:nvSpPr>
        <xdr:cNvPr id="151" name="Text Box 8">
          <a:extLst>
            <a:ext uri="{FF2B5EF4-FFF2-40B4-BE49-F238E27FC236}">
              <a16:creationId xmlns:a16="http://schemas.microsoft.com/office/drawing/2014/main" id="{00000000-0008-0000-2200-000097000000}"/>
            </a:ext>
          </a:extLst>
        </xdr:cNvPr>
        <xdr:cNvSpPr txBox="1">
          <a:spLocks noChangeArrowheads="1"/>
        </xdr:cNvSpPr>
      </xdr:nvSpPr>
      <xdr:spPr bwMode="auto">
        <a:xfrm>
          <a:off x="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37</xdr:row>
      <xdr:rowOff>0</xdr:rowOff>
    </xdr:from>
    <xdr:ext cx="114300" cy="285750"/>
    <xdr:sp macro="" textlink="">
      <xdr:nvSpPr>
        <xdr:cNvPr id="152" name="Text Box 8">
          <a:extLst>
            <a:ext uri="{FF2B5EF4-FFF2-40B4-BE49-F238E27FC236}">
              <a16:creationId xmlns:a16="http://schemas.microsoft.com/office/drawing/2014/main" id="{00000000-0008-0000-2200-000098000000}"/>
            </a:ext>
          </a:extLst>
        </xdr:cNvPr>
        <xdr:cNvSpPr txBox="1">
          <a:spLocks noChangeArrowheads="1"/>
        </xdr:cNvSpPr>
      </xdr:nvSpPr>
      <xdr:spPr bwMode="auto">
        <a:xfrm>
          <a:off x="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50</xdr:row>
      <xdr:rowOff>0</xdr:rowOff>
    </xdr:from>
    <xdr:ext cx="114300" cy="285750"/>
    <xdr:sp macro="" textlink="">
      <xdr:nvSpPr>
        <xdr:cNvPr id="153" name="Text Box 8">
          <a:extLst>
            <a:ext uri="{FF2B5EF4-FFF2-40B4-BE49-F238E27FC236}">
              <a16:creationId xmlns:a16="http://schemas.microsoft.com/office/drawing/2014/main" id="{00000000-0008-0000-2200-000099000000}"/>
            </a:ext>
          </a:extLst>
        </xdr:cNvPr>
        <xdr:cNvSpPr txBox="1">
          <a:spLocks noChangeArrowheads="1"/>
        </xdr:cNvSpPr>
      </xdr:nvSpPr>
      <xdr:spPr bwMode="auto">
        <a:xfrm>
          <a:off x="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22</xdr:row>
      <xdr:rowOff>0</xdr:rowOff>
    </xdr:from>
    <xdr:ext cx="114300" cy="285750"/>
    <xdr:sp macro="" textlink="">
      <xdr:nvSpPr>
        <xdr:cNvPr id="154" name="Text Box 8">
          <a:extLst>
            <a:ext uri="{FF2B5EF4-FFF2-40B4-BE49-F238E27FC236}">
              <a16:creationId xmlns:a16="http://schemas.microsoft.com/office/drawing/2014/main" id="{00000000-0008-0000-2200-00009A000000}"/>
            </a:ext>
          </a:extLst>
        </xdr:cNvPr>
        <xdr:cNvSpPr txBox="1">
          <a:spLocks noChangeArrowheads="1"/>
        </xdr:cNvSpPr>
      </xdr:nvSpPr>
      <xdr:spPr bwMode="auto">
        <a:xfrm>
          <a:off x="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55" name="Text Box 8">
          <a:extLst>
            <a:ext uri="{FF2B5EF4-FFF2-40B4-BE49-F238E27FC236}">
              <a16:creationId xmlns:a16="http://schemas.microsoft.com/office/drawing/2014/main" id="{00000000-0008-0000-2200-00009B000000}"/>
            </a:ext>
          </a:extLst>
        </xdr:cNvPr>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56" name="Text Box 8">
          <a:extLst>
            <a:ext uri="{FF2B5EF4-FFF2-40B4-BE49-F238E27FC236}">
              <a16:creationId xmlns:a16="http://schemas.microsoft.com/office/drawing/2014/main" id="{00000000-0008-0000-2200-00009C000000}"/>
            </a:ext>
          </a:extLst>
        </xdr:cNvPr>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57" name="Text Box 1">
          <a:extLst>
            <a:ext uri="{FF2B5EF4-FFF2-40B4-BE49-F238E27FC236}">
              <a16:creationId xmlns:a16="http://schemas.microsoft.com/office/drawing/2014/main" id="{00000000-0008-0000-2200-00009D000000}"/>
            </a:ext>
          </a:extLst>
        </xdr:cNvPr>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58" name="Text Box 2">
          <a:extLst>
            <a:ext uri="{FF2B5EF4-FFF2-40B4-BE49-F238E27FC236}">
              <a16:creationId xmlns:a16="http://schemas.microsoft.com/office/drawing/2014/main" id="{00000000-0008-0000-2200-00009E000000}"/>
            </a:ext>
          </a:extLst>
        </xdr:cNvPr>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59" name="Text Box 3">
          <a:extLst>
            <a:ext uri="{FF2B5EF4-FFF2-40B4-BE49-F238E27FC236}">
              <a16:creationId xmlns:a16="http://schemas.microsoft.com/office/drawing/2014/main" id="{00000000-0008-0000-2200-00009F000000}"/>
            </a:ext>
          </a:extLst>
        </xdr:cNvPr>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0" name="Text Box 4">
          <a:extLst>
            <a:ext uri="{FF2B5EF4-FFF2-40B4-BE49-F238E27FC236}">
              <a16:creationId xmlns:a16="http://schemas.microsoft.com/office/drawing/2014/main" id="{00000000-0008-0000-2200-0000A0000000}"/>
            </a:ext>
          </a:extLst>
        </xdr:cNvPr>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1" name="Text Box 5">
          <a:extLst>
            <a:ext uri="{FF2B5EF4-FFF2-40B4-BE49-F238E27FC236}">
              <a16:creationId xmlns:a16="http://schemas.microsoft.com/office/drawing/2014/main" id="{00000000-0008-0000-2200-0000A1000000}"/>
            </a:ext>
          </a:extLst>
        </xdr:cNvPr>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2" name="Text Box 6">
          <a:extLst>
            <a:ext uri="{FF2B5EF4-FFF2-40B4-BE49-F238E27FC236}">
              <a16:creationId xmlns:a16="http://schemas.microsoft.com/office/drawing/2014/main" id="{00000000-0008-0000-2200-0000A2000000}"/>
            </a:ext>
          </a:extLst>
        </xdr:cNvPr>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3" name="Text Box 8">
          <a:extLst>
            <a:ext uri="{FF2B5EF4-FFF2-40B4-BE49-F238E27FC236}">
              <a16:creationId xmlns:a16="http://schemas.microsoft.com/office/drawing/2014/main" id="{00000000-0008-0000-2200-0000A3000000}"/>
            </a:ext>
          </a:extLst>
        </xdr:cNvPr>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4" name="Text Box 9">
          <a:extLst>
            <a:ext uri="{FF2B5EF4-FFF2-40B4-BE49-F238E27FC236}">
              <a16:creationId xmlns:a16="http://schemas.microsoft.com/office/drawing/2014/main" id="{00000000-0008-0000-2200-0000A4000000}"/>
            </a:ext>
          </a:extLst>
        </xdr:cNvPr>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5" name="Text Box 10">
          <a:extLst>
            <a:ext uri="{FF2B5EF4-FFF2-40B4-BE49-F238E27FC236}">
              <a16:creationId xmlns:a16="http://schemas.microsoft.com/office/drawing/2014/main" id="{00000000-0008-0000-2200-0000A5000000}"/>
            </a:ext>
          </a:extLst>
        </xdr:cNvPr>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6" name="Text Box 1">
          <a:extLst>
            <a:ext uri="{FF2B5EF4-FFF2-40B4-BE49-F238E27FC236}">
              <a16:creationId xmlns:a16="http://schemas.microsoft.com/office/drawing/2014/main" id="{00000000-0008-0000-2200-0000A6000000}"/>
            </a:ext>
          </a:extLst>
        </xdr:cNvPr>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7" name="Text Box 2">
          <a:extLst>
            <a:ext uri="{FF2B5EF4-FFF2-40B4-BE49-F238E27FC236}">
              <a16:creationId xmlns:a16="http://schemas.microsoft.com/office/drawing/2014/main" id="{00000000-0008-0000-2200-0000A7000000}"/>
            </a:ext>
          </a:extLst>
        </xdr:cNvPr>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52</xdr:row>
      <xdr:rowOff>0</xdr:rowOff>
    </xdr:from>
    <xdr:ext cx="114300" cy="285750"/>
    <xdr:sp macro="" textlink="">
      <xdr:nvSpPr>
        <xdr:cNvPr id="168" name="Text Box 8">
          <a:extLst>
            <a:ext uri="{FF2B5EF4-FFF2-40B4-BE49-F238E27FC236}">
              <a16:creationId xmlns:a16="http://schemas.microsoft.com/office/drawing/2014/main" id="{00000000-0008-0000-2200-0000A8000000}"/>
            </a:ext>
          </a:extLst>
        </xdr:cNvPr>
        <xdr:cNvSpPr txBox="1">
          <a:spLocks noChangeArrowheads="1"/>
        </xdr:cNvSpPr>
      </xdr:nvSpPr>
      <xdr:spPr bwMode="auto">
        <a:xfrm>
          <a:off x="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69" name="Text Box 1">
          <a:extLst>
            <a:ext uri="{FF2B5EF4-FFF2-40B4-BE49-F238E27FC236}">
              <a16:creationId xmlns:a16="http://schemas.microsoft.com/office/drawing/2014/main" id="{00000000-0008-0000-2200-0000A9000000}"/>
            </a:ext>
          </a:extLst>
        </xdr:cNvPr>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0" name="Text Box 2">
          <a:extLst>
            <a:ext uri="{FF2B5EF4-FFF2-40B4-BE49-F238E27FC236}">
              <a16:creationId xmlns:a16="http://schemas.microsoft.com/office/drawing/2014/main" id="{00000000-0008-0000-2200-0000AA000000}"/>
            </a:ext>
          </a:extLst>
        </xdr:cNvPr>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1" name="Text Box 3">
          <a:extLst>
            <a:ext uri="{FF2B5EF4-FFF2-40B4-BE49-F238E27FC236}">
              <a16:creationId xmlns:a16="http://schemas.microsoft.com/office/drawing/2014/main" id="{00000000-0008-0000-2200-0000AB000000}"/>
            </a:ext>
          </a:extLst>
        </xdr:cNvPr>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2" name="Text Box 4">
          <a:extLst>
            <a:ext uri="{FF2B5EF4-FFF2-40B4-BE49-F238E27FC236}">
              <a16:creationId xmlns:a16="http://schemas.microsoft.com/office/drawing/2014/main" id="{00000000-0008-0000-2200-0000AC000000}"/>
            </a:ext>
          </a:extLst>
        </xdr:cNvPr>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3" name="Text Box 5">
          <a:extLst>
            <a:ext uri="{FF2B5EF4-FFF2-40B4-BE49-F238E27FC236}">
              <a16:creationId xmlns:a16="http://schemas.microsoft.com/office/drawing/2014/main" id="{00000000-0008-0000-2200-0000AD000000}"/>
            </a:ext>
          </a:extLst>
        </xdr:cNvPr>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4" name="Text Box 6">
          <a:extLst>
            <a:ext uri="{FF2B5EF4-FFF2-40B4-BE49-F238E27FC236}">
              <a16:creationId xmlns:a16="http://schemas.microsoft.com/office/drawing/2014/main" id="{00000000-0008-0000-2200-0000AE000000}"/>
            </a:ext>
          </a:extLst>
        </xdr:cNvPr>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5" name="Text Box 8">
          <a:extLst>
            <a:ext uri="{FF2B5EF4-FFF2-40B4-BE49-F238E27FC236}">
              <a16:creationId xmlns:a16="http://schemas.microsoft.com/office/drawing/2014/main" id="{00000000-0008-0000-2200-0000AF000000}"/>
            </a:ext>
          </a:extLst>
        </xdr:cNvPr>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6" name="Text Box 9">
          <a:extLst>
            <a:ext uri="{FF2B5EF4-FFF2-40B4-BE49-F238E27FC236}">
              <a16:creationId xmlns:a16="http://schemas.microsoft.com/office/drawing/2014/main" id="{00000000-0008-0000-2200-0000B0000000}"/>
            </a:ext>
          </a:extLst>
        </xdr:cNvPr>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7" name="Text Box 10">
          <a:extLst>
            <a:ext uri="{FF2B5EF4-FFF2-40B4-BE49-F238E27FC236}">
              <a16:creationId xmlns:a16="http://schemas.microsoft.com/office/drawing/2014/main" id="{00000000-0008-0000-2200-0000B1000000}"/>
            </a:ext>
          </a:extLst>
        </xdr:cNvPr>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68</xdr:row>
      <xdr:rowOff>0</xdr:rowOff>
    </xdr:from>
    <xdr:ext cx="114300" cy="285750"/>
    <xdr:sp macro="" textlink="">
      <xdr:nvSpPr>
        <xdr:cNvPr id="178" name="Text Box 11">
          <a:extLst>
            <a:ext uri="{FF2B5EF4-FFF2-40B4-BE49-F238E27FC236}">
              <a16:creationId xmlns:a16="http://schemas.microsoft.com/office/drawing/2014/main" id="{00000000-0008-0000-2200-0000B2000000}"/>
            </a:ext>
          </a:extLst>
        </xdr:cNvPr>
        <xdr:cNvSpPr txBox="1">
          <a:spLocks noChangeArrowheads="1"/>
        </xdr:cNvSpPr>
      </xdr:nvSpPr>
      <xdr:spPr bwMode="auto">
        <a:xfrm>
          <a:off x="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68</xdr:row>
      <xdr:rowOff>0</xdr:rowOff>
    </xdr:from>
    <xdr:ext cx="114300" cy="285750"/>
    <xdr:sp macro="" textlink="">
      <xdr:nvSpPr>
        <xdr:cNvPr id="179" name="Text Box 12">
          <a:extLst>
            <a:ext uri="{FF2B5EF4-FFF2-40B4-BE49-F238E27FC236}">
              <a16:creationId xmlns:a16="http://schemas.microsoft.com/office/drawing/2014/main" id="{00000000-0008-0000-2200-0000B3000000}"/>
            </a:ext>
          </a:extLst>
        </xdr:cNvPr>
        <xdr:cNvSpPr txBox="1">
          <a:spLocks noChangeArrowheads="1"/>
        </xdr:cNvSpPr>
      </xdr:nvSpPr>
      <xdr:spPr bwMode="auto">
        <a:xfrm>
          <a:off x="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71</xdr:row>
      <xdr:rowOff>0</xdr:rowOff>
    </xdr:from>
    <xdr:ext cx="114300" cy="285750"/>
    <xdr:sp macro="" textlink="">
      <xdr:nvSpPr>
        <xdr:cNvPr id="180" name="Text Box 13">
          <a:extLst>
            <a:ext uri="{FF2B5EF4-FFF2-40B4-BE49-F238E27FC236}">
              <a16:creationId xmlns:a16="http://schemas.microsoft.com/office/drawing/2014/main" id="{00000000-0008-0000-2200-0000B4000000}"/>
            </a:ext>
          </a:extLst>
        </xdr:cNvPr>
        <xdr:cNvSpPr txBox="1">
          <a:spLocks noChangeArrowheads="1"/>
        </xdr:cNvSpPr>
      </xdr:nvSpPr>
      <xdr:spPr bwMode="auto">
        <a:xfrm>
          <a:off x="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71</xdr:row>
      <xdr:rowOff>0</xdr:rowOff>
    </xdr:from>
    <xdr:ext cx="114300" cy="285750"/>
    <xdr:sp macro="" textlink="">
      <xdr:nvSpPr>
        <xdr:cNvPr id="181" name="Text Box 14">
          <a:extLst>
            <a:ext uri="{FF2B5EF4-FFF2-40B4-BE49-F238E27FC236}">
              <a16:creationId xmlns:a16="http://schemas.microsoft.com/office/drawing/2014/main" id="{00000000-0008-0000-2200-0000B5000000}"/>
            </a:ext>
          </a:extLst>
        </xdr:cNvPr>
        <xdr:cNvSpPr txBox="1">
          <a:spLocks noChangeArrowheads="1"/>
        </xdr:cNvSpPr>
      </xdr:nvSpPr>
      <xdr:spPr bwMode="auto">
        <a:xfrm>
          <a:off x="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82" name="Text Box 1">
          <a:extLst>
            <a:ext uri="{FF2B5EF4-FFF2-40B4-BE49-F238E27FC236}">
              <a16:creationId xmlns:a16="http://schemas.microsoft.com/office/drawing/2014/main" id="{00000000-0008-0000-2200-0000B6000000}"/>
            </a:ext>
          </a:extLst>
        </xdr:cNvPr>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83" name="Text Box 2">
          <a:extLst>
            <a:ext uri="{FF2B5EF4-FFF2-40B4-BE49-F238E27FC236}">
              <a16:creationId xmlns:a16="http://schemas.microsoft.com/office/drawing/2014/main" id="{00000000-0008-0000-2200-0000B7000000}"/>
            </a:ext>
          </a:extLst>
        </xdr:cNvPr>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18</xdr:row>
      <xdr:rowOff>0</xdr:rowOff>
    </xdr:from>
    <xdr:ext cx="114300" cy="285750"/>
    <xdr:sp macro="" textlink="">
      <xdr:nvSpPr>
        <xdr:cNvPr id="184" name="Text Box 8">
          <a:extLst>
            <a:ext uri="{FF2B5EF4-FFF2-40B4-BE49-F238E27FC236}">
              <a16:creationId xmlns:a16="http://schemas.microsoft.com/office/drawing/2014/main" id="{00000000-0008-0000-2200-0000B8000000}"/>
            </a:ext>
          </a:extLst>
        </xdr:cNvPr>
        <xdr:cNvSpPr txBox="1">
          <a:spLocks noChangeArrowheads="1"/>
        </xdr:cNvSpPr>
      </xdr:nvSpPr>
      <xdr:spPr bwMode="auto">
        <a:xfrm>
          <a:off x="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37</xdr:row>
      <xdr:rowOff>0</xdr:rowOff>
    </xdr:from>
    <xdr:ext cx="114300" cy="285750"/>
    <xdr:sp macro="" textlink="">
      <xdr:nvSpPr>
        <xdr:cNvPr id="185" name="Text Box 8">
          <a:extLst>
            <a:ext uri="{FF2B5EF4-FFF2-40B4-BE49-F238E27FC236}">
              <a16:creationId xmlns:a16="http://schemas.microsoft.com/office/drawing/2014/main" id="{00000000-0008-0000-2200-0000B9000000}"/>
            </a:ext>
          </a:extLst>
        </xdr:cNvPr>
        <xdr:cNvSpPr txBox="1">
          <a:spLocks noChangeArrowheads="1"/>
        </xdr:cNvSpPr>
      </xdr:nvSpPr>
      <xdr:spPr bwMode="auto">
        <a:xfrm>
          <a:off x="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50</xdr:row>
      <xdr:rowOff>0</xdr:rowOff>
    </xdr:from>
    <xdr:ext cx="114300" cy="285750"/>
    <xdr:sp macro="" textlink="">
      <xdr:nvSpPr>
        <xdr:cNvPr id="186" name="Text Box 8">
          <a:extLst>
            <a:ext uri="{FF2B5EF4-FFF2-40B4-BE49-F238E27FC236}">
              <a16:creationId xmlns:a16="http://schemas.microsoft.com/office/drawing/2014/main" id="{00000000-0008-0000-2200-0000BA000000}"/>
            </a:ext>
          </a:extLst>
        </xdr:cNvPr>
        <xdr:cNvSpPr txBox="1">
          <a:spLocks noChangeArrowheads="1"/>
        </xdr:cNvSpPr>
      </xdr:nvSpPr>
      <xdr:spPr bwMode="auto">
        <a:xfrm>
          <a:off x="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22</xdr:row>
      <xdr:rowOff>0</xdr:rowOff>
    </xdr:from>
    <xdr:ext cx="114300" cy="285750"/>
    <xdr:sp macro="" textlink="">
      <xdr:nvSpPr>
        <xdr:cNvPr id="187" name="Text Box 8">
          <a:extLst>
            <a:ext uri="{FF2B5EF4-FFF2-40B4-BE49-F238E27FC236}">
              <a16:creationId xmlns:a16="http://schemas.microsoft.com/office/drawing/2014/main" id="{00000000-0008-0000-2200-0000BB000000}"/>
            </a:ext>
          </a:extLst>
        </xdr:cNvPr>
        <xdr:cNvSpPr txBox="1">
          <a:spLocks noChangeArrowheads="1"/>
        </xdr:cNvSpPr>
      </xdr:nvSpPr>
      <xdr:spPr bwMode="auto">
        <a:xfrm>
          <a:off x="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88" name="Text Box 8">
          <a:extLst>
            <a:ext uri="{FF2B5EF4-FFF2-40B4-BE49-F238E27FC236}">
              <a16:creationId xmlns:a16="http://schemas.microsoft.com/office/drawing/2014/main" id="{00000000-0008-0000-2200-0000BC000000}"/>
            </a:ext>
          </a:extLst>
        </xdr:cNvPr>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89" name="Text Box 8">
          <a:extLst>
            <a:ext uri="{FF2B5EF4-FFF2-40B4-BE49-F238E27FC236}">
              <a16:creationId xmlns:a16="http://schemas.microsoft.com/office/drawing/2014/main" id="{00000000-0008-0000-2200-0000BD000000}"/>
            </a:ext>
          </a:extLst>
        </xdr:cNvPr>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0" name="Text Box 1">
          <a:extLst>
            <a:ext uri="{FF2B5EF4-FFF2-40B4-BE49-F238E27FC236}">
              <a16:creationId xmlns:a16="http://schemas.microsoft.com/office/drawing/2014/main" id="{00000000-0008-0000-2200-0000BE000000}"/>
            </a:ext>
          </a:extLst>
        </xdr:cNvPr>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1" name="Text Box 2">
          <a:extLst>
            <a:ext uri="{FF2B5EF4-FFF2-40B4-BE49-F238E27FC236}">
              <a16:creationId xmlns:a16="http://schemas.microsoft.com/office/drawing/2014/main" id="{00000000-0008-0000-2200-0000BF000000}"/>
            </a:ext>
          </a:extLst>
        </xdr:cNvPr>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2" name="Text Box 3">
          <a:extLst>
            <a:ext uri="{FF2B5EF4-FFF2-40B4-BE49-F238E27FC236}">
              <a16:creationId xmlns:a16="http://schemas.microsoft.com/office/drawing/2014/main" id="{00000000-0008-0000-2200-0000C0000000}"/>
            </a:ext>
          </a:extLst>
        </xdr:cNvPr>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3" name="Text Box 4">
          <a:extLst>
            <a:ext uri="{FF2B5EF4-FFF2-40B4-BE49-F238E27FC236}">
              <a16:creationId xmlns:a16="http://schemas.microsoft.com/office/drawing/2014/main" id="{00000000-0008-0000-2200-0000C1000000}"/>
            </a:ext>
          </a:extLst>
        </xdr:cNvPr>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4" name="Text Box 5">
          <a:extLst>
            <a:ext uri="{FF2B5EF4-FFF2-40B4-BE49-F238E27FC236}">
              <a16:creationId xmlns:a16="http://schemas.microsoft.com/office/drawing/2014/main" id="{00000000-0008-0000-2200-0000C2000000}"/>
            </a:ext>
          </a:extLst>
        </xdr:cNvPr>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5" name="Text Box 6">
          <a:extLst>
            <a:ext uri="{FF2B5EF4-FFF2-40B4-BE49-F238E27FC236}">
              <a16:creationId xmlns:a16="http://schemas.microsoft.com/office/drawing/2014/main" id="{00000000-0008-0000-2200-0000C3000000}"/>
            </a:ext>
          </a:extLst>
        </xdr:cNvPr>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6" name="Text Box 8">
          <a:extLst>
            <a:ext uri="{FF2B5EF4-FFF2-40B4-BE49-F238E27FC236}">
              <a16:creationId xmlns:a16="http://schemas.microsoft.com/office/drawing/2014/main" id="{00000000-0008-0000-2200-0000C4000000}"/>
            </a:ext>
          </a:extLst>
        </xdr:cNvPr>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7" name="Text Box 9">
          <a:extLst>
            <a:ext uri="{FF2B5EF4-FFF2-40B4-BE49-F238E27FC236}">
              <a16:creationId xmlns:a16="http://schemas.microsoft.com/office/drawing/2014/main" id="{00000000-0008-0000-2200-0000C5000000}"/>
            </a:ext>
          </a:extLst>
        </xdr:cNvPr>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8" name="Text Box 10">
          <a:extLst>
            <a:ext uri="{FF2B5EF4-FFF2-40B4-BE49-F238E27FC236}">
              <a16:creationId xmlns:a16="http://schemas.microsoft.com/office/drawing/2014/main" id="{00000000-0008-0000-2200-0000C6000000}"/>
            </a:ext>
          </a:extLst>
        </xdr:cNvPr>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9" name="Text Box 1">
          <a:extLst>
            <a:ext uri="{FF2B5EF4-FFF2-40B4-BE49-F238E27FC236}">
              <a16:creationId xmlns:a16="http://schemas.microsoft.com/office/drawing/2014/main" id="{00000000-0008-0000-2200-0000C7000000}"/>
            </a:ext>
          </a:extLst>
        </xdr:cNvPr>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200" name="Text Box 2">
          <a:extLst>
            <a:ext uri="{FF2B5EF4-FFF2-40B4-BE49-F238E27FC236}">
              <a16:creationId xmlns:a16="http://schemas.microsoft.com/office/drawing/2014/main" id="{00000000-0008-0000-2200-0000C8000000}"/>
            </a:ext>
          </a:extLst>
        </xdr:cNvPr>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52</xdr:row>
      <xdr:rowOff>0</xdr:rowOff>
    </xdr:from>
    <xdr:ext cx="114300" cy="285750"/>
    <xdr:sp macro="" textlink="">
      <xdr:nvSpPr>
        <xdr:cNvPr id="201" name="Text Box 8">
          <a:extLst>
            <a:ext uri="{FF2B5EF4-FFF2-40B4-BE49-F238E27FC236}">
              <a16:creationId xmlns:a16="http://schemas.microsoft.com/office/drawing/2014/main" id="{00000000-0008-0000-2200-0000C9000000}"/>
            </a:ext>
          </a:extLst>
        </xdr:cNvPr>
        <xdr:cNvSpPr txBox="1">
          <a:spLocks noChangeArrowheads="1"/>
        </xdr:cNvSpPr>
      </xdr:nvSpPr>
      <xdr:spPr bwMode="auto">
        <a:xfrm>
          <a:off x="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69</xdr:row>
      <xdr:rowOff>0</xdr:rowOff>
    </xdr:from>
    <xdr:ext cx="114300" cy="285750"/>
    <xdr:sp macro="" textlink="">
      <xdr:nvSpPr>
        <xdr:cNvPr id="202" name="Text Box 13">
          <a:extLst>
            <a:ext uri="{FF2B5EF4-FFF2-40B4-BE49-F238E27FC236}">
              <a16:creationId xmlns:a16="http://schemas.microsoft.com/office/drawing/2014/main" id="{00000000-0008-0000-2200-0000CA000000}"/>
            </a:ext>
          </a:extLst>
        </xdr:cNvPr>
        <xdr:cNvSpPr txBox="1">
          <a:spLocks noChangeArrowheads="1"/>
        </xdr:cNvSpPr>
      </xdr:nvSpPr>
      <xdr:spPr bwMode="auto">
        <a:xfrm>
          <a:off x="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69</xdr:row>
      <xdr:rowOff>0</xdr:rowOff>
    </xdr:from>
    <xdr:ext cx="114300" cy="285750"/>
    <xdr:sp macro="" textlink="">
      <xdr:nvSpPr>
        <xdr:cNvPr id="203" name="Text Box 14">
          <a:extLst>
            <a:ext uri="{FF2B5EF4-FFF2-40B4-BE49-F238E27FC236}">
              <a16:creationId xmlns:a16="http://schemas.microsoft.com/office/drawing/2014/main" id="{00000000-0008-0000-2200-0000CB000000}"/>
            </a:ext>
          </a:extLst>
        </xdr:cNvPr>
        <xdr:cNvSpPr txBox="1">
          <a:spLocks noChangeArrowheads="1"/>
        </xdr:cNvSpPr>
      </xdr:nvSpPr>
      <xdr:spPr bwMode="auto">
        <a:xfrm>
          <a:off x="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152400</xdr:colOff>
      <xdr:row>20</xdr:row>
      <xdr:rowOff>41275</xdr:rowOff>
    </xdr:from>
    <xdr:to>
      <xdr:col>6</xdr:col>
      <xdr:colOff>255154</xdr:colOff>
      <xdr:row>48</xdr:row>
      <xdr:rowOff>46902</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268941</xdr:colOff>
      <xdr:row>3</xdr:row>
      <xdr:rowOff>100853</xdr:rowOff>
    </xdr:from>
    <xdr:to>
      <xdr:col>7</xdr:col>
      <xdr:colOff>426283</xdr:colOff>
      <xdr:row>23</xdr:row>
      <xdr:rowOff>13359</xdr:rowOff>
    </xdr:to>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268941" y="605118"/>
          <a:ext cx="4908636" cy="3274270"/>
        </a:xfrm>
        <a:prstGeom prst="rect">
          <a:avLst/>
        </a:prstGeom>
      </xdr:spPr>
    </xdr:pic>
    <xdr:clientData/>
  </xdr:twoCellAnchor>
  <xdr:twoCellAnchor editAs="oneCell">
    <xdr:from>
      <xdr:col>0</xdr:col>
      <xdr:colOff>33618</xdr:colOff>
      <xdr:row>25</xdr:row>
      <xdr:rowOff>161596</xdr:rowOff>
    </xdr:from>
    <xdr:to>
      <xdr:col>7</xdr:col>
      <xdr:colOff>257735</xdr:colOff>
      <xdr:row>44</xdr:row>
      <xdr:rowOff>163190</xdr:rowOff>
    </xdr:to>
    <xdr:pic>
      <xdr:nvPicPr>
        <xdr:cNvPr id="3" name="Picture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a:stretch>
          <a:fillRect/>
        </a:stretch>
      </xdr:blipFill>
      <xdr:spPr>
        <a:xfrm>
          <a:off x="33618" y="4363802"/>
          <a:ext cx="4975411" cy="319527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49162</xdr:colOff>
      <xdr:row>13</xdr:row>
      <xdr:rowOff>45286</xdr:rowOff>
    </xdr:from>
    <xdr:to>
      <xdr:col>11</xdr:col>
      <xdr:colOff>507119</xdr:colOff>
      <xdr:row>24</xdr:row>
      <xdr:rowOff>109786</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58616</xdr:colOff>
      <xdr:row>26</xdr:row>
      <xdr:rowOff>40354</xdr:rowOff>
    </xdr:from>
    <xdr:to>
      <xdr:col>11</xdr:col>
      <xdr:colOff>516573</xdr:colOff>
      <xdr:row>37</xdr:row>
      <xdr:rowOff>104854</xdr:rowOff>
    </xdr:to>
    <xdr:graphicFrame macro="">
      <xdr:nvGraphicFramePr>
        <xdr:cNvPr id="3"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34435</xdr:colOff>
      <xdr:row>39</xdr:row>
      <xdr:rowOff>69277</xdr:rowOff>
    </xdr:from>
    <xdr:to>
      <xdr:col>11</xdr:col>
      <xdr:colOff>492392</xdr:colOff>
      <xdr:row>50</xdr:row>
      <xdr:rowOff>133777</xdr:rowOff>
    </xdr:to>
    <xdr:graphicFrame macro="">
      <xdr:nvGraphicFramePr>
        <xdr:cNvPr id="4" name="Chart 3">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52</xdr:row>
      <xdr:rowOff>0</xdr:rowOff>
    </xdr:from>
    <xdr:to>
      <xdr:col>8</xdr:col>
      <xdr:colOff>200025</xdr:colOff>
      <xdr:row>66</xdr:row>
      <xdr:rowOff>114299</xdr:rowOff>
    </xdr:to>
    <xdr:graphicFrame macro="">
      <xdr:nvGraphicFramePr>
        <xdr:cNvPr id="5" name="Chart 4">
          <a:extLst>
            <a:ext uri="{FF2B5EF4-FFF2-40B4-BE49-F238E27FC236}">
              <a16:creationId xmlns:a16="http://schemas.microsoft.com/office/drawing/2014/main" id="{00000000-0008-0000-3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0</xdr:row>
      <xdr:rowOff>171450</xdr:rowOff>
    </xdr:from>
    <xdr:to>
      <xdr:col>11</xdr:col>
      <xdr:colOff>477007</xdr:colOff>
      <xdr:row>12</xdr:row>
      <xdr:rowOff>45450</xdr:rowOff>
    </xdr:to>
    <xdr:graphicFrame macro="">
      <xdr:nvGraphicFramePr>
        <xdr:cNvPr id="6" name="Chart 5">
          <a:extLst>
            <a:ext uri="{FF2B5EF4-FFF2-40B4-BE49-F238E27FC236}">
              <a16:creationId xmlns:a16="http://schemas.microsoft.com/office/drawing/2014/main" id="{00000000-0008-0000-3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619125</xdr:colOff>
      <xdr:row>5</xdr:row>
      <xdr:rowOff>123824</xdr:rowOff>
    </xdr:from>
    <xdr:to>
      <xdr:col>1</xdr:col>
      <xdr:colOff>2037969</xdr:colOff>
      <xdr:row>23</xdr:row>
      <xdr:rowOff>164175</xdr:rowOff>
    </xdr:to>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xfrm>
          <a:off x="619125" y="981074"/>
          <a:ext cx="4076319" cy="3126451"/>
        </a:xfrm>
        <a:prstGeom prst="rect">
          <a:avLst/>
        </a:prstGeom>
      </xdr:spPr>
    </xdr:pic>
    <xdr:clientData/>
  </xdr:twoCellAnchor>
  <xdr:twoCellAnchor editAs="oneCell">
    <xdr:from>
      <xdr:col>0</xdr:col>
      <xdr:colOff>114300</xdr:colOff>
      <xdr:row>30</xdr:row>
      <xdr:rowOff>96653</xdr:rowOff>
    </xdr:from>
    <xdr:to>
      <xdr:col>3</xdr:col>
      <xdr:colOff>752475</xdr:colOff>
      <xdr:row>45</xdr:row>
      <xdr:rowOff>5986</xdr:rowOff>
    </xdr:to>
    <xdr:pic>
      <xdr:nvPicPr>
        <xdr:cNvPr id="4" name="Picture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2"/>
        <a:stretch>
          <a:fillRect/>
        </a:stretch>
      </xdr:blipFill>
      <xdr:spPr>
        <a:xfrm>
          <a:off x="114300" y="5240153"/>
          <a:ext cx="6886575" cy="2481083"/>
        </a:xfrm>
        <a:prstGeom prst="rect">
          <a:avLst/>
        </a:prstGeom>
      </xdr:spPr>
    </xdr:pic>
    <xdr:clientData/>
  </xdr:twoCellAnchor>
  <xdr:twoCellAnchor editAs="oneCell">
    <xdr:from>
      <xdr:col>0</xdr:col>
      <xdr:colOff>57150</xdr:colOff>
      <xdr:row>53</xdr:row>
      <xdr:rowOff>18827</xdr:rowOff>
    </xdr:from>
    <xdr:to>
      <xdr:col>3</xdr:col>
      <xdr:colOff>838199</xdr:colOff>
      <xdr:row>65</xdr:row>
      <xdr:rowOff>167111</xdr:rowOff>
    </xdr:to>
    <xdr:pic>
      <xdr:nvPicPr>
        <xdr:cNvPr id="6" name="Picture 5">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3"/>
        <a:stretch>
          <a:fillRect/>
        </a:stretch>
      </xdr:blipFill>
      <xdr:spPr>
        <a:xfrm>
          <a:off x="57150" y="9105677"/>
          <a:ext cx="7029449" cy="237713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47624</xdr:colOff>
      <xdr:row>0</xdr:row>
      <xdr:rowOff>58975</xdr:rowOff>
    </xdr:from>
    <xdr:ext cx="6215064" cy="9346963"/>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47624" y="58975"/>
          <a:ext cx="6215064" cy="9346963"/>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166</xdr:row>
          <xdr:rowOff>19050</xdr:rowOff>
        </xdr:from>
        <xdr:to>
          <xdr:col>5</xdr:col>
          <xdr:colOff>247650</xdr:colOff>
          <xdr:row>182</xdr:row>
          <xdr:rowOff>76200</xdr:rowOff>
        </xdr:to>
        <xdr:sp macro="" textlink="">
          <xdr:nvSpPr>
            <xdr:cNvPr id="113665" name="Object 1" hidden="1">
              <a:extLst>
                <a:ext uri="{63B3BB69-23CF-44E3-9099-C40C66FF867C}">
                  <a14:compatExt spid="_x0000_s113665"/>
                </a:ext>
                <a:ext uri="{FF2B5EF4-FFF2-40B4-BE49-F238E27FC236}">
                  <a16:creationId xmlns:a16="http://schemas.microsoft.com/office/drawing/2014/main" id="{00000000-0008-0000-3B00-000001B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0</xdr:col>
      <xdr:colOff>102577</xdr:colOff>
      <xdr:row>77</xdr:row>
      <xdr:rowOff>14652</xdr:rowOff>
    </xdr:from>
    <xdr:ext cx="3902539" cy="2536454"/>
    <xdr:pic>
      <xdr:nvPicPr>
        <xdr:cNvPr id="3" name="Picture 2">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1"/>
        <a:stretch>
          <a:fillRect/>
        </a:stretch>
      </xdr:blipFill>
      <xdr:spPr>
        <a:xfrm>
          <a:off x="102577" y="14683152"/>
          <a:ext cx="3902539" cy="253645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0</xdr:col>
          <xdr:colOff>19050</xdr:colOff>
          <xdr:row>122</xdr:row>
          <xdr:rowOff>123825</xdr:rowOff>
        </xdr:from>
        <xdr:to>
          <xdr:col>5</xdr:col>
          <xdr:colOff>38100</xdr:colOff>
          <xdr:row>139</xdr:row>
          <xdr:rowOff>38100</xdr:rowOff>
        </xdr:to>
        <xdr:sp macro="" textlink="">
          <xdr:nvSpPr>
            <xdr:cNvPr id="113666" name="Object 2" hidden="1">
              <a:extLst>
                <a:ext uri="{63B3BB69-23CF-44E3-9099-C40C66FF867C}">
                  <a14:compatExt spid="_x0000_s113666"/>
                </a:ext>
                <a:ext uri="{FF2B5EF4-FFF2-40B4-BE49-F238E27FC236}">
                  <a16:creationId xmlns:a16="http://schemas.microsoft.com/office/drawing/2014/main" id="{00000000-0008-0000-3B00-000002B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98</xdr:row>
          <xdr:rowOff>114300</xdr:rowOff>
        </xdr:from>
        <xdr:to>
          <xdr:col>5</xdr:col>
          <xdr:colOff>114300</xdr:colOff>
          <xdr:row>115</xdr:row>
          <xdr:rowOff>28575</xdr:rowOff>
        </xdr:to>
        <xdr:sp macro="" textlink="">
          <xdr:nvSpPr>
            <xdr:cNvPr id="113667" name="Object 3" hidden="1">
              <a:extLst>
                <a:ext uri="{63B3BB69-23CF-44E3-9099-C40C66FF867C}">
                  <a14:compatExt spid="_x0000_s113667"/>
                </a:ext>
                <a:ext uri="{FF2B5EF4-FFF2-40B4-BE49-F238E27FC236}">
                  <a16:creationId xmlns:a16="http://schemas.microsoft.com/office/drawing/2014/main" id="{00000000-0008-0000-3B00-000003B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xdr:row>
          <xdr:rowOff>76200</xdr:rowOff>
        </xdr:from>
        <xdr:to>
          <xdr:col>5</xdr:col>
          <xdr:colOff>19050</xdr:colOff>
          <xdr:row>73</xdr:row>
          <xdr:rowOff>133350</xdr:rowOff>
        </xdr:to>
        <xdr:sp macro="" textlink="">
          <xdr:nvSpPr>
            <xdr:cNvPr id="113668" name="Object 4" hidden="1">
              <a:extLst>
                <a:ext uri="{63B3BB69-23CF-44E3-9099-C40C66FF867C}">
                  <a14:compatExt spid="_x0000_s113668"/>
                </a:ext>
                <a:ext uri="{FF2B5EF4-FFF2-40B4-BE49-F238E27FC236}">
                  <a16:creationId xmlns:a16="http://schemas.microsoft.com/office/drawing/2014/main" id="{00000000-0008-0000-3B00-000004B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143</xdr:row>
          <xdr:rowOff>38100</xdr:rowOff>
        </xdr:from>
        <xdr:to>
          <xdr:col>5</xdr:col>
          <xdr:colOff>57150</xdr:colOff>
          <xdr:row>159</xdr:row>
          <xdr:rowOff>85725</xdr:rowOff>
        </xdr:to>
        <xdr:sp macro="" textlink="">
          <xdr:nvSpPr>
            <xdr:cNvPr id="113669" name="Object 5" hidden="1">
              <a:extLst>
                <a:ext uri="{63B3BB69-23CF-44E3-9099-C40C66FF867C}">
                  <a14:compatExt spid="_x0000_s113669"/>
                </a:ext>
                <a:ext uri="{FF2B5EF4-FFF2-40B4-BE49-F238E27FC236}">
                  <a16:creationId xmlns:a16="http://schemas.microsoft.com/office/drawing/2014/main" id="{00000000-0008-0000-3B00-000005B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0</xdr:col>
      <xdr:colOff>44450</xdr:colOff>
      <xdr:row>0</xdr:row>
      <xdr:rowOff>42334</xdr:rowOff>
    </xdr:from>
    <xdr:ext cx="6249421" cy="9520766"/>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44450" y="42334"/>
          <a:ext cx="6249421" cy="9520766"/>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1</xdr:col>
      <xdr:colOff>323850</xdr:colOff>
      <xdr:row>43</xdr:row>
      <xdr:rowOff>101783</xdr:rowOff>
    </xdr:from>
    <xdr:ext cx="2238375" cy="784041"/>
    <xdr:pic>
      <xdr:nvPicPr>
        <xdr:cNvPr id="2" name="Picture 1">
          <a:extLst>
            <a:ext uri="{FF2B5EF4-FFF2-40B4-BE49-F238E27FC236}">
              <a16:creationId xmlns:a16="http://schemas.microsoft.com/office/drawing/2014/main" id="{00000000-0008-0000-3C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933450" y="6388283"/>
          <a:ext cx="2238375" cy="7840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15875</xdr:colOff>
      <xdr:row>6</xdr:row>
      <xdr:rowOff>3</xdr:rowOff>
    </xdr:from>
    <xdr:to>
      <xdr:col>2</xdr:col>
      <xdr:colOff>209550</xdr:colOff>
      <xdr:row>21</xdr:row>
      <xdr:rowOff>200024</xdr:rowOff>
    </xdr:to>
    <xdr:sp macro="" textlink="">
      <xdr:nvSpPr>
        <xdr:cNvPr id="2" name="TextBox 1">
          <a:extLst>
            <a:ext uri="{FF2B5EF4-FFF2-40B4-BE49-F238E27FC236}">
              <a16:creationId xmlns:a16="http://schemas.microsoft.com/office/drawing/2014/main" id="{00000000-0008-0000-0300-000002000000}"/>
            </a:ext>
          </a:extLst>
        </xdr:cNvPr>
        <xdr:cNvSpPr txBox="1">
          <a:spLocks noChangeArrowheads="1"/>
        </xdr:cNvSpPr>
      </xdr:nvSpPr>
      <xdr:spPr bwMode="auto">
        <a:xfrm>
          <a:off x="15875" y="857253"/>
          <a:ext cx="1260475" cy="2285996"/>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11 million customers</a:t>
          </a:r>
          <a:endParaRPr lang="sv-SE" sz="1050">
            <a:solidFill>
              <a:schemeClr val="tx1"/>
            </a:solidFill>
            <a:effectLst/>
          </a:endParaRPr>
        </a:p>
        <a:p>
          <a:pPr rtl="0" fontAlgn="base"/>
          <a:r>
            <a:rPr lang="en-GB" sz="1200" kern="1200">
              <a:solidFill>
                <a:schemeClr val="tx1"/>
              </a:solidFill>
              <a:effectLst/>
              <a:latin typeface="Arial" charset="0"/>
              <a:ea typeface="+mn-ea"/>
              <a:cs typeface="Arial" charset="0"/>
            </a:rPr>
            <a:t>     - Approx. 10 million personal</a:t>
          </a:r>
          <a:br>
            <a:rPr lang="en-GB" sz="1200" kern="1200">
              <a:solidFill>
                <a:schemeClr val="tx1"/>
              </a:solidFill>
              <a:effectLst/>
              <a:latin typeface="Arial" charset="0"/>
              <a:ea typeface="+mn-ea"/>
              <a:cs typeface="Arial" charset="0"/>
            </a:rPr>
          </a:br>
          <a:r>
            <a:rPr lang="en-GB" sz="1200" kern="1200" baseline="0">
              <a:solidFill>
                <a:schemeClr val="tx1"/>
              </a:solidFill>
              <a:effectLst/>
              <a:latin typeface="Arial" charset="0"/>
              <a:ea typeface="+mn-ea"/>
              <a:cs typeface="Arial" charset="0"/>
            </a:rPr>
            <a:t>      </a:t>
          </a:r>
          <a:r>
            <a:rPr lang="en-GB" sz="1200" kern="1200">
              <a:solidFill>
                <a:schemeClr val="tx1"/>
              </a:solidFill>
              <a:effectLst/>
              <a:latin typeface="Arial" charset="0"/>
              <a:ea typeface="+mn-ea"/>
              <a:cs typeface="Arial" charset="0"/>
            </a:rPr>
            <a:t>customers</a:t>
          </a:r>
          <a:br>
            <a:rPr lang="en-GB" sz="1200" kern="1200">
              <a:solidFill>
                <a:schemeClr val="tx1"/>
              </a:solidFill>
              <a:effectLst/>
              <a:latin typeface="Arial" charset="0"/>
              <a:ea typeface="+mn-ea"/>
              <a:cs typeface="Arial" charset="0"/>
            </a:rPr>
          </a:br>
          <a:r>
            <a:rPr lang="en-GB" sz="1200" kern="1200">
              <a:solidFill>
                <a:schemeClr val="tx1"/>
              </a:solidFill>
              <a:effectLst/>
              <a:latin typeface="Arial" charset="0"/>
              <a:ea typeface="+mn-ea"/>
              <a:cs typeface="Arial" charset="0"/>
            </a:rPr>
            <a:t>     - 677,000  corporate customers,  incl. </a:t>
          </a:r>
        </a:p>
        <a:p>
          <a:pPr rtl="0" fontAlgn="base"/>
          <a:r>
            <a:rPr lang="en-GB" sz="1200" kern="1200">
              <a:solidFill>
                <a:schemeClr val="tx1"/>
              </a:solidFill>
              <a:effectLst/>
              <a:latin typeface="Arial" charset="0"/>
              <a:ea typeface="+mn-ea"/>
              <a:cs typeface="Arial" charset="0"/>
            </a:rPr>
            <a:t>       Nordic</a:t>
          </a:r>
          <a:r>
            <a:rPr lang="en-GB" sz="1200" kern="1200" baseline="0">
              <a:solidFill>
                <a:schemeClr val="tx1"/>
              </a:solidFill>
              <a:effectLst/>
              <a:latin typeface="Arial" charset="0"/>
              <a:ea typeface="+mn-ea"/>
              <a:cs typeface="Arial" charset="0"/>
            </a:rPr>
            <a:t> </a:t>
          </a:r>
          <a:r>
            <a:rPr lang="en-GB" sz="1200" kern="1200">
              <a:solidFill>
                <a:schemeClr val="tx1"/>
              </a:solidFill>
              <a:effectLst/>
              <a:latin typeface="Arial" charset="0"/>
              <a:ea typeface="+mn-ea"/>
              <a:cs typeface="Arial" charset="0"/>
            </a:rPr>
            <a:t>Top 500</a:t>
          </a:r>
        </a:p>
        <a:p>
          <a:pPr rtl="0" fontAlgn="base"/>
          <a:endParaRPr lang="sv-SE" sz="1050">
            <a:solidFill>
              <a:srgbClr val="FF0000"/>
            </a:solidFill>
            <a:effectLst/>
          </a:endParaRPr>
        </a:p>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Distribution power</a:t>
          </a:r>
          <a:endParaRPr lang="sv-SE" sz="1050">
            <a:solidFill>
              <a:schemeClr val="tx1"/>
            </a:solidFill>
            <a:effectLst/>
          </a:endParaRPr>
        </a:p>
        <a:p>
          <a:pPr rtl="0" fontAlgn="base"/>
          <a:r>
            <a:rPr lang="en-GB" sz="1200" kern="1200">
              <a:solidFill>
                <a:schemeClr val="tx1"/>
              </a:solidFill>
              <a:effectLst/>
              <a:latin typeface="Arial" charset="0"/>
              <a:ea typeface="+mn-ea"/>
              <a:cs typeface="Arial" charset="0"/>
            </a:rPr>
            <a:t>     - </a:t>
          </a:r>
          <a:r>
            <a:rPr lang="en-US" sz="1200" kern="1200">
              <a:solidFill>
                <a:schemeClr val="tx1"/>
              </a:solidFill>
              <a:effectLst/>
              <a:latin typeface="Arial" charset="0"/>
              <a:ea typeface="+mn-ea"/>
              <a:cs typeface="Arial" charset="0"/>
            </a:rPr>
            <a:t>Approx. 500 Office Locations</a:t>
          </a:r>
        </a:p>
        <a:p>
          <a:pPr rtl="0" fontAlgn="base"/>
          <a:r>
            <a:rPr lang="en-US" sz="1200" kern="1200">
              <a:solidFill>
                <a:srgbClr val="FF0000"/>
              </a:solidFill>
              <a:effectLst/>
              <a:latin typeface="Arial" charset="0"/>
              <a:ea typeface="+mn-ea"/>
              <a:cs typeface="Arial" charset="0"/>
            </a:rPr>
            <a:t>     </a:t>
          </a:r>
          <a:endParaRPr lang="sv-SE" sz="1050">
            <a:solidFill>
              <a:srgbClr val="FF0000"/>
            </a:solidFill>
            <a:effectLst/>
          </a:endParaRPr>
        </a:p>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Financial strength</a:t>
          </a:r>
          <a:endParaRPr lang="sv-SE" sz="1050">
            <a:solidFill>
              <a:schemeClr val="tx1"/>
            </a:solidFill>
            <a:effectLst/>
          </a:endParaRPr>
        </a:p>
        <a:p>
          <a:pPr rtl="0" fontAlgn="base"/>
          <a:r>
            <a:rPr lang="en-GB" sz="1200" kern="1200">
              <a:solidFill>
                <a:srgbClr val="FF0000"/>
              </a:solidFill>
              <a:effectLst/>
              <a:latin typeface="Arial" charset="0"/>
              <a:ea typeface="+mn-ea"/>
              <a:cs typeface="Arial" charset="0"/>
            </a:rPr>
            <a:t>     </a:t>
          </a:r>
          <a:r>
            <a:rPr lang="en-GB" sz="1200" kern="1200">
              <a:solidFill>
                <a:schemeClr val="tx1"/>
              </a:solidFill>
              <a:effectLst/>
              <a:latin typeface="Arial" charset="0"/>
              <a:ea typeface="+mn-ea"/>
              <a:cs typeface="Arial" charset="0"/>
            </a:rPr>
            <a:t>- EUR 9.5bn total income in full year </a:t>
          </a:r>
          <a:r>
            <a:rPr lang="en-GB" sz="900" kern="1200">
              <a:solidFill>
                <a:schemeClr val="tx1"/>
              </a:solidFill>
              <a:effectLst/>
              <a:latin typeface="Arial" charset="0"/>
              <a:ea typeface="+mn-ea"/>
              <a:cs typeface="Arial" charset="0"/>
            </a:rPr>
            <a:t>( 2017)</a:t>
          </a:r>
          <a:br>
            <a:rPr lang="en-GB" sz="1200" kern="1200">
              <a:solidFill>
                <a:srgbClr val="FF0000"/>
              </a:solidFill>
              <a:effectLst/>
              <a:latin typeface="Arial" charset="0"/>
              <a:ea typeface="+mn-ea"/>
              <a:cs typeface="Arial" charset="0"/>
            </a:rPr>
          </a:br>
          <a:r>
            <a:rPr lang="en-GB" sz="1200" kern="1200">
              <a:solidFill>
                <a:srgbClr val="FF0000"/>
              </a:solidFill>
              <a:effectLst/>
              <a:latin typeface="Arial" charset="0"/>
              <a:ea typeface="+mn-ea"/>
              <a:cs typeface="Arial" charset="0"/>
            </a:rPr>
            <a:t>     </a:t>
          </a:r>
          <a:r>
            <a:rPr lang="en-GB" sz="1200" kern="1200">
              <a:solidFill>
                <a:schemeClr val="tx1"/>
              </a:solidFill>
              <a:effectLst/>
              <a:latin typeface="Arial" charset="0"/>
              <a:ea typeface="+mn-ea"/>
              <a:cs typeface="Arial" charset="0"/>
            </a:rPr>
            <a:t>- </a:t>
          </a:r>
          <a:r>
            <a:rPr lang="en-US" sz="1200" kern="1200">
              <a:solidFill>
                <a:schemeClr val="tx1"/>
              </a:solidFill>
              <a:effectLst/>
              <a:latin typeface="Arial" charset="0"/>
              <a:ea typeface="+mn-ea"/>
              <a:cs typeface="Arial" charset="0"/>
            </a:rPr>
            <a:t>EUR 581.6bn of assets </a:t>
          </a:r>
          <a:r>
            <a:rPr lang="en-US" sz="900" kern="1200">
              <a:solidFill>
                <a:schemeClr val="tx1"/>
              </a:solidFill>
              <a:effectLst/>
              <a:latin typeface="Arial" charset="0"/>
              <a:ea typeface="+mn-ea"/>
              <a:cs typeface="Arial" charset="0"/>
            </a:rPr>
            <a:t>(Q4 2017)</a:t>
          </a:r>
          <a:br>
            <a:rPr lang="en-GB" sz="1200" kern="1200">
              <a:solidFill>
                <a:schemeClr val="tx1"/>
              </a:solidFill>
              <a:effectLst/>
              <a:latin typeface="Arial" charset="0"/>
              <a:ea typeface="+mn-ea"/>
              <a:cs typeface="Arial" charset="0"/>
            </a:rPr>
          </a:br>
          <a:r>
            <a:rPr lang="en-GB" sz="1200" kern="1200">
              <a:solidFill>
                <a:schemeClr val="tx1"/>
              </a:solidFill>
              <a:effectLst/>
              <a:latin typeface="Arial" charset="0"/>
              <a:ea typeface="+mn-ea"/>
              <a:cs typeface="Arial" charset="0"/>
            </a:rPr>
            <a:t>     - </a:t>
          </a:r>
          <a:r>
            <a:rPr lang="en-US" sz="1200" kern="1200">
              <a:solidFill>
                <a:schemeClr val="tx1"/>
              </a:solidFill>
              <a:effectLst/>
              <a:latin typeface="Arial" charset="0"/>
              <a:ea typeface="+mn-ea"/>
              <a:cs typeface="Arial" charset="0"/>
            </a:rPr>
            <a:t>EUR 33.3bn in equity capital </a:t>
          </a:r>
          <a:r>
            <a:rPr lang="en-US" sz="900" kern="1200">
              <a:solidFill>
                <a:schemeClr val="tx1"/>
              </a:solidFill>
              <a:effectLst/>
              <a:latin typeface="Arial" charset="0"/>
              <a:ea typeface="+mn-ea"/>
              <a:cs typeface="Arial" charset="0"/>
            </a:rPr>
            <a:t>(Q4 2017</a:t>
          </a:r>
          <a:r>
            <a:rPr lang="en-US" sz="1200" kern="1200">
              <a:solidFill>
                <a:schemeClr val="tx1"/>
              </a:solidFill>
              <a:effectLst/>
              <a:latin typeface="Arial" charset="0"/>
              <a:ea typeface="+mn-ea"/>
              <a:cs typeface="Arial" charset="0"/>
            </a:rPr>
            <a:t>)</a:t>
          </a:r>
          <a:br>
            <a:rPr lang="en-GB" sz="1200" kern="1200">
              <a:solidFill>
                <a:schemeClr val="tx1"/>
              </a:solidFill>
              <a:effectLst/>
              <a:latin typeface="Arial" charset="0"/>
              <a:ea typeface="+mn-ea"/>
              <a:cs typeface="Arial" charset="0"/>
            </a:rPr>
          </a:br>
          <a:r>
            <a:rPr lang="en-GB" sz="1200" kern="1200">
              <a:solidFill>
                <a:schemeClr val="tx1"/>
              </a:solidFill>
              <a:effectLst/>
              <a:latin typeface="Arial" charset="0"/>
              <a:ea typeface="+mn-ea"/>
              <a:cs typeface="Arial" charset="0"/>
            </a:rPr>
            <a:t>     -</a:t>
          </a:r>
          <a:r>
            <a:rPr lang="en-US" sz="1200" kern="1200">
              <a:solidFill>
                <a:schemeClr val="tx1"/>
              </a:solidFill>
              <a:effectLst/>
              <a:latin typeface="Arial" charset="0"/>
              <a:ea typeface="+mn-ea"/>
              <a:cs typeface="Arial" charset="0"/>
            </a:rPr>
            <a:t> </a:t>
          </a:r>
          <a:r>
            <a:rPr lang="en-GB" sz="1200" kern="1200">
              <a:solidFill>
                <a:schemeClr val="tx1"/>
              </a:solidFill>
              <a:effectLst/>
              <a:latin typeface="Arial" charset="0"/>
              <a:ea typeface="+mn-ea"/>
              <a:cs typeface="Arial" charset="0"/>
            </a:rPr>
            <a:t>AA credit rating</a:t>
          </a:r>
          <a:endParaRPr lang="sv-SE" sz="1050">
            <a:solidFill>
              <a:schemeClr val="tx1"/>
            </a:solidFill>
            <a:effectLst/>
          </a:endParaRPr>
        </a:p>
        <a:p>
          <a:pPr rtl="0" fontAlgn="base"/>
          <a:r>
            <a:rPr lang="sv-SE" sz="1200" kern="1200">
              <a:solidFill>
                <a:srgbClr val="FF0000"/>
              </a:solidFill>
              <a:effectLst/>
              <a:latin typeface="Arial" charset="0"/>
              <a:ea typeface="+mn-ea"/>
              <a:cs typeface="Arial" charset="0"/>
            </a:rPr>
            <a:t>     </a:t>
          </a:r>
          <a:r>
            <a:rPr lang="sv-SE" sz="1200" kern="1200">
              <a:solidFill>
                <a:schemeClr val="tx1"/>
              </a:solidFill>
              <a:effectLst/>
              <a:latin typeface="Arial" charset="0"/>
              <a:ea typeface="+mn-ea"/>
              <a:cs typeface="Arial" charset="0"/>
            </a:rPr>
            <a:t>- Common Equity Tier 1 capital ratio of</a:t>
          </a:r>
        </a:p>
        <a:p>
          <a:pPr rtl="0" fontAlgn="base"/>
          <a:r>
            <a:rPr lang="sv-SE" sz="1200" kern="1200" baseline="0">
              <a:solidFill>
                <a:schemeClr val="tx1"/>
              </a:solidFill>
              <a:effectLst/>
              <a:latin typeface="Arial" charset="0"/>
              <a:ea typeface="+mn-ea"/>
              <a:cs typeface="Arial" charset="0"/>
            </a:rPr>
            <a:t>       </a:t>
          </a:r>
          <a:r>
            <a:rPr lang="sv-SE" sz="1200" kern="1200">
              <a:solidFill>
                <a:schemeClr val="tx1"/>
              </a:solidFill>
              <a:effectLst/>
              <a:latin typeface="Arial" charset="0"/>
              <a:ea typeface="+mn-ea"/>
              <a:cs typeface="Arial" charset="0"/>
            </a:rPr>
            <a:t>19.5%  </a:t>
          </a:r>
          <a:r>
            <a:rPr lang="en-US" sz="900" kern="1200">
              <a:solidFill>
                <a:schemeClr val="tx1"/>
              </a:solidFill>
              <a:effectLst/>
              <a:latin typeface="Arial" charset="0"/>
              <a:ea typeface="+mn-ea"/>
              <a:cs typeface="Arial" charset="0"/>
            </a:rPr>
            <a:t>(Q4 2017</a:t>
          </a:r>
          <a:r>
            <a:rPr lang="en-US" sz="1200" kern="1200">
              <a:solidFill>
                <a:schemeClr val="tx1"/>
              </a:solidFill>
              <a:effectLst/>
              <a:latin typeface="Arial" charset="0"/>
              <a:ea typeface="+mn-ea"/>
              <a:cs typeface="Arial" charset="0"/>
            </a:rPr>
            <a:t>)</a:t>
          </a:r>
        </a:p>
        <a:p>
          <a:pPr rtl="0" fontAlgn="base"/>
          <a:endParaRPr lang="sv-SE" sz="1050">
            <a:solidFill>
              <a:srgbClr val="FF0000"/>
            </a:solidFill>
            <a:effectLst/>
          </a:endParaRPr>
        </a:p>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EUR ~40.9bn in market cap </a:t>
          </a:r>
          <a:r>
            <a:rPr lang="en-GB" sz="800" b="0" kern="1200">
              <a:solidFill>
                <a:schemeClr val="tx1"/>
              </a:solidFill>
              <a:effectLst/>
              <a:latin typeface="Arial" charset="0"/>
              <a:ea typeface="+mn-ea"/>
              <a:cs typeface="Arial" charset="0"/>
            </a:rPr>
            <a:t>( Q4 2017)</a:t>
          </a:r>
          <a:endParaRPr lang="sv-SE" sz="800" b="0">
            <a:solidFill>
              <a:schemeClr val="tx1"/>
            </a:solidFill>
            <a:effectLst/>
          </a:endParaRPr>
        </a:p>
        <a:p>
          <a:pPr rtl="0" fontAlgn="base"/>
          <a:r>
            <a:rPr lang="en-GB" sz="1200" kern="1200">
              <a:solidFill>
                <a:schemeClr val="tx1"/>
              </a:solidFill>
              <a:effectLst/>
              <a:latin typeface="Arial" charset="0"/>
              <a:ea typeface="+mn-ea"/>
              <a:cs typeface="Arial" charset="0"/>
            </a:rPr>
            <a:t>     - </a:t>
          </a:r>
          <a:r>
            <a:rPr lang="en-US" sz="1200" kern="1200">
              <a:solidFill>
                <a:schemeClr val="tx1"/>
              </a:solidFill>
              <a:effectLst/>
              <a:latin typeface="Arial" charset="0"/>
              <a:ea typeface="+mn-ea"/>
              <a:cs typeface="Arial" charset="0"/>
            </a:rPr>
            <a:t>One of the largest Nordic corporations</a:t>
          </a:r>
          <a:br>
            <a:rPr lang="en-GB" sz="1200" kern="1200">
              <a:solidFill>
                <a:schemeClr val="tx1"/>
              </a:solidFill>
              <a:effectLst/>
              <a:latin typeface="Arial" charset="0"/>
              <a:ea typeface="+mn-ea"/>
              <a:cs typeface="Arial" charset="0"/>
            </a:rPr>
          </a:br>
          <a:r>
            <a:rPr lang="en-GB" sz="1200" kern="1200">
              <a:solidFill>
                <a:schemeClr val="tx1"/>
              </a:solidFill>
              <a:effectLst/>
              <a:latin typeface="Arial" charset="0"/>
              <a:ea typeface="+mn-ea"/>
              <a:cs typeface="Arial" charset="0"/>
            </a:rPr>
            <a:t>     - </a:t>
          </a:r>
          <a:r>
            <a:rPr lang="en-US" sz="1200" kern="1200">
              <a:solidFill>
                <a:schemeClr val="tx1"/>
              </a:solidFill>
              <a:effectLst/>
              <a:latin typeface="Arial" charset="0"/>
              <a:ea typeface="+mn-ea"/>
              <a:cs typeface="Arial" charset="0"/>
            </a:rPr>
            <a:t>A top-10 European retail bank</a:t>
          </a:r>
          <a:endParaRPr lang="sv-SE" sz="1050">
            <a:solidFill>
              <a:schemeClr val="tx1"/>
            </a:solidFill>
            <a:effectLst/>
          </a:endParaRPr>
        </a:p>
      </xdr:txBody>
    </xdr:sp>
    <xdr:clientData/>
  </xdr:twoCellAnchor>
  <xdr:twoCellAnchor>
    <xdr:from>
      <xdr:col>1</xdr:col>
      <xdr:colOff>682083</xdr:colOff>
      <xdr:row>5</xdr:row>
      <xdr:rowOff>149490</xdr:rowOff>
    </xdr:from>
    <xdr:to>
      <xdr:col>7</xdr:col>
      <xdr:colOff>523874</xdr:colOff>
      <xdr:row>6</xdr:row>
      <xdr:rowOff>210411</xdr:rowOff>
    </xdr:to>
    <xdr:sp macro="" textlink="">
      <xdr:nvSpPr>
        <xdr:cNvPr id="3" name="AutoShape 104">
          <a:extLst>
            <a:ext uri="{FF2B5EF4-FFF2-40B4-BE49-F238E27FC236}">
              <a16:creationId xmlns:a16="http://schemas.microsoft.com/office/drawing/2014/main" id="{00000000-0008-0000-0300-000003000000}"/>
            </a:ext>
          </a:extLst>
        </xdr:cNvPr>
        <xdr:cNvSpPr>
          <a:spLocks noChangeArrowheads="1"/>
        </xdr:cNvSpPr>
      </xdr:nvSpPr>
      <xdr:spPr bwMode="auto">
        <a:xfrm>
          <a:off x="1063083" y="854340"/>
          <a:ext cx="3194591" cy="146646"/>
        </a:xfrm>
        <a:prstGeom prst="roundRect">
          <a:avLst>
            <a:gd name="adj" fmla="val 16667"/>
          </a:avLst>
        </a:prstGeom>
        <a:solidFill>
          <a:srgbClr val="0000CC"/>
        </a:solidFill>
        <a:ln>
          <a:noFill/>
        </a:ln>
        <a:effectLst/>
        <a:extLst/>
      </xdr:spPr>
      <xdr:txBody>
        <a:bodyPr wrap="square" anchor="ct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spcBef>
              <a:spcPct val="50000"/>
            </a:spcBef>
          </a:pPr>
          <a:r>
            <a:rPr lang="en-GB" sz="1200" b="1">
              <a:solidFill>
                <a:schemeClr val="bg1"/>
              </a:solidFill>
            </a:rPr>
            <a:t>Nordea’s home markets</a:t>
          </a:r>
        </a:p>
      </xdr:txBody>
    </xdr:sp>
    <xdr:clientData/>
  </xdr:twoCellAnchor>
  <xdr:oneCellAnchor>
    <xdr:from>
      <xdr:col>8</xdr:col>
      <xdr:colOff>161413</xdr:colOff>
      <xdr:row>16</xdr:row>
      <xdr:rowOff>42951</xdr:rowOff>
    </xdr:from>
    <xdr:ext cx="967299" cy="1476000"/>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28613" y="2328951"/>
          <a:ext cx="967299" cy="1476000"/>
        </a:xfrm>
        <a:prstGeom prst="rect">
          <a:avLst/>
        </a:prstGeom>
      </xdr:spPr>
    </xdr:pic>
    <xdr:clientData/>
  </xdr:oneCellAnchor>
  <xdr:oneCellAnchor>
    <xdr:from>
      <xdr:col>19</xdr:col>
      <xdr:colOff>170770</xdr:colOff>
      <xdr:row>23</xdr:row>
      <xdr:rowOff>19049</xdr:rowOff>
    </xdr:from>
    <xdr:ext cx="964837" cy="1464092"/>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05370" y="3305174"/>
          <a:ext cx="964837" cy="1464092"/>
        </a:xfrm>
        <a:prstGeom prst="rect">
          <a:avLst/>
        </a:prstGeom>
      </xdr:spPr>
    </xdr:pic>
    <xdr:clientData/>
  </xdr:oneCellAnchor>
  <xdr:oneCellAnchor>
    <xdr:from>
      <xdr:col>19</xdr:col>
      <xdr:colOff>194534</xdr:colOff>
      <xdr:row>9</xdr:row>
      <xdr:rowOff>24872</xdr:rowOff>
    </xdr:from>
    <xdr:ext cx="963268" cy="1461713"/>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29134" y="1310747"/>
          <a:ext cx="963268" cy="1461713"/>
        </a:xfrm>
        <a:prstGeom prst="rect">
          <a:avLst/>
        </a:prstGeom>
      </xdr:spPr>
    </xdr:pic>
    <xdr:clientData/>
  </xdr:oneCellAnchor>
  <xdr:oneCellAnchor>
    <xdr:from>
      <xdr:col>23</xdr:col>
      <xdr:colOff>181904</xdr:colOff>
      <xdr:row>2</xdr:row>
      <xdr:rowOff>4763</xdr:rowOff>
    </xdr:from>
    <xdr:ext cx="964837" cy="1464093"/>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450104" y="290513"/>
          <a:ext cx="964837" cy="1464093"/>
        </a:xfrm>
        <a:prstGeom prst="rect">
          <a:avLst/>
        </a:prstGeom>
      </xdr:spPr>
    </xdr:pic>
    <xdr:clientData/>
  </xdr:oneCellAnchor>
  <xdr:oneCellAnchor>
    <xdr:from>
      <xdr:col>27</xdr:col>
      <xdr:colOff>147505</xdr:colOff>
      <xdr:row>2</xdr:row>
      <xdr:rowOff>29369</xdr:rowOff>
    </xdr:from>
    <xdr:ext cx="964837" cy="1464092"/>
    <xdr:pic>
      <xdr:nvPicPr>
        <xdr:cNvPr id="9" name="Picture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14549305" y="315119"/>
          <a:ext cx="964837" cy="1464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110124</xdr:colOff>
      <xdr:row>9</xdr:row>
      <xdr:rowOff>23814</xdr:rowOff>
    </xdr:from>
    <xdr:ext cx="964837" cy="1464092"/>
    <xdr:pic>
      <xdr:nvPicPr>
        <xdr:cNvPr id="10" name="Picture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4511924" y="1309689"/>
          <a:ext cx="964837" cy="1464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209276</xdr:colOff>
      <xdr:row>9</xdr:row>
      <xdr:rowOff>19050</xdr:rowOff>
    </xdr:from>
    <xdr:ext cx="964837" cy="1464094"/>
    <xdr:pic>
      <xdr:nvPicPr>
        <xdr:cNvPr id="11" name="Picture 1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2477476" y="1304925"/>
          <a:ext cx="964837" cy="1464094"/>
        </a:xfrm>
        <a:prstGeom prst="rect">
          <a:avLst/>
        </a:prstGeom>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172652</xdr:colOff>
      <xdr:row>16</xdr:row>
      <xdr:rowOff>4763</xdr:rowOff>
    </xdr:from>
    <xdr:ext cx="917389" cy="1392092"/>
    <xdr:pic>
      <xdr:nvPicPr>
        <xdr:cNvPr id="12" name="Picture 11">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4574452" y="2290763"/>
          <a:ext cx="917389" cy="1392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235952</xdr:colOff>
      <xdr:row>16</xdr:row>
      <xdr:rowOff>23812</xdr:rowOff>
    </xdr:from>
    <xdr:ext cx="893665" cy="1356094"/>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370552" y="2309812"/>
          <a:ext cx="893665" cy="1356094"/>
        </a:xfrm>
        <a:prstGeom prst="rect">
          <a:avLst/>
        </a:prstGeom>
      </xdr:spPr>
    </xdr:pic>
    <xdr:clientData/>
  </xdr:oneCellAnchor>
  <xdr:oneCellAnchor>
    <xdr:from>
      <xdr:col>2</xdr:col>
      <xdr:colOff>285750</xdr:colOff>
      <xdr:row>8</xdr:row>
      <xdr:rowOff>0</xdr:rowOff>
    </xdr:from>
    <xdr:ext cx="3395406" cy="3636385"/>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0"/>
        <a:stretch>
          <a:fillRect/>
        </a:stretch>
      </xdr:blipFill>
      <xdr:spPr>
        <a:xfrm>
          <a:off x="1352550" y="1143000"/>
          <a:ext cx="3395406" cy="3636385"/>
        </a:xfrm>
        <a:prstGeom prst="rect">
          <a:avLst/>
        </a:prstGeom>
      </xdr:spPr>
    </xdr:pic>
    <xdr:clientData/>
  </xdr:oneCellAnchor>
  <xdr:oneCellAnchor>
    <xdr:from>
      <xdr:col>23</xdr:col>
      <xdr:colOff>166895</xdr:colOff>
      <xdr:row>16</xdr:row>
      <xdr:rowOff>19050</xdr:rowOff>
    </xdr:from>
    <xdr:ext cx="893665" cy="1356094"/>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435095" y="2305050"/>
          <a:ext cx="893665" cy="1356094"/>
        </a:xfrm>
        <a:prstGeom prst="rect">
          <a:avLst/>
        </a:prstGeom>
      </xdr:spPr>
    </xdr:pic>
    <xdr:clientData/>
  </xdr:oneCellAnchor>
  <xdr:oneCellAnchor>
    <xdr:from>
      <xdr:col>19</xdr:col>
      <xdr:colOff>190500</xdr:colOff>
      <xdr:row>2</xdr:row>
      <xdr:rowOff>19050</xdr:rowOff>
    </xdr:from>
    <xdr:ext cx="964837" cy="1464092"/>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325100" y="304800"/>
          <a:ext cx="964837" cy="1464092"/>
        </a:xfrm>
        <a:prstGeom prst="rect">
          <a:avLst/>
        </a:prstGeom>
      </xdr:spPr>
    </xdr:pic>
    <xdr:clientData/>
  </xdr:oneCellAnchor>
  <xdr:oneCellAnchor>
    <xdr:from>
      <xdr:col>8</xdr:col>
      <xdr:colOff>154113</xdr:colOff>
      <xdr:row>2</xdr:row>
      <xdr:rowOff>38100</xdr:rowOff>
    </xdr:from>
    <xdr:ext cx="936498" cy="1480762"/>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421313" y="323850"/>
          <a:ext cx="936498" cy="1480762"/>
        </a:xfrm>
        <a:prstGeom prst="rect">
          <a:avLst/>
        </a:prstGeom>
      </xdr:spPr>
    </xdr:pic>
    <xdr:clientData/>
  </xdr:oneCellAnchor>
  <xdr:oneCellAnchor>
    <xdr:from>
      <xdr:col>8</xdr:col>
      <xdr:colOff>140725</xdr:colOff>
      <xdr:row>9</xdr:row>
      <xdr:rowOff>47625</xdr:rowOff>
    </xdr:from>
    <xdr:ext cx="968937" cy="1476001"/>
    <xdr:pic>
      <xdr:nvPicPr>
        <xdr:cNvPr id="18" name="Picture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407925" y="1333500"/>
          <a:ext cx="968937" cy="1476001"/>
        </a:xfrm>
        <a:prstGeom prst="rect">
          <a:avLst/>
        </a:prstGeom>
      </xdr:spPr>
    </xdr:pic>
    <xdr:clientData/>
  </xdr:oneCellAnchor>
  <xdr:oneCellAnchor>
    <xdr:from>
      <xdr:col>16</xdr:col>
      <xdr:colOff>43245</xdr:colOff>
      <xdr:row>9</xdr:row>
      <xdr:rowOff>64320</xdr:rowOff>
    </xdr:from>
    <xdr:ext cx="963268" cy="1476000"/>
    <xdr:pic>
      <xdr:nvPicPr>
        <xdr:cNvPr id="19" name="Picture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577645" y="1350195"/>
          <a:ext cx="963268" cy="1476000"/>
        </a:xfrm>
        <a:prstGeom prst="rect">
          <a:avLst/>
        </a:prstGeom>
      </xdr:spPr>
    </xdr:pic>
    <xdr:clientData/>
  </xdr:oneCellAnchor>
  <xdr:oneCellAnchor>
    <xdr:from>
      <xdr:col>16</xdr:col>
      <xdr:colOff>38554</xdr:colOff>
      <xdr:row>2</xdr:row>
      <xdr:rowOff>38101</xdr:rowOff>
    </xdr:from>
    <xdr:ext cx="961699" cy="1480762"/>
    <xdr:pic>
      <xdr:nvPicPr>
        <xdr:cNvPr id="20" name="Pictur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572954" y="323851"/>
          <a:ext cx="961699" cy="1480762"/>
        </a:xfrm>
        <a:prstGeom prst="rect">
          <a:avLst/>
        </a:prstGeom>
      </xdr:spPr>
    </xdr:pic>
    <xdr:clientData/>
  </xdr:oneCellAnchor>
  <xdr:twoCellAnchor>
    <xdr:from>
      <xdr:col>12</xdr:col>
      <xdr:colOff>0</xdr:colOff>
      <xdr:row>2</xdr:row>
      <xdr:rowOff>0</xdr:rowOff>
    </xdr:from>
    <xdr:to>
      <xdr:col>13</xdr:col>
      <xdr:colOff>438149</xdr:colOff>
      <xdr:row>8</xdr:row>
      <xdr:rowOff>137738</xdr:rowOff>
    </xdr:to>
    <xdr:pic>
      <xdr:nvPicPr>
        <xdr:cNvPr id="21" name="Picture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463893" y="462643"/>
          <a:ext cx="1077685" cy="1444024"/>
        </a:xfrm>
        <a:prstGeom prst="rect">
          <a:avLst/>
        </a:prstGeom>
      </xdr:spPr>
    </xdr:pic>
    <xdr:clientData/>
  </xdr:twoCellAnchor>
  <xdr:twoCellAnchor>
    <xdr:from>
      <xdr:col>12</xdr:col>
      <xdr:colOff>0</xdr:colOff>
      <xdr:row>9</xdr:row>
      <xdr:rowOff>0</xdr:rowOff>
    </xdr:from>
    <xdr:to>
      <xdr:col>13</xdr:col>
      <xdr:colOff>389303</xdr:colOff>
      <xdr:row>14</xdr:row>
      <xdr:rowOff>223463</xdr:rowOff>
    </xdr:to>
    <xdr:pic>
      <xdr:nvPicPr>
        <xdr:cNvPr id="24" name="Picture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400800" y="1285875"/>
          <a:ext cx="922703" cy="861638"/>
        </a:xfrm>
        <a:prstGeom prst="rect">
          <a:avLst/>
        </a:prstGeom>
      </xdr:spPr>
    </xdr:pic>
    <xdr:clientData/>
  </xdr:twoCellAnchor>
  <xdr:twoCellAnchor editAs="oneCell">
    <xdr:from>
      <xdr:col>8</xdr:col>
      <xdr:colOff>149679</xdr:colOff>
      <xdr:row>23</xdr:row>
      <xdr:rowOff>13607</xdr:rowOff>
    </xdr:from>
    <xdr:to>
      <xdr:col>9</xdr:col>
      <xdr:colOff>476250</xdr:colOff>
      <xdr:row>29</xdr:row>
      <xdr:rowOff>27214</xdr:rowOff>
    </xdr:to>
    <xdr:pic>
      <xdr:nvPicPr>
        <xdr:cNvPr id="26" name="Picture 25" descr="C:\Users\n301800\AppData\Local\Microsoft\Windows\Temporary Internet Files\Content.Outlook\3672CM3O\Pernille Erenbjerg.jpg">
          <a:extLst>
            <a:ext uri="{FF2B5EF4-FFF2-40B4-BE49-F238E27FC236}">
              <a16:creationId xmlns:a16="http://schemas.microsoft.com/office/drawing/2014/main" id="{00000000-0008-0000-0300-00001A000000}"/>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8109858" y="5456464"/>
          <a:ext cx="1020535" cy="1483179"/>
        </a:xfrm>
        <a:prstGeom prst="rect">
          <a:avLst/>
        </a:prstGeom>
        <a:noFill/>
        <a:ln>
          <a:noFill/>
        </a:ln>
      </xdr:spPr>
    </xdr:pic>
    <xdr:clientData/>
  </xdr:twoCellAnchor>
  <xdr:twoCellAnchor editAs="oneCell">
    <xdr:from>
      <xdr:col>12</xdr:col>
      <xdr:colOff>13607</xdr:colOff>
      <xdr:row>16</xdr:row>
      <xdr:rowOff>13607</xdr:rowOff>
    </xdr:from>
    <xdr:to>
      <xdr:col>13</xdr:col>
      <xdr:colOff>408214</xdr:colOff>
      <xdr:row>22</xdr:row>
      <xdr:rowOff>54428</xdr:rowOff>
    </xdr:to>
    <xdr:pic>
      <xdr:nvPicPr>
        <xdr:cNvPr id="27" name="Picture 26" descr="C:\Users\n301800\AppData\Local\Microsoft\Windows\Temporary Internet Files\Content.Outlook\3672CM3O\Maria Varsellona.jpg">
          <a:extLst>
            <a:ext uri="{FF2B5EF4-FFF2-40B4-BE49-F238E27FC236}">
              <a16:creationId xmlns:a16="http://schemas.microsoft.com/office/drawing/2014/main" id="{00000000-0008-0000-0300-00001B000000}"/>
            </a:ext>
          </a:extLst>
        </xdr:cNvPr>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0477500" y="3741964"/>
          <a:ext cx="1034143" cy="1510393"/>
        </a:xfrm>
        <a:prstGeom prst="rect">
          <a:avLst/>
        </a:prstGeom>
        <a:noFill/>
        <a:ln>
          <a:noFill/>
        </a:ln>
      </xdr:spPr>
    </xdr:pic>
    <xdr:clientData/>
  </xdr:twoCellAnchor>
  <xdr:twoCellAnchor editAs="oneCell">
    <xdr:from>
      <xdr:col>16</xdr:col>
      <xdr:colOff>54429</xdr:colOff>
      <xdr:row>16</xdr:row>
      <xdr:rowOff>27215</xdr:rowOff>
    </xdr:from>
    <xdr:to>
      <xdr:col>16</xdr:col>
      <xdr:colOff>1143001</xdr:colOff>
      <xdr:row>22</xdr:row>
      <xdr:rowOff>153397</xdr:rowOff>
    </xdr:to>
    <xdr:pic>
      <xdr:nvPicPr>
        <xdr:cNvPr id="28" name="Picture 27" descr="C:\Users\n301800\AppData\Local\Microsoft\Windows\Temporary Internet Files\Content.Outlook\3672CM3O\Lars Wollung.jpg">
          <a:extLst>
            <a:ext uri="{FF2B5EF4-FFF2-40B4-BE49-F238E27FC236}">
              <a16:creationId xmlns:a16="http://schemas.microsoft.com/office/drawing/2014/main" id="{00000000-0008-0000-0300-00001C000000}"/>
            </a:ext>
          </a:extLst>
        </xdr:cNvPr>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3103679" y="3755572"/>
          <a:ext cx="1088572" cy="1595754"/>
        </a:xfrm>
        <a:prstGeom prst="rect">
          <a:avLst/>
        </a:prstGeom>
        <a:noFill/>
        <a:ln>
          <a:noFill/>
        </a:ln>
      </xdr:spPr>
    </xdr:pic>
    <xdr:clientData/>
  </xdr:twoCellAnchor>
  <xdr:twoCellAnchor editAs="oneCell">
    <xdr:from>
      <xdr:col>0</xdr:col>
      <xdr:colOff>336776</xdr:colOff>
      <xdr:row>27</xdr:row>
      <xdr:rowOff>204107</xdr:rowOff>
    </xdr:from>
    <xdr:to>
      <xdr:col>6</xdr:col>
      <xdr:colOff>558934</xdr:colOff>
      <xdr:row>41</xdr:row>
      <xdr:rowOff>113578</xdr:rowOff>
    </xdr:to>
    <xdr:pic>
      <xdr:nvPicPr>
        <xdr:cNvPr id="29" name="Picture 28">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22"/>
        <a:stretch>
          <a:fillRect/>
        </a:stretch>
      </xdr:blipFill>
      <xdr:spPr>
        <a:xfrm>
          <a:off x="336776" y="6626678"/>
          <a:ext cx="6658337" cy="33792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95250</xdr:colOff>
      <xdr:row>0</xdr:row>
      <xdr:rowOff>111124</xdr:rowOff>
    </xdr:from>
    <xdr:ext cx="5445125" cy="9271001"/>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5250" y="111124"/>
          <a:ext cx="5445125" cy="927100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89647</xdr:colOff>
      <xdr:row>0</xdr:row>
      <xdr:rowOff>44824</xdr:rowOff>
    </xdr:from>
    <xdr:ext cx="6187328" cy="9499226"/>
    <xdr:pic>
      <xdr:nvPicPr>
        <xdr:cNvPr id="2" name="Picture 1" descr="C:\Users\n301800\AppData\Local\Microsoft\Windows\Temporary Internet Files\Content.Outlook\U2ERD0KF\Div-Personal-Banking.jpg">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47" y="44824"/>
          <a:ext cx="6187328" cy="9499226"/>
        </a:xfrm>
        <a:prstGeom prst="rect">
          <a:avLst/>
        </a:prstGeom>
        <a:noFill/>
        <a:ln>
          <a:noFill/>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47625</xdr:colOff>
      <xdr:row>0</xdr:row>
      <xdr:rowOff>38100</xdr:rowOff>
    </xdr:from>
    <xdr:ext cx="5369719" cy="9474994"/>
    <xdr:pic>
      <xdr:nvPicPr>
        <xdr:cNvPr id="2" name="Picture 1" descr="C:\Users\n301800\AppData\Local\Microsoft\Windows\Temporary Internet Files\Content.Outlook\U2ERD0KF\Div-Commercial--Business-Banking (2).jpg">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5369719" cy="9474994"/>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83341</xdr:colOff>
      <xdr:row>0</xdr:row>
      <xdr:rowOff>64932</xdr:rowOff>
    </xdr:from>
    <xdr:ext cx="6167439" cy="9388631"/>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83341" y="64932"/>
          <a:ext cx="6167439" cy="9388631"/>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35719</xdr:colOff>
      <xdr:row>0</xdr:row>
      <xdr:rowOff>71438</xdr:rowOff>
    </xdr:from>
    <xdr:ext cx="5552281" cy="9437687"/>
    <xdr:pic>
      <xdr:nvPicPr>
        <xdr:cNvPr id="2" name="Picture 1" descr="C:\Users\n301800\AppData\Local\Microsoft\Windows\Temporary Internet Files\Content.Outlook\U2ERD0KF\Div-Wealth-management_v2.jpg">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19" y="71438"/>
          <a:ext cx="5552281" cy="9437687"/>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71439</xdr:colOff>
      <xdr:row>0</xdr:row>
      <xdr:rowOff>57150</xdr:rowOff>
    </xdr:from>
    <xdr:ext cx="6201789" cy="9467850"/>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71439" y="57150"/>
          <a:ext cx="6201789" cy="94678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SC\Forecast\Q4%202002\RFF%20Denmark%20Q4%202002-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EMP/1998/1998-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p040400\My%20Documents\Regioner.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Documents%20and%20Settings\p040400\My%20Documents\Regione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p040400/My%20Documents/Regioner.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p040400\My%20Documents\Cockpit%20JR%209%20jan.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Documents%20and%20Settings\p040400\My%20Documents\Cockpit%20JR%209%20jan.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p040400/My%20Documents/Cockpit%20JR%209%20ja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olling%20Financial%20Forecast\September%202005\Regional%20banks\RFF%20Sep%202005%202109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Rolling%20Financial%20Forecast\September%202005\Regional%20banks\RFF%20Sep%202005%2021092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olling%20Financial%20Forecast/September%202005/Regional%20banks/RFF%20Sep%202005%202109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BSC\Forecast\Q4%202002\RFF%20Denmark%20Q4%202002-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G35591\Local%20Settings\Temporary%20Internet%20Files\OLKF8\Investment%20and%20Au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Documents%20and%20Settings\G35591\Local%20Settings\Temporary%20Internet%20Files\OLKF8\Investment%20and%20Au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G35591/Local%20Settings/Temporary%20Internet%20Files/OLKF8/Investment%20and%20AuM.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KT03\SYS\DATA\FONDS\EXCEL\JERRIK\SM&#197;_OPG\INDEKSE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ATA\XLS\BUDJETTI\KK-raportti\NPB%20Report%2012%20200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DATA\XLS\BUDJETTI\KK-raportti\NPB%20Report%2012%20200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ATA/XLS/BUDJETTI/KK-raportti/NPB%20Report%2012%2020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March%202009\Interim%20report\NB%20tables%20Q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Z:\March%202009\Interim%20report\NB%20tables%20Q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March%202009/Interim%20report/NB%20tables%20Q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SC/Forecast/Q4%202002/RFF%20Denmark%20Q4%202002-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September%202008\Interim%20report\NB%20tables%20Q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Z:\September%202008\Interim%20report\NB%20tables%20Q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eptember%202008/Interim%20report/NB%20tables%20Q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Reporting%202002\02%20July\AM&amp;L%20consolidation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Z:\Reporting%202002\02%20July\AM&amp;L%20consolidation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porting%202002/02%20July/AM&amp;L%20consolidation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WINNT\Profiles\Z173401\Temporary%20Internet%20Files\OLK3E\PB%20Swe%2001%20200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Z:\WINNT\Profiles\Z173401\Temporary%20Internet%20Files\OLK3E\PB%20Swe%2001%20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WINNT/Profiles/Z173401/Temporary%20Internet%20Files/OLK3E/PB%20Swe%2001%2020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WINNT\Profiles\z105826\Temporary%20Internet%20Files\OLK16\Income%20development%201997-2001%20ver10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_FRA_S62A2B7_DOK_F&#198;L_9220\Team%20CIB\Add3_ACTUALRATE\ADDrp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Z:\WINNT\Profiles\z105826\Temporary%20Internet%20Files\OLK16\Income%20development%201997-2001%20ver101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WINNT/Profiles/z105826/Temporary%20Internet%20Files/OLK16/Income%20development%201997-2001%20ver101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Annual%20Report%202001\figures%20for%20annual%20report%20ver4%20incl%20changed%20PBDK%20figures%2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Z:\Annual%20Report%202001\figures%20for%20annual%20report%20ver4%20incl%20changed%20PBDK%20figures%2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Annual%20Report%202001/figures%20for%20annual%20report%20ver4%20incl%20changed%20PBDK%20figures%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GROUP\Group_Finance\Koncred\2005\Interim%20report%20Q1\translation\Model%20Interim%20Denmark%20from%20translator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Z:\GROUP\Group_Finance\Koncred\2005\Interim%20report%20Q1\translation\Model%20Interim%20Denmark%20from%20translator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GROUP/Group_Finance/Koncred/2005/Interim%20report%20Q1/translation/Model%20Interim%20Denmark%20from%20translator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MERI\VAHO\2741\YKSIKKO\HALLINTO\LASKENTA\BUDJETTI\1998\B2F4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Z:\MERI\VAHO\2741\YKSIKKO\HALLINTO\LASKENTA\BUDJETTI\1998\B2F4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DATA_FRA_S62A2B7_DOK_F&#198;L_9220\Team%20CIB\Add3_ACTUALRATE\ADDrp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MERI/VAHO/2741/YKSIKKO/HALLINTO/LASKENTA/BUDJETTI/1998/B2F4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kap\Asset%20Management\MNB%20lux%201Q%20199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Z:\$kap\Asset%20Management\MNB%20lux%201Q%2019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kap/Asset%20Management/MNB%20lux%201Q%20199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OKONOMI\liv-skade\Liv\Liv%20Vesta%20Liv%20koncernen\RFF%20NOK%20Skemakontrol%20Vesta%20Liv%20koncernern.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Z:\OKONOMI\liv-skade\Liv\Liv%20Vesta%20Liv%20koncernen\RFF%20NOK%20Skemakontrol%20Vesta%20Liv%20koncerner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OKONOMI/liv-skade/Liv/Liv%20Vesta%20Liv%20koncernen/RFF%20NOK%20Skemakontrol%20Vesta%20Liv%20koncerner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porting%202003/RFF%2003%20Q4/Life/EC%2031-03-2003%20RFF%20ver.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Reporting%202003\RFF%2003%20Q4\Life\EC%2031-03-2003%20RFF%20ver.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Z:\Reporting%202003\RFF%2003%20Q4\Life\EC%2031-03-2003%20RFF%20ver.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_FRA_S62A2B7_DOK_F&#198;L_9220/Team%20CIB/Add3_ACTUALRATE/ADDrp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ocuments%20and%20Settings\z982224\Local%20Settings\Temporary%20Internet%20Files\OLK6B\3.2%20Monthly%20%20quarterly%20reporting%20package.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Z:\Documents%20and%20Settings\z982224\Local%20Settings\Temporary%20Internet%20Files\OLK6B\3.2%20Monthly%20%20quarterly%20reporting%20packag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z982224/Local%20Settings/Temporary%20Internet%20Files/OLK6B/3.2%20Monthly%20%20quarterly%20reporting%20packag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lly\alla\Documents%20and%20Settings\avovst\My%20Documents\RDE%20Division\Reports\Internal%20Profit%20calculation%20-%20STOCK%20&amp;%20HFL\0203\IP0203%20-%20per%20FAM%20-%20TMG%20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TEMP\1998\1998-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TEMP\1998\1998-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v>0</v>
          </cell>
          <cell r="Y34">
            <v>0</v>
          </cell>
          <cell r="Z34">
            <v>0</v>
          </cell>
          <cell r="AB34">
            <v>0</v>
          </cell>
        </row>
        <row r="35">
          <cell r="X35">
            <v>0</v>
          </cell>
          <cell r="Y35">
            <v>0</v>
          </cell>
          <cell r="Z35">
            <v>0</v>
          </cell>
          <cell r="AB35">
            <v>0</v>
          </cell>
        </row>
        <row r="36">
          <cell r="X36">
            <v>0</v>
          </cell>
          <cell r="Y36">
            <v>0</v>
          </cell>
          <cell r="Z36">
            <v>0</v>
          </cell>
          <cell r="AB36">
            <v>0</v>
          </cell>
        </row>
        <row r="37">
          <cell r="X37">
            <v>0</v>
          </cell>
          <cell r="Y37">
            <v>0</v>
          </cell>
          <cell r="Z37">
            <v>0</v>
          </cell>
          <cell r="AB37">
            <v>0</v>
          </cell>
        </row>
        <row r="38">
          <cell r="X38">
            <v>0</v>
          </cell>
          <cell r="Y38">
            <v>0</v>
          </cell>
          <cell r="AB38">
            <v>0</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cell r="Y34"/>
          <cell r="Z34"/>
          <cell r="AB34">
            <v>0</v>
          </cell>
        </row>
        <row r="35">
          <cell r="X35"/>
          <cell r="Y35"/>
          <cell r="Z35"/>
          <cell r="AB35">
            <v>0</v>
          </cell>
        </row>
        <row r="36">
          <cell r="X36"/>
          <cell r="Y36"/>
          <cell r="Z36"/>
          <cell r="AB36">
            <v>0</v>
          </cell>
        </row>
        <row r="37">
          <cell r="X37"/>
          <cell r="Y37"/>
          <cell r="Z37"/>
          <cell r="AB37">
            <v>0</v>
          </cell>
        </row>
        <row r="38">
          <cell r="X38"/>
          <cell r="Y38"/>
          <cell r="AB38">
            <v>0</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cell r="Y34"/>
          <cell r="Z34"/>
          <cell r="AB34">
            <v>0</v>
          </cell>
        </row>
        <row r="35">
          <cell r="X35"/>
          <cell r="Y35"/>
          <cell r="Z35"/>
          <cell r="AB35">
            <v>0</v>
          </cell>
        </row>
        <row r="36">
          <cell r="X36"/>
          <cell r="Y36"/>
          <cell r="Z36"/>
          <cell r="AB36">
            <v>0</v>
          </cell>
        </row>
        <row r="37">
          <cell r="X37"/>
          <cell r="Y37"/>
          <cell r="Z37"/>
          <cell r="AB37">
            <v>0</v>
          </cell>
        </row>
        <row r="38">
          <cell r="X38"/>
          <cell r="Y38"/>
          <cell r="AB38">
            <v>0</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holdningsdata"/>
    </sheetNames>
    <sheetDataSet>
      <sheetData sheetId="0"/>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RESPGAC"/>
      <sheetName val="IPGAC"/>
      <sheetName val="Work Sheet"/>
      <sheetName val="TMG FIGURES"/>
      <sheetName val="PC 8MCO"/>
      <sheetName val="Enclosure A"/>
      <sheetName val="Enclosure B"/>
      <sheetName val="Summary1"/>
      <sheetName val="Summary2"/>
      <sheetName val="HFL"/>
      <sheetName val="HFL adj"/>
      <sheetName val="Man 6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8" Type="http://schemas.openxmlformats.org/officeDocument/2006/relationships/image" Target="../media/image40.emf"/><Relationship Id="rId13" Type="http://schemas.openxmlformats.org/officeDocument/2006/relationships/oleObject" Target="../embeddings/oleObject5.bin"/><Relationship Id="rId3" Type="http://schemas.openxmlformats.org/officeDocument/2006/relationships/vmlDrawing" Target="../drawings/vmlDrawing14.vml"/><Relationship Id="rId7" Type="http://schemas.openxmlformats.org/officeDocument/2006/relationships/oleObject" Target="../embeddings/oleObject2.bin"/><Relationship Id="rId12" Type="http://schemas.openxmlformats.org/officeDocument/2006/relationships/image" Target="../media/image42.emf"/><Relationship Id="rId2" Type="http://schemas.openxmlformats.org/officeDocument/2006/relationships/drawing" Target="../drawings/drawing19.xml"/><Relationship Id="rId1" Type="http://schemas.openxmlformats.org/officeDocument/2006/relationships/printerSettings" Target="../printerSettings/printerSettings60.bin"/><Relationship Id="rId6" Type="http://schemas.openxmlformats.org/officeDocument/2006/relationships/image" Target="../media/image39.emf"/><Relationship Id="rId11" Type="http://schemas.openxmlformats.org/officeDocument/2006/relationships/oleObject" Target="../embeddings/oleObject4.bin"/><Relationship Id="rId5" Type="http://schemas.openxmlformats.org/officeDocument/2006/relationships/oleObject" Target="../embeddings/oleObject1.bin"/><Relationship Id="rId10" Type="http://schemas.openxmlformats.org/officeDocument/2006/relationships/image" Target="../media/image41.emf"/><Relationship Id="rId4" Type="http://schemas.openxmlformats.org/officeDocument/2006/relationships/vmlDrawing" Target="../drawings/vmlDrawing15.vml"/><Relationship Id="rId9" Type="http://schemas.openxmlformats.org/officeDocument/2006/relationships/oleObject" Target="../embeddings/oleObject3.bin"/><Relationship Id="rId14" Type="http://schemas.openxmlformats.org/officeDocument/2006/relationships/image" Target="../media/image43.emf"/></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61.bin"/><Relationship Id="rId1" Type="http://schemas.openxmlformats.org/officeDocument/2006/relationships/hyperlink" Target="mailto:pawel.wyszinski@nordea.com" TargetMode="External"/><Relationship Id="rId4" Type="http://schemas.openxmlformats.org/officeDocument/2006/relationships/vmlDrawing" Target="../drawings/vmlDrawing16.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E31"/>
  <sheetViews>
    <sheetView showWhiteSpace="0" view="pageLayout" zoomScale="60" zoomScaleNormal="100" zoomScaleSheetLayoutView="100" zoomScalePageLayoutView="60" workbookViewId="0">
      <selection activeCell="Z21" sqref="Z21"/>
    </sheetView>
  </sheetViews>
  <sheetFormatPr defaultRowHeight="15" x14ac:dyDescent="0.25"/>
  <cols>
    <col min="1" max="8" width="9.140625" style="1"/>
    <col min="9" max="9" width="16.5703125" style="1" customWidth="1"/>
    <col min="10" max="10" width="6.5703125" style="1" customWidth="1"/>
    <col min="11" max="11" width="9.140625" style="1"/>
    <col min="12" max="22" width="0" style="1" hidden="1" customWidth="1"/>
    <col min="23" max="16384" width="9.140625" style="1"/>
  </cols>
  <sheetData>
    <row r="31" spans="5:5" x14ac:dyDescent="0.25">
      <c r="E31" s="1" t="s">
        <v>0</v>
      </c>
    </row>
  </sheetData>
  <printOptions horizontalCentered="1"/>
  <pageMargins left="0.25" right="0.25" top="0.75" bottom="0.75" header="0.3" footer="0.3"/>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N88"/>
  <sheetViews>
    <sheetView view="pageBreakPreview" zoomScaleNormal="100" zoomScaleSheetLayoutView="100" workbookViewId="0">
      <selection activeCell="Q44" sqref="Q44"/>
    </sheetView>
  </sheetViews>
  <sheetFormatPr defaultRowHeight="8.25" x14ac:dyDescent="0.15"/>
  <cols>
    <col min="1" max="1" width="25.85546875" style="259" customWidth="1"/>
    <col min="2" max="2" width="7.140625" style="259" customWidth="1"/>
    <col min="3" max="10" width="7.140625" style="260" customWidth="1"/>
    <col min="11" max="11" width="7.140625" style="259" customWidth="1"/>
    <col min="12" max="12" width="8.5703125" style="259" customWidth="1"/>
    <col min="13" max="13" width="7.140625" style="259" customWidth="1"/>
    <col min="14" max="14" width="9.7109375" style="259" customWidth="1"/>
    <col min="15" max="16384" width="9.140625" style="259"/>
  </cols>
  <sheetData>
    <row r="1" spans="1:12" ht="13.5" customHeight="1" x14ac:dyDescent="0.2">
      <c r="A1" s="299" t="s">
        <v>449</v>
      </c>
      <c r="B1" s="299"/>
      <c r="C1" s="352"/>
      <c r="D1" s="352"/>
      <c r="E1" s="352"/>
      <c r="F1" s="352"/>
      <c r="G1" s="352"/>
      <c r="H1" s="334"/>
      <c r="I1" s="332" t="s">
        <v>442</v>
      </c>
      <c r="J1" s="333"/>
      <c r="K1" s="332" t="s">
        <v>447</v>
      </c>
      <c r="L1" s="356"/>
    </row>
    <row r="2" spans="1:12" ht="13.5" customHeight="1" thickBot="1" x14ac:dyDescent="0.3">
      <c r="I2" s="329"/>
      <c r="J2" s="330"/>
      <c r="K2" s="329"/>
      <c r="L2" s="355"/>
    </row>
    <row r="3" spans="1:12" s="353" customFormat="1" ht="13.5" customHeight="1" thickBot="1" x14ac:dyDescent="0.25">
      <c r="A3" s="297" t="s">
        <v>227</v>
      </c>
      <c r="B3" s="295" t="s">
        <v>1294</v>
      </c>
      <c r="C3" s="295" t="s">
        <v>1184</v>
      </c>
      <c r="D3" s="295" t="s">
        <v>340</v>
      </c>
      <c r="E3" s="295" t="s">
        <v>339</v>
      </c>
      <c r="F3" s="295" t="s">
        <v>338</v>
      </c>
      <c r="G3" s="295" t="s">
        <v>337</v>
      </c>
      <c r="H3" s="295"/>
      <c r="I3" s="325" t="s">
        <v>1307</v>
      </c>
      <c r="J3" s="326" t="s">
        <v>1306</v>
      </c>
      <c r="K3" s="325" t="s">
        <v>1307</v>
      </c>
      <c r="L3" s="324" t="s">
        <v>1306</v>
      </c>
    </row>
    <row r="4" spans="1:12" s="353" customFormat="1" ht="13.5" customHeight="1" x14ac:dyDescent="0.25">
      <c r="A4" s="289" t="s">
        <v>372</v>
      </c>
      <c r="B4" s="271">
        <v>522</v>
      </c>
      <c r="C4" s="271">
        <v>536</v>
      </c>
      <c r="D4" s="271">
        <v>519</v>
      </c>
      <c r="E4" s="271">
        <v>524</v>
      </c>
      <c r="F4" s="271">
        <v>504</v>
      </c>
      <c r="G4" s="271">
        <v>498</v>
      </c>
      <c r="H4" s="271"/>
      <c r="I4" s="311">
        <v>-2.3558580088129832E-2</v>
      </c>
      <c r="J4" s="312">
        <v>2.9736890916473024E-2</v>
      </c>
      <c r="K4" s="311">
        <v>-1.0149620035356577E-2</v>
      </c>
      <c r="L4" s="310">
        <v>4.3678535999195578E-2</v>
      </c>
    </row>
    <row r="5" spans="1:12" s="353" customFormat="1" ht="13.5" customHeight="1" x14ac:dyDescent="0.25">
      <c r="A5" s="289" t="s">
        <v>212</v>
      </c>
      <c r="B5" s="285">
        <v>157</v>
      </c>
      <c r="C5" s="285">
        <v>174</v>
      </c>
      <c r="D5" s="285">
        <v>181</v>
      </c>
      <c r="E5" s="285">
        <v>184</v>
      </c>
      <c r="F5" s="285">
        <v>175</v>
      </c>
      <c r="G5" s="285">
        <v>169</v>
      </c>
      <c r="H5" s="285"/>
      <c r="I5" s="311">
        <v>-9.1390358248134018E-2</v>
      </c>
      <c r="J5" s="312">
        <v>-9.9669102653782815E-2</v>
      </c>
      <c r="K5" s="311">
        <v>-8.6297724824117683E-2</v>
      </c>
      <c r="L5" s="310">
        <v>-9.8767851733777778E-2</v>
      </c>
    </row>
    <row r="6" spans="1:12" s="353" customFormat="1" ht="13.5" customHeight="1" x14ac:dyDescent="0.25">
      <c r="A6" s="289" t="s">
        <v>368</v>
      </c>
      <c r="B6" s="285">
        <v>15</v>
      </c>
      <c r="C6" s="285">
        <v>15</v>
      </c>
      <c r="D6" s="285">
        <v>17</v>
      </c>
      <c r="E6" s="285">
        <v>15</v>
      </c>
      <c r="F6" s="285">
        <v>17</v>
      </c>
      <c r="G6" s="285">
        <v>19</v>
      </c>
      <c r="H6" s="285"/>
      <c r="I6" s="311">
        <v>-3.7123424311453768E-2</v>
      </c>
      <c r="J6" s="312">
        <v>2.1464142982403622E-3</v>
      </c>
      <c r="K6" s="311">
        <v>-2.5596222643442745E-2</v>
      </c>
      <c r="L6" s="310">
        <v>1.5988478454181276E-2</v>
      </c>
    </row>
    <row r="7" spans="1:12" s="353" customFormat="1" ht="13.5" customHeight="1" x14ac:dyDescent="0.25">
      <c r="A7" s="289" t="s">
        <v>432</v>
      </c>
      <c r="B7" s="285">
        <v>0</v>
      </c>
      <c r="C7" s="285">
        <v>0</v>
      </c>
      <c r="D7" s="285">
        <v>6</v>
      </c>
      <c r="E7" s="285">
        <v>1</v>
      </c>
      <c r="F7" s="285">
        <v>1</v>
      </c>
      <c r="G7" s="285">
        <v>2</v>
      </c>
      <c r="H7" s="285"/>
      <c r="I7" s="311">
        <v>-1.6400150789209105</v>
      </c>
      <c r="J7" s="312">
        <v>-1.5564964745069654</v>
      </c>
      <c r="K7" s="311">
        <v>-1.6453502090436571</v>
      </c>
      <c r="L7" s="310">
        <v>-1.5910282325348482</v>
      </c>
    </row>
    <row r="8" spans="1:12" s="353" customFormat="1" ht="13.5" customHeight="1" x14ac:dyDescent="0.25">
      <c r="A8" s="284" t="s">
        <v>365</v>
      </c>
      <c r="B8" s="290">
        <v>694</v>
      </c>
      <c r="C8" s="290">
        <v>725</v>
      </c>
      <c r="D8" s="290">
        <v>723</v>
      </c>
      <c r="E8" s="290">
        <v>724</v>
      </c>
      <c r="F8" s="290">
        <v>697</v>
      </c>
      <c r="G8" s="290">
        <v>688</v>
      </c>
      <c r="H8" s="290"/>
      <c r="I8" s="320">
        <v>-4.2333680947731156E-2</v>
      </c>
      <c r="J8" s="321">
        <v>-5.8933610151949978E-3</v>
      </c>
      <c r="K8" s="320">
        <v>-3.0804617224396869E-2</v>
      </c>
      <c r="L8" s="319">
        <v>5.0394148489671942E-3</v>
      </c>
    </row>
    <row r="9" spans="1:12" s="353" customFormat="1" ht="13.5" customHeight="1" x14ac:dyDescent="0.25">
      <c r="A9" s="284" t="s">
        <v>355</v>
      </c>
      <c r="B9" s="280">
        <v>-451</v>
      </c>
      <c r="C9" s="280">
        <v>-411</v>
      </c>
      <c r="D9" s="280">
        <v>-436</v>
      </c>
      <c r="E9" s="280">
        <v>-426</v>
      </c>
      <c r="F9" s="280">
        <v>-410</v>
      </c>
      <c r="G9" s="280">
        <v>-424</v>
      </c>
      <c r="H9" s="280"/>
      <c r="I9" s="320">
        <v>9.7542462027685239E-2</v>
      </c>
      <c r="J9" s="321">
        <v>0.10131045059167865</v>
      </c>
      <c r="K9" s="320">
        <v>0.1090127843242823</v>
      </c>
      <c r="L9" s="319">
        <v>0.11000225626333426</v>
      </c>
    </row>
    <row r="10" spans="1:12" s="353" customFormat="1" ht="13.5" customHeight="1" x14ac:dyDescent="0.25">
      <c r="A10" s="284" t="s">
        <v>353</v>
      </c>
      <c r="B10" s="280">
        <v>243</v>
      </c>
      <c r="C10" s="280">
        <v>314</v>
      </c>
      <c r="D10" s="280">
        <v>287</v>
      </c>
      <c r="E10" s="280">
        <v>298</v>
      </c>
      <c r="F10" s="280">
        <v>287</v>
      </c>
      <c r="G10" s="280">
        <v>264</v>
      </c>
      <c r="H10" s="280"/>
      <c r="I10" s="320">
        <v>-0.22622474532840076</v>
      </c>
      <c r="J10" s="321">
        <v>-0.15862039561373076</v>
      </c>
      <c r="K10" s="320">
        <v>-0.21491307715626984</v>
      </c>
      <c r="L10" s="319">
        <v>-0.14529525846014091</v>
      </c>
    </row>
    <row r="11" spans="1:12" s="353" customFormat="1" ht="13.5" customHeight="1" x14ac:dyDescent="0.25">
      <c r="A11" s="289" t="s">
        <v>154</v>
      </c>
      <c r="B11" s="285">
        <v>-4</v>
      </c>
      <c r="C11" s="285">
        <v>-5</v>
      </c>
      <c r="D11" s="285">
        <v>-24</v>
      </c>
      <c r="E11" s="285">
        <v>-7</v>
      </c>
      <c r="F11" s="285">
        <v>5</v>
      </c>
      <c r="G11" s="285">
        <v>-13</v>
      </c>
      <c r="H11" s="285"/>
      <c r="I11" s="311">
        <v>-0.20955959691273662</v>
      </c>
      <c r="J11" s="312">
        <v>-1.7121384786159886</v>
      </c>
      <c r="K11" s="311">
        <v>-0.19216497940180843</v>
      </c>
      <c r="L11" s="310">
        <v>-1.7290373110884349</v>
      </c>
    </row>
    <row r="12" spans="1:12" s="353" customFormat="1" ht="13.5" customHeight="1" x14ac:dyDescent="0.25">
      <c r="A12" s="284" t="s">
        <v>150</v>
      </c>
      <c r="B12" s="280">
        <v>239</v>
      </c>
      <c r="C12" s="280">
        <v>309</v>
      </c>
      <c r="D12" s="280">
        <v>263</v>
      </c>
      <c r="E12" s="280">
        <v>291</v>
      </c>
      <c r="F12" s="280">
        <v>292</v>
      </c>
      <c r="G12" s="280">
        <v>251</v>
      </c>
      <c r="H12" s="280"/>
      <c r="I12" s="320">
        <v>-0.22644063096230904</v>
      </c>
      <c r="J12" s="321">
        <v>-0.18223445794228721</v>
      </c>
      <c r="K12" s="320">
        <v>-0.21521313006829146</v>
      </c>
      <c r="L12" s="319">
        <v>-0.16978307067953269</v>
      </c>
    </row>
    <row r="13" spans="1:12" s="353" customFormat="1" ht="13.5" customHeight="1" x14ac:dyDescent="0.25">
      <c r="A13" s="351"/>
      <c r="B13" s="350"/>
      <c r="C13" s="350"/>
      <c r="D13" s="350"/>
      <c r="E13" s="350"/>
      <c r="F13" s="350"/>
      <c r="G13" s="350"/>
      <c r="H13" s="288"/>
      <c r="I13" s="349"/>
      <c r="J13" s="317"/>
      <c r="K13" s="349"/>
      <c r="L13" s="348"/>
    </row>
    <row r="14" spans="1:12" s="353" customFormat="1" ht="13.5" customHeight="1" x14ac:dyDescent="0.25">
      <c r="A14" s="289" t="s">
        <v>446</v>
      </c>
      <c r="B14" s="344">
        <v>65.099999999999994</v>
      </c>
      <c r="C14" s="344">
        <v>56.8</v>
      </c>
      <c r="D14" s="344">
        <v>60.2</v>
      </c>
      <c r="E14" s="344">
        <v>58.8</v>
      </c>
      <c r="F14" s="344">
        <v>58.7</v>
      </c>
      <c r="G14" s="344">
        <v>61.6</v>
      </c>
      <c r="H14" s="344"/>
      <c r="I14" s="346"/>
      <c r="J14" s="347"/>
      <c r="K14" s="346"/>
      <c r="L14" s="345"/>
    </row>
    <row r="15" spans="1:12" s="353" customFormat="1" ht="13.5" customHeight="1" x14ac:dyDescent="0.25">
      <c r="A15" s="289" t="s">
        <v>445</v>
      </c>
      <c r="B15" s="344">
        <v>10.536601044158861</v>
      </c>
      <c r="C15" s="344">
        <v>14.106670327529333</v>
      </c>
      <c r="D15" s="344">
        <v>12.001226269635918</v>
      </c>
      <c r="E15" s="344">
        <v>13.424949150284343</v>
      </c>
      <c r="F15" s="344">
        <v>14.161401101603238</v>
      </c>
      <c r="G15" s="344">
        <v>12.181590024468202</v>
      </c>
      <c r="H15" s="344"/>
      <c r="I15" s="343"/>
      <c r="J15" s="342"/>
      <c r="K15" s="341"/>
      <c r="L15" s="340"/>
    </row>
    <row r="16" spans="1:12" s="353" customFormat="1" ht="13.5" customHeight="1" x14ac:dyDescent="0.25">
      <c r="A16" s="289" t="s">
        <v>140</v>
      </c>
      <c r="B16" s="271">
        <v>7012</v>
      </c>
      <c r="C16" s="271">
        <v>6772</v>
      </c>
      <c r="D16" s="271">
        <v>6538</v>
      </c>
      <c r="E16" s="271">
        <v>6760</v>
      </c>
      <c r="F16" s="271">
        <v>6411</v>
      </c>
      <c r="G16" s="271">
        <v>6296</v>
      </c>
      <c r="H16" s="271"/>
      <c r="I16" s="339">
        <v>3.5431066890169394E-2</v>
      </c>
      <c r="J16" s="310">
        <v>9.381963652637193E-2</v>
      </c>
      <c r="K16" s="339">
        <v>5.2151821379952112E-2</v>
      </c>
      <c r="L16" s="310">
        <v>0.12330314101059803</v>
      </c>
    </row>
    <row r="17" spans="1:13" s="353" customFormat="1" ht="13.5" customHeight="1" x14ac:dyDescent="0.25">
      <c r="A17" s="289" t="s">
        <v>444</v>
      </c>
      <c r="B17" s="271">
        <v>25167</v>
      </c>
      <c r="C17" s="271">
        <v>25393</v>
      </c>
      <c r="D17" s="271">
        <v>25912</v>
      </c>
      <c r="E17" s="271">
        <v>25990</v>
      </c>
      <c r="F17" s="271">
        <v>26664</v>
      </c>
      <c r="G17" s="271">
        <v>26822</v>
      </c>
      <c r="H17" s="271"/>
      <c r="I17" s="339">
        <v>-8.887020570453763E-3</v>
      </c>
      <c r="J17" s="310">
        <v>-5.6139883881735297E-2</v>
      </c>
      <c r="K17" s="339">
        <v>3.0028763890137533E-3</v>
      </c>
      <c r="L17" s="310">
        <v>-3.7053309263689771E-2</v>
      </c>
    </row>
    <row r="18" spans="1:13" s="353" customFormat="1" ht="13.5" customHeight="1" thickBot="1" x14ac:dyDescent="0.3">
      <c r="A18" s="289" t="s">
        <v>134</v>
      </c>
      <c r="B18" s="271">
        <v>11093</v>
      </c>
      <c r="C18" s="271">
        <v>11475</v>
      </c>
      <c r="D18" s="271">
        <v>11590</v>
      </c>
      <c r="E18" s="271">
        <v>11442</v>
      </c>
      <c r="F18" s="271">
        <v>11480</v>
      </c>
      <c r="G18" s="271">
        <v>11385</v>
      </c>
      <c r="H18" s="271"/>
      <c r="I18" s="338">
        <v>-3.3287668128998971E-2</v>
      </c>
      <c r="J18" s="337">
        <v>-3.3711241871627218E-2</v>
      </c>
      <c r="K18" s="338">
        <v>-3.3287668128998971E-2</v>
      </c>
      <c r="L18" s="337">
        <v>-3.3711241871627218E-2</v>
      </c>
    </row>
    <row r="19" spans="1:13" s="353" customFormat="1" ht="13.5" customHeight="1" x14ac:dyDescent="0.25">
      <c r="A19" s="289"/>
      <c r="B19" s="289"/>
      <c r="C19" s="271"/>
      <c r="D19" s="271"/>
      <c r="E19" s="271"/>
      <c r="F19" s="271"/>
      <c r="G19" s="271"/>
      <c r="H19" s="271"/>
      <c r="I19" s="354"/>
      <c r="J19" s="354"/>
      <c r="K19" s="354"/>
      <c r="L19" s="354"/>
    </row>
    <row r="20" spans="1:13" s="353" customFormat="1" ht="13.5" customHeight="1" thickBot="1" x14ac:dyDescent="0.3">
      <c r="A20" s="299" t="s">
        <v>448</v>
      </c>
      <c r="B20" s="299"/>
      <c r="C20" s="271"/>
      <c r="D20" s="271"/>
      <c r="E20" s="271"/>
      <c r="F20" s="271"/>
      <c r="G20" s="271"/>
      <c r="H20" s="271"/>
      <c r="I20" s="273"/>
      <c r="J20" s="335"/>
      <c r="K20" s="335"/>
    </row>
    <row r="21" spans="1:13" ht="13.5" customHeight="1" x14ac:dyDescent="0.2">
      <c r="C21" s="352"/>
      <c r="D21" s="352"/>
      <c r="E21" s="352"/>
      <c r="F21" s="352"/>
      <c r="G21" s="352"/>
      <c r="H21" s="334"/>
      <c r="I21" s="332" t="s">
        <v>442</v>
      </c>
      <c r="J21" s="333"/>
      <c r="K21" s="332" t="s">
        <v>447</v>
      </c>
      <c r="L21" s="331"/>
    </row>
    <row r="22" spans="1:13" ht="13.5" customHeight="1" thickBot="1" x14ac:dyDescent="0.25">
      <c r="I22" s="329"/>
      <c r="J22" s="330"/>
      <c r="K22" s="329"/>
      <c r="L22" s="328"/>
      <c r="M22" s="264"/>
    </row>
    <row r="23" spans="1:13" ht="13.5" customHeight="1" thickBot="1" x14ac:dyDescent="0.25">
      <c r="A23" s="297" t="s">
        <v>227</v>
      </c>
      <c r="B23" s="295" t="s">
        <v>1294</v>
      </c>
      <c r="C23" s="295" t="s">
        <v>1184</v>
      </c>
      <c r="D23" s="295" t="s">
        <v>340</v>
      </c>
      <c r="E23" s="295" t="s">
        <v>339</v>
      </c>
      <c r="F23" s="295" t="s">
        <v>338</v>
      </c>
      <c r="G23" s="295" t="s">
        <v>337</v>
      </c>
      <c r="H23" s="295"/>
      <c r="I23" s="325" t="s">
        <v>1307</v>
      </c>
      <c r="J23" s="326" t="s">
        <v>1306</v>
      </c>
      <c r="K23" s="325" t="s">
        <v>1307</v>
      </c>
      <c r="L23" s="324" t="s">
        <v>1306</v>
      </c>
      <c r="M23" s="264"/>
    </row>
    <row r="24" spans="1:13" ht="13.5" customHeight="1" x14ac:dyDescent="0.15">
      <c r="A24" s="289" t="s">
        <v>372</v>
      </c>
      <c r="B24" s="271">
        <v>522</v>
      </c>
      <c r="C24" s="271">
        <v>535</v>
      </c>
      <c r="D24" s="271">
        <v>517</v>
      </c>
      <c r="E24" s="271">
        <v>524</v>
      </c>
      <c r="F24" s="271">
        <v>507</v>
      </c>
      <c r="G24" s="271">
        <v>498</v>
      </c>
      <c r="H24" s="271"/>
      <c r="I24" s="311">
        <v>-2.3558580088129832E-2</v>
      </c>
      <c r="J24" s="312">
        <v>2.9736890916473024E-2</v>
      </c>
      <c r="K24" s="311">
        <v>-1.0149620035356577E-2</v>
      </c>
      <c r="L24" s="310">
        <v>4.3678535999195578E-2</v>
      </c>
      <c r="M24" s="264"/>
    </row>
    <row r="25" spans="1:13" ht="13.5" customHeight="1" x14ac:dyDescent="0.15">
      <c r="A25" s="289" t="s">
        <v>212</v>
      </c>
      <c r="B25" s="285">
        <v>288</v>
      </c>
      <c r="C25" s="285">
        <v>301</v>
      </c>
      <c r="D25" s="285">
        <v>303</v>
      </c>
      <c r="E25" s="285">
        <v>307</v>
      </c>
      <c r="F25" s="285">
        <v>301</v>
      </c>
      <c r="G25" s="285">
        <v>285</v>
      </c>
      <c r="H25" s="285"/>
      <c r="I25" s="311">
        <v>-4.3785289585309028E-2</v>
      </c>
      <c r="J25" s="312">
        <v>-4.39750895090677E-2</v>
      </c>
      <c r="K25" s="311">
        <v>-3.171832470607705E-2</v>
      </c>
      <c r="L25" s="310">
        <v>-3.5161572679441755E-2</v>
      </c>
      <c r="M25" s="264"/>
    </row>
    <row r="26" spans="1:13" ht="13.5" customHeight="1" x14ac:dyDescent="0.15">
      <c r="A26" s="289" t="s">
        <v>368</v>
      </c>
      <c r="B26" s="285">
        <v>16</v>
      </c>
      <c r="C26" s="285">
        <v>16</v>
      </c>
      <c r="D26" s="285">
        <v>18</v>
      </c>
      <c r="E26" s="285">
        <v>15</v>
      </c>
      <c r="F26" s="285">
        <v>16</v>
      </c>
      <c r="G26" s="285">
        <v>19</v>
      </c>
      <c r="H26" s="285"/>
      <c r="I26" s="311">
        <v>-3.7123424311453768E-2</v>
      </c>
      <c r="J26" s="312">
        <v>2.1464142982403622E-3</v>
      </c>
      <c r="K26" s="311">
        <v>-2.5596222643442745E-2</v>
      </c>
      <c r="L26" s="310">
        <v>1.5988478454181276E-2</v>
      </c>
      <c r="M26" s="264"/>
    </row>
    <row r="27" spans="1:13" ht="13.5" customHeight="1" x14ac:dyDescent="0.15">
      <c r="A27" s="289" t="s">
        <v>432</v>
      </c>
      <c r="B27" s="285">
        <v>-1</v>
      </c>
      <c r="C27" s="285">
        <v>1</v>
      </c>
      <c r="D27" s="285">
        <v>6</v>
      </c>
      <c r="E27" s="285">
        <v>1</v>
      </c>
      <c r="F27" s="285">
        <v>1</v>
      </c>
      <c r="G27" s="285">
        <v>2</v>
      </c>
      <c r="H27" s="285"/>
      <c r="I27" s="311">
        <v>-1.6400150789209105</v>
      </c>
      <c r="J27" s="312">
        <v>-1.5564964745069654</v>
      </c>
      <c r="K27" s="311">
        <v>-1.6453502090436571</v>
      </c>
      <c r="L27" s="310">
        <v>-1.5910282325348482</v>
      </c>
      <c r="M27" s="264"/>
    </row>
    <row r="28" spans="1:13" ht="13.5" customHeight="1" x14ac:dyDescent="0.15">
      <c r="A28" s="284" t="s">
        <v>365</v>
      </c>
      <c r="B28" s="290">
        <v>825</v>
      </c>
      <c r="C28" s="290">
        <v>853</v>
      </c>
      <c r="D28" s="290">
        <v>844</v>
      </c>
      <c r="E28" s="290">
        <v>847</v>
      </c>
      <c r="F28" s="290">
        <v>825</v>
      </c>
      <c r="G28" s="290">
        <v>804</v>
      </c>
      <c r="H28" s="290"/>
      <c r="I28" s="320">
        <v>-3.2916248401299919E-2</v>
      </c>
      <c r="J28" s="321">
        <v>-3.1444920727263792E-6</v>
      </c>
      <c r="K28" s="320">
        <v>-1.9999240752207492E-2</v>
      </c>
      <c r="L28" s="319">
        <v>1.2139768938523865E-2</v>
      </c>
      <c r="M28" s="264"/>
    </row>
    <row r="29" spans="1:13" ht="13.5" customHeight="1" x14ac:dyDescent="0.15">
      <c r="A29" s="284" t="s">
        <v>355</v>
      </c>
      <c r="B29" s="280">
        <v>-482</v>
      </c>
      <c r="C29" s="280">
        <v>-443</v>
      </c>
      <c r="D29" s="280">
        <v>-465</v>
      </c>
      <c r="E29" s="280">
        <v>-458</v>
      </c>
      <c r="F29" s="280">
        <v>-438</v>
      </c>
      <c r="G29" s="280">
        <v>-453</v>
      </c>
      <c r="H29" s="280"/>
      <c r="I29" s="320">
        <v>8.8603529561206429E-2</v>
      </c>
      <c r="J29" s="321">
        <v>0.10171074700822902</v>
      </c>
      <c r="K29" s="320">
        <v>0.10103127948466928</v>
      </c>
      <c r="L29" s="319">
        <v>0.11155110090738463</v>
      </c>
      <c r="M29" s="264"/>
    </row>
    <row r="30" spans="1:13" ht="13.5" customHeight="1" x14ac:dyDescent="0.15">
      <c r="A30" s="284" t="s">
        <v>353</v>
      </c>
      <c r="B30" s="280">
        <v>343</v>
      </c>
      <c r="C30" s="280">
        <v>410</v>
      </c>
      <c r="D30" s="280">
        <v>379</v>
      </c>
      <c r="E30" s="280">
        <v>389</v>
      </c>
      <c r="F30" s="280">
        <v>387</v>
      </c>
      <c r="G30" s="280">
        <v>351</v>
      </c>
      <c r="H30" s="280"/>
      <c r="I30" s="320">
        <v>-0.16422805699878673</v>
      </c>
      <c r="J30" s="321">
        <v>-0.11500205194086688</v>
      </c>
      <c r="K30" s="320">
        <v>-0.15078724561529278</v>
      </c>
      <c r="L30" s="319">
        <v>-0.10056272007991207</v>
      </c>
      <c r="M30" s="264"/>
    </row>
    <row r="31" spans="1:13" ht="13.5" customHeight="1" x14ac:dyDescent="0.15">
      <c r="A31" s="289" t="s">
        <v>154</v>
      </c>
      <c r="B31" s="285">
        <v>-3</v>
      </c>
      <c r="C31" s="285">
        <v>-4</v>
      </c>
      <c r="D31" s="285">
        <v>-24</v>
      </c>
      <c r="E31" s="285">
        <v>-8</v>
      </c>
      <c r="F31" s="285">
        <v>4</v>
      </c>
      <c r="G31" s="285">
        <v>-13</v>
      </c>
      <c r="H31" s="285"/>
      <c r="I31" s="311">
        <v>-0.20955959691273662</v>
      </c>
      <c r="J31" s="312">
        <v>-1.7121384786159886</v>
      </c>
      <c r="K31" s="311">
        <v>-0.19216497940180843</v>
      </c>
      <c r="L31" s="310">
        <v>-1.7290373110884349</v>
      </c>
    </row>
    <row r="32" spans="1:13" ht="13.5" customHeight="1" x14ac:dyDescent="0.15">
      <c r="A32" s="284" t="s">
        <v>150</v>
      </c>
      <c r="B32" s="280">
        <v>340</v>
      </c>
      <c r="C32" s="280">
        <v>406</v>
      </c>
      <c r="D32" s="280">
        <v>355</v>
      </c>
      <c r="E32" s="280">
        <v>381</v>
      </c>
      <c r="F32" s="280">
        <v>391</v>
      </c>
      <c r="G32" s="280">
        <v>338</v>
      </c>
      <c r="H32" s="280"/>
      <c r="I32" s="320">
        <v>-0.16378127257694308</v>
      </c>
      <c r="J32" s="321">
        <v>-0.13311486519668447</v>
      </c>
      <c r="K32" s="320">
        <v>-0.15037298224320994</v>
      </c>
      <c r="L32" s="319">
        <v>-0.11928973204008497</v>
      </c>
    </row>
    <row r="33" spans="1:12" ht="13.5" customHeight="1" x14ac:dyDescent="0.15">
      <c r="A33" s="351"/>
      <c r="B33" s="350"/>
      <c r="C33" s="350"/>
      <c r="D33" s="350"/>
      <c r="E33" s="350"/>
      <c r="F33" s="350"/>
      <c r="G33" s="350"/>
      <c r="H33" s="288"/>
      <c r="I33" s="349"/>
      <c r="J33" s="317"/>
      <c r="K33" s="349"/>
      <c r="L33" s="348"/>
    </row>
    <row r="34" spans="1:12" ht="13.5" customHeight="1" x14ac:dyDescent="0.15">
      <c r="A34" s="289" t="s">
        <v>446</v>
      </c>
      <c r="B34" s="344">
        <v>58.4</v>
      </c>
      <c r="C34" s="344">
        <v>51.9</v>
      </c>
      <c r="D34" s="344">
        <v>55.1</v>
      </c>
      <c r="E34" s="344">
        <v>54.1</v>
      </c>
      <c r="F34" s="344">
        <v>53.1</v>
      </c>
      <c r="G34" s="344">
        <v>56.3</v>
      </c>
      <c r="H34" s="344"/>
      <c r="I34" s="346"/>
      <c r="J34" s="347"/>
      <c r="K34" s="346"/>
      <c r="L34" s="345"/>
    </row>
    <row r="35" spans="1:12" ht="13.5" customHeight="1" x14ac:dyDescent="0.15">
      <c r="A35" s="289" t="s">
        <v>445</v>
      </c>
      <c r="B35" s="344">
        <v>13.997545463991607</v>
      </c>
      <c r="C35" s="344">
        <v>17.297637954597576</v>
      </c>
      <c r="D35" s="344">
        <v>15.15471442703952</v>
      </c>
      <c r="E35" s="344">
        <v>16.446420351461541</v>
      </c>
      <c r="F35" s="344">
        <v>17.681451878623157</v>
      </c>
      <c r="G35" s="344">
        <v>15.305375381376631</v>
      </c>
      <c r="H35" s="344"/>
      <c r="I35" s="343"/>
      <c r="J35" s="342"/>
      <c r="K35" s="341"/>
      <c r="L35" s="340"/>
    </row>
    <row r="36" spans="1:12" ht="13.5" customHeight="1" x14ac:dyDescent="0.15">
      <c r="A36" s="289" t="s">
        <v>140</v>
      </c>
      <c r="B36" s="271">
        <v>7491</v>
      </c>
      <c r="C36" s="271">
        <v>7252</v>
      </c>
      <c r="D36" s="271">
        <v>7015</v>
      </c>
      <c r="E36" s="271">
        <v>7230</v>
      </c>
      <c r="F36" s="271">
        <v>6877</v>
      </c>
      <c r="G36" s="271">
        <v>6764</v>
      </c>
      <c r="H36" s="271"/>
      <c r="I36" s="339">
        <v>3.3055257380834924E-2</v>
      </c>
      <c r="J36" s="310">
        <v>8.932169827648706E-2</v>
      </c>
      <c r="K36" s="339">
        <v>4.9563852626818283E-2</v>
      </c>
      <c r="L36" s="310">
        <v>0.11866123226923242</v>
      </c>
    </row>
    <row r="37" spans="1:12" ht="13.5" customHeight="1" x14ac:dyDescent="0.15">
      <c r="A37" s="289" t="s">
        <v>444</v>
      </c>
      <c r="B37" s="271">
        <v>25167</v>
      </c>
      <c r="C37" s="271">
        <v>25393</v>
      </c>
      <c r="D37" s="271">
        <v>25912</v>
      </c>
      <c r="E37" s="271">
        <v>25990</v>
      </c>
      <c r="F37" s="271">
        <v>26664</v>
      </c>
      <c r="G37" s="271">
        <v>26822</v>
      </c>
      <c r="H37" s="271"/>
      <c r="I37" s="339">
        <v>-8.887020570453763E-3</v>
      </c>
      <c r="J37" s="310">
        <v>-5.6139883881735297E-2</v>
      </c>
      <c r="K37" s="339">
        <v>3.0028763890137533E-3</v>
      </c>
      <c r="L37" s="310">
        <v>-3.7053309263689771E-2</v>
      </c>
    </row>
    <row r="38" spans="1:12" ht="13.5" customHeight="1" thickBot="1" x14ac:dyDescent="0.2">
      <c r="A38" s="289" t="s">
        <v>134</v>
      </c>
      <c r="B38" s="271">
        <v>11093</v>
      </c>
      <c r="C38" s="271">
        <v>11475</v>
      </c>
      <c r="D38" s="271">
        <v>11590</v>
      </c>
      <c r="E38" s="271">
        <v>11442</v>
      </c>
      <c r="F38" s="271">
        <v>11480</v>
      </c>
      <c r="G38" s="271">
        <v>11385</v>
      </c>
      <c r="H38" s="271"/>
      <c r="I38" s="338">
        <v>-3.3287668128998971E-2</v>
      </c>
      <c r="J38" s="337">
        <v>-3.3711241871627218E-2</v>
      </c>
      <c r="K38" s="338">
        <v>-3.3287668128998971E-2</v>
      </c>
      <c r="L38" s="337">
        <v>-3.3711241871627218E-2</v>
      </c>
    </row>
    <row r="39" spans="1:12" ht="13.5" customHeight="1" thickBot="1" x14ac:dyDescent="0.25">
      <c r="A39" s="336"/>
      <c r="B39" s="336"/>
      <c r="C39" s="271"/>
      <c r="D39" s="271"/>
      <c r="E39" s="271"/>
      <c r="F39" s="271"/>
      <c r="G39" s="271"/>
      <c r="H39" s="271"/>
      <c r="I39" s="335"/>
      <c r="J39" s="335"/>
      <c r="K39" s="279"/>
    </row>
    <row r="40" spans="1:12" ht="13.5" customHeight="1" x14ac:dyDescent="0.2">
      <c r="A40" s="299" t="s">
        <v>443</v>
      </c>
      <c r="B40" s="299"/>
      <c r="C40" s="334"/>
      <c r="D40" s="334"/>
      <c r="E40" s="334"/>
      <c r="F40" s="334"/>
      <c r="G40" s="334"/>
      <c r="H40" s="334"/>
      <c r="I40" s="332" t="s">
        <v>442</v>
      </c>
      <c r="J40" s="333"/>
      <c r="K40" s="332" t="s">
        <v>441</v>
      </c>
      <c r="L40" s="331"/>
    </row>
    <row r="41" spans="1:12" ht="13.5" customHeight="1" thickBot="1" x14ac:dyDescent="0.25">
      <c r="I41" s="329"/>
      <c r="J41" s="330"/>
      <c r="K41" s="329"/>
      <c r="L41" s="328"/>
    </row>
    <row r="42" spans="1:12" ht="13.5" customHeight="1" thickBot="1" x14ac:dyDescent="0.25">
      <c r="A42" s="327" t="s">
        <v>440</v>
      </c>
      <c r="B42" s="295" t="s">
        <v>1294</v>
      </c>
      <c r="C42" s="295" t="s">
        <v>1184</v>
      </c>
      <c r="D42" s="295" t="s">
        <v>340</v>
      </c>
      <c r="E42" s="295" t="s">
        <v>339</v>
      </c>
      <c r="F42" s="295" t="s">
        <v>338</v>
      </c>
      <c r="G42" s="295" t="s">
        <v>337</v>
      </c>
      <c r="H42" s="295"/>
      <c r="I42" s="325" t="s">
        <v>1307</v>
      </c>
      <c r="J42" s="326" t="s">
        <v>1306</v>
      </c>
      <c r="K42" s="325" t="s">
        <v>1307</v>
      </c>
      <c r="L42" s="324" t="s">
        <v>1306</v>
      </c>
    </row>
    <row r="43" spans="1:12" ht="13.5" customHeight="1" x14ac:dyDescent="0.15">
      <c r="A43" s="323" t="s">
        <v>130</v>
      </c>
      <c r="B43" s="313">
        <v>1.1999999999999957</v>
      </c>
      <c r="C43" s="313">
        <v>0.90000000000000213</v>
      </c>
      <c r="D43" s="313">
        <v>0.89999999999999147</v>
      </c>
      <c r="E43" s="313">
        <v>1.0999999999999943</v>
      </c>
      <c r="F43" s="313">
        <v>0.89999999999999147</v>
      </c>
      <c r="G43" s="313">
        <v>0.90000000000000213</v>
      </c>
      <c r="H43" s="313"/>
      <c r="I43" s="311">
        <v>8.3719953688383697E-3</v>
      </c>
      <c r="J43" s="312">
        <v>6.6060732542651435E-2</v>
      </c>
      <c r="K43" s="311">
        <v>2.3112710392040325E-2</v>
      </c>
      <c r="L43" s="310">
        <v>8.9983525112764529E-2</v>
      </c>
    </row>
    <row r="44" spans="1:12" ht="13.5" customHeight="1" x14ac:dyDescent="0.15">
      <c r="A44" s="323" t="s">
        <v>439</v>
      </c>
      <c r="B44" s="313">
        <v>124.3</v>
      </c>
      <c r="C44" s="313">
        <v>126.3</v>
      </c>
      <c r="D44" s="313">
        <v>124</v>
      </c>
      <c r="E44" s="313">
        <v>125.8</v>
      </c>
      <c r="F44" s="313">
        <v>125.60000000000001</v>
      </c>
      <c r="G44" s="313">
        <v>124.80000000000001</v>
      </c>
      <c r="H44" s="313"/>
      <c r="I44" s="311">
        <v>-1.5681421301888654E-2</v>
      </c>
      <c r="J44" s="312">
        <v>-1.0961091084151331E-2</v>
      </c>
      <c r="K44" s="311">
        <v>6.2376172309464017E-4</v>
      </c>
      <c r="L44" s="310">
        <v>1.680295440559032E-2</v>
      </c>
    </row>
    <row r="45" spans="1:12" ht="13.5" customHeight="1" thickBot="1" x14ac:dyDescent="0.2">
      <c r="A45" s="322" t="s">
        <v>128</v>
      </c>
      <c r="B45" s="308">
        <v>19.5</v>
      </c>
      <c r="C45" s="308">
        <v>20.100000000000001</v>
      </c>
      <c r="D45" s="308">
        <v>20.100000000000001</v>
      </c>
      <c r="E45" s="308">
        <v>20.100000000000001</v>
      </c>
      <c r="F45" s="308">
        <v>20.399999999999999</v>
      </c>
      <c r="G45" s="308">
        <v>20.5</v>
      </c>
      <c r="H45" s="308"/>
      <c r="I45" s="306">
        <v>-2.0053607739391466E-2</v>
      </c>
      <c r="J45" s="307">
        <v>-3.4130570942935701E-2</v>
      </c>
      <c r="K45" s="306">
        <v>-1.2778089186494479E-2</v>
      </c>
      <c r="L45" s="305">
        <v>-2.2023125632494533E-2</v>
      </c>
    </row>
    <row r="46" spans="1:12" ht="13.5" customHeight="1" x14ac:dyDescent="0.15">
      <c r="A46" s="284" t="s">
        <v>127</v>
      </c>
      <c r="B46" s="304">
        <v>145</v>
      </c>
      <c r="C46" s="304">
        <v>147.30000000000001</v>
      </c>
      <c r="D46" s="304">
        <v>145</v>
      </c>
      <c r="E46" s="304">
        <v>147</v>
      </c>
      <c r="F46" s="304">
        <v>146.9</v>
      </c>
      <c r="G46" s="304">
        <v>146.19999999999999</v>
      </c>
      <c r="H46" s="304"/>
      <c r="I46" s="320">
        <v>-1.6111578222089418E-2</v>
      </c>
      <c r="J46" s="321">
        <v>-1.3667689164145957E-2</v>
      </c>
      <c r="K46" s="320">
        <v>-1.0392180698511888E-3</v>
      </c>
      <c r="L46" s="319">
        <v>1.1896734240426809E-2</v>
      </c>
    </row>
    <row r="47" spans="1:12" ht="13.5" customHeight="1" x14ac:dyDescent="0.15">
      <c r="A47" s="318"/>
      <c r="B47" s="317"/>
      <c r="C47" s="317"/>
      <c r="D47" s="317"/>
      <c r="E47" s="317"/>
      <c r="F47" s="317"/>
      <c r="G47" s="317"/>
      <c r="H47" s="317"/>
      <c r="I47" s="315"/>
      <c r="J47" s="316"/>
      <c r="K47" s="315"/>
      <c r="L47" s="314"/>
    </row>
    <row r="48" spans="1:12" ht="13.5" customHeight="1" x14ac:dyDescent="0.15">
      <c r="A48" s="289" t="s">
        <v>126</v>
      </c>
      <c r="B48" s="313">
        <v>2.3000000000000025</v>
      </c>
      <c r="C48" s="313">
        <v>2.2999999999999972</v>
      </c>
      <c r="D48" s="313">
        <v>2.4999999999999991</v>
      </c>
      <c r="E48" s="313">
        <v>2.3999999999999968</v>
      </c>
      <c r="F48" s="313">
        <v>2.5</v>
      </c>
      <c r="G48" s="313">
        <v>2.5999999999999979</v>
      </c>
      <c r="H48" s="313"/>
      <c r="I48" s="311">
        <v>-3.4206126288060412E-2</v>
      </c>
      <c r="J48" s="312">
        <v>-9.0903011842598191E-2</v>
      </c>
      <c r="K48" s="311">
        <v>-3.2852160583309975E-2</v>
      </c>
      <c r="L48" s="310">
        <v>-8.5030536955034486E-2</v>
      </c>
    </row>
    <row r="49" spans="1:13" ht="13.5" customHeight="1" thickBot="1" x14ac:dyDescent="0.2">
      <c r="A49" s="309" t="s">
        <v>125</v>
      </c>
      <c r="B49" s="308">
        <v>73.099999999999994</v>
      </c>
      <c r="C49" s="308">
        <v>74.2</v>
      </c>
      <c r="D49" s="308">
        <v>73.7</v>
      </c>
      <c r="E49" s="308">
        <v>73</v>
      </c>
      <c r="F49" s="308">
        <v>73.3</v>
      </c>
      <c r="G49" s="308">
        <v>73.3</v>
      </c>
      <c r="H49" s="308"/>
      <c r="I49" s="306">
        <v>-1.4919813572551899E-2</v>
      </c>
      <c r="J49" s="307">
        <v>-2.7624674302854091E-3</v>
      </c>
      <c r="K49" s="306">
        <v>-3.7785815967095182E-3</v>
      </c>
      <c r="L49" s="305">
        <v>1.5914613358319452E-2</v>
      </c>
    </row>
    <row r="50" spans="1:13" ht="13.5" customHeight="1" thickBot="1" x14ac:dyDescent="0.2">
      <c r="A50" s="284" t="s">
        <v>123</v>
      </c>
      <c r="B50" s="304">
        <v>75.400000000000006</v>
      </c>
      <c r="C50" s="304">
        <v>76.5</v>
      </c>
      <c r="D50" s="304">
        <v>76.2</v>
      </c>
      <c r="E50" s="304">
        <v>75.400000000000006</v>
      </c>
      <c r="F50" s="304">
        <v>75.8</v>
      </c>
      <c r="G50" s="304">
        <v>75.900000000000006</v>
      </c>
      <c r="H50" s="304"/>
      <c r="I50" s="303">
        <v>-1.5525403397622983E-2</v>
      </c>
      <c r="J50" s="302">
        <v>-5.7319330307475935E-3</v>
      </c>
      <c r="K50" s="301">
        <v>-4.6932747527280716E-3</v>
      </c>
      <c r="L50" s="300">
        <v>1.249964566898254E-2</v>
      </c>
    </row>
    <row r="51" spans="1:13" ht="13.5" customHeight="1" x14ac:dyDescent="0.15">
      <c r="M51" s="261"/>
    </row>
    <row r="52" spans="1:13" ht="13.5" customHeight="1" x14ac:dyDescent="0.15">
      <c r="M52" s="261"/>
    </row>
    <row r="53" spans="1:13" ht="13.5" customHeight="1" x14ac:dyDescent="0.15">
      <c r="A53" s="299" t="s">
        <v>438</v>
      </c>
      <c r="B53" s="299"/>
      <c r="M53" s="261"/>
    </row>
    <row r="54" spans="1:13" ht="13.5" customHeight="1" x14ac:dyDescent="0.15">
      <c r="A54" s="298" t="s">
        <v>1299</v>
      </c>
      <c r="B54" s="298"/>
      <c r="L54" s="261"/>
    </row>
    <row r="55" spans="1:13" ht="13.5" customHeight="1" thickBot="1" x14ac:dyDescent="0.2">
      <c r="J55" s="259"/>
      <c r="K55" s="261"/>
    </row>
    <row r="56" spans="1:13" ht="13.5" customHeight="1" thickBot="1" x14ac:dyDescent="0.2">
      <c r="A56" s="297" t="s">
        <v>227</v>
      </c>
      <c r="B56" s="295" t="s">
        <v>437</v>
      </c>
      <c r="C56" s="295" t="s">
        <v>436</v>
      </c>
      <c r="D56" s="295" t="s">
        <v>435</v>
      </c>
      <c r="E56" s="296" t="s">
        <v>434</v>
      </c>
      <c r="F56" s="295" t="s">
        <v>4</v>
      </c>
      <c r="G56" s="295" t="s">
        <v>433</v>
      </c>
      <c r="J56" s="259"/>
      <c r="K56" s="264"/>
    </row>
    <row r="57" spans="1:13" ht="13.5" customHeight="1" x14ac:dyDescent="0.15">
      <c r="A57" s="289" t="s">
        <v>372</v>
      </c>
      <c r="B57" s="294">
        <v>139</v>
      </c>
      <c r="C57" s="294">
        <v>99</v>
      </c>
      <c r="D57" s="293">
        <v>91</v>
      </c>
      <c r="E57" s="293">
        <v>183</v>
      </c>
      <c r="F57" s="271">
        <v>10</v>
      </c>
      <c r="G57" s="271">
        <v>522</v>
      </c>
      <c r="J57" s="259"/>
      <c r="K57" s="264"/>
    </row>
    <row r="58" spans="1:13" ht="13.5" customHeight="1" x14ac:dyDescent="0.15">
      <c r="A58" s="289" t="s">
        <v>212</v>
      </c>
      <c r="B58" s="288">
        <v>34</v>
      </c>
      <c r="C58" s="288">
        <v>47</v>
      </c>
      <c r="D58" s="287">
        <v>21</v>
      </c>
      <c r="E58" s="287">
        <v>61</v>
      </c>
      <c r="F58" s="285">
        <v>-6</v>
      </c>
      <c r="G58" s="285">
        <v>157</v>
      </c>
      <c r="J58" s="259"/>
      <c r="K58" s="264"/>
    </row>
    <row r="59" spans="1:13" ht="13.5" customHeight="1" x14ac:dyDescent="0.15">
      <c r="A59" s="289" t="s">
        <v>368</v>
      </c>
      <c r="B59" s="288">
        <v>2</v>
      </c>
      <c r="C59" s="288">
        <v>5</v>
      </c>
      <c r="D59" s="287">
        <v>2</v>
      </c>
      <c r="E59" s="287">
        <v>6</v>
      </c>
      <c r="F59" s="285">
        <v>0</v>
      </c>
      <c r="G59" s="285">
        <v>15</v>
      </c>
      <c r="J59" s="259"/>
      <c r="K59" s="264"/>
    </row>
    <row r="60" spans="1:13" ht="13.5" customHeight="1" x14ac:dyDescent="0.15">
      <c r="A60" s="289" t="s">
        <v>432</v>
      </c>
      <c r="B60" s="288">
        <v>-1</v>
      </c>
      <c r="C60" s="288">
        <v>0</v>
      </c>
      <c r="D60" s="287">
        <v>0</v>
      </c>
      <c r="E60" s="287">
        <v>0</v>
      </c>
      <c r="F60" s="285">
        <v>1</v>
      </c>
      <c r="G60" s="285">
        <v>0</v>
      </c>
      <c r="J60" s="259"/>
      <c r="K60" s="264"/>
    </row>
    <row r="61" spans="1:13" ht="13.5" customHeight="1" x14ac:dyDescent="0.15">
      <c r="A61" s="284" t="s">
        <v>365</v>
      </c>
      <c r="B61" s="292">
        <v>174</v>
      </c>
      <c r="C61" s="292">
        <v>151</v>
      </c>
      <c r="D61" s="291">
        <v>114</v>
      </c>
      <c r="E61" s="291">
        <v>250</v>
      </c>
      <c r="F61" s="290">
        <v>5</v>
      </c>
      <c r="G61" s="290">
        <v>694</v>
      </c>
      <c r="J61" s="259"/>
      <c r="K61" s="264"/>
    </row>
    <row r="62" spans="1:13" ht="13.5" customHeight="1" x14ac:dyDescent="0.15">
      <c r="A62" s="284" t="s">
        <v>355</v>
      </c>
      <c r="B62" s="283">
        <v>-131</v>
      </c>
      <c r="C62" s="283">
        <v>-116</v>
      </c>
      <c r="D62" s="282">
        <v>-51</v>
      </c>
      <c r="E62" s="282">
        <v>-115</v>
      </c>
      <c r="F62" s="280">
        <v>-38</v>
      </c>
      <c r="G62" s="280">
        <v>-451</v>
      </c>
      <c r="J62" s="259"/>
      <c r="K62" s="264"/>
    </row>
    <row r="63" spans="1:13" ht="13.5" customHeight="1" x14ac:dyDescent="0.15">
      <c r="A63" s="284" t="s">
        <v>353</v>
      </c>
      <c r="B63" s="283">
        <v>43</v>
      </c>
      <c r="C63" s="283">
        <v>35</v>
      </c>
      <c r="D63" s="282">
        <v>63</v>
      </c>
      <c r="E63" s="282">
        <v>135</v>
      </c>
      <c r="F63" s="280">
        <v>-33</v>
      </c>
      <c r="G63" s="280">
        <v>243</v>
      </c>
      <c r="J63" s="259"/>
      <c r="K63" s="264"/>
    </row>
    <row r="64" spans="1:13" ht="13.5" customHeight="1" x14ac:dyDescent="0.15">
      <c r="A64" s="289" t="s">
        <v>154</v>
      </c>
      <c r="B64" s="288">
        <v>8</v>
      </c>
      <c r="C64" s="288">
        <v>-2</v>
      </c>
      <c r="D64" s="287">
        <v>0</v>
      </c>
      <c r="E64" s="287">
        <v>-4</v>
      </c>
      <c r="F64" s="285">
        <v>-6</v>
      </c>
      <c r="G64" s="285">
        <v>-4</v>
      </c>
      <c r="J64" s="259"/>
      <c r="K64" s="264"/>
    </row>
    <row r="65" spans="1:14" ht="13.5" customHeight="1" x14ac:dyDescent="0.15">
      <c r="A65" s="284" t="s">
        <v>150</v>
      </c>
      <c r="B65" s="283">
        <v>51</v>
      </c>
      <c r="C65" s="283">
        <v>33</v>
      </c>
      <c r="D65" s="282">
        <v>63</v>
      </c>
      <c r="E65" s="282">
        <v>131</v>
      </c>
      <c r="F65" s="280">
        <v>-39</v>
      </c>
      <c r="G65" s="280">
        <v>239</v>
      </c>
      <c r="J65" s="259"/>
      <c r="K65" s="279"/>
    </row>
    <row r="66" spans="1:14" ht="13.5" customHeight="1" x14ac:dyDescent="0.2">
      <c r="A66" s="274"/>
      <c r="B66" s="278"/>
      <c r="C66" s="278"/>
      <c r="D66" s="278"/>
      <c r="E66" s="278"/>
      <c r="F66" s="277"/>
      <c r="G66" s="277"/>
      <c r="J66" s="276"/>
      <c r="K66" s="275"/>
      <c r="L66" s="264"/>
      <c r="M66" s="264"/>
    </row>
    <row r="67" spans="1:14" ht="13.5" customHeight="1" x14ac:dyDescent="0.15">
      <c r="A67" s="274" t="s">
        <v>431</v>
      </c>
      <c r="B67" s="271">
        <v>2233</v>
      </c>
      <c r="C67" s="271">
        <v>2395</v>
      </c>
      <c r="D67" s="273">
        <v>846</v>
      </c>
      <c r="E67" s="273">
        <v>1973</v>
      </c>
      <c r="F67" s="271">
        <v>3646</v>
      </c>
      <c r="G67" s="271">
        <v>11093</v>
      </c>
      <c r="J67" s="264"/>
      <c r="K67" s="264"/>
      <c r="L67" s="264"/>
      <c r="M67" s="264"/>
    </row>
    <row r="68" spans="1:14" ht="13.5" customHeight="1" x14ac:dyDescent="0.15">
      <c r="I68" s="263"/>
      <c r="J68" s="263"/>
      <c r="K68" s="264"/>
      <c r="L68" s="264"/>
      <c r="M68" s="264"/>
      <c r="N68" s="264"/>
    </row>
    <row r="69" spans="1:14" ht="13.5" customHeight="1" x14ac:dyDescent="0.2">
      <c r="I69" s="265"/>
      <c r="J69" s="265"/>
      <c r="K69" s="267"/>
      <c r="L69" s="270"/>
      <c r="M69" s="264"/>
      <c r="N69" s="264"/>
    </row>
    <row r="70" spans="1:14" ht="13.5" customHeight="1" x14ac:dyDescent="0.2">
      <c r="I70" s="265"/>
      <c r="J70" s="265"/>
      <c r="K70" s="267"/>
      <c r="L70" s="270"/>
      <c r="M70" s="264"/>
      <c r="N70" s="264"/>
    </row>
    <row r="71" spans="1:14" ht="13.5" customHeight="1" x14ac:dyDescent="0.2">
      <c r="I71" s="265"/>
      <c r="J71" s="265"/>
      <c r="K71" s="269"/>
      <c r="L71" s="268"/>
      <c r="M71" s="264"/>
      <c r="N71" s="264"/>
    </row>
    <row r="72" spans="1:14" ht="13.5" customHeight="1" x14ac:dyDescent="0.2">
      <c r="I72" s="265"/>
      <c r="J72" s="265"/>
      <c r="K72" s="269"/>
      <c r="L72" s="268"/>
      <c r="M72" s="264"/>
      <c r="N72" s="264"/>
    </row>
    <row r="73" spans="1:14" ht="13.5" customHeight="1" x14ac:dyDescent="0.2">
      <c r="I73" s="265"/>
      <c r="J73" s="265"/>
      <c r="K73" s="269"/>
      <c r="L73" s="268"/>
      <c r="M73" s="264"/>
      <c r="N73" s="264"/>
    </row>
    <row r="74" spans="1:14" ht="13.5" customHeight="1" x14ac:dyDescent="0.2">
      <c r="I74" s="265"/>
      <c r="J74" s="265"/>
      <c r="K74" s="267"/>
      <c r="L74" s="266"/>
      <c r="M74" s="264"/>
      <c r="N74" s="264"/>
    </row>
    <row r="75" spans="1:14" ht="13.5" customHeight="1" x14ac:dyDescent="0.2">
      <c r="I75" s="265"/>
      <c r="J75" s="265"/>
      <c r="K75" s="267"/>
      <c r="L75" s="266"/>
      <c r="M75" s="264"/>
      <c r="N75" s="264"/>
    </row>
    <row r="76" spans="1:14" ht="13.5" customHeight="1" x14ac:dyDescent="0.2">
      <c r="I76" s="265"/>
      <c r="J76" s="265"/>
      <c r="K76" s="267"/>
      <c r="L76" s="266"/>
      <c r="M76" s="264"/>
      <c r="N76" s="264"/>
    </row>
    <row r="77" spans="1:14" ht="12.75" x14ac:dyDescent="0.2">
      <c r="I77" s="265"/>
      <c r="J77" s="265"/>
      <c r="K77" s="267"/>
      <c r="L77" s="266"/>
      <c r="M77" s="264"/>
    </row>
    <row r="78" spans="1:14" ht="12.75" x14ac:dyDescent="0.2">
      <c r="I78" s="265"/>
      <c r="J78" s="265"/>
      <c r="K78" s="267"/>
      <c r="L78" s="266"/>
      <c r="M78" s="264"/>
    </row>
    <row r="79" spans="1:14" x14ac:dyDescent="0.15">
      <c r="I79" s="265"/>
      <c r="J79" s="265"/>
      <c r="K79" s="264"/>
      <c r="L79" s="264"/>
      <c r="M79" s="261"/>
    </row>
    <row r="80" spans="1:14" x14ac:dyDescent="0.15">
      <c r="I80" s="265"/>
      <c r="J80" s="265"/>
      <c r="K80" s="264"/>
      <c r="L80" s="264"/>
      <c r="M80" s="261"/>
    </row>
    <row r="81" spans="1:13" x14ac:dyDescent="0.15">
      <c r="A81" s="264"/>
      <c r="B81" s="264"/>
      <c r="C81" s="265"/>
      <c r="D81" s="265"/>
      <c r="E81" s="265"/>
      <c r="F81" s="265"/>
      <c r="G81" s="265"/>
      <c r="H81" s="265"/>
      <c r="I81" s="265"/>
      <c r="J81" s="265"/>
      <c r="K81" s="264"/>
      <c r="L81" s="264"/>
      <c r="M81" s="261"/>
    </row>
    <row r="82" spans="1:13" x14ac:dyDescent="0.15">
      <c r="A82" s="264"/>
      <c r="B82" s="264"/>
      <c r="C82" s="265"/>
      <c r="D82" s="265"/>
      <c r="E82" s="265"/>
      <c r="F82" s="265"/>
      <c r="G82" s="265"/>
      <c r="H82" s="265"/>
      <c r="I82" s="265"/>
      <c r="J82" s="265"/>
      <c r="K82" s="264"/>
      <c r="L82" s="264"/>
      <c r="M82" s="261"/>
    </row>
    <row r="83" spans="1:13" x14ac:dyDescent="0.15">
      <c r="A83" s="264"/>
      <c r="B83" s="264"/>
      <c r="C83" s="265"/>
      <c r="D83" s="265"/>
      <c r="E83" s="265"/>
      <c r="F83" s="265"/>
      <c r="G83" s="265"/>
      <c r="H83" s="265"/>
      <c r="I83" s="265"/>
      <c r="J83" s="265"/>
      <c r="K83" s="264"/>
      <c r="L83" s="264"/>
      <c r="M83" s="261"/>
    </row>
    <row r="84" spans="1:13" x14ac:dyDescent="0.15">
      <c r="A84" s="264"/>
      <c r="B84" s="264"/>
      <c r="C84" s="265"/>
      <c r="D84" s="265"/>
      <c r="E84" s="265"/>
      <c r="F84" s="265"/>
      <c r="G84" s="265"/>
      <c r="H84" s="265"/>
      <c r="I84" s="265"/>
      <c r="J84" s="265"/>
      <c r="K84" s="264"/>
      <c r="L84" s="264"/>
      <c r="M84" s="261"/>
    </row>
    <row r="85" spans="1:13" x14ac:dyDescent="0.15">
      <c r="A85" s="264"/>
      <c r="B85" s="264"/>
      <c r="C85" s="265"/>
      <c r="D85" s="265"/>
      <c r="E85" s="265"/>
      <c r="F85" s="265"/>
      <c r="G85" s="265"/>
      <c r="H85" s="265"/>
      <c r="I85" s="265"/>
      <c r="J85" s="265"/>
      <c r="K85" s="264"/>
      <c r="L85" s="264"/>
      <c r="M85" s="261"/>
    </row>
    <row r="86" spans="1:13" x14ac:dyDescent="0.15">
      <c r="A86" s="264"/>
      <c r="B86" s="264"/>
      <c r="C86" s="265"/>
      <c r="D86" s="265"/>
      <c r="E86" s="265"/>
      <c r="F86" s="265"/>
      <c r="G86" s="265"/>
      <c r="H86" s="265"/>
      <c r="I86" s="265"/>
      <c r="J86" s="265"/>
      <c r="K86" s="264"/>
      <c r="L86" s="264"/>
      <c r="M86" s="261"/>
    </row>
    <row r="87" spans="1:13" x14ac:dyDescent="0.15">
      <c r="A87" s="264"/>
      <c r="B87" s="264"/>
      <c r="C87" s="265"/>
      <c r="D87" s="265"/>
      <c r="E87" s="265"/>
      <c r="F87" s="265"/>
      <c r="G87" s="265"/>
      <c r="H87" s="265"/>
      <c r="I87" s="265"/>
      <c r="J87" s="265"/>
      <c r="K87" s="264"/>
      <c r="L87" s="264"/>
      <c r="M87" s="261"/>
    </row>
    <row r="88" spans="1:13" x14ac:dyDescent="0.15">
      <c r="A88" s="262"/>
      <c r="B88" s="262"/>
      <c r="C88" s="263"/>
      <c r="D88" s="263"/>
      <c r="E88" s="263"/>
      <c r="F88" s="263"/>
      <c r="G88" s="263"/>
      <c r="H88" s="263"/>
      <c r="I88" s="263"/>
      <c r="J88" s="263"/>
      <c r="K88" s="262"/>
      <c r="L88" s="262"/>
      <c r="M88" s="261"/>
    </row>
  </sheetData>
  <printOptions horizontalCentered="1"/>
  <pageMargins left="0.7" right="0.7" top="0.75" bottom="0.75" header="0.3" footer="0.3"/>
  <pageSetup paperSize="9" scale="80" orientation="portrait" r:id="rId1"/>
  <headerFooter>
    <oddHeader>&amp;R&amp;"Arial,normal"&amp;8Personal Banking</oddHeader>
    <oddFooter>&amp;C&amp;7Fact book - Q4 2017</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M69"/>
  <sheetViews>
    <sheetView view="pageBreakPreview" topLeftCell="A23" zoomScaleNormal="100" zoomScaleSheetLayoutView="100" zoomScalePageLayoutView="90" workbookViewId="0">
      <selection activeCell="Q44" sqref="Q44"/>
    </sheetView>
  </sheetViews>
  <sheetFormatPr defaultRowHeight="13.5" customHeight="1" x14ac:dyDescent="0.15"/>
  <cols>
    <col min="1" max="1" width="30" style="259" customWidth="1"/>
    <col min="2" max="2" width="8" style="259" customWidth="1"/>
    <col min="3" max="7" width="8" style="260" customWidth="1"/>
    <col min="8" max="8" width="5.7109375" style="260" customWidth="1"/>
    <col min="9" max="9" width="8.85546875" style="259" customWidth="1"/>
    <col min="10" max="10" width="9" style="259" customWidth="1"/>
    <col min="11" max="16384" width="9.140625" style="259"/>
  </cols>
  <sheetData>
    <row r="1" spans="1:10" ht="13.5" customHeight="1" x14ac:dyDescent="0.15">
      <c r="A1" s="299" t="s">
        <v>455</v>
      </c>
      <c r="B1" s="299"/>
      <c r="C1" s="380"/>
      <c r="D1" s="380"/>
      <c r="E1" s="380"/>
      <c r="F1" s="334"/>
      <c r="G1" s="334"/>
      <c r="H1" s="334"/>
      <c r="I1" s="398"/>
      <c r="J1" s="398"/>
    </row>
    <row r="2" spans="1:10" s="353" customFormat="1" ht="13.5" customHeight="1" thickBot="1" x14ac:dyDescent="0.3">
      <c r="C2" s="350"/>
      <c r="D2" s="350"/>
      <c r="E2" s="350"/>
      <c r="F2" s="350"/>
      <c r="G2" s="350"/>
      <c r="H2" s="350"/>
    </row>
    <row r="3" spans="1:10" ht="13.5" customHeight="1" x14ac:dyDescent="0.15">
      <c r="A3" s="381" t="s">
        <v>454</v>
      </c>
      <c r="B3" s="381"/>
      <c r="C3" s="400"/>
      <c r="D3" s="400"/>
      <c r="E3" s="400"/>
      <c r="F3" s="380"/>
      <c r="G3" s="380"/>
      <c r="H3" s="380"/>
      <c r="I3" s="379" t="s">
        <v>442</v>
      </c>
      <c r="J3" s="378"/>
    </row>
    <row r="4" spans="1:10" ht="13.5" customHeight="1" thickBot="1" x14ac:dyDescent="0.2">
      <c r="I4" s="377"/>
      <c r="J4" s="397"/>
    </row>
    <row r="5" spans="1:10" ht="13.5" customHeight="1" thickBot="1" x14ac:dyDescent="0.25">
      <c r="A5" s="375" t="s">
        <v>227</v>
      </c>
      <c r="B5" s="295" t="s">
        <v>1294</v>
      </c>
      <c r="C5" s="295" t="s">
        <v>1184</v>
      </c>
      <c r="D5" s="295" t="s">
        <v>340</v>
      </c>
      <c r="E5" s="295" t="s">
        <v>339</v>
      </c>
      <c r="F5" s="295" t="s">
        <v>338</v>
      </c>
      <c r="G5" s="295" t="s">
        <v>337</v>
      </c>
      <c r="H5" s="295"/>
      <c r="I5" s="325" t="s">
        <v>1307</v>
      </c>
      <c r="J5" s="324" t="s">
        <v>1306</v>
      </c>
    </row>
    <row r="6" spans="1:10" ht="13.5" customHeight="1" x14ac:dyDescent="0.15">
      <c r="A6" s="384" t="s">
        <v>372</v>
      </c>
      <c r="B6" s="294">
        <v>139</v>
      </c>
      <c r="C6" s="294">
        <v>144</v>
      </c>
      <c r="D6" s="294">
        <v>148</v>
      </c>
      <c r="E6" s="294">
        <v>151</v>
      </c>
      <c r="F6" s="294">
        <v>155</v>
      </c>
      <c r="G6" s="294">
        <v>149</v>
      </c>
      <c r="H6" s="294"/>
      <c r="I6" s="396">
        <v>-2.7551150730458884E-2</v>
      </c>
      <c r="J6" s="395">
        <v>-0.10004247700939994</v>
      </c>
    </row>
    <row r="7" spans="1:10" ht="13.5" customHeight="1" x14ac:dyDescent="0.15">
      <c r="A7" s="384" t="s">
        <v>212</v>
      </c>
      <c r="B7" s="288">
        <v>34</v>
      </c>
      <c r="C7" s="288">
        <v>43</v>
      </c>
      <c r="D7" s="288">
        <v>42</v>
      </c>
      <c r="E7" s="288">
        <v>51</v>
      </c>
      <c r="F7" s="288">
        <v>46</v>
      </c>
      <c r="G7" s="288">
        <v>43</v>
      </c>
      <c r="H7" s="288"/>
      <c r="I7" s="396">
        <v>-0.21240361387574114</v>
      </c>
      <c r="J7" s="395">
        <v>-0.27201745725994009</v>
      </c>
    </row>
    <row r="8" spans="1:10" ht="13.5" customHeight="1" x14ac:dyDescent="0.15">
      <c r="A8" s="384" t="s">
        <v>368</v>
      </c>
      <c r="B8" s="288">
        <v>2</v>
      </c>
      <c r="C8" s="288">
        <v>2</v>
      </c>
      <c r="D8" s="288">
        <v>2</v>
      </c>
      <c r="E8" s="288">
        <v>2</v>
      </c>
      <c r="F8" s="288">
        <v>0</v>
      </c>
      <c r="G8" s="288">
        <v>3</v>
      </c>
      <c r="H8" s="288"/>
      <c r="I8" s="396">
        <v>-9.5467272313431661E-2</v>
      </c>
      <c r="J8" s="395"/>
    </row>
    <row r="9" spans="1:10" ht="13.5" customHeight="1" x14ac:dyDescent="0.15">
      <c r="A9" s="384" t="s">
        <v>432</v>
      </c>
      <c r="B9" s="288">
        <v>-1</v>
      </c>
      <c r="C9" s="288">
        <v>-1</v>
      </c>
      <c r="D9" s="288">
        <v>0</v>
      </c>
      <c r="E9" s="288">
        <v>0</v>
      </c>
      <c r="F9" s="288">
        <v>-1</v>
      </c>
      <c r="G9" s="288">
        <v>0</v>
      </c>
      <c r="H9" s="288"/>
      <c r="I9" s="396">
        <v>1.6871946574904833</v>
      </c>
      <c r="J9" s="395">
        <v>0.28139372598614365</v>
      </c>
    </row>
    <row r="10" spans="1:10" ht="13.5" customHeight="1" x14ac:dyDescent="0.15">
      <c r="A10" s="394" t="s">
        <v>365</v>
      </c>
      <c r="B10" s="292">
        <v>174</v>
      </c>
      <c r="C10" s="292">
        <v>188</v>
      </c>
      <c r="D10" s="292">
        <v>192</v>
      </c>
      <c r="E10" s="292">
        <v>204</v>
      </c>
      <c r="F10" s="292">
        <v>200</v>
      </c>
      <c r="G10" s="292">
        <v>195</v>
      </c>
      <c r="H10" s="2343"/>
      <c r="I10" s="393">
        <v>-7.4867968443878774E-2</v>
      </c>
      <c r="J10" s="392">
        <v>-0.12973549038884802</v>
      </c>
    </row>
    <row r="11" spans="1:10" ht="13.5" customHeight="1" x14ac:dyDescent="0.15">
      <c r="A11" s="394" t="s">
        <v>355</v>
      </c>
      <c r="B11" s="283">
        <v>-131</v>
      </c>
      <c r="C11" s="283">
        <v>-131</v>
      </c>
      <c r="D11" s="283">
        <v>-130</v>
      </c>
      <c r="E11" s="283">
        <v>-133</v>
      </c>
      <c r="F11" s="283">
        <v>-134</v>
      </c>
      <c r="G11" s="283">
        <v>-138</v>
      </c>
      <c r="H11" s="2344"/>
      <c r="I11" s="393">
        <v>3.7743080591847722E-3</v>
      </c>
      <c r="J11" s="392">
        <v>-2.0567326763844318E-2</v>
      </c>
    </row>
    <row r="12" spans="1:10" ht="13.5" customHeight="1" x14ac:dyDescent="0.15">
      <c r="A12" s="394" t="s">
        <v>353</v>
      </c>
      <c r="B12" s="283">
        <v>43</v>
      </c>
      <c r="C12" s="283">
        <v>57</v>
      </c>
      <c r="D12" s="283">
        <v>62</v>
      </c>
      <c r="E12" s="283">
        <v>71</v>
      </c>
      <c r="F12" s="283">
        <v>66</v>
      </c>
      <c r="G12" s="283">
        <v>57</v>
      </c>
      <c r="H12" s="2344"/>
      <c r="I12" s="393">
        <v>-0.25436127778157924</v>
      </c>
      <c r="J12" s="392">
        <v>-0.35174329592165599</v>
      </c>
    </row>
    <row r="13" spans="1:10" ht="13.5" customHeight="1" x14ac:dyDescent="0.15">
      <c r="A13" s="384" t="s">
        <v>154</v>
      </c>
      <c r="B13" s="288">
        <v>8</v>
      </c>
      <c r="C13" s="288">
        <v>1</v>
      </c>
      <c r="D13" s="288">
        <v>-11</v>
      </c>
      <c r="E13" s="288">
        <v>-3</v>
      </c>
      <c r="F13" s="288">
        <v>10</v>
      </c>
      <c r="G13" s="288">
        <v>-6</v>
      </c>
      <c r="H13" s="288"/>
      <c r="I13" s="396"/>
      <c r="J13" s="395">
        <v>-0.14163051065716448</v>
      </c>
    </row>
    <row r="14" spans="1:10" ht="13.5" customHeight="1" x14ac:dyDescent="0.15">
      <c r="A14" s="394" t="s">
        <v>150</v>
      </c>
      <c r="B14" s="283">
        <v>51</v>
      </c>
      <c r="C14" s="283">
        <v>58</v>
      </c>
      <c r="D14" s="283">
        <v>51</v>
      </c>
      <c r="E14" s="283">
        <v>68</v>
      </c>
      <c r="F14" s="283">
        <v>76</v>
      </c>
      <c r="G14" s="283">
        <v>51</v>
      </c>
      <c r="H14" s="2344"/>
      <c r="I14" s="393">
        <v>-0.12594717374535125</v>
      </c>
      <c r="J14" s="392">
        <v>-0.32506843081101877</v>
      </c>
    </row>
    <row r="15" spans="1:10" ht="13.5" customHeight="1" x14ac:dyDescent="0.15">
      <c r="A15" s="391"/>
      <c r="B15" s="288"/>
      <c r="C15" s="288"/>
      <c r="D15" s="288"/>
      <c r="E15" s="288"/>
      <c r="F15" s="288"/>
      <c r="G15" s="288"/>
      <c r="H15" s="288"/>
      <c r="I15" s="390"/>
      <c r="J15" s="389"/>
    </row>
    <row r="16" spans="1:10" ht="13.5" customHeight="1" x14ac:dyDescent="0.15">
      <c r="A16" s="384" t="s">
        <v>446</v>
      </c>
      <c r="B16" s="344">
        <v>75.3</v>
      </c>
      <c r="C16" s="344">
        <v>69.7</v>
      </c>
      <c r="D16" s="344">
        <v>67.7</v>
      </c>
      <c r="E16" s="344">
        <v>65.2</v>
      </c>
      <c r="F16" s="344">
        <v>67</v>
      </c>
      <c r="G16" s="344">
        <v>70.8</v>
      </c>
      <c r="H16" s="344"/>
      <c r="I16" s="388"/>
      <c r="J16" s="387"/>
    </row>
    <row r="17" spans="1:10" ht="13.5" customHeight="1" x14ac:dyDescent="0.15">
      <c r="A17" s="289" t="s">
        <v>445</v>
      </c>
      <c r="B17" s="344">
        <v>11.750419736940012</v>
      </c>
      <c r="C17" s="344">
        <v>13.94223392604316</v>
      </c>
      <c r="D17" s="344">
        <v>11.354636450101195</v>
      </c>
      <c r="E17" s="344">
        <v>14.955764794393358</v>
      </c>
      <c r="F17" s="344">
        <v>16.850384757144919</v>
      </c>
      <c r="G17" s="344">
        <v>11.02457312626743</v>
      </c>
      <c r="H17" s="344"/>
      <c r="I17" s="388"/>
      <c r="J17" s="387"/>
    </row>
    <row r="18" spans="1:10" ht="13.5" customHeight="1" x14ac:dyDescent="0.15">
      <c r="A18" s="384" t="s">
        <v>140</v>
      </c>
      <c r="B18" s="271">
        <v>1354</v>
      </c>
      <c r="C18" s="271">
        <v>1284</v>
      </c>
      <c r="D18" s="271">
        <v>1260</v>
      </c>
      <c r="E18" s="271">
        <v>1426</v>
      </c>
      <c r="F18" s="271">
        <v>1370</v>
      </c>
      <c r="G18" s="271">
        <v>1391</v>
      </c>
      <c r="H18" s="271"/>
      <c r="I18" s="386">
        <v>5.4943821613892663E-2</v>
      </c>
      <c r="J18" s="385">
        <v>-1.1503513426768697E-2</v>
      </c>
    </row>
    <row r="19" spans="1:10" ht="13.5" customHeight="1" x14ac:dyDescent="0.15">
      <c r="A19" s="289" t="s">
        <v>444</v>
      </c>
      <c r="B19" s="271">
        <v>7348</v>
      </c>
      <c r="C19" s="271">
        <v>7363</v>
      </c>
      <c r="D19" s="271">
        <v>7541</v>
      </c>
      <c r="E19" s="271">
        <v>8271</v>
      </c>
      <c r="F19" s="271">
        <v>8643</v>
      </c>
      <c r="G19" s="271">
        <v>8780</v>
      </c>
      <c r="H19" s="271"/>
      <c r="I19" s="386">
        <v>-1.9742032569562973E-3</v>
      </c>
      <c r="J19" s="385">
        <v>-0.14984192384252792</v>
      </c>
    </row>
    <row r="20" spans="1:10" ht="13.5" customHeight="1" thickBot="1" x14ac:dyDescent="0.2">
      <c r="A20" s="384" t="s">
        <v>134</v>
      </c>
      <c r="B20" s="271">
        <v>2233</v>
      </c>
      <c r="C20" s="271">
        <v>2353</v>
      </c>
      <c r="D20" s="271">
        <v>2368</v>
      </c>
      <c r="E20" s="271">
        <v>2368</v>
      </c>
      <c r="F20" s="271">
        <v>2319</v>
      </c>
      <c r="G20" s="271">
        <v>2309</v>
      </c>
      <c r="H20" s="271"/>
      <c r="I20" s="383">
        <v>-5.1036885942546295E-2</v>
      </c>
      <c r="J20" s="382">
        <v>-3.70252182012627E-2</v>
      </c>
    </row>
    <row r="21" spans="1:10" ht="13.5" customHeight="1" thickBot="1" x14ac:dyDescent="0.2">
      <c r="A21" s="399"/>
      <c r="B21" s="260"/>
    </row>
    <row r="22" spans="1:10" ht="13.5" customHeight="1" x14ac:dyDescent="0.15">
      <c r="A22" s="381" t="s">
        <v>453</v>
      </c>
      <c r="B22" s="380"/>
      <c r="C22" s="380"/>
      <c r="D22" s="380"/>
      <c r="E22" s="380"/>
      <c r="F22" s="380"/>
      <c r="G22" s="380"/>
      <c r="H22" s="380"/>
      <c r="I22" s="379" t="s">
        <v>442</v>
      </c>
      <c r="J22" s="378"/>
    </row>
    <row r="23" spans="1:10" ht="13.5" customHeight="1" thickBot="1" x14ac:dyDescent="0.2">
      <c r="B23" s="260"/>
      <c r="I23" s="377"/>
      <c r="J23" s="397"/>
    </row>
    <row r="24" spans="1:10" ht="13.5" customHeight="1" thickBot="1" x14ac:dyDescent="0.25">
      <c r="A24" s="375" t="s">
        <v>440</v>
      </c>
      <c r="B24" s="295" t="s">
        <v>1294</v>
      </c>
      <c r="C24" s="295" t="s">
        <v>1184</v>
      </c>
      <c r="D24" s="295" t="s">
        <v>340</v>
      </c>
      <c r="E24" s="295" t="s">
        <v>339</v>
      </c>
      <c r="F24" s="295" t="s">
        <v>338</v>
      </c>
      <c r="G24" s="295" t="s">
        <v>337</v>
      </c>
      <c r="H24" s="295"/>
      <c r="I24" s="325" t="s">
        <v>1307</v>
      </c>
      <c r="J24" s="324" t="s">
        <v>1306</v>
      </c>
    </row>
    <row r="25" spans="1:10" ht="13.5" customHeight="1" x14ac:dyDescent="0.15">
      <c r="A25" s="323" t="s">
        <v>130</v>
      </c>
      <c r="B25" s="372">
        <v>0.30000000000000071</v>
      </c>
      <c r="C25" s="372">
        <v>0.20000000000000284</v>
      </c>
      <c r="D25" s="372">
        <v>0.19999999999999929</v>
      </c>
      <c r="E25" s="372">
        <v>0.19999999999999929</v>
      </c>
      <c r="F25" s="372">
        <v>0.29999999999999716</v>
      </c>
      <c r="G25" s="372">
        <v>0.30000000000000071</v>
      </c>
      <c r="H25" s="372"/>
      <c r="I25" s="373">
        <v>-4.6762173336799551E-3</v>
      </c>
      <c r="J25" s="363">
        <v>5.4510000270132863E-2</v>
      </c>
    </row>
    <row r="26" spans="1:10" ht="13.5" customHeight="1" x14ac:dyDescent="0.15">
      <c r="A26" s="323" t="s">
        <v>439</v>
      </c>
      <c r="B26" s="372">
        <v>29.4</v>
      </c>
      <c r="C26" s="372">
        <v>29.4</v>
      </c>
      <c r="D26" s="372">
        <v>29.5</v>
      </c>
      <c r="E26" s="372">
        <v>29.5</v>
      </c>
      <c r="F26" s="372">
        <v>29.5</v>
      </c>
      <c r="G26" s="372">
        <v>29.5</v>
      </c>
      <c r="H26" s="372"/>
      <c r="I26" s="364">
        <v>-6.6432851363862344E-4</v>
      </c>
      <c r="J26" s="363">
        <v>-5.4523092097150672E-3</v>
      </c>
    </row>
    <row r="27" spans="1:10" ht="13.5" customHeight="1" thickBot="1" x14ac:dyDescent="0.2">
      <c r="A27" s="322" t="s">
        <v>128</v>
      </c>
      <c r="B27" s="371">
        <v>8.8000000000000007</v>
      </c>
      <c r="C27" s="371">
        <v>9.1</v>
      </c>
      <c r="D27" s="371">
        <v>9.1999999999999993</v>
      </c>
      <c r="E27" s="371">
        <v>9.3000000000000007</v>
      </c>
      <c r="F27" s="371">
        <v>9.5</v>
      </c>
      <c r="G27" s="371">
        <v>9.6999999999999993</v>
      </c>
      <c r="H27" s="371"/>
      <c r="I27" s="361">
        <v>-2.6752946798125343E-2</v>
      </c>
      <c r="J27" s="360">
        <v>-6.7897771925326089E-2</v>
      </c>
    </row>
    <row r="28" spans="1:10" ht="13.5" customHeight="1" x14ac:dyDescent="0.15">
      <c r="A28" s="284" t="s">
        <v>127</v>
      </c>
      <c r="B28" s="359">
        <v>38.5</v>
      </c>
      <c r="C28" s="359">
        <v>38.700000000000003</v>
      </c>
      <c r="D28" s="359">
        <v>38.9</v>
      </c>
      <c r="E28" s="359">
        <v>39</v>
      </c>
      <c r="F28" s="359">
        <v>39.299999999999997</v>
      </c>
      <c r="G28" s="359">
        <v>39.5</v>
      </c>
      <c r="H28" s="368"/>
      <c r="I28" s="370">
        <v>-6.7984234782239028E-3</v>
      </c>
      <c r="J28" s="369">
        <v>-2.010467182697917E-2</v>
      </c>
    </row>
    <row r="29" spans="1:10" ht="13.5" customHeight="1" x14ac:dyDescent="0.15">
      <c r="A29" s="318"/>
      <c r="B29" s="368"/>
      <c r="C29" s="368"/>
      <c r="D29" s="368"/>
      <c r="E29" s="368"/>
      <c r="F29" s="368"/>
      <c r="G29" s="368"/>
      <c r="H29" s="368"/>
      <c r="I29" s="367"/>
      <c r="J29" s="366"/>
    </row>
    <row r="30" spans="1:10" ht="13.5" customHeight="1" x14ac:dyDescent="0.15">
      <c r="A30" s="289" t="s">
        <v>126</v>
      </c>
      <c r="B30" s="365">
        <v>2.1000000000000014</v>
      </c>
      <c r="C30" s="365">
        <v>1.9000000000000021</v>
      </c>
      <c r="D30" s="365">
        <v>2</v>
      </c>
      <c r="E30" s="365">
        <v>2</v>
      </c>
      <c r="F30" s="365">
        <v>2</v>
      </c>
      <c r="G30" s="365">
        <v>2</v>
      </c>
      <c r="H30" s="365"/>
      <c r="I30" s="364">
        <v>2.4676114104549951E-2</v>
      </c>
      <c r="J30" s="363">
        <v>-5.0503164793942457E-3</v>
      </c>
    </row>
    <row r="31" spans="1:10" ht="13.5" customHeight="1" thickBot="1" x14ac:dyDescent="0.2">
      <c r="A31" s="309" t="s">
        <v>125</v>
      </c>
      <c r="B31" s="362">
        <v>22.2</v>
      </c>
      <c r="C31" s="362">
        <v>22.4</v>
      </c>
      <c r="D31" s="362">
        <v>22.6</v>
      </c>
      <c r="E31" s="362">
        <v>22.1</v>
      </c>
      <c r="F31" s="362">
        <v>22.2</v>
      </c>
      <c r="G31" s="362">
        <v>22.3</v>
      </c>
      <c r="H31" s="362"/>
      <c r="I31" s="361">
        <v>-5.7740371131361767E-3</v>
      </c>
      <c r="J31" s="360">
        <v>1.6676285736698659E-3</v>
      </c>
    </row>
    <row r="32" spans="1:10" ht="13.5" customHeight="1" thickBot="1" x14ac:dyDescent="0.2">
      <c r="A32" s="284" t="s">
        <v>123</v>
      </c>
      <c r="B32" s="359">
        <v>24.3</v>
      </c>
      <c r="C32" s="359">
        <v>24.3</v>
      </c>
      <c r="D32" s="359">
        <v>24.6</v>
      </c>
      <c r="E32" s="359">
        <v>24.1</v>
      </c>
      <c r="F32" s="359">
        <v>24.2</v>
      </c>
      <c r="G32" s="359">
        <v>24.3</v>
      </c>
      <c r="H32" s="368"/>
      <c r="I32" s="358">
        <v>-3.3038010432639986E-3</v>
      </c>
      <c r="J32" s="357">
        <v>1.1038776213689871E-3</v>
      </c>
    </row>
    <row r="33" spans="1:13" ht="13.5" customHeight="1" x14ac:dyDescent="0.15">
      <c r="B33" s="260"/>
      <c r="J33" s="264"/>
    </row>
    <row r="34" spans="1:13" ht="13.5" customHeight="1" x14ac:dyDescent="0.15">
      <c r="A34" s="299" t="s">
        <v>452</v>
      </c>
      <c r="B34" s="334"/>
      <c r="C34" s="334"/>
      <c r="D34" s="334"/>
      <c r="E34" s="334"/>
      <c r="F34" s="334"/>
      <c r="G34" s="334"/>
      <c r="H34" s="334"/>
      <c r="I34" s="398"/>
      <c r="J34" s="398"/>
    </row>
    <row r="35" spans="1:13" ht="13.5" customHeight="1" thickBot="1" x14ac:dyDescent="0.2">
      <c r="A35" s="353"/>
      <c r="B35" s="350"/>
      <c r="C35" s="350"/>
      <c r="D35" s="350"/>
      <c r="E35" s="350"/>
      <c r="F35" s="350"/>
      <c r="G35" s="350"/>
      <c r="H35" s="350"/>
      <c r="I35" s="353"/>
      <c r="J35" s="353"/>
    </row>
    <row r="36" spans="1:13" ht="13.5" customHeight="1" x14ac:dyDescent="0.15">
      <c r="A36" s="381" t="s">
        <v>451</v>
      </c>
      <c r="B36" s="380"/>
      <c r="C36" s="380"/>
      <c r="D36" s="380"/>
      <c r="E36" s="380"/>
      <c r="F36" s="380"/>
      <c r="G36" s="380"/>
      <c r="H36" s="380"/>
      <c r="I36" s="379" t="s">
        <v>442</v>
      </c>
      <c r="J36" s="378"/>
    </row>
    <row r="37" spans="1:13" ht="13.5" customHeight="1" thickBot="1" x14ac:dyDescent="0.2">
      <c r="B37" s="260"/>
      <c r="I37" s="377"/>
      <c r="J37" s="397"/>
    </row>
    <row r="38" spans="1:13" ht="13.5" customHeight="1" thickBot="1" x14ac:dyDescent="0.25">
      <c r="A38" s="375" t="s">
        <v>227</v>
      </c>
      <c r="B38" s="295" t="s">
        <v>1294</v>
      </c>
      <c r="C38" s="295" t="s">
        <v>1184</v>
      </c>
      <c r="D38" s="295" t="s">
        <v>340</v>
      </c>
      <c r="E38" s="295" t="s">
        <v>339</v>
      </c>
      <c r="F38" s="295" t="s">
        <v>338</v>
      </c>
      <c r="G38" s="295" t="s">
        <v>337</v>
      </c>
      <c r="H38" s="295"/>
      <c r="I38" s="325" t="s">
        <v>1307</v>
      </c>
      <c r="J38" s="324" t="s">
        <v>1306</v>
      </c>
    </row>
    <row r="39" spans="1:13" ht="13.5" customHeight="1" x14ac:dyDescent="0.15">
      <c r="A39" s="384" t="s">
        <v>372</v>
      </c>
      <c r="B39" s="294">
        <v>99</v>
      </c>
      <c r="C39" s="294">
        <v>101</v>
      </c>
      <c r="D39" s="294">
        <v>96</v>
      </c>
      <c r="E39" s="294">
        <v>95</v>
      </c>
      <c r="F39" s="294">
        <v>95</v>
      </c>
      <c r="G39" s="294">
        <v>96</v>
      </c>
      <c r="H39" s="294"/>
      <c r="I39" s="396">
        <v>-1.7682991619767718E-2</v>
      </c>
      <c r="J39" s="395">
        <v>2.8200319256741491E-2</v>
      </c>
    </row>
    <row r="40" spans="1:13" ht="13.5" customHeight="1" x14ac:dyDescent="0.15">
      <c r="A40" s="384" t="s">
        <v>212</v>
      </c>
      <c r="B40" s="288">
        <v>47</v>
      </c>
      <c r="C40" s="288">
        <v>49</v>
      </c>
      <c r="D40" s="288">
        <v>51</v>
      </c>
      <c r="E40" s="288">
        <v>52</v>
      </c>
      <c r="F40" s="288">
        <v>45</v>
      </c>
      <c r="G40" s="288">
        <v>50</v>
      </c>
      <c r="H40" s="288"/>
      <c r="I40" s="396">
        <v>-4.0585576611331109E-2</v>
      </c>
      <c r="J40" s="395">
        <v>5.0739526716003125E-2</v>
      </c>
    </row>
    <row r="41" spans="1:13" ht="13.5" customHeight="1" x14ac:dyDescent="0.15">
      <c r="A41" s="384" t="s">
        <v>368</v>
      </c>
      <c r="B41" s="288">
        <v>5</v>
      </c>
      <c r="C41" s="288">
        <v>5</v>
      </c>
      <c r="D41" s="288">
        <v>5</v>
      </c>
      <c r="E41" s="288">
        <v>6</v>
      </c>
      <c r="F41" s="288">
        <v>6</v>
      </c>
      <c r="G41" s="288">
        <v>7</v>
      </c>
      <c r="H41" s="288"/>
      <c r="I41" s="396">
        <v>-7.0192715744166301E-2</v>
      </c>
      <c r="J41" s="395">
        <v>-0.10640598723438255</v>
      </c>
    </row>
    <row r="42" spans="1:13" ht="13.5" customHeight="1" x14ac:dyDescent="0.15">
      <c r="A42" s="384" t="s">
        <v>432</v>
      </c>
      <c r="B42" s="288">
        <v>0</v>
      </c>
      <c r="C42" s="288">
        <v>0</v>
      </c>
      <c r="D42" s="288">
        <v>4</v>
      </c>
      <c r="E42" s="288">
        <v>0</v>
      </c>
      <c r="F42" s="288">
        <v>0</v>
      </c>
      <c r="G42" s="288">
        <v>0</v>
      </c>
      <c r="H42" s="288"/>
      <c r="I42" s="396"/>
      <c r="J42" s="395"/>
    </row>
    <row r="43" spans="1:13" ht="13.5" customHeight="1" x14ac:dyDescent="0.15">
      <c r="A43" s="394" t="s">
        <v>365</v>
      </c>
      <c r="B43" s="292">
        <v>151</v>
      </c>
      <c r="C43" s="292">
        <v>155</v>
      </c>
      <c r="D43" s="292">
        <v>156</v>
      </c>
      <c r="E43" s="292">
        <v>153</v>
      </c>
      <c r="F43" s="292">
        <v>146</v>
      </c>
      <c r="G43" s="292">
        <v>153</v>
      </c>
      <c r="H43" s="2343"/>
      <c r="I43" s="393">
        <v>0.10044123368242586</v>
      </c>
      <c r="J43" s="392">
        <v>5.4471602024040333E-2</v>
      </c>
    </row>
    <row r="44" spans="1:13" s="2415" customFormat="1" ht="13.5" customHeight="1" x14ac:dyDescent="0.15">
      <c r="A44" s="394" t="s">
        <v>355</v>
      </c>
      <c r="B44" s="283">
        <v>-116</v>
      </c>
      <c r="C44" s="283">
        <v>-105</v>
      </c>
      <c r="D44" s="283">
        <v>-108</v>
      </c>
      <c r="E44" s="283">
        <v>-108</v>
      </c>
      <c r="F44" s="283">
        <v>-110</v>
      </c>
      <c r="G44" s="283">
        <v>-110</v>
      </c>
      <c r="H44" s="2344"/>
      <c r="I44" s="393">
        <v>-0.2927701264131346</v>
      </c>
      <c r="J44" s="392">
        <v>-3.9875876695051882E-2</v>
      </c>
      <c r="K44" s="262"/>
      <c r="L44" s="262"/>
      <c r="M44" s="262"/>
    </row>
    <row r="45" spans="1:13" ht="13.5" customHeight="1" x14ac:dyDescent="0.15">
      <c r="A45" s="394" t="s">
        <v>353</v>
      </c>
      <c r="B45" s="283">
        <v>35</v>
      </c>
      <c r="C45" s="283">
        <v>50</v>
      </c>
      <c r="D45" s="283">
        <v>48</v>
      </c>
      <c r="E45" s="283">
        <v>45</v>
      </c>
      <c r="F45" s="283">
        <v>36</v>
      </c>
      <c r="G45" s="283">
        <v>43</v>
      </c>
      <c r="H45" s="2344"/>
      <c r="I45" s="393">
        <v>1.7626370193741954</v>
      </c>
      <c r="J45" s="392">
        <v>-9.311311136487499E-2</v>
      </c>
    </row>
    <row r="46" spans="1:13" ht="13.5" customHeight="1" x14ac:dyDescent="0.15">
      <c r="A46" s="384" t="s">
        <v>154</v>
      </c>
      <c r="B46" s="288">
        <v>-2</v>
      </c>
      <c r="C46" s="288">
        <v>-1</v>
      </c>
      <c r="D46" s="288">
        <v>-3</v>
      </c>
      <c r="E46" s="288">
        <v>-1</v>
      </c>
      <c r="F46" s="288">
        <v>-2</v>
      </c>
      <c r="G46" s="288">
        <v>-2</v>
      </c>
      <c r="H46" s="288"/>
      <c r="I46" s="396"/>
      <c r="J46" s="395"/>
    </row>
    <row r="47" spans="1:13" ht="13.5" customHeight="1" x14ac:dyDescent="0.15">
      <c r="A47" s="394" t="s">
        <v>150</v>
      </c>
      <c r="B47" s="283">
        <v>33</v>
      </c>
      <c r="C47" s="283">
        <v>49</v>
      </c>
      <c r="D47" s="283">
        <v>45</v>
      </c>
      <c r="E47" s="283">
        <v>44</v>
      </c>
      <c r="F47" s="283">
        <v>34</v>
      </c>
      <c r="G47" s="283">
        <v>41</v>
      </c>
      <c r="H47" s="2344"/>
      <c r="I47" s="393">
        <v>-0.32208557668944748</v>
      </c>
      <c r="J47" s="392">
        <v>-3.6588709780003059E-2</v>
      </c>
    </row>
    <row r="48" spans="1:13" ht="13.5" customHeight="1" x14ac:dyDescent="0.15">
      <c r="A48" s="391"/>
      <c r="B48" s="288"/>
      <c r="C48" s="288"/>
      <c r="D48" s="288"/>
      <c r="E48" s="288"/>
      <c r="F48" s="288"/>
      <c r="G48" s="288"/>
      <c r="H48" s="288"/>
      <c r="I48" s="390"/>
      <c r="J48" s="389"/>
    </row>
    <row r="49" spans="1:10" ht="13.5" customHeight="1" x14ac:dyDescent="0.15">
      <c r="A49" s="384" t="s">
        <v>446</v>
      </c>
      <c r="B49" s="344">
        <v>76.8</v>
      </c>
      <c r="C49" s="344">
        <v>67.7</v>
      </c>
      <c r="D49" s="344">
        <v>69.2</v>
      </c>
      <c r="E49" s="344">
        <v>70.599999999999994</v>
      </c>
      <c r="F49" s="344">
        <v>75.3</v>
      </c>
      <c r="G49" s="344">
        <v>71.900000000000006</v>
      </c>
      <c r="H49" s="344"/>
      <c r="I49" s="388"/>
      <c r="J49" s="387"/>
    </row>
    <row r="50" spans="1:10" ht="13.5" customHeight="1" x14ac:dyDescent="0.15">
      <c r="A50" s="289" t="s">
        <v>445</v>
      </c>
      <c r="B50" s="344">
        <v>7.5612293835896196</v>
      </c>
      <c r="C50" s="344">
        <v>11.392111898871558</v>
      </c>
      <c r="D50" s="344">
        <v>10.93855009093366</v>
      </c>
      <c r="E50" s="344">
        <v>11.13137503491491</v>
      </c>
      <c r="F50" s="344">
        <v>9.1729046402530479</v>
      </c>
      <c r="G50" s="344">
        <v>11.502554933224669</v>
      </c>
      <c r="H50" s="344"/>
      <c r="I50" s="388"/>
      <c r="J50" s="387"/>
    </row>
    <row r="51" spans="1:10" ht="13.5" customHeight="1" x14ac:dyDescent="0.15">
      <c r="A51" s="384" t="s">
        <v>140</v>
      </c>
      <c r="B51" s="271">
        <v>1371</v>
      </c>
      <c r="C51" s="271">
        <v>1305</v>
      </c>
      <c r="D51" s="271">
        <v>1315</v>
      </c>
      <c r="E51" s="271">
        <v>1174</v>
      </c>
      <c r="F51" s="271">
        <v>1173</v>
      </c>
      <c r="G51" s="271">
        <v>1147</v>
      </c>
      <c r="H51" s="271"/>
      <c r="I51" s="386">
        <v>5.0575745555308194E-2</v>
      </c>
      <c r="J51" s="385">
        <v>0.16920797942824573</v>
      </c>
    </row>
    <row r="52" spans="1:10" ht="13.5" customHeight="1" x14ac:dyDescent="0.15">
      <c r="A52" s="289" t="s">
        <v>444</v>
      </c>
      <c r="B52" s="271">
        <v>6893</v>
      </c>
      <c r="C52" s="271">
        <v>6858</v>
      </c>
      <c r="D52" s="271">
        <v>6876</v>
      </c>
      <c r="E52" s="271">
        <v>5900</v>
      </c>
      <c r="F52" s="271">
        <v>6235</v>
      </c>
      <c r="G52" s="271">
        <v>6280</v>
      </c>
      <c r="H52" s="271"/>
      <c r="I52" s="386">
        <v>5.1873784768048381E-3</v>
      </c>
      <c r="J52" s="385">
        <v>0.10566700032555509</v>
      </c>
    </row>
    <row r="53" spans="1:10" ht="13.5" customHeight="1" thickBot="1" x14ac:dyDescent="0.2">
      <c r="A53" s="384" t="s">
        <v>134</v>
      </c>
      <c r="B53" s="271">
        <v>2395</v>
      </c>
      <c r="C53" s="271">
        <v>2471</v>
      </c>
      <c r="D53" s="271">
        <v>2625</v>
      </c>
      <c r="E53" s="271">
        <v>2560</v>
      </c>
      <c r="F53" s="271">
        <v>2629</v>
      </c>
      <c r="G53" s="271">
        <v>2599</v>
      </c>
      <c r="H53" s="271"/>
      <c r="I53" s="383">
        <v>-3.0710009593083454E-2</v>
      </c>
      <c r="J53" s="382">
        <v>-8.9129624417074393E-2</v>
      </c>
    </row>
    <row r="54" spans="1:10" ht="13.5" customHeight="1" thickBot="1" x14ac:dyDescent="0.2">
      <c r="B54" s="260"/>
    </row>
    <row r="55" spans="1:10" ht="13.5" customHeight="1" x14ac:dyDescent="0.15">
      <c r="A55" s="381" t="s">
        <v>450</v>
      </c>
      <c r="B55" s="380"/>
      <c r="C55" s="380"/>
      <c r="D55" s="380"/>
      <c r="E55" s="380"/>
      <c r="F55" s="380"/>
      <c r="G55" s="380"/>
      <c r="H55" s="380"/>
      <c r="I55" s="379" t="s">
        <v>442</v>
      </c>
      <c r="J55" s="378"/>
    </row>
    <row r="56" spans="1:10" ht="13.5" customHeight="1" thickBot="1" x14ac:dyDescent="0.2">
      <c r="B56" s="260"/>
      <c r="I56" s="377"/>
      <c r="J56" s="376"/>
    </row>
    <row r="57" spans="1:10" ht="13.5" customHeight="1" thickBot="1" x14ac:dyDescent="0.25">
      <c r="A57" s="375" t="s">
        <v>440</v>
      </c>
      <c r="B57" s="295" t="s">
        <v>1294</v>
      </c>
      <c r="C57" s="295" t="s">
        <v>1184</v>
      </c>
      <c r="D57" s="295" t="s">
        <v>340</v>
      </c>
      <c r="E57" s="295" t="s">
        <v>339</v>
      </c>
      <c r="F57" s="295" t="s">
        <v>338</v>
      </c>
      <c r="G57" s="295" t="s">
        <v>337</v>
      </c>
      <c r="H57" s="295"/>
      <c r="I57" s="325" t="s">
        <v>1307</v>
      </c>
      <c r="J57" s="324" t="s">
        <v>1306</v>
      </c>
    </row>
    <row r="58" spans="1:10" ht="13.5" customHeight="1" x14ac:dyDescent="0.15">
      <c r="A58" s="323" t="s">
        <v>130</v>
      </c>
      <c r="B58" s="372">
        <v>9.9999999999994316E-2</v>
      </c>
      <c r="C58" s="372">
        <v>0.10000000000000142</v>
      </c>
      <c r="D58" s="372">
        <v>9.9999999999997868E-2</v>
      </c>
      <c r="E58" s="372">
        <v>0.10000000000000142</v>
      </c>
      <c r="F58" s="372">
        <v>0</v>
      </c>
      <c r="G58" s="372">
        <v>0.10000000000000142</v>
      </c>
      <c r="H58" s="372"/>
      <c r="I58" s="373">
        <v>-7.3153822640751653E-2</v>
      </c>
      <c r="J58" s="363">
        <v>-0.32838489435805984</v>
      </c>
    </row>
    <row r="59" spans="1:10" ht="13.5" customHeight="1" x14ac:dyDescent="0.15">
      <c r="A59" s="323" t="s">
        <v>439</v>
      </c>
      <c r="B59" s="372">
        <v>26.6</v>
      </c>
      <c r="C59" s="372">
        <v>26.5</v>
      </c>
      <c r="D59" s="372">
        <v>26.3</v>
      </c>
      <c r="E59" s="372">
        <v>26</v>
      </c>
      <c r="F59" s="372">
        <v>26</v>
      </c>
      <c r="G59" s="372">
        <v>25.9</v>
      </c>
      <c r="H59" s="372"/>
      <c r="I59" s="364">
        <v>3.9673012943914898E-3</v>
      </c>
      <c r="J59" s="363">
        <v>2.318909871125685E-2</v>
      </c>
    </row>
    <row r="60" spans="1:10" ht="13.5" customHeight="1" thickBot="1" x14ac:dyDescent="0.2">
      <c r="A60" s="322" t="s">
        <v>128</v>
      </c>
      <c r="B60" s="371">
        <v>5.6</v>
      </c>
      <c r="C60" s="371">
        <v>5.6</v>
      </c>
      <c r="D60" s="371">
        <v>5.5</v>
      </c>
      <c r="E60" s="371">
        <v>5.5</v>
      </c>
      <c r="F60" s="371">
        <v>5.5</v>
      </c>
      <c r="G60" s="371">
        <v>5.4</v>
      </c>
      <c r="H60" s="371"/>
      <c r="I60" s="361">
        <v>4.5029962339804275E-3</v>
      </c>
      <c r="J60" s="360">
        <v>3.0560995908776256E-2</v>
      </c>
    </row>
    <row r="61" spans="1:10" ht="13.5" customHeight="1" x14ac:dyDescent="0.15">
      <c r="A61" s="284" t="s">
        <v>127</v>
      </c>
      <c r="B61" s="359">
        <v>32.299999999999997</v>
      </c>
      <c r="C61" s="359">
        <v>32.200000000000003</v>
      </c>
      <c r="D61" s="359">
        <v>31.9</v>
      </c>
      <c r="E61" s="359">
        <v>31.6</v>
      </c>
      <c r="F61" s="359">
        <v>31.5</v>
      </c>
      <c r="G61" s="359">
        <v>31.4</v>
      </c>
      <c r="H61" s="368"/>
      <c r="I61" s="370">
        <v>3.9710352538369076E-3</v>
      </c>
      <c r="J61" s="369">
        <v>2.3892223887649333E-2</v>
      </c>
    </row>
    <row r="62" spans="1:10" ht="13.5" customHeight="1" x14ac:dyDescent="0.15">
      <c r="A62" s="318"/>
      <c r="B62" s="368"/>
      <c r="C62" s="368"/>
      <c r="D62" s="368"/>
      <c r="E62" s="368"/>
      <c r="F62" s="368"/>
      <c r="G62" s="368"/>
      <c r="H62" s="368"/>
      <c r="I62" s="367"/>
      <c r="J62" s="366"/>
    </row>
    <row r="63" spans="1:10" ht="13.5" customHeight="1" x14ac:dyDescent="0.15">
      <c r="A63" s="289" t="s">
        <v>126</v>
      </c>
      <c r="B63" s="365">
        <v>0.10000000000000142</v>
      </c>
      <c r="C63" s="365">
        <v>9.9999999999997868E-2</v>
      </c>
      <c r="D63" s="365">
        <v>0.10000000000000142</v>
      </c>
      <c r="E63" s="365">
        <v>9.9999999999997868E-2</v>
      </c>
      <c r="F63" s="365">
        <v>0.10000000000000142</v>
      </c>
      <c r="G63" s="365">
        <v>9.9999999999997868E-2</v>
      </c>
      <c r="H63" s="365"/>
      <c r="I63" s="364">
        <v>8.9990921685803027E-3</v>
      </c>
      <c r="J63" s="363">
        <v>-0.25319849546086959</v>
      </c>
    </row>
    <row r="64" spans="1:10" ht="13.5" customHeight="1" thickBot="1" x14ac:dyDescent="0.2">
      <c r="A64" s="309" t="s">
        <v>125</v>
      </c>
      <c r="B64" s="362">
        <v>20.7</v>
      </c>
      <c r="C64" s="362">
        <v>20.6</v>
      </c>
      <c r="D64" s="362">
        <v>20.7</v>
      </c>
      <c r="E64" s="362">
        <v>20.3</v>
      </c>
      <c r="F64" s="362">
        <v>20.399999999999999</v>
      </c>
      <c r="G64" s="362">
        <v>20.3</v>
      </c>
      <c r="H64" s="362"/>
      <c r="I64" s="361">
        <v>4.2452785656847958E-3</v>
      </c>
      <c r="J64" s="360">
        <v>1.6272123988844145E-2</v>
      </c>
    </row>
    <row r="65" spans="1:10" ht="13.5" customHeight="1" thickBot="1" x14ac:dyDescent="0.2">
      <c r="A65" s="284" t="s">
        <v>123</v>
      </c>
      <c r="B65" s="359">
        <v>20.8</v>
      </c>
      <c r="C65" s="359">
        <v>20.7</v>
      </c>
      <c r="D65" s="359">
        <v>20.8</v>
      </c>
      <c r="E65" s="359">
        <v>20.399999999999999</v>
      </c>
      <c r="F65" s="359">
        <v>20.5</v>
      </c>
      <c r="G65" s="359">
        <v>20.399999999999999</v>
      </c>
      <c r="H65" s="368"/>
      <c r="I65" s="358">
        <v>4.2620960777501882E-3</v>
      </c>
      <c r="J65" s="357">
        <v>1.4970388001851687E-2</v>
      </c>
    </row>
    <row r="66" spans="1:10" ht="13.5" customHeight="1" x14ac:dyDescent="0.15">
      <c r="B66" s="260"/>
    </row>
    <row r="67" spans="1:10" ht="13.5" customHeight="1" x14ac:dyDescent="0.15">
      <c r="B67" s="260"/>
    </row>
    <row r="68" spans="1:10" ht="13.5" customHeight="1" x14ac:dyDescent="0.15">
      <c r="B68" s="260"/>
    </row>
    <row r="69" spans="1:10" ht="13.5" customHeight="1" x14ac:dyDescent="0.15">
      <c r="B69" s="260"/>
    </row>
  </sheetData>
  <printOptions horizontalCentered="1"/>
  <pageMargins left="0.7" right="0.7" top="0.75" bottom="0.75" header="0.3" footer="0.3"/>
  <pageSetup paperSize="9" scale="80" orientation="portrait" r:id="rId1"/>
  <headerFooter>
    <oddHeader>&amp;R&amp;"Arial,normal"&amp;8Personal Banking</oddHeader>
    <oddFooter>&amp;C&amp;7Fact book - Q4 2017</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Q104"/>
  <sheetViews>
    <sheetView view="pageBreakPreview" topLeftCell="A28" zoomScaleNormal="100" zoomScaleSheetLayoutView="100" zoomScalePageLayoutView="90" workbookViewId="0">
      <selection activeCell="Q44" sqref="Q44"/>
    </sheetView>
  </sheetViews>
  <sheetFormatPr defaultRowHeight="13.5" customHeight="1" x14ac:dyDescent="0.25"/>
  <cols>
    <col min="1" max="1" width="26.28515625" style="401" customWidth="1"/>
    <col min="2" max="7" width="6.5703125" style="401" customWidth="1"/>
    <col min="8" max="8" width="5" style="401" customWidth="1"/>
    <col min="9" max="11" width="6.28515625" style="401" customWidth="1"/>
    <col min="12" max="12" width="9.5703125" style="401" customWidth="1"/>
    <col min="13" max="16384" width="9.140625" style="401"/>
  </cols>
  <sheetData>
    <row r="1" spans="1:12" ht="13.5" customHeight="1" x14ac:dyDescent="0.25">
      <c r="A1" s="299" t="s">
        <v>461</v>
      </c>
      <c r="B1" s="299"/>
      <c r="C1" s="420"/>
      <c r="D1" s="420"/>
      <c r="E1" s="420"/>
      <c r="F1" s="398"/>
      <c r="G1" s="398"/>
      <c r="H1" s="398"/>
      <c r="I1" s="398"/>
      <c r="J1" s="398"/>
    </row>
    <row r="2" spans="1:12" s="353" customFormat="1" ht="13.5" customHeight="1" thickBot="1" x14ac:dyDescent="0.3">
      <c r="K2" s="469"/>
      <c r="L2" s="469"/>
    </row>
    <row r="3" spans="1:12" ht="13.5" customHeight="1" x14ac:dyDescent="0.25">
      <c r="A3" s="381" t="s">
        <v>460</v>
      </c>
      <c r="B3" s="381"/>
      <c r="C3" s="468"/>
      <c r="D3" s="468"/>
      <c r="E3" s="468"/>
      <c r="F3" s="420"/>
      <c r="G3" s="420"/>
      <c r="H3" s="420"/>
      <c r="I3" s="332" t="s">
        <v>442</v>
      </c>
      <c r="J3" s="333"/>
      <c r="K3" s="437" t="s">
        <v>441</v>
      </c>
      <c r="L3" s="356"/>
    </row>
    <row r="4" spans="1:12" ht="13.5" customHeight="1" thickBot="1" x14ac:dyDescent="0.3">
      <c r="A4" s="259"/>
      <c r="B4" s="259"/>
      <c r="C4" s="259"/>
      <c r="D4" s="259"/>
      <c r="E4" s="259"/>
      <c r="F4" s="259"/>
      <c r="G4" s="259"/>
      <c r="H4" s="259"/>
      <c r="I4" s="329"/>
      <c r="J4" s="330"/>
      <c r="K4" s="467"/>
      <c r="L4" s="355"/>
    </row>
    <row r="5" spans="1:12" ht="13.5" customHeight="1" thickBot="1" x14ac:dyDescent="0.3">
      <c r="A5" s="375" t="s">
        <v>227</v>
      </c>
      <c r="B5" s="295" t="s">
        <v>1294</v>
      </c>
      <c r="C5" s="295" t="s">
        <v>1184</v>
      </c>
      <c r="D5" s="295" t="s">
        <v>340</v>
      </c>
      <c r="E5" s="295" t="s">
        <v>339</v>
      </c>
      <c r="F5" s="295" t="s">
        <v>338</v>
      </c>
      <c r="G5" s="295" t="s">
        <v>337</v>
      </c>
      <c r="H5" s="2611"/>
      <c r="I5" s="325" t="s">
        <v>1307</v>
      </c>
      <c r="J5" s="326" t="s">
        <v>1306</v>
      </c>
      <c r="K5" s="325" t="s">
        <v>1307</v>
      </c>
      <c r="L5" s="324" t="s">
        <v>1306</v>
      </c>
    </row>
    <row r="6" spans="1:12" ht="13.5" customHeight="1" x14ac:dyDescent="0.25">
      <c r="A6" s="384" t="s">
        <v>372</v>
      </c>
      <c r="B6" s="293">
        <v>91</v>
      </c>
      <c r="C6" s="293">
        <v>95</v>
      </c>
      <c r="D6" s="293">
        <v>90</v>
      </c>
      <c r="E6" s="293">
        <v>87</v>
      </c>
      <c r="F6" s="293">
        <v>75</v>
      </c>
      <c r="G6" s="293">
        <v>76</v>
      </c>
      <c r="H6" s="293"/>
      <c r="I6" s="2342">
        <v>-4.130516227683545E-2</v>
      </c>
      <c r="J6" s="466">
        <v>0.1983776722582189</v>
      </c>
      <c r="K6" s="465">
        <v>-1.35597703158854E-2</v>
      </c>
      <c r="L6" s="435">
        <v>0.27506773960487396</v>
      </c>
    </row>
    <row r="7" spans="1:12" ht="13.5" customHeight="1" x14ac:dyDescent="0.25">
      <c r="A7" s="384" t="s">
        <v>212</v>
      </c>
      <c r="B7" s="287">
        <v>21</v>
      </c>
      <c r="C7" s="287">
        <v>22</v>
      </c>
      <c r="D7" s="287">
        <v>23</v>
      </c>
      <c r="E7" s="287">
        <v>20</v>
      </c>
      <c r="F7" s="287">
        <v>20</v>
      </c>
      <c r="G7" s="287">
        <v>22</v>
      </c>
      <c r="H7" s="287"/>
      <c r="I7" s="424">
        <v>-3.6185939695977831E-2</v>
      </c>
      <c r="J7" s="443">
        <v>6.4054537485968899E-2</v>
      </c>
      <c r="K7" s="424">
        <v>-0.11022110733136958</v>
      </c>
      <c r="L7" s="423">
        <v>1.1561453000404232E-2</v>
      </c>
    </row>
    <row r="8" spans="1:12" ht="13.5" customHeight="1" x14ac:dyDescent="0.25">
      <c r="A8" s="384" t="s">
        <v>368</v>
      </c>
      <c r="B8" s="287">
        <v>2</v>
      </c>
      <c r="C8" s="287">
        <v>3</v>
      </c>
      <c r="D8" s="287">
        <v>3</v>
      </c>
      <c r="E8" s="287">
        <v>2</v>
      </c>
      <c r="F8" s="287">
        <v>4</v>
      </c>
      <c r="G8" s="287">
        <v>4</v>
      </c>
      <c r="H8" s="287"/>
      <c r="I8" s="424">
        <v>-0.2258528479858205</v>
      </c>
      <c r="J8" s="443">
        <v>-0.34291781711549074</v>
      </c>
      <c r="K8" s="424">
        <v>-0.1978515882147136</v>
      </c>
      <c r="L8" s="423">
        <v>-0.29702367082162817</v>
      </c>
    </row>
    <row r="9" spans="1:12" ht="13.5" customHeight="1" x14ac:dyDescent="0.25">
      <c r="A9" s="384" t="s">
        <v>432</v>
      </c>
      <c r="B9" s="287">
        <v>0</v>
      </c>
      <c r="C9" s="287">
        <v>0</v>
      </c>
      <c r="D9" s="287">
        <v>1</v>
      </c>
      <c r="E9" s="287">
        <v>0</v>
      </c>
      <c r="F9" s="287">
        <v>0</v>
      </c>
      <c r="G9" s="287">
        <v>2</v>
      </c>
      <c r="H9" s="287"/>
      <c r="I9" s="424">
        <v>-0.36780057555100498</v>
      </c>
      <c r="J9" s="443">
        <v>-0.95833040562081406</v>
      </c>
      <c r="K9" s="424">
        <v>9.2757333693080479E-2</v>
      </c>
      <c r="L9" s="434">
        <v>-0.82641707141932452</v>
      </c>
    </row>
    <row r="10" spans="1:12" ht="13.5" customHeight="1" x14ac:dyDescent="0.25">
      <c r="A10" s="394" t="s">
        <v>365</v>
      </c>
      <c r="B10" s="291">
        <v>114</v>
      </c>
      <c r="C10" s="291">
        <v>120</v>
      </c>
      <c r="D10" s="291">
        <v>117</v>
      </c>
      <c r="E10" s="291">
        <v>109</v>
      </c>
      <c r="F10" s="291">
        <v>99</v>
      </c>
      <c r="G10" s="291">
        <v>104</v>
      </c>
      <c r="H10" s="291"/>
      <c r="I10" s="431">
        <v>-4.5114737640050806E-2</v>
      </c>
      <c r="J10" s="464">
        <v>0.15090778801804561</v>
      </c>
      <c r="K10" s="431">
        <v>-3.5971659430352965E-2</v>
      </c>
      <c r="L10" s="429">
        <v>0.20042492950148505</v>
      </c>
    </row>
    <row r="11" spans="1:12" ht="13.5" customHeight="1" x14ac:dyDescent="0.25">
      <c r="A11" s="394" t="s">
        <v>355</v>
      </c>
      <c r="B11" s="282">
        <v>-51</v>
      </c>
      <c r="C11" s="282">
        <v>-50</v>
      </c>
      <c r="D11" s="282">
        <v>-51</v>
      </c>
      <c r="E11" s="282">
        <v>-57</v>
      </c>
      <c r="F11" s="282">
        <v>-55</v>
      </c>
      <c r="G11" s="282">
        <v>-54</v>
      </c>
      <c r="H11" s="282"/>
      <c r="I11" s="431">
        <v>2.2736960734603739E-2</v>
      </c>
      <c r="J11" s="464">
        <v>-6.3695284766992932E-2</v>
      </c>
      <c r="K11" s="431">
        <v>4.046862255116479E-2</v>
      </c>
      <c r="L11" s="429">
        <v>-1.0604331870120332E-2</v>
      </c>
    </row>
    <row r="12" spans="1:12" ht="13.5" customHeight="1" x14ac:dyDescent="0.25">
      <c r="A12" s="394" t="s">
        <v>353</v>
      </c>
      <c r="B12" s="282">
        <v>63</v>
      </c>
      <c r="C12" s="282">
        <v>70</v>
      </c>
      <c r="D12" s="282">
        <v>66</v>
      </c>
      <c r="E12" s="282">
        <v>52</v>
      </c>
      <c r="F12" s="282">
        <v>44</v>
      </c>
      <c r="G12" s="282">
        <v>50</v>
      </c>
      <c r="H12" s="282"/>
      <c r="I12" s="431">
        <v>-9.4338256564069467E-2</v>
      </c>
      <c r="J12" s="464">
        <v>0.41697456092931917</v>
      </c>
      <c r="K12" s="431">
        <v>-9.1913957989082196E-2</v>
      </c>
      <c r="L12" s="429">
        <v>0.4618853841568662</v>
      </c>
    </row>
    <row r="13" spans="1:12" ht="13.5" customHeight="1" x14ac:dyDescent="0.25">
      <c r="A13" s="384" t="s">
        <v>154</v>
      </c>
      <c r="B13" s="287">
        <v>0</v>
      </c>
      <c r="C13" s="287">
        <v>-3</v>
      </c>
      <c r="D13" s="287">
        <v>0</v>
      </c>
      <c r="E13" s="287">
        <v>-1</v>
      </c>
      <c r="F13" s="287">
        <v>0</v>
      </c>
      <c r="G13" s="287">
        <v>-1</v>
      </c>
      <c r="H13" s="287"/>
      <c r="I13" s="424">
        <v>-0.92189313325671685</v>
      </c>
      <c r="J13" s="443"/>
      <c r="K13" s="424">
        <v>-0.90728598004193128</v>
      </c>
      <c r="L13" s="423"/>
    </row>
    <row r="14" spans="1:12" ht="13.5" customHeight="1" x14ac:dyDescent="0.25">
      <c r="A14" s="394" t="s">
        <v>150</v>
      </c>
      <c r="B14" s="282">
        <v>63</v>
      </c>
      <c r="C14" s="282">
        <v>67</v>
      </c>
      <c r="D14" s="282">
        <v>66</v>
      </c>
      <c r="E14" s="282">
        <v>51</v>
      </c>
      <c r="F14" s="282">
        <v>44</v>
      </c>
      <c r="G14" s="282">
        <v>49</v>
      </c>
      <c r="H14" s="282"/>
      <c r="I14" s="431">
        <v>-6.085163259666293E-2</v>
      </c>
      <c r="J14" s="464">
        <v>0.40927382106547339</v>
      </c>
      <c r="K14" s="431">
        <v>-5.9240898915164486E-2</v>
      </c>
      <c r="L14" s="429">
        <v>0.45165068702369315</v>
      </c>
    </row>
    <row r="15" spans="1:12" ht="13.5" customHeight="1" x14ac:dyDescent="0.25">
      <c r="A15" s="391"/>
      <c r="B15" s="428"/>
      <c r="C15" s="428"/>
      <c r="D15" s="428"/>
      <c r="E15" s="428"/>
      <c r="F15" s="428"/>
      <c r="G15" s="428"/>
      <c r="H15" s="428"/>
      <c r="I15" s="390"/>
      <c r="J15" s="288"/>
      <c r="K15" s="445"/>
      <c r="L15" s="444"/>
    </row>
    <row r="16" spans="1:12" ht="13.5" customHeight="1" x14ac:dyDescent="0.25">
      <c r="A16" s="384" t="s">
        <v>446</v>
      </c>
      <c r="B16" s="427">
        <v>44.7</v>
      </c>
      <c r="C16" s="427">
        <v>41.7</v>
      </c>
      <c r="D16" s="427">
        <v>43.6</v>
      </c>
      <c r="E16" s="427">
        <v>52.3</v>
      </c>
      <c r="F16" s="427">
        <v>55.6</v>
      </c>
      <c r="G16" s="427">
        <v>51.9</v>
      </c>
      <c r="H16" s="427"/>
      <c r="I16" s="388"/>
      <c r="J16" s="344"/>
      <c r="K16" s="445"/>
      <c r="L16" s="444"/>
    </row>
    <row r="17" spans="1:16" s="259" customFormat="1" ht="13.5" customHeight="1" x14ac:dyDescent="0.15">
      <c r="A17" s="289" t="s">
        <v>445</v>
      </c>
      <c r="B17" s="427">
        <v>14.600983432305778</v>
      </c>
      <c r="C17" s="427">
        <v>16.33528599178797</v>
      </c>
      <c r="D17" s="427">
        <v>16.144373856306164</v>
      </c>
      <c r="E17" s="427">
        <v>12.751917758472803</v>
      </c>
      <c r="F17" s="427">
        <v>11.918792392588051</v>
      </c>
      <c r="G17" s="427">
        <v>13.54344906812431</v>
      </c>
      <c r="H17" s="427"/>
      <c r="I17" s="388"/>
      <c r="J17" s="344"/>
      <c r="K17" s="463"/>
      <c r="L17" s="462"/>
    </row>
    <row r="18" spans="1:16" ht="13.5" customHeight="1" x14ac:dyDescent="0.25">
      <c r="A18" s="384" t="s">
        <v>140</v>
      </c>
      <c r="B18" s="273">
        <v>1312</v>
      </c>
      <c r="C18" s="273">
        <v>1294</v>
      </c>
      <c r="D18" s="273">
        <v>1186</v>
      </c>
      <c r="E18" s="273">
        <v>1306</v>
      </c>
      <c r="F18" s="273">
        <v>1158</v>
      </c>
      <c r="G18" s="273">
        <v>1138</v>
      </c>
      <c r="H18" s="273"/>
      <c r="I18" s="386">
        <v>1.3523252111593775E-2</v>
      </c>
      <c r="J18" s="461">
        <v>0.13304786966325999</v>
      </c>
      <c r="K18" s="386">
        <v>5.8277966209950183E-2</v>
      </c>
      <c r="L18" s="385">
        <v>0.22540163233747501</v>
      </c>
    </row>
    <row r="19" spans="1:16" ht="13.5" customHeight="1" x14ac:dyDescent="0.25">
      <c r="A19" s="289" t="s">
        <v>444</v>
      </c>
      <c r="B19" s="273">
        <v>4414</v>
      </c>
      <c r="C19" s="273">
        <v>4539</v>
      </c>
      <c r="D19" s="273">
        <v>4849</v>
      </c>
      <c r="E19" s="273">
        <v>4953</v>
      </c>
      <c r="F19" s="273">
        <v>5080</v>
      </c>
      <c r="G19" s="273">
        <v>5081</v>
      </c>
      <c r="H19" s="273"/>
      <c r="I19" s="386">
        <v>-2.764177000026169E-2</v>
      </c>
      <c r="J19" s="461">
        <v>-0.13114489536321572</v>
      </c>
      <c r="K19" s="386">
        <v>1.6552105250084992E-2</v>
      </c>
      <c r="L19" s="385">
        <v>-5.904549859047703E-2</v>
      </c>
    </row>
    <row r="20" spans="1:16" ht="13.5" customHeight="1" thickBot="1" x14ac:dyDescent="0.3">
      <c r="A20" s="384" t="s">
        <v>134</v>
      </c>
      <c r="B20" s="273">
        <v>846</v>
      </c>
      <c r="C20" s="273">
        <v>859</v>
      </c>
      <c r="D20" s="273">
        <v>843</v>
      </c>
      <c r="E20" s="273">
        <v>867</v>
      </c>
      <c r="F20" s="273">
        <v>892</v>
      </c>
      <c r="G20" s="273">
        <v>902</v>
      </c>
      <c r="H20" s="273"/>
      <c r="I20" s="383">
        <v>-1.5471478463329413E-2</v>
      </c>
      <c r="J20" s="460">
        <v>-5.2064652080344276E-2</v>
      </c>
      <c r="K20" s="383">
        <v>-1.5471478463329413E-2</v>
      </c>
      <c r="L20" s="382">
        <v>-5.2064652080344276E-2</v>
      </c>
      <c r="P20" s="432"/>
    </row>
    <row r="21" spans="1:16" ht="13.5" customHeight="1" thickBot="1" x14ac:dyDescent="0.3">
      <c r="A21" s="259"/>
      <c r="B21" s="259"/>
      <c r="C21" s="259"/>
      <c r="D21" s="259"/>
      <c r="E21" s="259"/>
      <c r="F21" s="259"/>
      <c r="G21" s="259"/>
      <c r="H21" s="259"/>
      <c r="I21" s="259"/>
      <c r="J21" s="259"/>
    </row>
    <row r="22" spans="1:16" ht="13.5" customHeight="1" x14ac:dyDescent="0.25">
      <c r="A22" s="381" t="s">
        <v>459</v>
      </c>
      <c r="B22" s="420"/>
      <c r="C22" s="420"/>
      <c r="D22" s="420"/>
      <c r="E22" s="420"/>
      <c r="F22" s="420"/>
      <c r="G22" s="420"/>
      <c r="H22" s="420"/>
      <c r="I22" s="419" t="s">
        <v>442</v>
      </c>
      <c r="J22" s="418"/>
      <c r="K22" s="417" t="s">
        <v>441</v>
      </c>
      <c r="L22" s="416"/>
    </row>
    <row r="23" spans="1:16" ht="13.5" customHeight="1" thickBot="1" x14ac:dyDescent="0.3">
      <c r="A23" s="259"/>
      <c r="B23" s="259"/>
      <c r="C23" s="259"/>
      <c r="D23" s="259"/>
      <c r="E23" s="259"/>
      <c r="F23" s="259"/>
      <c r="G23" s="259"/>
      <c r="H23" s="259"/>
      <c r="I23" s="415"/>
      <c r="J23" s="261"/>
      <c r="K23" s="414"/>
      <c r="L23" s="413"/>
    </row>
    <row r="24" spans="1:16" ht="13.5" customHeight="1" thickBot="1" x14ac:dyDescent="0.3">
      <c r="A24" s="375" t="s">
        <v>440</v>
      </c>
      <c r="B24" s="295" t="s">
        <v>1294</v>
      </c>
      <c r="C24" s="295" t="s">
        <v>1184</v>
      </c>
      <c r="D24" s="295" t="s">
        <v>340</v>
      </c>
      <c r="E24" s="295" t="s">
        <v>339</v>
      </c>
      <c r="F24" s="295" t="s">
        <v>338</v>
      </c>
      <c r="G24" s="295" t="s">
        <v>337</v>
      </c>
      <c r="H24" s="2611"/>
      <c r="I24" s="325" t="s">
        <v>1307</v>
      </c>
      <c r="J24" s="326" t="s">
        <v>1306</v>
      </c>
      <c r="K24" s="325" t="s">
        <v>1307</v>
      </c>
      <c r="L24" s="324" t="s">
        <v>1306</v>
      </c>
    </row>
    <row r="25" spans="1:16" ht="13.5" customHeight="1" x14ac:dyDescent="0.25">
      <c r="A25" s="323" t="s">
        <v>130</v>
      </c>
      <c r="B25" s="372">
        <v>9.9999999999997868E-2</v>
      </c>
      <c r="C25" s="372">
        <v>-9.9999999999997868E-2</v>
      </c>
      <c r="D25" s="372">
        <v>0</v>
      </c>
      <c r="E25" s="372">
        <v>9.9999999999997868E-2</v>
      </c>
      <c r="F25" s="372">
        <v>0</v>
      </c>
      <c r="G25" s="372">
        <v>0</v>
      </c>
      <c r="H25" s="372"/>
      <c r="I25" s="396">
        <v>-3.3496418533098593E-2</v>
      </c>
      <c r="J25" s="458">
        <v>0.25039160755938616</v>
      </c>
      <c r="K25" s="459">
        <v>1.043136177516768E-2</v>
      </c>
      <c r="L25" s="456">
        <v>0.35415169385411382</v>
      </c>
    </row>
    <row r="26" spans="1:16" ht="13.5" customHeight="1" x14ac:dyDescent="0.25">
      <c r="A26" s="323" t="s">
        <v>439</v>
      </c>
      <c r="B26" s="372">
        <v>25.8</v>
      </c>
      <c r="C26" s="372">
        <v>26.7</v>
      </c>
      <c r="D26" s="372">
        <v>24.6</v>
      </c>
      <c r="E26" s="372">
        <v>26.6</v>
      </c>
      <c r="F26" s="372">
        <v>26.9</v>
      </c>
      <c r="G26" s="372">
        <v>27.3</v>
      </c>
      <c r="H26" s="372"/>
      <c r="I26" s="396">
        <v>-3.2416068024592182E-2</v>
      </c>
      <c r="J26" s="458">
        <v>-4.1856746735174033E-2</v>
      </c>
      <c r="K26" s="457">
        <v>1.1560814429490529E-2</v>
      </c>
      <c r="L26" s="456">
        <v>3.765196560777162E-2</v>
      </c>
    </row>
    <row r="27" spans="1:16" ht="13.5" customHeight="1" thickBot="1" x14ac:dyDescent="0.3">
      <c r="A27" s="322" t="s">
        <v>128</v>
      </c>
      <c r="B27" s="371">
        <v>1.3</v>
      </c>
      <c r="C27" s="371">
        <v>1.4</v>
      </c>
      <c r="D27" s="371">
        <v>1.3</v>
      </c>
      <c r="E27" s="371">
        <v>1.3</v>
      </c>
      <c r="F27" s="371">
        <v>1.3</v>
      </c>
      <c r="G27" s="371">
        <v>1.3</v>
      </c>
      <c r="H27" s="371"/>
      <c r="I27" s="455">
        <v>-8.6722065972073548E-3</v>
      </c>
      <c r="J27" s="454">
        <v>3.793713291163181E-2</v>
      </c>
      <c r="K27" s="453">
        <v>3.6383839088600656E-2</v>
      </c>
      <c r="L27" s="452">
        <v>0.12406730671344324</v>
      </c>
    </row>
    <row r="28" spans="1:16" ht="13.5" customHeight="1" x14ac:dyDescent="0.25">
      <c r="A28" s="284" t="s">
        <v>127</v>
      </c>
      <c r="B28" s="359">
        <v>27.2</v>
      </c>
      <c r="C28" s="359">
        <v>28</v>
      </c>
      <c r="D28" s="359">
        <v>25.9</v>
      </c>
      <c r="E28" s="359">
        <v>28</v>
      </c>
      <c r="F28" s="359">
        <v>28.2</v>
      </c>
      <c r="G28" s="359">
        <v>28.6</v>
      </c>
      <c r="H28" s="359"/>
      <c r="I28" s="451">
        <v>-3.1264954885096952E-2</v>
      </c>
      <c r="J28" s="450">
        <v>-3.7967982038923931E-2</v>
      </c>
      <c r="K28" s="449">
        <v>1.2764245890481085E-2</v>
      </c>
      <c r="L28" s="448">
        <v>4.1863428055688878E-2</v>
      </c>
      <c r="M28" s="432"/>
      <c r="N28" s="432"/>
    </row>
    <row r="29" spans="1:16" ht="13.5" customHeight="1" x14ac:dyDescent="0.25">
      <c r="A29" s="318"/>
      <c r="B29" s="368"/>
      <c r="C29" s="368"/>
      <c r="D29" s="368"/>
      <c r="E29" s="368"/>
      <c r="F29" s="368"/>
      <c r="G29" s="368"/>
      <c r="H29" s="368"/>
      <c r="I29" s="447"/>
      <c r="J29" s="446"/>
      <c r="K29" s="445"/>
      <c r="L29" s="444"/>
      <c r="M29" s="432"/>
      <c r="N29" s="432"/>
    </row>
    <row r="30" spans="1:16" ht="13.5" customHeight="1" x14ac:dyDescent="0.25">
      <c r="A30" s="289" t="s">
        <v>126</v>
      </c>
      <c r="B30" s="365">
        <v>9.9999999999999645E-2</v>
      </c>
      <c r="C30" s="365">
        <v>0.19999999999999929</v>
      </c>
      <c r="D30" s="365">
        <v>0.29999999999999982</v>
      </c>
      <c r="E30" s="365">
        <v>0.29999999999999893</v>
      </c>
      <c r="F30" s="365">
        <v>0.30000000000000071</v>
      </c>
      <c r="G30" s="365">
        <v>0.39999999999999858</v>
      </c>
      <c r="H30" s="365"/>
      <c r="I30" s="424">
        <v>-0.47070330090343104</v>
      </c>
      <c r="J30" s="443">
        <v>-0.57300205683433147</v>
      </c>
      <c r="K30" s="424">
        <v>-0.44664666049190138</v>
      </c>
      <c r="L30" s="423">
        <v>-0.53756888280893955</v>
      </c>
      <c r="M30" s="432"/>
      <c r="N30" s="432"/>
    </row>
    <row r="31" spans="1:16" ht="13.5" customHeight="1" thickBot="1" x14ac:dyDescent="0.3">
      <c r="A31" s="309" t="s">
        <v>125</v>
      </c>
      <c r="B31" s="362">
        <v>8.1</v>
      </c>
      <c r="C31" s="362">
        <v>8.4</v>
      </c>
      <c r="D31" s="362">
        <v>7.8</v>
      </c>
      <c r="E31" s="362">
        <v>8.4</v>
      </c>
      <c r="F31" s="362">
        <v>8.6</v>
      </c>
      <c r="G31" s="362">
        <v>8.8000000000000007</v>
      </c>
      <c r="H31" s="365"/>
      <c r="I31" s="422">
        <v>-3.69470060137852E-2</v>
      </c>
      <c r="J31" s="442">
        <v>-6.0673518927195413E-2</v>
      </c>
      <c r="K31" s="422">
        <v>6.8239444061137799E-3</v>
      </c>
      <c r="L31" s="421">
        <v>1.7273738672586303E-2</v>
      </c>
      <c r="M31" s="432"/>
      <c r="N31" s="432"/>
    </row>
    <row r="32" spans="1:16" ht="13.5" customHeight="1" thickBot="1" x14ac:dyDescent="0.3">
      <c r="A32" s="284" t="s">
        <v>123</v>
      </c>
      <c r="B32" s="359">
        <v>8.1999999999999993</v>
      </c>
      <c r="C32" s="359">
        <v>8.6</v>
      </c>
      <c r="D32" s="359">
        <v>8.1</v>
      </c>
      <c r="E32" s="359">
        <v>8.6999999999999993</v>
      </c>
      <c r="F32" s="359">
        <v>8.9</v>
      </c>
      <c r="G32" s="359">
        <v>9.1999999999999993</v>
      </c>
      <c r="H32" s="359"/>
      <c r="I32" s="440">
        <v>-5.0880155268973493E-2</v>
      </c>
      <c r="J32" s="441">
        <v>-8.0437999784787051E-2</v>
      </c>
      <c r="K32" s="440">
        <v>-7.7424692582505061E-3</v>
      </c>
      <c r="L32" s="439">
        <v>-4.1308397568030619E-3</v>
      </c>
    </row>
    <row r="33" spans="1:10" ht="15" x14ac:dyDescent="0.25">
      <c r="A33" s="259"/>
      <c r="B33" s="259"/>
      <c r="C33" s="259"/>
      <c r="D33" s="259"/>
      <c r="E33" s="259"/>
      <c r="F33" s="259"/>
      <c r="G33" s="259"/>
      <c r="H33" s="259"/>
      <c r="I33" s="259"/>
      <c r="J33" s="264"/>
    </row>
    <row r="34" spans="1:10" ht="15" hidden="1" customHeight="1" x14ac:dyDescent="0.25">
      <c r="A34" s="259"/>
      <c r="B34" s="259"/>
      <c r="C34" s="259"/>
      <c r="D34" s="259"/>
      <c r="E34" s="259"/>
      <c r="F34" s="259"/>
      <c r="G34" s="259"/>
      <c r="H34" s="259"/>
      <c r="I34" s="259"/>
      <c r="J34" s="259"/>
    </row>
    <row r="35" spans="1:10" ht="15" hidden="1" customHeight="1" x14ac:dyDescent="0.25">
      <c r="A35" s="264"/>
      <c r="B35" s="264"/>
      <c r="C35" s="264"/>
      <c r="D35" s="264"/>
      <c r="E35" s="264"/>
      <c r="F35" s="264"/>
      <c r="G35" s="264"/>
      <c r="H35" s="264"/>
      <c r="I35" s="264"/>
      <c r="J35" s="264"/>
    </row>
    <row r="36" spans="1:10" ht="15" hidden="1" customHeight="1" x14ac:dyDescent="0.25">
      <c r="A36" s="264"/>
      <c r="B36" s="264"/>
      <c r="C36" s="264"/>
      <c r="D36" s="264"/>
      <c r="E36" s="264"/>
      <c r="F36" s="264"/>
      <c r="G36" s="264"/>
      <c r="H36" s="264"/>
      <c r="I36" s="264"/>
      <c r="J36" s="264"/>
    </row>
    <row r="37" spans="1:10" ht="15" hidden="1" customHeight="1" x14ac:dyDescent="0.25">
      <c r="A37" s="264"/>
      <c r="B37" s="264"/>
      <c r="C37" s="264"/>
      <c r="D37" s="264"/>
      <c r="E37" s="264"/>
      <c r="F37" s="264"/>
      <c r="G37" s="264"/>
      <c r="H37" s="264"/>
      <c r="I37" s="264"/>
      <c r="J37" s="264"/>
    </row>
    <row r="38" spans="1:10" ht="15" hidden="1" customHeight="1" x14ac:dyDescent="0.25">
      <c r="A38" s="264"/>
      <c r="B38" s="264"/>
      <c r="C38" s="264"/>
      <c r="D38" s="264"/>
      <c r="E38" s="264"/>
      <c r="F38" s="264"/>
      <c r="G38" s="264"/>
      <c r="H38" s="264"/>
      <c r="I38" s="264"/>
      <c r="J38" s="264"/>
    </row>
    <row r="39" spans="1:10" ht="15" hidden="1" customHeight="1" x14ac:dyDescent="0.25">
      <c r="A39" s="264"/>
      <c r="B39" s="264"/>
      <c r="C39" s="264"/>
      <c r="D39" s="264"/>
      <c r="E39" s="264"/>
      <c r="F39" s="264" t="s">
        <v>332</v>
      </c>
      <c r="G39" s="264"/>
      <c r="H39" s="264"/>
      <c r="I39" s="264"/>
      <c r="J39" s="264"/>
    </row>
    <row r="40" spans="1:10" ht="15" hidden="1" customHeight="1" x14ac:dyDescent="0.25">
      <c r="A40" s="264"/>
      <c r="B40" s="264"/>
      <c r="C40" s="264"/>
      <c r="D40" s="264"/>
      <c r="E40" s="264"/>
      <c r="F40" s="264"/>
      <c r="G40" s="264"/>
      <c r="H40" s="264"/>
      <c r="I40" s="264"/>
      <c r="J40" s="264"/>
    </row>
    <row r="41" spans="1:10" ht="15" hidden="1" customHeight="1" x14ac:dyDescent="0.25">
      <c r="A41" s="264"/>
      <c r="B41" s="264"/>
      <c r="C41" s="264"/>
      <c r="D41" s="264"/>
      <c r="E41" s="264"/>
      <c r="F41" s="264"/>
      <c r="G41" s="264"/>
      <c r="H41" s="264"/>
      <c r="I41" s="264"/>
      <c r="J41" s="264"/>
    </row>
    <row r="42" spans="1:10" ht="15" hidden="1" customHeight="1" x14ac:dyDescent="0.25">
      <c r="A42" s="264"/>
      <c r="B42" s="264"/>
      <c r="C42" s="264"/>
      <c r="D42" s="264"/>
      <c r="E42" s="264"/>
      <c r="F42" s="264"/>
      <c r="G42" s="264"/>
      <c r="H42" s="264"/>
      <c r="I42" s="264"/>
      <c r="J42" s="264"/>
    </row>
    <row r="43" spans="1:10" ht="15" hidden="1" customHeight="1" x14ac:dyDescent="0.25">
      <c r="A43" s="264"/>
      <c r="B43" s="264"/>
      <c r="C43" s="264"/>
      <c r="D43" s="264"/>
      <c r="E43" s="264"/>
      <c r="F43" s="264"/>
      <c r="G43" s="264"/>
      <c r="H43" s="264"/>
      <c r="I43" s="264"/>
      <c r="J43" s="264"/>
    </row>
    <row r="44" spans="1:10" ht="15" hidden="1" customHeight="1" x14ac:dyDescent="0.25">
      <c r="A44" s="264"/>
      <c r="B44" s="264"/>
      <c r="C44" s="264"/>
      <c r="D44" s="264"/>
      <c r="E44" s="264"/>
      <c r="F44" s="264"/>
      <c r="G44" s="264"/>
      <c r="H44" s="264"/>
      <c r="I44" s="264"/>
      <c r="J44" s="264"/>
    </row>
    <row r="45" spans="1:10" ht="15" hidden="1" customHeight="1" x14ac:dyDescent="0.25">
      <c r="A45" s="264"/>
      <c r="B45" s="264"/>
      <c r="C45" s="264"/>
      <c r="D45" s="264"/>
      <c r="E45" s="264"/>
      <c r="F45" s="264"/>
      <c r="G45" s="264"/>
      <c r="H45" s="264"/>
      <c r="I45" s="264"/>
      <c r="J45" s="264"/>
    </row>
    <row r="46" spans="1:10" ht="15" hidden="1" customHeight="1" x14ac:dyDescent="0.25">
      <c r="A46" s="264"/>
      <c r="B46" s="264"/>
      <c r="C46" s="264"/>
      <c r="D46" s="264"/>
      <c r="E46" s="264"/>
      <c r="F46" s="264"/>
      <c r="G46" s="264"/>
      <c r="H46" s="264"/>
      <c r="I46" s="264"/>
      <c r="J46" s="264"/>
    </row>
    <row r="47" spans="1:10" ht="15" hidden="1" customHeight="1" x14ac:dyDescent="0.25">
      <c r="A47" s="264"/>
      <c r="B47" s="264"/>
      <c r="C47" s="264"/>
      <c r="D47" s="264"/>
      <c r="E47" s="264"/>
      <c r="F47" s="264"/>
      <c r="G47" s="264"/>
      <c r="H47" s="264"/>
      <c r="I47" s="264"/>
      <c r="J47" s="264"/>
    </row>
    <row r="48" spans="1:10" ht="15" hidden="1" customHeight="1" x14ac:dyDescent="0.25">
      <c r="A48" s="264"/>
      <c r="B48" s="264"/>
      <c r="C48" s="264"/>
      <c r="D48" s="264"/>
      <c r="E48" s="264"/>
      <c r="F48" s="264"/>
      <c r="G48" s="264"/>
      <c r="H48" s="264"/>
      <c r="I48" s="264"/>
      <c r="J48" s="264"/>
    </row>
    <row r="49" spans="1:12" ht="15" hidden="1" customHeight="1" x14ac:dyDescent="0.25">
      <c r="A49" s="264"/>
      <c r="B49" s="264"/>
      <c r="C49" s="264"/>
      <c r="D49" s="264"/>
      <c r="E49" s="264"/>
      <c r="F49" s="264"/>
      <c r="G49" s="264"/>
      <c r="H49" s="264"/>
      <c r="I49" s="264"/>
      <c r="J49" s="264"/>
    </row>
    <row r="50" spans="1:12" ht="15" hidden="1" customHeight="1" x14ac:dyDescent="0.25">
      <c r="A50" s="264"/>
      <c r="B50" s="264"/>
      <c r="C50" s="264"/>
      <c r="D50" s="264"/>
      <c r="E50" s="264"/>
      <c r="F50" s="264"/>
      <c r="G50" s="264"/>
      <c r="H50" s="264"/>
      <c r="I50" s="264"/>
      <c r="J50" s="264"/>
    </row>
    <row r="51" spans="1:12" ht="15" hidden="1" customHeight="1" x14ac:dyDescent="0.25">
      <c r="A51" s="264"/>
      <c r="B51" s="264"/>
      <c r="C51" s="264"/>
      <c r="D51" s="264"/>
      <c r="E51" s="264"/>
      <c r="F51" s="264"/>
      <c r="G51" s="264"/>
      <c r="H51" s="264"/>
      <c r="I51" s="264"/>
      <c r="J51" s="264"/>
    </row>
    <row r="52" spans="1:12" ht="2.25" hidden="1" customHeight="1" x14ac:dyDescent="0.25">
      <c r="A52" s="264"/>
      <c r="B52" s="264"/>
      <c r="C52" s="264"/>
      <c r="D52" s="264"/>
      <c r="E52" s="264"/>
      <c r="F52" s="264"/>
      <c r="G52" s="264"/>
      <c r="H52" s="264"/>
      <c r="I52" s="264"/>
      <c r="J52" s="264"/>
    </row>
    <row r="53" spans="1:12" ht="15" hidden="1" customHeight="1" x14ac:dyDescent="0.25">
      <c r="A53" s="264"/>
      <c r="B53" s="264"/>
      <c r="C53" s="264"/>
      <c r="D53" s="264"/>
      <c r="E53" s="264"/>
      <c r="F53" s="264"/>
      <c r="G53" s="264"/>
      <c r="H53" s="264"/>
      <c r="I53" s="264"/>
      <c r="J53" s="264"/>
    </row>
    <row r="54" spans="1:12" ht="15" hidden="1" customHeight="1" x14ac:dyDescent="0.25">
      <c r="A54" s="264"/>
      <c r="B54" s="264"/>
      <c r="C54" s="264"/>
      <c r="D54" s="264"/>
      <c r="E54" s="264"/>
      <c r="F54" s="264"/>
      <c r="G54" s="264"/>
      <c r="H54" s="264"/>
      <c r="I54" s="264"/>
      <c r="J54" s="264"/>
    </row>
    <row r="55" spans="1:12" ht="15" hidden="1" customHeight="1" x14ac:dyDescent="0.25">
      <c r="A55" s="264"/>
      <c r="B55" s="264"/>
      <c r="C55" s="264"/>
      <c r="D55" s="264"/>
      <c r="E55" s="264"/>
      <c r="F55" s="264"/>
      <c r="G55" s="264"/>
      <c r="H55" s="264"/>
      <c r="I55" s="264"/>
      <c r="J55" s="264"/>
    </row>
    <row r="56" spans="1:12" ht="15" hidden="1" customHeight="1" x14ac:dyDescent="0.25">
      <c r="A56" s="264"/>
      <c r="B56" s="264"/>
      <c r="C56" s="264"/>
      <c r="D56" s="264"/>
      <c r="E56" s="264"/>
      <c r="F56" s="264"/>
      <c r="G56" s="264"/>
      <c r="H56" s="264"/>
      <c r="I56" s="264"/>
      <c r="J56" s="264"/>
    </row>
    <row r="57" spans="1:12" ht="15" hidden="1" customHeight="1" x14ac:dyDescent="0.25">
      <c r="A57" s="264"/>
      <c r="B57" s="264"/>
      <c r="C57" s="264"/>
      <c r="D57" s="264"/>
      <c r="E57" s="264"/>
      <c r="F57" s="264"/>
      <c r="G57" s="264"/>
      <c r="H57" s="264"/>
      <c r="I57" s="264"/>
      <c r="J57" s="264"/>
    </row>
    <row r="58" spans="1:12" ht="15" hidden="1" customHeight="1" x14ac:dyDescent="0.25">
      <c r="A58" s="264"/>
      <c r="B58" s="264"/>
      <c r="C58" s="264"/>
      <c r="D58" s="264"/>
      <c r="E58" s="264"/>
      <c r="F58" s="264"/>
      <c r="G58" s="264"/>
      <c r="H58" s="264"/>
      <c r="I58" s="264"/>
      <c r="J58" s="264"/>
    </row>
    <row r="59" spans="1:12" ht="15" hidden="1" customHeight="1" x14ac:dyDescent="0.25">
      <c r="A59" s="259"/>
      <c r="B59" s="259"/>
      <c r="C59" s="259"/>
      <c r="D59" s="259"/>
      <c r="E59" s="259"/>
      <c r="F59" s="259"/>
      <c r="G59" s="259"/>
      <c r="H59" s="259"/>
      <c r="I59" s="259"/>
      <c r="J59" s="259"/>
    </row>
    <row r="60" spans="1:12" ht="13.5" customHeight="1" x14ac:dyDescent="0.25">
      <c r="A60" s="299" t="s">
        <v>458</v>
      </c>
      <c r="B60" s="398"/>
      <c r="C60" s="398"/>
      <c r="D60" s="398"/>
      <c r="E60" s="398"/>
      <c r="F60" s="398"/>
      <c r="G60" s="398"/>
      <c r="H60" s="398"/>
      <c r="I60" s="398"/>
      <c r="J60" s="398"/>
    </row>
    <row r="61" spans="1:12" ht="13.5" customHeight="1" thickBot="1" x14ac:dyDescent="0.3">
      <c r="A61" s="259"/>
      <c r="B61" s="259"/>
      <c r="C61" s="259"/>
      <c r="D61" s="259"/>
      <c r="E61" s="259"/>
      <c r="F61" s="259"/>
      <c r="G61" s="259"/>
      <c r="H61" s="259"/>
      <c r="I61" s="259"/>
      <c r="J61" s="259"/>
    </row>
    <row r="62" spans="1:12" ht="13.5" customHeight="1" x14ac:dyDescent="0.25">
      <c r="A62" s="381" t="s">
        <v>457</v>
      </c>
      <c r="B62" s="420"/>
      <c r="C62" s="420"/>
      <c r="D62" s="420"/>
      <c r="E62" s="420"/>
      <c r="F62" s="420"/>
      <c r="G62" s="420"/>
      <c r="H62" s="420"/>
      <c r="I62" s="438" t="s">
        <v>442</v>
      </c>
      <c r="J62" s="333"/>
      <c r="K62" s="437" t="s">
        <v>441</v>
      </c>
      <c r="L62" s="356"/>
    </row>
    <row r="63" spans="1:12" ht="13.5" customHeight="1" thickBot="1" x14ac:dyDescent="0.3">
      <c r="A63" s="259"/>
      <c r="B63" s="259"/>
      <c r="C63" s="259"/>
      <c r="D63" s="259"/>
      <c r="E63" s="259"/>
      <c r="F63" s="259"/>
      <c r="G63" s="259"/>
      <c r="H63" s="259"/>
      <c r="I63" s="377"/>
      <c r="J63" s="397"/>
      <c r="L63" s="355"/>
    </row>
    <row r="64" spans="1:12" ht="13.5" customHeight="1" thickBot="1" x14ac:dyDescent="0.3">
      <c r="A64" s="375" t="s">
        <v>227</v>
      </c>
      <c r="B64" s="295" t="s">
        <v>1294</v>
      </c>
      <c r="C64" s="295" t="s">
        <v>1184</v>
      </c>
      <c r="D64" s="295" t="s">
        <v>340</v>
      </c>
      <c r="E64" s="295" t="s">
        <v>339</v>
      </c>
      <c r="F64" s="295" t="s">
        <v>338</v>
      </c>
      <c r="G64" s="295" t="s">
        <v>337</v>
      </c>
      <c r="H64" s="2612"/>
      <c r="I64" s="325" t="s">
        <v>1307</v>
      </c>
      <c r="J64" s="326" t="s">
        <v>1306</v>
      </c>
      <c r="K64" s="325" t="s">
        <v>1307</v>
      </c>
      <c r="L64" s="324" t="s">
        <v>1306</v>
      </c>
    </row>
    <row r="65" spans="1:17" ht="13.5" customHeight="1" x14ac:dyDescent="0.25">
      <c r="A65" s="384" t="s">
        <v>372</v>
      </c>
      <c r="B65" s="293">
        <v>183</v>
      </c>
      <c r="C65" s="293">
        <v>187</v>
      </c>
      <c r="D65" s="293">
        <v>176</v>
      </c>
      <c r="E65" s="293">
        <v>183</v>
      </c>
      <c r="F65" s="293">
        <v>179</v>
      </c>
      <c r="G65" s="293">
        <v>180</v>
      </c>
      <c r="H65" s="293"/>
      <c r="I65" s="2342">
        <v>-2.2718507346613181E-2</v>
      </c>
      <c r="J65" s="436">
        <v>1.6763284726778904E-2</v>
      </c>
      <c r="K65" s="433">
        <v>2.0001257613699863E-3</v>
      </c>
      <c r="L65" s="435">
        <v>2.2786439671881542E-2</v>
      </c>
    </row>
    <row r="66" spans="1:17" ht="13.5" customHeight="1" x14ac:dyDescent="0.25">
      <c r="A66" s="384" t="s">
        <v>212</v>
      </c>
      <c r="B66" s="287">
        <v>61</v>
      </c>
      <c r="C66" s="287">
        <v>65</v>
      </c>
      <c r="D66" s="287">
        <v>63</v>
      </c>
      <c r="E66" s="287">
        <v>63</v>
      </c>
      <c r="F66" s="287">
        <v>63</v>
      </c>
      <c r="G66" s="287">
        <v>57</v>
      </c>
      <c r="H66" s="287"/>
      <c r="I66" s="424">
        <v>-5.3879753156844012E-2</v>
      </c>
      <c r="J66" s="423">
        <v>-2.1619975179497319E-2</v>
      </c>
      <c r="K66" s="433">
        <v>-1.3215407272065827E-2</v>
      </c>
      <c r="L66" s="423">
        <v>-2.8080331228161892E-3</v>
      </c>
    </row>
    <row r="67" spans="1:17" ht="13.5" customHeight="1" x14ac:dyDescent="0.25">
      <c r="A67" s="384" t="s">
        <v>368</v>
      </c>
      <c r="B67" s="287">
        <v>6</v>
      </c>
      <c r="C67" s="287">
        <v>5</v>
      </c>
      <c r="D67" s="287">
        <v>5</v>
      </c>
      <c r="E67" s="287">
        <v>4</v>
      </c>
      <c r="F67" s="287">
        <v>7</v>
      </c>
      <c r="G67" s="287">
        <v>6</v>
      </c>
      <c r="H67" s="287"/>
      <c r="I67" s="424">
        <v>0.13185478859621891</v>
      </c>
      <c r="J67" s="423">
        <v>-0.12631511457143874</v>
      </c>
      <c r="K67" s="433">
        <v>0.15726367372296224</v>
      </c>
      <c r="L67" s="423">
        <v>-0.1232178689108383</v>
      </c>
    </row>
    <row r="68" spans="1:17" ht="13.5" customHeight="1" x14ac:dyDescent="0.25">
      <c r="A68" s="384" t="s">
        <v>432</v>
      </c>
      <c r="B68" s="287">
        <v>0</v>
      </c>
      <c r="C68" s="287">
        <v>1</v>
      </c>
      <c r="D68" s="287">
        <v>0</v>
      </c>
      <c r="E68" s="287">
        <v>0</v>
      </c>
      <c r="F68" s="287">
        <v>0</v>
      </c>
      <c r="G68" s="287">
        <v>0</v>
      </c>
      <c r="H68" s="287"/>
      <c r="I68" s="424">
        <v>-0.96867450083260542</v>
      </c>
      <c r="J68" s="423">
        <v>0.20616707157384084</v>
      </c>
      <c r="K68" s="433">
        <v>-0.96239388317706853</v>
      </c>
      <c r="L68" s="434">
        <v>0.1567772494304458</v>
      </c>
    </row>
    <row r="69" spans="1:17" ht="13.5" customHeight="1" x14ac:dyDescent="0.25">
      <c r="A69" s="394" t="s">
        <v>365</v>
      </c>
      <c r="B69" s="291">
        <v>250</v>
      </c>
      <c r="C69" s="291">
        <v>258</v>
      </c>
      <c r="D69" s="291">
        <v>244</v>
      </c>
      <c r="E69" s="291">
        <v>250</v>
      </c>
      <c r="F69" s="291">
        <v>249</v>
      </c>
      <c r="G69" s="291">
        <v>243</v>
      </c>
      <c r="H69" s="291"/>
      <c r="I69" s="431">
        <v>-3.2341677442172423E-2</v>
      </c>
      <c r="J69" s="429">
        <v>3.328451925997955E-3</v>
      </c>
      <c r="K69" s="430">
        <v>-3.6582529062333391E-3</v>
      </c>
      <c r="L69" s="429">
        <v>1.2570670926771887E-2</v>
      </c>
    </row>
    <row r="70" spans="1:17" ht="13.5" customHeight="1" x14ac:dyDescent="0.25">
      <c r="A70" s="394" t="s">
        <v>355</v>
      </c>
      <c r="B70" s="282">
        <v>-115</v>
      </c>
      <c r="C70" s="282">
        <v>-115</v>
      </c>
      <c r="D70" s="282">
        <v>-117</v>
      </c>
      <c r="E70" s="282">
        <v>-120</v>
      </c>
      <c r="F70" s="282">
        <v>-114</v>
      </c>
      <c r="G70" s="282">
        <v>-113</v>
      </c>
      <c r="H70" s="282"/>
      <c r="I70" s="431">
        <v>2.1272082887731081E-3</v>
      </c>
      <c r="J70" s="429">
        <v>8.5995063749444434E-3</v>
      </c>
      <c r="K70" s="430">
        <v>3.4615523101378054E-2</v>
      </c>
      <c r="L70" s="429">
        <v>1.4715545753676729E-2</v>
      </c>
    </row>
    <row r="71" spans="1:17" ht="13.5" customHeight="1" x14ac:dyDescent="0.25">
      <c r="A71" s="394" t="s">
        <v>353</v>
      </c>
      <c r="B71" s="282">
        <v>135</v>
      </c>
      <c r="C71" s="282">
        <v>143</v>
      </c>
      <c r="D71" s="282">
        <v>127</v>
      </c>
      <c r="E71" s="282">
        <v>130</v>
      </c>
      <c r="F71" s="282">
        <v>135</v>
      </c>
      <c r="G71" s="282">
        <v>130</v>
      </c>
      <c r="H71" s="282"/>
      <c r="I71" s="431">
        <v>-6.0127497893267545E-2</v>
      </c>
      <c r="J71" s="429">
        <v>-1.1582305681894223E-3</v>
      </c>
      <c r="K71" s="430">
        <v>-3.4458207010256037E-2</v>
      </c>
      <c r="L71" s="429">
        <v>1.0728419983212056E-2</v>
      </c>
    </row>
    <row r="72" spans="1:17" ht="13.5" customHeight="1" x14ac:dyDescent="0.25">
      <c r="A72" s="384" t="s">
        <v>154</v>
      </c>
      <c r="B72" s="287">
        <v>-4</v>
      </c>
      <c r="C72" s="287">
        <v>-2</v>
      </c>
      <c r="D72" s="287">
        <v>-2</v>
      </c>
      <c r="E72" s="287">
        <v>-3</v>
      </c>
      <c r="F72" s="287">
        <v>-4</v>
      </c>
      <c r="G72" s="287">
        <v>0</v>
      </c>
      <c r="H72" s="287"/>
      <c r="I72" s="424">
        <v>0.79523721168781769</v>
      </c>
      <c r="J72" s="423">
        <v>1.3338505852077409E-2</v>
      </c>
      <c r="K72" s="433">
        <v>0.83232049331599289</v>
      </c>
      <c r="L72" s="423">
        <v>2.5885857857690375E-2</v>
      </c>
      <c r="Q72" s="432"/>
    </row>
    <row r="73" spans="1:17" ht="13.5" customHeight="1" x14ac:dyDescent="0.25">
      <c r="A73" s="394" t="s">
        <v>150</v>
      </c>
      <c r="B73" s="282">
        <v>131</v>
      </c>
      <c r="C73" s="282">
        <v>141</v>
      </c>
      <c r="D73" s="282">
        <v>125</v>
      </c>
      <c r="E73" s="282">
        <v>127</v>
      </c>
      <c r="F73" s="282">
        <v>131</v>
      </c>
      <c r="G73" s="282">
        <v>130</v>
      </c>
      <c r="H73" s="282"/>
      <c r="I73" s="431">
        <v>-7.2506573710095945E-2</v>
      </c>
      <c r="J73" s="429">
        <v>-1.5583469046372977E-3</v>
      </c>
      <c r="K73" s="430">
        <v>-4.7064508805995109E-2</v>
      </c>
      <c r="L73" s="429">
        <v>1.0310975014840684E-2</v>
      </c>
    </row>
    <row r="74" spans="1:17" ht="13.5" customHeight="1" x14ac:dyDescent="0.25">
      <c r="A74" s="391"/>
      <c r="B74" s="428"/>
      <c r="C74" s="428"/>
      <c r="D74" s="428"/>
      <c r="E74" s="428"/>
      <c r="F74" s="428"/>
      <c r="G74" s="428"/>
      <c r="H74" s="428"/>
      <c r="I74" s="390"/>
      <c r="J74" s="389"/>
      <c r="K74" s="426"/>
      <c r="L74" s="425"/>
    </row>
    <row r="75" spans="1:17" ht="13.5" customHeight="1" x14ac:dyDescent="0.25">
      <c r="A75" s="384" t="s">
        <v>446</v>
      </c>
      <c r="B75" s="427">
        <v>46</v>
      </c>
      <c r="C75" s="427">
        <v>44.6</v>
      </c>
      <c r="D75" s="427">
        <v>48</v>
      </c>
      <c r="E75" s="427">
        <v>48</v>
      </c>
      <c r="F75" s="427">
        <v>45.8</v>
      </c>
      <c r="G75" s="427">
        <v>46.5</v>
      </c>
      <c r="H75" s="427"/>
      <c r="I75" s="388"/>
      <c r="J75" s="387"/>
      <c r="K75" s="426"/>
      <c r="L75" s="425"/>
    </row>
    <row r="76" spans="1:17" s="259" customFormat="1" ht="13.5" customHeight="1" x14ac:dyDescent="0.15">
      <c r="A76" s="289" t="s">
        <v>445</v>
      </c>
      <c r="B76" s="427">
        <v>15.148597541236395</v>
      </c>
      <c r="C76" s="427">
        <v>16.92920655586115</v>
      </c>
      <c r="D76" s="427">
        <v>15.037846660555257</v>
      </c>
      <c r="E76" s="427">
        <v>15.68511008561399</v>
      </c>
      <c r="F76" s="427">
        <v>17.190043353262727</v>
      </c>
      <c r="G76" s="427">
        <v>18.061140786343952</v>
      </c>
      <c r="H76" s="427"/>
      <c r="I76" s="388"/>
      <c r="J76" s="387"/>
      <c r="K76" s="426"/>
      <c r="L76" s="425"/>
    </row>
    <row r="77" spans="1:17" ht="13.5" customHeight="1" x14ac:dyDescent="0.25">
      <c r="A77" s="384" t="s">
        <v>140</v>
      </c>
      <c r="B77" s="273">
        <v>2660</v>
      </c>
      <c r="C77" s="273">
        <v>2581</v>
      </c>
      <c r="D77" s="273">
        <v>2475</v>
      </c>
      <c r="E77" s="273">
        <v>2554</v>
      </c>
      <c r="F77" s="273">
        <v>2359</v>
      </c>
      <c r="G77" s="273">
        <v>2327</v>
      </c>
      <c r="H77" s="273"/>
      <c r="I77" s="424">
        <v>3.0730075616383967E-2</v>
      </c>
      <c r="J77" s="423">
        <v>0.1275763081614405</v>
      </c>
      <c r="K77" s="424">
        <v>5.1982561884525769E-2</v>
      </c>
      <c r="L77" s="423">
        <v>0.16284186525224498</v>
      </c>
    </row>
    <row r="78" spans="1:17" ht="13.5" customHeight="1" x14ac:dyDescent="0.25">
      <c r="A78" s="289" t="s">
        <v>444</v>
      </c>
      <c r="B78" s="273">
        <v>4889</v>
      </c>
      <c r="C78" s="273">
        <v>4948</v>
      </c>
      <c r="D78" s="273">
        <v>4956</v>
      </c>
      <c r="E78" s="273">
        <v>5215</v>
      </c>
      <c r="F78" s="273">
        <v>4977</v>
      </c>
      <c r="G78" s="273">
        <v>5312</v>
      </c>
      <c r="H78" s="273"/>
      <c r="I78" s="424">
        <v>-1.206264388359346E-2</v>
      </c>
      <c r="J78" s="423">
        <v>-1.7730456955104779E-2</v>
      </c>
      <c r="K78" s="424">
        <v>7.8824485582633663E-3</v>
      </c>
      <c r="L78" s="423">
        <v>1.2223494145547242E-2</v>
      </c>
    </row>
    <row r="79" spans="1:17" ht="13.5" customHeight="1" thickBot="1" x14ac:dyDescent="0.3">
      <c r="A79" s="384" t="s">
        <v>134</v>
      </c>
      <c r="B79" s="273">
        <v>1973</v>
      </c>
      <c r="C79" s="273">
        <v>2024</v>
      </c>
      <c r="D79" s="273">
        <v>2064</v>
      </c>
      <c r="E79" s="273">
        <v>2075</v>
      </c>
      <c r="F79" s="273">
        <v>2119</v>
      </c>
      <c r="G79" s="273">
        <v>2121</v>
      </c>
      <c r="H79" s="273"/>
      <c r="I79" s="422">
        <v>-2.5015316508231411E-2</v>
      </c>
      <c r="J79" s="421">
        <v>-6.8929235356842922E-2</v>
      </c>
      <c r="K79" s="422">
        <v>-2.5015316508231411E-2</v>
      </c>
      <c r="L79" s="421">
        <v>-6.8929235356842922E-2</v>
      </c>
    </row>
    <row r="80" spans="1:17" ht="13.5" customHeight="1" thickBot="1" x14ac:dyDescent="0.3">
      <c r="A80" s="259"/>
      <c r="B80" s="259"/>
      <c r="C80" s="259"/>
      <c r="D80" s="259"/>
      <c r="E80" s="259"/>
      <c r="F80" s="259"/>
      <c r="G80" s="259"/>
      <c r="H80" s="259"/>
      <c r="I80" s="259"/>
      <c r="J80" s="259"/>
    </row>
    <row r="81" spans="1:12" ht="13.5" customHeight="1" x14ac:dyDescent="0.25">
      <c r="A81" s="381" t="s">
        <v>456</v>
      </c>
      <c r="B81" s="420"/>
      <c r="C81" s="420"/>
      <c r="D81" s="420"/>
      <c r="E81" s="420"/>
      <c r="F81" s="420"/>
      <c r="G81" s="420"/>
      <c r="H81" s="420"/>
      <c r="I81" s="419" t="s">
        <v>442</v>
      </c>
      <c r="J81" s="418"/>
      <c r="K81" s="417" t="s">
        <v>441</v>
      </c>
      <c r="L81" s="416"/>
    </row>
    <row r="82" spans="1:12" ht="13.5" customHeight="1" thickBot="1" x14ac:dyDescent="0.3">
      <c r="A82" s="259"/>
      <c r="B82" s="259"/>
      <c r="C82" s="259"/>
      <c r="D82" s="259"/>
      <c r="E82" s="259"/>
      <c r="F82" s="259"/>
      <c r="G82" s="259"/>
      <c r="H82" s="259"/>
      <c r="I82" s="415"/>
      <c r="J82" s="397"/>
      <c r="K82" s="414"/>
      <c r="L82" s="413"/>
    </row>
    <row r="83" spans="1:12" ht="13.5" customHeight="1" thickBot="1" x14ac:dyDescent="0.3">
      <c r="A83" s="375" t="s">
        <v>440</v>
      </c>
      <c r="B83" s="295" t="s">
        <v>1294</v>
      </c>
      <c r="C83" s="295" t="s">
        <v>1184</v>
      </c>
      <c r="D83" s="295" t="s">
        <v>340</v>
      </c>
      <c r="E83" s="295" t="s">
        <v>339</v>
      </c>
      <c r="F83" s="295" t="s">
        <v>338</v>
      </c>
      <c r="G83" s="295" t="s">
        <v>337</v>
      </c>
      <c r="H83" s="2611"/>
      <c r="I83" s="325" t="s">
        <v>1307</v>
      </c>
      <c r="J83" s="326" t="s">
        <v>1306</v>
      </c>
      <c r="K83" s="325" t="s">
        <v>1307</v>
      </c>
      <c r="L83" s="324" t="s">
        <v>1306</v>
      </c>
    </row>
    <row r="84" spans="1:12" ht="13.5" customHeight="1" x14ac:dyDescent="0.25">
      <c r="A84" s="323" t="s">
        <v>130</v>
      </c>
      <c r="B84" s="372">
        <v>0.70000000000000284</v>
      </c>
      <c r="C84" s="372">
        <v>0.69999999999999574</v>
      </c>
      <c r="D84" s="372">
        <v>0.59999999999999432</v>
      </c>
      <c r="E84" s="372">
        <v>0.69999999999999574</v>
      </c>
      <c r="F84" s="372">
        <v>0.59999999999999432</v>
      </c>
      <c r="G84" s="372">
        <v>0.5</v>
      </c>
      <c r="H84" s="372"/>
      <c r="I84" s="364">
        <v>2.0095670238205354E-2</v>
      </c>
      <c r="J84" s="407">
        <v>9.7618736009084994E-2</v>
      </c>
      <c r="K84" s="364">
        <v>4.0689994682439057E-2</v>
      </c>
      <c r="L84" s="363">
        <v>0.13109021863661208</v>
      </c>
    </row>
    <row r="85" spans="1:12" ht="13.5" customHeight="1" x14ac:dyDescent="0.25">
      <c r="A85" s="323" t="s">
        <v>439</v>
      </c>
      <c r="B85" s="372">
        <v>42.5</v>
      </c>
      <c r="C85" s="372">
        <v>43.7</v>
      </c>
      <c r="D85" s="372">
        <v>43.6</v>
      </c>
      <c r="E85" s="372">
        <v>43.7</v>
      </c>
      <c r="F85" s="372">
        <v>43.2</v>
      </c>
      <c r="G85" s="372">
        <v>42.1</v>
      </c>
      <c r="H85" s="372"/>
      <c r="I85" s="364">
        <v>-2.7486425600466879E-2</v>
      </c>
      <c r="J85" s="407">
        <v>-1.6034837741204511E-2</v>
      </c>
      <c r="K85" s="364">
        <v>-7.8527180356372517E-3</v>
      </c>
      <c r="L85" s="363">
        <v>1.3970820648325999E-2</v>
      </c>
    </row>
    <row r="86" spans="1:12" ht="13.5" customHeight="1" thickBot="1" x14ac:dyDescent="0.3">
      <c r="A86" s="322" t="s">
        <v>128</v>
      </c>
      <c r="B86" s="371">
        <v>3.8</v>
      </c>
      <c r="C86" s="371">
        <v>4</v>
      </c>
      <c r="D86" s="371">
        <v>4.0999999999999996</v>
      </c>
      <c r="E86" s="371">
        <v>4</v>
      </c>
      <c r="F86" s="371">
        <v>4.0999999999999996</v>
      </c>
      <c r="G86" s="371">
        <v>4.0999999999999996</v>
      </c>
      <c r="H86" s="372"/>
      <c r="I86" s="361">
        <v>-4.3122207032189053E-2</v>
      </c>
      <c r="J86" s="406">
        <v>-6.5288894607088976E-2</v>
      </c>
      <c r="K86" s="361">
        <v>-2.3804164326196475E-2</v>
      </c>
      <c r="L86" s="360">
        <v>-3.6785220699632859E-2</v>
      </c>
    </row>
    <row r="87" spans="1:12" ht="13.5" customHeight="1" x14ac:dyDescent="0.25">
      <c r="A87" s="284" t="s">
        <v>127</v>
      </c>
      <c r="B87" s="359">
        <v>47</v>
      </c>
      <c r="C87" s="359">
        <v>48.4</v>
      </c>
      <c r="D87" s="359">
        <v>48.3</v>
      </c>
      <c r="E87" s="359">
        <v>48.4</v>
      </c>
      <c r="F87" s="359">
        <v>47.9</v>
      </c>
      <c r="G87" s="359">
        <v>46.7</v>
      </c>
      <c r="H87" s="359"/>
      <c r="I87" s="370">
        <v>-2.8127643165416716E-2</v>
      </c>
      <c r="J87" s="411">
        <v>-1.8787779585235476E-2</v>
      </c>
      <c r="K87" s="370">
        <v>-8.5068808987168731E-3</v>
      </c>
      <c r="L87" s="369">
        <v>1.1133928847826713E-2</v>
      </c>
    </row>
    <row r="88" spans="1:12" ht="13.5" customHeight="1" x14ac:dyDescent="0.25">
      <c r="A88" s="318"/>
      <c r="B88" s="368"/>
      <c r="C88" s="368"/>
      <c r="D88" s="368"/>
      <c r="E88" s="368"/>
      <c r="F88" s="368"/>
      <c r="G88" s="368"/>
      <c r="H88" s="368"/>
      <c r="I88" s="367"/>
      <c r="J88" s="410"/>
      <c r="K88" s="409"/>
      <c r="L88" s="408"/>
    </row>
    <row r="89" spans="1:12" ht="13.5" customHeight="1" x14ac:dyDescent="0.25">
      <c r="A89" s="289" t="s">
        <v>126</v>
      </c>
      <c r="B89" s="365">
        <v>0</v>
      </c>
      <c r="C89" s="365">
        <v>9.9999999999997868E-2</v>
      </c>
      <c r="D89" s="365">
        <v>9.9999999999997868E-2</v>
      </c>
      <c r="E89" s="365">
        <v>0</v>
      </c>
      <c r="F89" s="365">
        <v>9.9999999999997868E-2</v>
      </c>
      <c r="G89" s="365">
        <v>0.10000000000000142</v>
      </c>
      <c r="H89" s="365"/>
      <c r="I89" s="364">
        <v>-1.1751870869207925E-2</v>
      </c>
      <c r="J89" s="407">
        <v>4.1949810134565002E-3</v>
      </c>
      <c r="K89" s="364">
        <v>8.1994956511237671E-3</v>
      </c>
      <c r="L89" s="363">
        <v>3.4817540340252862E-2</v>
      </c>
    </row>
    <row r="90" spans="1:12" ht="13.5" customHeight="1" thickBot="1" x14ac:dyDescent="0.3">
      <c r="A90" s="309" t="s">
        <v>125</v>
      </c>
      <c r="B90" s="362">
        <v>22.1</v>
      </c>
      <c r="C90" s="362">
        <v>22.8</v>
      </c>
      <c r="D90" s="362">
        <v>22.6</v>
      </c>
      <c r="E90" s="362">
        <v>22.2</v>
      </c>
      <c r="F90" s="362">
        <v>22.1</v>
      </c>
      <c r="G90" s="362">
        <v>21.9</v>
      </c>
      <c r="H90" s="365"/>
      <c r="I90" s="361">
        <v>-3.3113951447888645E-2</v>
      </c>
      <c r="J90" s="406">
        <v>-2.2784634897623501E-3</v>
      </c>
      <c r="K90" s="361">
        <v>-1.3593855867211069E-2</v>
      </c>
      <c r="L90" s="360">
        <v>2.8146690510282069E-2</v>
      </c>
    </row>
    <row r="91" spans="1:12" ht="13.5" customHeight="1" thickBot="1" x14ac:dyDescent="0.3">
      <c r="A91" s="284" t="s">
        <v>123</v>
      </c>
      <c r="B91" s="359">
        <v>22.1</v>
      </c>
      <c r="C91" s="359">
        <v>22.9</v>
      </c>
      <c r="D91" s="359">
        <v>22.7</v>
      </c>
      <c r="E91" s="359">
        <v>22.2</v>
      </c>
      <c r="F91" s="359">
        <v>22.2</v>
      </c>
      <c r="G91" s="359">
        <v>22</v>
      </c>
      <c r="H91" s="359"/>
      <c r="I91" s="404">
        <v>-3.3040242120183083E-2</v>
      </c>
      <c r="J91" s="405">
        <v>-2.2557819202158047E-3</v>
      </c>
      <c r="K91" s="404">
        <v>-1.3518658449854559E-2</v>
      </c>
      <c r="L91" s="403">
        <v>2.8170063746011387E-2</v>
      </c>
    </row>
    <row r="93" spans="1:12" ht="13.5" customHeight="1" x14ac:dyDescent="0.25">
      <c r="A93" s="402"/>
      <c r="B93" s="402"/>
      <c r="C93" s="402"/>
      <c r="D93" s="402"/>
      <c r="E93" s="402"/>
      <c r="F93" s="402"/>
      <c r="G93" s="402"/>
      <c r="H93" s="402"/>
      <c r="I93" s="402"/>
    </row>
    <row r="94" spans="1:12" ht="13.5" customHeight="1" x14ac:dyDescent="0.25">
      <c r="A94" s="402"/>
      <c r="B94" s="402"/>
      <c r="C94" s="402"/>
      <c r="D94" s="402"/>
      <c r="E94" s="402"/>
      <c r="F94" s="402"/>
      <c r="G94" s="402"/>
      <c r="H94" s="402"/>
      <c r="I94" s="402"/>
    </row>
    <row r="95" spans="1:12" ht="13.5" customHeight="1" x14ac:dyDescent="0.25">
      <c r="A95" s="402"/>
      <c r="B95" s="402"/>
      <c r="C95" s="402"/>
      <c r="D95" s="402"/>
      <c r="E95" s="402"/>
      <c r="F95" s="402"/>
      <c r="G95" s="402"/>
      <c r="H95" s="402"/>
      <c r="I95" s="402"/>
    </row>
    <row r="96" spans="1:12" ht="13.5" customHeight="1" x14ac:dyDescent="0.25">
      <c r="A96" s="402"/>
      <c r="B96" s="402"/>
      <c r="C96" s="402"/>
      <c r="D96" s="402"/>
      <c r="E96" s="402"/>
      <c r="F96" s="402"/>
      <c r="G96" s="402"/>
      <c r="H96" s="402"/>
      <c r="I96" s="402"/>
    </row>
    <row r="97" spans="1:9" ht="13.5" customHeight="1" x14ac:dyDescent="0.25">
      <c r="A97" s="402"/>
      <c r="B97" s="402"/>
      <c r="C97" s="402"/>
      <c r="D97" s="402"/>
      <c r="E97" s="402"/>
      <c r="F97" s="402"/>
      <c r="G97" s="402"/>
      <c r="H97" s="402"/>
      <c r="I97" s="402"/>
    </row>
    <row r="98" spans="1:9" ht="13.5" customHeight="1" x14ac:dyDescent="0.25">
      <c r="A98" s="402"/>
      <c r="B98" s="402"/>
      <c r="C98" s="402"/>
      <c r="D98" s="402"/>
      <c r="E98" s="402"/>
      <c r="F98" s="402"/>
      <c r="G98" s="402"/>
      <c r="H98" s="402"/>
      <c r="I98" s="402"/>
    </row>
    <row r="99" spans="1:9" ht="13.5" customHeight="1" x14ac:dyDescent="0.25">
      <c r="A99" s="402"/>
      <c r="B99" s="402"/>
      <c r="C99" s="402"/>
      <c r="D99" s="402"/>
      <c r="E99" s="402"/>
      <c r="F99" s="402"/>
      <c r="G99" s="402"/>
      <c r="H99" s="402"/>
      <c r="I99" s="402"/>
    </row>
    <row r="100" spans="1:9" ht="13.5" customHeight="1" x14ac:dyDescent="0.25">
      <c r="A100" s="402"/>
      <c r="B100" s="402"/>
      <c r="C100" s="402"/>
      <c r="D100" s="402"/>
      <c r="E100" s="402"/>
      <c r="F100" s="402"/>
      <c r="G100" s="402"/>
      <c r="H100" s="402"/>
      <c r="I100" s="402"/>
    </row>
    <row r="101" spans="1:9" ht="13.5" customHeight="1" x14ac:dyDescent="0.25">
      <c r="A101" s="402"/>
      <c r="B101" s="402"/>
      <c r="C101" s="402"/>
      <c r="D101" s="402"/>
      <c r="E101" s="402"/>
      <c r="F101" s="402"/>
      <c r="G101" s="402"/>
      <c r="H101" s="402"/>
      <c r="I101" s="402"/>
    </row>
    <row r="102" spans="1:9" ht="13.5" customHeight="1" x14ac:dyDescent="0.25">
      <c r="A102" s="402"/>
      <c r="B102" s="402"/>
      <c r="C102" s="402"/>
      <c r="D102" s="402"/>
      <c r="E102" s="402"/>
      <c r="F102" s="402"/>
      <c r="G102" s="402"/>
      <c r="H102" s="402"/>
      <c r="I102" s="402"/>
    </row>
    <row r="103" spans="1:9" ht="13.5" customHeight="1" x14ac:dyDescent="0.25">
      <c r="A103" s="402"/>
      <c r="B103" s="402"/>
      <c r="C103" s="402"/>
      <c r="D103" s="402"/>
      <c r="E103" s="402"/>
      <c r="F103" s="402"/>
      <c r="G103" s="402"/>
      <c r="H103" s="402"/>
      <c r="I103" s="402"/>
    </row>
    <row r="104" spans="1:9" ht="13.5" customHeight="1" x14ac:dyDescent="0.25">
      <c r="A104" s="402"/>
      <c r="B104" s="402"/>
      <c r="C104" s="402"/>
      <c r="D104" s="402"/>
      <c r="E104" s="402"/>
      <c r="F104" s="402"/>
      <c r="G104" s="402"/>
      <c r="H104" s="402"/>
      <c r="I104" s="402"/>
    </row>
  </sheetData>
  <printOptions horizontalCentered="1"/>
  <pageMargins left="0.7" right="0.7" top="0.75" bottom="0.75" header="0.3" footer="0.3"/>
  <pageSetup paperSize="9" scale="80" orientation="portrait" r:id="rId1"/>
  <headerFooter>
    <oddHeader>&amp;R&amp;"Arial,normal"&amp;8Personal Banking</oddHeader>
    <oddFooter>&amp;C&amp;7Fact book - Q4 2017</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J29"/>
  <sheetViews>
    <sheetView view="pageBreakPreview" zoomScaleNormal="100" zoomScaleSheetLayoutView="100" zoomScalePageLayoutView="90" workbookViewId="0">
      <selection activeCell="Q44" sqref="Q44"/>
    </sheetView>
  </sheetViews>
  <sheetFormatPr defaultRowHeight="13.5" customHeight="1" x14ac:dyDescent="0.15"/>
  <cols>
    <col min="1" max="1" width="30" style="259" customWidth="1"/>
    <col min="2" max="5" width="6.5703125" style="259" customWidth="1"/>
    <col min="6" max="6" width="6.140625" style="259" customWidth="1"/>
    <col min="7" max="7" width="6.5703125" style="259" customWidth="1"/>
    <col min="8" max="8" width="5.7109375" style="259" customWidth="1"/>
    <col min="9" max="10" width="7.42578125" style="259" customWidth="1"/>
    <col min="11" max="16384" width="9.140625" style="259"/>
  </cols>
  <sheetData>
    <row r="1" spans="1:10" ht="13.5" customHeight="1" x14ac:dyDescent="0.15">
      <c r="I1" s="261"/>
      <c r="J1" s="261"/>
    </row>
    <row r="2" spans="1:10" ht="13.5" customHeight="1" x14ac:dyDescent="0.15">
      <c r="A2" s="299" t="s">
        <v>466</v>
      </c>
      <c r="B2" s="299"/>
      <c r="C2" s="420"/>
      <c r="D2" s="420"/>
      <c r="E2" s="420"/>
      <c r="F2" s="420"/>
      <c r="G2" s="420"/>
      <c r="I2" s="261"/>
      <c r="J2" s="261"/>
    </row>
    <row r="3" spans="1:10" ht="13.5" customHeight="1" thickBot="1" x14ac:dyDescent="0.2">
      <c r="I3" s="261"/>
      <c r="J3" s="264"/>
    </row>
    <row r="4" spans="1:10" ht="13.5" customHeight="1" x14ac:dyDescent="0.2">
      <c r="A4" s="487" t="s">
        <v>465</v>
      </c>
      <c r="B4" s="487"/>
      <c r="C4" s="486"/>
      <c r="D4" s="486"/>
      <c r="E4" s="486"/>
      <c r="F4" s="486"/>
      <c r="G4" s="486"/>
      <c r="H4" s="485"/>
      <c r="I4" s="484" t="s">
        <v>442</v>
      </c>
      <c r="J4" s="483"/>
    </row>
    <row r="5" spans="1:10" ht="13.5" customHeight="1" thickBot="1" x14ac:dyDescent="0.25">
      <c r="A5" s="276"/>
      <c r="B5" s="276"/>
      <c r="C5" s="276"/>
      <c r="D5" s="276"/>
      <c r="E5" s="276"/>
      <c r="F5" s="276"/>
      <c r="G5" s="276"/>
      <c r="H5" s="276"/>
      <c r="I5" s="415"/>
      <c r="J5" s="397"/>
    </row>
    <row r="6" spans="1:10" ht="13.5" customHeight="1" thickBot="1" x14ac:dyDescent="0.25">
      <c r="A6" s="482" t="s">
        <v>227</v>
      </c>
      <c r="B6" s="374" t="s">
        <v>1294</v>
      </c>
      <c r="C6" s="374" t="s">
        <v>1184</v>
      </c>
      <c r="D6" s="374" t="s">
        <v>340</v>
      </c>
      <c r="E6" s="412" t="s">
        <v>339</v>
      </c>
      <c r="F6" s="412" t="s">
        <v>338</v>
      </c>
      <c r="G6" s="412" t="s">
        <v>337</v>
      </c>
      <c r="H6" s="412"/>
      <c r="I6" s="325" t="s">
        <v>1307</v>
      </c>
      <c r="J6" s="324" t="s">
        <v>1306</v>
      </c>
    </row>
    <row r="7" spans="1:10" ht="13.5" customHeight="1" x14ac:dyDescent="0.15">
      <c r="A7" s="399" t="s">
        <v>372</v>
      </c>
      <c r="B7" s="286">
        <v>10</v>
      </c>
      <c r="C7" s="286">
        <v>9</v>
      </c>
      <c r="D7" s="286">
        <v>9</v>
      </c>
      <c r="E7" s="286">
        <v>8</v>
      </c>
      <c r="F7" s="286">
        <v>0</v>
      </c>
      <c r="G7" s="286">
        <v>-3</v>
      </c>
      <c r="H7" s="286"/>
      <c r="I7" s="481">
        <v>0.15536425605190152</v>
      </c>
      <c r="J7" s="480"/>
    </row>
    <row r="8" spans="1:10" ht="13.5" customHeight="1" x14ac:dyDescent="0.15">
      <c r="A8" s="399" t="s">
        <v>212</v>
      </c>
      <c r="B8" s="286">
        <v>-6</v>
      </c>
      <c r="C8" s="286">
        <v>-5</v>
      </c>
      <c r="D8" s="286">
        <v>2</v>
      </c>
      <c r="E8" s="286">
        <v>-2</v>
      </c>
      <c r="F8" s="286">
        <v>1</v>
      </c>
      <c r="G8" s="286">
        <v>-3</v>
      </c>
      <c r="H8" s="286"/>
      <c r="I8" s="473">
        <v>8.5172367491034073E-2</v>
      </c>
      <c r="J8" s="472"/>
    </row>
    <row r="9" spans="1:10" ht="13.5" customHeight="1" x14ac:dyDescent="0.15">
      <c r="A9" s="399" t="s">
        <v>368</v>
      </c>
      <c r="B9" s="286">
        <v>0</v>
      </c>
      <c r="C9" s="286">
        <v>0</v>
      </c>
      <c r="D9" s="286">
        <v>2</v>
      </c>
      <c r="E9" s="286">
        <v>1</v>
      </c>
      <c r="F9" s="286">
        <v>0</v>
      </c>
      <c r="G9" s="286">
        <v>-1</v>
      </c>
      <c r="H9" s="286"/>
      <c r="I9" s="473">
        <v>2.7031558548598733E-2</v>
      </c>
      <c r="J9" s="472"/>
    </row>
    <row r="10" spans="1:10" ht="13.5" customHeight="1" x14ac:dyDescent="0.15">
      <c r="A10" s="399" t="s">
        <v>432</v>
      </c>
      <c r="B10" s="286">
        <v>1</v>
      </c>
      <c r="C10" s="286">
        <v>0</v>
      </c>
      <c r="D10" s="286">
        <v>1</v>
      </c>
      <c r="E10" s="286">
        <v>1</v>
      </c>
      <c r="F10" s="286">
        <v>2</v>
      </c>
      <c r="G10" s="286">
        <v>0</v>
      </c>
      <c r="H10" s="286"/>
      <c r="I10" s="473"/>
      <c r="J10" s="472">
        <v>-0.74578993257646198</v>
      </c>
    </row>
    <row r="11" spans="1:10" ht="13.5" customHeight="1" x14ac:dyDescent="0.15">
      <c r="A11" s="479" t="s">
        <v>463</v>
      </c>
      <c r="B11" s="281">
        <v>5</v>
      </c>
      <c r="C11" s="281">
        <v>4</v>
      </c>
      <c r="D11" s="281">
        <v>14</v>
      </c>
      <c r="E11" s="281">
        <v>8</v>
      </c>
      <c r="F11" s="281">
        <v>3</v>
      </c>
      <c r="G11" s="281">
        <v>-7</v>
      </c>
      <c r="H11" s="2345"/>
      <c r="I11" s="478">
        <v>0.34373900658367185</v>
      </c>
      <c r="J11" s="477">
        <v>0.47644367052899272</v>
      </c>
    </row>
    <row r="12" spans="1:10" ht="13.5" customHeight="1" x14ac:dyDescent="0.15">
      <c r="A12" s="479" t="s">
        <v>462</v>
      </c>
      <c r="B12" s="281">
        <v>-38</v>
      </c>
      <c r="C12" s="281">
        <v>-10</v>
      </c>
      <c r="D12" s="281">
        <v>-30</v>
      </c>
      <c r="E12" s="281">
        <v>-8</v>
      </c>
      <c r="F12" s="281">
        <v>3</v>
      </c>
      <c r="G12" s="281">
        <v>-9</v>
      </c>
      <c r="H12" s="2345"/>
      <c r="I12" s="478"/>
      <c r="J12" s="477"/>
    </row>
    <row r="13" spans="1:10" ht="13.5" customHeight="1" x14ac:dyDescent="0.15">
      <c r="A13" s="479" t="s">
        <v>353</v>
      </c>
      <c r="B13" s="281">
        <v>-33</v>
      </c>
      <c r="C13" s="281">
        <v>-6</v>
      </c>
      <c r="D13" s="281">
        <v>-16</v>
      </c>
      <c r="E13" s="281">
        <v>0</v>
      </c>
      <c r="F13" s="281">
        <v>6</v>
      </c>
      <c r="G13" s="281">
        <v>-16</v>
      </c>
      <c r="H13" s="2345"/>
      <c r="I13" s="478"/>
      <c r="J13" s="477"/>
    </row>
    <row r="14" spans="1:10" ht="13.5" customHeight="1" x14ac:dyDescent="0.15">
      <c r="A14" s="399" t="s">
        <v>154</v>
      </c>
      <c r="B14" s="286">
        <v>-6</v>
      </c>
      <c r="C14" s="286">
        <v>0</v>
      </c>
      <c r="D14" s="286">
        <v>-8</v>
      </c>
      <c r="E14" s="286">
        <v>1</v>
      </c>
      <c r="F14" s="286">
        <v>1</v>
      </c>
      <c r="G14" s="286">
        <v>-4</v>
      </c>
      <c r="H14" s="2346"/>
      <c r="I14" s="473"/>
      <c r="J14" s="472"/>
    </row>
    <row r="15" spans="1:10" ht="13.5" customHeight="1" x14ac:dyDescent="0.15">
      <c r="A15" s="479" t="s">
        <v>150</v>
      </c>
      <c r="B15" s="281">
        <v>-39</v>
      </c>
      <c r="C15" s="281">
        <v>-6</v>
      </c>
      <c r="D15" s="281">
        <v>-24</v>
      </c>
      <c r="E15" s="281">
        <v>1</v>
      </c>
      <c r="F15" s="281">
        <v>7</v>
      </c>
      <c r="G15" s="281">
        <v>-20</v>
      </c>
      <c r="H15" s="2345"/>
      <c r="I15" s="478"/>
      <c r="J15" s="477"/>
    </row>
    <row r="16" spans="1:10" ht="13.5" customHeight="1" x14ac:dyDescent="0.15">
      <c r="A16" s="399"/>
      <c r="B16" s="286"/>
      <c r="C16" s="286"/>
      <c r="D16" s="286"/>
      <c r="E16" s="286"/>
      <c r="F16" s="286"/>
      <c r="G16" s="286"/>
      <c r="H16" s="286"/>
      <c r="I16" s="476"/>
      <c r="J16" s="475"/>
    </row>
    <row r="17" spans="1:10" ht="13.5" customHeight="1" x14ac:dyDescent="0.15">
      <c r="A17" s="399" t="s">
        <v>140</v>
      </c>
      <c r="B17" s="272">
        <v>315</v>
      </c>
      <c r="C17" s="272">
        <v>308</v>
      </c>
      <c r="D17" s="272">
        <v>302</v>
      </c>
      <c r="E17" s="272">
        <v>300</v>
      </c>
      <c r="F17" s="272">
        <v>351</v>
      </c>
      <c r="G17" s="272">
        <v>293</v>
      </c>
      <c r="H17" s="474"/>
      <c r="I17" s="473">
        <v>2.1405459150235062E-2</v>
      </c>
      <c r="J17" s="472">
        <v>-0.10307446830437894</v>
      </c>
    </row>
    <row r="18" spans="1:10" ht="13.5" customHeight="1" thickBot="1" x14ac:dyDescent="0.2">
      <c r="A18" s="399" t="s">
        <v>134</v>
      </c>
      <c r="B18" s="272">
        <v>3646</v>
      </c>
      <c r="C18" s="272">
        <v>3768</v>
      </c>
      <c r="D18" s="272">
        <v>3690</v>
      </c>
      <c r="E18" s="272">
        <v>3572</v>
      </c>
      <c r="F18" s="272">
        <v>3521</v>
      </c>
      <c r="G18" s="272">
        <v>3454</v>
      </c>
      <c r="H18" s="272"/>
      <c r="I18" s="471">
        <v>-3.2398032976568847E-2</v>
      </c>
      <c r="J18" s="470">
        <v>3.5712561038311774E-2</v>
      </c>
    </row>
    <row r="19" spans="1:10" ht="13.5" customHeight="1" x14ac:dyDescent="0.15">
      <c r="A19" s="264"/>
      <c r="B19" s="264"/>
      <c r="C19" s="264"/>
      <c r="D19" s="264"/>
      <c r="E19" s="264"/>
      <c r="F19" s="264"/>
      <c r="G19" s="264"/>
      <c r="H19" s="264"/>
      <c r="I19" s="264"/>
      <c r="J19" s="264"/>
    </row>
    <row r="20" spans="1:10" ht="13.5" customHeight="1" x14ac:dyDescent="0.15">
      <c r="A20" s="264"/>
      <c r="B20" s="264"/>
      <c r="C20" s="264"/>
      <c r="D20" s="264"/>
      <c r="E20" s="264"/>
      <c r="F20" s="264"/>
      <c r="G20" s="264"/>
      <c r="H20" s="264"/>
      <c r="I20" s="264"/>
      <c r="J20" s="264"/>
    </row>
    <row r="21" spans="1:10" ht="13.5" customHeight="1" x14ac:dyDescent="0.15">
      <c r="A21" s="264"/>
      <c r="B21" s="264"/>
      <c r="C21" s="264"/>
      <c r="D21" s="264"/>
      <c r="E21" s="264"/>
      <c r="F21" s="264"/>
      <c r="G21" s="264"/>
      <c r="H21" s="264"/>
      <c r="I21" s="264"/>
      <c r="J21" s="264"/>
    </row>
    <row r="22" spans="1:10" ht="13.5" customHeight="1" x14ac:dyDescent="0.15">
      <c r="A22" s="264"/>
      <c r="B22" s="264"/>
      <c r="C22" s="264"/>
      <c r="D22" s="264"/>
      <c r="E22" s="264"/>
      <c r="F22" s="264"/>
      <c r="G22" s="264"/>
      <c r="H22" s="264"/>
      <c r="I22" s="264"/>
      <c r="J22" s="264"/>
    </row>
    <row r="23" spans="1:10" ht="13.5" customHeight="1" x14ac:dyDescent="0.15">
      <c r="A23" s="264"/>
      <c r="B23" s="264"/>
      <c r="C23" s="264"/>
      <c r="D23" s="264"/>
      <c r="E23" s="264"/>
      <c r="F23" s="264"/>
      <c r="G23" s="264"/>
      <c r="H23" s="264"/>
      <c r="I23" s="264"/>
      <c r="J23" s="264"/>
    </row>
    <row r="24" spans="1:10" ht="13.5" customHeight="1" x14ac:dyDescent="0.15">
      <c r="A24" s="264"/>
      <c r="B24" s="264"/>
      <c r="C24" s="264"/>
      <c r="D24" s="264"/>
      <c r="E24" s="264"/>
      <c r="F24" s="264"/>
      <c r="G24" s="264"/>
      <c r="H24" s="264"/>
      <c r="I24" s="264"/>
      <c r="J24" s="264"/>
    </row>
    <row r="25" spans="1:10" ht="13.5" customHeight="1" x14ac:dyDescent="0.15">
      <c r="A25" s="264"/>
      <c r="B25" s="264"/>
      <c r="C25" s="264"/>
      <c r="D25" s="264"/>
      <c r="E25" s="264"/>
      <c r="F25" s="264"/>
      <c r="G25" s="264"/>
      <c r="H25" s="264"/>
      <c r="I25" s="264"/>
      <c r="J25" s="264"/>
    </row>
    <row r="26" spans="1:10" ht="13.5" customHeight="1" x14ac:dyDescent="0.15">
      <c r="J26" s="264"/>
    </row>
    <row r="27" spans="1:10" ht="13.5" customHeight="1" x14ac:dyDescent="0.15">
      <c r="J27" s="264"/>
    </row>
    <row r="28" spans="1:10" ht="13.5" customHeight="1" x14ac:dyDescent="0.15">
      <c r="J28" s="264"/>
    </row>
    <row r="29" spans="1:10" ht="13.5" customHeight="1" x14ac:dyDescent="0.15">
      <c r="J29" s="264"/>
    </row>
  </sheetData>
  <printOptions horizontalCentered="1"/>
  <pageMargins left="0.7" right="0.7" top="0.75" bottom="0.75" header="0.3" footer="0.3"/>
  <pageSetup paperSize="9" scale="80" orientation="portrait" r:id="rId1"/>
  <headerFooter>
    <oddHeader>&amp;R&amp;"Arial,Normal"&amp;8Personal Banking</oddHeader>
    <oddFooter>&amp;C&amp;7Fact book - Q4 2017</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7" tint="0.59999389629810485"/>
  </sheetPr>
  <dimension ref="A1"/>
  <sheetViews>
    <sheetView view="pageBreakPreview" topLeftCell="A16" zoomScale="80" zoomScaleNormal="100" zoomScaleSheetLayoutView="80" workbookViewId="0">
      <selection activeCell="Q44" sqref="Q44"/>
    </sheetView>
  </sheetViews>
  <sheetFormatPr defaultRowHeight="11.25" x14ac:dyDescent="0.2"/>
  <cols>
    <col min="1" max="16384" width="9.140625" style="488"/>
  </cols>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L87"/>
  <sheetViews>
    <sheetView view="pageBreakPreview" topLeftCell="A27" zoomScale="90" zoomScaleNormal="100" zoomScaleSheetLayoutView="90" workbookViewId="0">
      <selection activeCell="Q44" sqref="Q44"/>
    </sheetView>
  </sheetViews>
  <sheetFormatPr defaultColWidth="9.140625" defaultRowHeight="8.25" x14ac:dyDescent="0.15"/>
  <cols>
    <col min="1" max="1" width="27.140625" style="489" customWidth="1"/>
    <col min="2" max="2" width="8.28515625" style="489" customWidth="1"/>
    <col min="3" max="3" width="7.42578125" style="489" customWidth="1"/>
    <col min="4" max="4" width="7.42578125" style="490" customWidth="1"/>
    <col min="5" max="7" width="7.140625" style="490" customWidth="1"/>
    <col min="8" max="8" width="6.140625" style="490" customWidth="1"/>
    <col min="9" max="10" width="7.140625" style="489" customWidth="1"/>
    <col min="11" max="11" width="7.7109375" style="489" customWidth="1"/>
    <col min="12" max="12" width="8.5703125" style="489" customWidth="1"/>
    <col min="13" max="24" width="0" style="489" hidden="1" customWidth="1"/>
    <col min="25" max="16384" width="9.140625" style="489"/>
  </cols>
  <sheetData>
    <row r="1" spans="1:12" ht="13.5" customHeight="1" x14ac:dyDescent="0.2">
      <c r="A1" s="516" t="s">
        <v>473</v>
      </c>
      <c r="B1" s="516"/>
      <c r="C1" s="516"/>
      <c r="D1" s="565"/>
      <c r="E1" s="565"/>
      <c r="F1" s="565"/>
      <c r="G1" s="565"/>
      <c r="H1" s="547"/>
      <c r="I1" s="545" t="s">
        <v>442</v>
      </c>
      <c r="J1" s="546"/>
      <c r="K1" s="545" t="s">
        <v>447</v>
      </c>
      <c r="L1" s="544"/>
    </row>
    <row r="2" spans="1:12" ht="13.5" customHeight="1" thickBot="1" x14ac:dyDescent="0.25">
      <c r="I2" s="542"/>
      <c r="J2" s="543"/>
      <c r="K2" s="542"/>
      <c r="L2" s="541"/>
    </row>
    <row r="3" spans="1:12" s="566" customFormat="1" ht="13.5" customHeight="1" thickBot="1" x14ac:dyDescent="0.25">
      <c r="A3" s="514" t="s">
        <v>227</v>
      </c>
      <c r="B3" s="514" t="s">
        <v>1294</v>
      </c>
      <c r="C3" s="514" t="s">
        <v>1184</v>
      </c>
      <c r="D3" s="514" t="s">
        <v>340</v>
      </c>
      <c r="E3" s="513" t="s">
        <v>339</v>
      </c>
      <c r="F3" s="513" t="s">
        <v>338</v>
      </c>
      <c r="G3" s="513" t="s">
        <v>337</v>
      </c>
      <c r="I3" s="538" t="s">
        <v>1307</v>
      </c>
      <c r="J3" s="539" t="s">
        <v>1306</v>
      </c>
      <c r="K3" s="538" t="s">
        <v>1307</v>
      </c>
      <c r="L3" s="2740" t="s">
        <v>1306</v>
      </c>
    </row>
    <row r="4" spans="1:12" s="566" customFormat="1" ht="13.5" customHeight="1" x14ac:dyDescent="0.25">
      <c r="A4" s="511" t="s">
        <v>372</v>
      </c>
      <c r="B4" s="271">
        <v>282</v>
      </c>
      <c r="C4" s="271">
        <v>285</v>
      </c>
      <c r="D4" s="271">
        <v>284</v>
      </c>
      <c r="E4" s="271">
        <v>281</v>
      </c>
      <c r="F4" s="271">
        <v>276</v>
      </c>
      <c r="G4" s="271">
        <v>273</v>
      </c>
      <c r="I4" s="526">
        <v>-1.0046306634246327E-2</v>
      </c>
      <c r="J4" s="527">
        <v>1.7979107089234558E-2</v>
      </c>
      <c r="K4" s="526">
        <v>1.417420869718633E-3</v>
      </c>
      <c r="L4" s="525">
        <v>3.4745636523507484E-2</v>
      </c>
    </row>
    <row r="5" spans="1:12" s="566" customFormat="1" ht="13.5" customHeight="1" x14ac:dyDescent="0.25">
      <c r="A5" s="511" t="s">
        <v>212</v>
      </c>
      <c r="B5" s="285">
        <v>112</v>
      </c>
      <c r="C5" s="285">
        <v>101</v>
      </c>
      <c r="D5" s="285">
        <v>114</v>
      </c>
      <c r="E5" s="285">
        <v>105</v>
      </c>
      <c r="F5" s="285">
        <v>116</v>
      </c>
      <c r="G5" s="285">
        <v>98</v>
      </c>
      <c r="I5" s="526">
        <v>0.10756386857580424</v>
      </c>
      <c r="J5" s="527">
        <v>-3.3633783093161229E-2</v>
      </c>
      <c r="K5" s="526">
        <v>0.10111047836418408</v>
      </c>
      <c r="L5" s="525">
        <v>-2.6215704477701385E-2</v>
      </c>
    </row>
    <row r="6" spans="1:12" s="566" customFormat="1" ht="13.5" customHeight="1" x14ac:dyDescent="0.25">
      <c r="A6" s="511" t="s">
        <v>368</v>
      </c>
      <c r="B6" s="285">
        <v>53</v>
      </c>
      <c r="C6" s="285">
        <v>58</v>
      </c>
      <c r="D6" s="285">
        <v>68</v>
      </c>
      <c r="E6" s="285">
        <v>61</v>
      </c>
      <c r="F6" s="285">
        <v>69</v>
      </c>
      <c r="G6" s="285">
        <v>67</v>
      </c>
      <c r="I6" s="526">
        <v>-8.6807789630690357E-2</v>
      </c>
      <c r="J6" s="527">
        <v>-0.22679318996651732</v>
      </c>
      <c r="K6" s="526">
        <v>-6.936980247705915E-2</v>
      </c>
      <c r="L6" s="525">
        <v>-0.21405702891839051</v>
      </c>
    </row>
    <row r="7" spans="1:12" s="566" customFormat="1" ht="13.5" customHeight="1" x14ac:dyDescent="0.25">
      <c r="A7" s="511" t="s">
        <v>432</v>
      </c>
      <c r="B7" s="285">
        <v>9</v>
      </c>
      <c r="C7" s="285">
        <v>7</v>
      </c>
      <c r="D7" s="285">
        <v>9</v>
      </c>
      <c r="E7" s="285">
        <v>20</v>
      </c>
      <c r="F7" s="285">
        <v>8</v>
      </c>
      <c r="G7" s="285">
        <v>7</v>
      </c>
      <c r="I7" s="526">
        <v>0.27350236386930149</v>
      </c>
      <c r="J7" s="527">
        <v>0.16690730275665966</v>
      </c>
      <c r="K7" s="526">
        <v>0.2837858427745672</v>
      </c>
      <c r="L7" s="525">
        <v>0.17453367412269438</v>
      </c>
    </row>
    <row r="8" spans="1:12" s="566" customFormat="1" ht="13.5" customHeight="1" x14ac:dyDescent="0.25">
      <c r="A8" s="510" t="s">
        <v>365</v>
      </c>
      <c r="B8" s="290">
        <v>456</v>
      </c>
      <c r="C8" s="290">
        <v>451</v>
      </c>
      <c r="D8" s="290">
        <v>475</v>
      </c>
      <c r="E8" s="290">
        <v>467</v>
      </c>
      <c r="F8" s="290">
        <v>469</v>
      </c>
      <c r="G8" s="290">
        <v>445</v>
      </c>
      <c r="I8" s="534">
        <v>1.0907989150358732E-2</v>
      </c>
      <c r="J8" s="535">
        <v>-2.8189405205767737E-2</v>
      </c>
      <c r="K8" s="534">
        <v>1.9143213982552254E-2</v>
      </c>
      <c r="L8" s="533">
        <v>-1.4491307823185529E-2</v>
      </c>
    </row>
    <row r="9" spans="1:12" s="566" customFormat="1" ht="13.5" customHeight="1" x14ac:dyDescent="0.25">
      <c r="A9" s="510" t="s">
        <v>355</v>
      </c>
      <c r="B9" s="280">
        <v>-324</v>
      </c>
      <c r="C9" s="280">
        <v>-269</v>
      </c>
      <c r="D9" s="280">
        <v>-275</v>
      </c>
      <c r="E9" s="280">
        <v>-273</v>
      </c>
      <c r="F9" s="280">
        <v>-282</v>
      </c>
      <c r="G9" s="280">
        <v>-271</v>
      </c>
      <c r="I9" s="534">
        <v>0.20698656400034077</v>
      </c>
      <c r="J9" s="535">
        <v>0.14849423953039098</v>
      </c>
      <c r="K9" s="534">
        <v>0.21594066481571872</v>
      </c>
      <c r="L9" s="533">
        <v>0.15843826490772184</v>
      </c>
    </row>
    <row r="10" spans="1:12" s="566" customFormat="1" ht="13.5" customHeight="1" x14ac:dyDescent="0.25">
      <c r="A10" s="510" t="s">
        <v>353</v>
      </c>
      <c r="B10" s="280">
        <v>132</v>
      </c>
      <c r="C10" s="280">
        <v>182</v>
      </c>
      <c r="D10" s="280">
        <v>200</v>
      </c>
      <c r="E10" s="280">
        <v>194</v>
      </c>
      <c r="F10" s="280">
        <v>187</v>
      </c>
      <c r="G10" s="280">
        <v>174</v>
      </c>
      <c r="I10" s="534">
        <v>-0.27848898802893929</v>
      </c>
      <c r="J10" s="535">
        <v>-0.29570337052955153</v>
      </c>
      <c r="K10" s="534">
        <v>-0.26869079538371365</v>
      </c>
      <c r="L10" s="533">
        <v>-0.27696672750704088</v>
      </c>
    </row>
    <row r="11" spans="1:12" s="566" customFormat="1" ht="13.5" customHeight="1" x14ac:dyDescent="0.25">
      <c r="A11" s="511" t="s">
        <v>154</v>
      </c>
      <c r="B11" s="285">
        <v>-29</v>
      </c>
      <c r="C11" s="285">
        <v>-25</v>
      </c>
      <c r="D11" s="285">
        <v>-16</v>
      </c>
      <c r="E11" s="285">
        <v>-17</v>
      </c>
      <c r="F11" s="285">
        <v>-35</v>
      </c>
      <c r="G11" s="285">
        <v>-49</v>
      </c>
      <c r="I11" s="526">
        <v>0.15785493975080866</v>
      </c>
      <c r="J11" s="527">
        <v>-0.17031683518231888</v>
      </c>
      <c r="K11" s="526">
        <v>0.18026570337162862</v>
      </c>
      <c r="L11" s="525">
        <v>-0.12533936736136186</v>
      </c>
    </row>
    <row r="12" spans="1:12" s="566" customFormat="1" ht="13.5" customHeight="1" x14ac:dyDescent="0.25">
      <c r="A12" s="510" t="s">
        <v>150</v>
      </c>
      <c r="B12" s="280">
        <v>103</v>
      </c>
      <c r="C12" s="280">
        <v>157</v>
      </c>
      <c r="D12" s="280">
        <v>184</v>
      </c>
      <c r="E12" s="280">
        <v>177</v>
      </c>
      <c r="F12" s="280">
        <v>152</v>
      </c>
      <c r="G12" s="280">
        <v>125</v>
      </c>
      <c r="I12" s="534">
        <v>-0.34852564598516134</v>
      </c>
      <c r="J12" s="535">
        <v>-0.32481167151520918</v>
      </c>
      <c r="K12" s="534">
        <v>-0.3405617109144714</v>
      </c>
      <c r="L12" s="533">
        <v>-0.31118027529847958</v>
      </c>
    </row>
    <row r="13" spans="1:12" s="566" customFormat="1" ht="13.5" customHeight="1" x14ac:dyDescent="0.25">
      <c r="A13" s="564"/>
      <c r="B13" s="563"/>
      <c r="C13" s="563"/>
      <c r="D13" s="563"/>
      <c r="E13" s="563"/>
      <c r="F13" s="562"/>
      <c r="G13" s="562"/>
      <c r="I13" s="561"/>
      <c r="J13" s="531"/>
      <c r="K13" s="561"/>
      <c r="L13" s="560"/>
    </row>
    <row r="14" spans="1:12" s="566" customFormat="1" ht="13.5" customHeight="1" x14ac:dyDescent="0.25">
      <c r="A14" s="511" t="s">
        <v>446</v>
      </c>
      <c r="B14" s="344">
        <v>71.099999999999994</v>
      </c>
      <c r="C14" s="344">
        <v>59.6</v>
      </c>
      <c r="D14" s="344">
        <v>57.9</v>
      </c>
      <c r="E14" s="344">
        <v>58.5</v>
      </c>
      <c r="F14" s="344">
        <v>60.1</v>
      </c>
      <c r="G14" s="344">
        <v>60.9</v>
      </c>
      <c r="I14" s="558"/>
      <c r="J14" s="559"/>
      <c r="K14" s="558"/>
      <c r="L14" s="557"/>
    </row>
    <row r="15" spans="1:12" s="566" customFormat="1" ht="13.5" customHeight="1" x14ac:dyDescent="0.25">
      <c r="A15" s="511" t="s">
        <v>445</v>
      </c>
      <c r="B15" s="344">
        <v>5.2317665328357297</v>
      </c>
      <c r="C15" s="344">
        <v>7.7634592446228039</v>
      </c>
      <c r="D15" s="344">
        <v>8.9493663637438488</v>
      </c>
      <c r="E15" s="344">
        <v>8.9061825354626478</v>
      </c>
      <c r="F15" s="344">
        <v>7.6300407507288757</v>
      </c>
      <c r="G15" s="344">
        <v>6.1132133389609464</v>
      </c>
      <c r="I15" s="556"/>
      <c r="J15" s="555"/>
      <c r="K15" s="554"/>
      <c r="L15" s="553"/>
    </row>
    <row r="16" spans="1:12" s="566" customFormat="1" ht="13.5" customHeight="1" x14ac:dyDescent="0.25">
      <c r="A16" s="511" t="s">
        <v>140</v>
      </c>
      <c r="B16" s="271">
        <v>5921</v>
      </c>
      <c r="C16" s="271">
        <v>5957</v>
      </c>
      <c r="D16" s="271">
        <v>6330</v>
      </c>
      <c r="E16" s="271">
        <v>6153</v>
      </c>
      <c r="F16" s="271">
        <v>5966</v>
      </c>
      <c r="G16" s="271">
        <v>6256</v>
      </c>
      <c r="I16" s="552">
        <v>-5.9151068300803411E-3</v>
      </c>
      <c r="J16" s="525">
        <v>-7.4414418283070827E-3</v>
      </c>
      <c r="K16" s="552">
        <v>2.3953893837227014E-2</v>
      </c>
      <c r="L16" s="525">
        <v>9.3177784395548358E-4</v>
      </c>
    </row>
    <row r="17" spans="1:12" s="566" customFormat="1" ht="13.5" customHeight="1" x14ac:dyDescent="0.25">
      <c r="A17" s="511" t="s">
        <v>444</v>
      </c>
      <c r="B17" s="271">
        <v>33324</v>
      </c>
      <c r="C17" s="271">
        <v>34074</v>
      </c>
      <c r="D17" s="271">
        <v>33966</v>
      </c>
      <c r="E17" s="271">
        <v>33611</v>
      </c>
      <c r="F17" s="271">
        <v>33041</v>
      </c>
      <c r="G17" s="271">
        <v>35186</v>
      </c>
      <c r="I17" s="552">
        <v>-2.2023108663125512E-2</v>
      </c>
      <c r="J17" s="525">
        <v>8.5679853552049767E-3</v>
      </c>
      <c r="K17" s="552">
        <v>1.5154034455928223E-2</v>
      </c>
      <c r="L17" s="525">
        <v>6.3751609052763669E-2</v>
      </c>
    </row>
    <row r="18" spans="1:12" s="566" customFormat="1" ht="13.5" customHeight="1" thickBot="1" x14ac:dyDescent="0.3">
      <c r="A18" s="511" t="s">
        <v>134</v>
      </c>
      <c r="B18" s="271">
        <v>5282</v>
      </c>
      <c r="C18" s="271">
        <v>5520</v>
      </c>
      <c r="D18" s="271">
        <v>5498</v>
      </c>
      <c r="E18" s="271">
        <v>5515</v>
      </c>
      <c r="F18" s="271">
        <v>5651</v>
      </c>
      <c r="G18" s="271">
        <v>5733</v>
      </c>
      <c r="I18" s="551">
        <v>-4.305676586909768E-2</v>
      </c>
      <c r="J18" s="550">
        <v>-6.5218430064330146E-2</v>
      </c>
      <c r="K18" s="551">
        <v>-4.305676586909768E-2</v>
      </c>
      <c r="L18" s="550">
        <v>-6.5218430064330146E-2</v>
      </c>
    </row>
    <row r="19" spans="1:12" s="566" customFormat="1" ht="13.5" customHeight="1" x14ac:dyDescent="0.25">
      <c r="A19" s="511"/>
      <c r="B19" s="511"/>
      <c r="C19" s="271"/>
      <c r="D19" s="271"/>
      <c r="E19" s="271"/>
      <c r="F19" s="271"/>
      <c r="G19" s="271"/>
      <c r="H19" s="2347"/>
      <c r="I19" s="273"/>
      <c r="J19" s="335"/>
      <c r="K19" s="335"/>
    </row>
    <row r="20" spans="1:12" s="566" customFormat="1" ht="13.5" customHeight="1" thickBot="1" x14ac:dyDescent="0.3">
      <c r="A20" s="516" t="s">
        <v>472</v>
      </c>
      <c r="B20" s="516"/>
      <c r="C20" s="271"/>
      <c r="D20" s="271"/>
      <c r="E20" s="271"/>
      <c r="F20" s="271"/>
      <c r="G20" s="271"/>
      <c r="H20" s="271"/>
      <c r="I20" s="273"/>
      <c r="J20" s="335"/>
      <c r="K20" s="335"/>
    </row>
    <row r="21" spans="1:12" ht="13.5" customHeight="1" x14ac:dyDescent="0.2">
      <c r="C21" s="565"/>
      <c r="D21" s="565"/>
      <c r="E21" s="565"/>
      <c r="F21" s="565"/>
      <c r="G21" s="565"/>
      <c r="H21" s="285"/>
      <c r="I21" s="545" t="s">
        <v>442</v>
      </c>
      <c r="J21" s="546"/>
      <c r="K21" s="545" t="s">
        <v>447</v>
      </c>
      <c r="L21" s="544"/>
    </row>
    <row r="22" spans="1:12" ht="11.25" customHeight="1" thickBot="1" x14ac:dyDescent="0.25">
      <c r="C22" s="490"/>
      <c r="H22" s="285"/>
      <c r="I22" s="542"/>
      <c r="J22" s="543"/>
      <c r="K22" s="542"/>
      <c r="L22" s="541"/>
    </row>
    <row r="23" spans="1:12" ht="24.75" customHeight="1" thickBot="1" x14ac:dyDescent="0.25">
      <c r="A23" s="514" t="s">
        <v>227</v>
      </c>
      <c r="B23" s="514" t="s">
        <v>1294</v>
      </c>
      <c r="C23" s="514" t="s">
        <v>1184</v>
      </c>
      <c r="D23" s="514" t="s">
        <v>340</v>
      </c>
      <c r="E23" s="513" t="s">
        <v>339</v>
      </c>
      <c r="F23" s="513" t="s">
        <v>338</v>
      </c>
      <c r="G23" s="513" t="s">
        <v>337</v>
      </c>
      <c r="H23" s="285"/>
      <c r="I23" s="538" t="s">
        <v>1307</v>
      </c>
      <c r="J23" s="539" t="s">
        <v>1306</v>
      </c>
      <c r="K23" s="538" t="s">
        <v>1307</v>
      </c>
      <c r="L23" s="2740" t="s">
        <v>1306</v>
      </c>
    </row>
    <row r="24" spans="1:12" ht="13.5" customHeight="1" x14ac:dyDescent="0.15">
      <c r="A24" s="511" t="s">
        <v>372</v>
      </c>
      <c r="B24" s="271">
        <v>282</v>
      </c>
      <c r="C24" s="271">
        <v>284</v>
      </c>
      <c r="D24" s="271">
        <v>284</v>
      </c>
      <c r="E24" s="271">
        <v>281</v>
      </c>
      <c r="F24" s="271">
        <v>275</v>
      </c>
      <c r="G24" s="271">
        <v>273</v>
      </c>
      <c r="H24" s="2326"/>
      <c r="I24" s="526">
        <v>-1.0046306634246327E-2</v>
      </c>
      <c r="J24" s="527">
        <v>1.7979107089234558E-2</v>
      </c>
      <c r="K24" s="526">
        <v>1.417420869718633E-3</v>
      </c>
      <c r="L24" s="525">
        <v>3.4745636523507484E-2</v>
      </c>
    </row>
    <row r="25" spans="1:12" ht="13.5" customHeight="1" x14ac:dyDescent="0.15">
      <c r="A25" s="511" t="s">
        <v>212</v>
      </c>
      <c r="B25" s="285">
        <v>142</v>
      </c>
      <c r="C25" s="285">
        <v>130</v>
      </c>
      <c r="D25" s="285">
        <v>143</v>
      </c>
      <c r="E25" s="285">
        <v>133</v>
      </c>
      <c r="F25" s="285">
        <v>141</v>
      </c>
      <c r="G25" s="285">
        <v>123</v>
      </c>
      <c r="H25" s="285"/>
      <c r="I25" s="526">
        <v>9.4642935369745107E-2</v>
      </c>
      <c r="J25" s="527">
        <v>1.1423863097656861E-2</v>
      </c>
      <c r="K25" s="526">
        <v>0.10578044692616828</v>
      </c>
      <c r="L25" s="525">
        <v>2.745910168975696E-2</v>
      </c>
    </row>
    <row r="26" spans="1:12" ht="13.5" customHeight="1" x14ac:dyDescent="0.15">
      <c r="A26" s="511" t="s">
        <v>368</v>
      </c>
      <c r="B26" s="285">
        <v>53</v>
      </c>
      <c r="C26" s="285">
        <v>58</v>
      </c>
      <c r="D26" s="285">
        <v>68</v>
      </c>
      <c r="E26" s="285">
        <v>61</v>
      </c>
      <c r="F26" s="285">
        <v>69</v>
      </c>
      <c r="G26" s="285">
        <v>67</v>
      </c>
      <c r="H26" s="285"/>
      <c r="I26" s="526">
        <v>-8.6807789630690357E-2</v>
      </c>
      <c r="J26" s="527">
        <v>-0.22679318996651732</v>
      </c>
      <c r="K26" s="526">
        <v>-6.936980247705915E-2</v>
      </c>
      <c r="L26" s="525">
        <v>-0.21405702891839051</v>
      </c>
    </row>
    <row r="27" spans="1:12" ht="13.5" customHeight="1" x14ac:dyDescent="0.15">
      <c r="A27" s="511" t="s">
        <v>432</v>
      </c>
      <c r="B27" s="285">
        <v>9</v>
      </c>
      <c r="C27" s="285">
        <v>7</v>
      </c>
      <c r="D27" s="285">
        <v>9</v>
      </c>
      <c r="E27" s="285">
        <v>20</v>
      </c>
      <c r="F27" s="285">
        <v>8</v>
      </c>
      <c r="G27" s="285">
        <v>7</v>
      </c>
      <c r="H27" s="2349"/>
      <c r="I27" s="526">
        <v>0.27350236386930149</v>
      </c>
      <c r="J27" s="527">
        <v>0.16690730275665966</v>
      </c>
      <c r="K27" s="526">
        <v>0.2837858427745672</v>
      </c>
      <c r="L27" s="525">
        <v>0.17453367412269438</v>
      </c>
    </row>
    <row r="28" spans="1:12" ht="13.5" customHeight="1" x14ac:dyDescent="0.15">
      <c r="A28" s="510" t="s">
        <v>365</v>
      </c>
      <c r="B28" s="290">
        <v>486</v>
      </c>
      <c r="C28" s="290">
        <v>479</v>
      </c>
      <c r="D28" s="290">
        <v>504</v>
      </c>
      <c r="E28" s="290">
        <v>495</v>
      </c>
      <c r="F28" s="290">
        <v>493</v>
      </c>
      <c r="G28" s="290">
        <v>470</v>
      </c>
      <c r="H28" s="2349"/>
      <c r="I28" s="534">
        <v>1.3155386399555269E-2</v>
      </c>
      <c r="J28" s="535">
        <v>-1.5620054138307249E-2</v>
      </c>
      <c r="K28" s="534">
        <v>2.517594063090689E-2</v>
      </c>
      <c r="L28" s="533">
        <v>1.4262688921773403E-4</v>
      </c>
    </row>
    <row r="29" spans="1:12" ht="13.5" customHeight="1" x14ac:dyDescent="0.15">
      <c r="A29" s="510" t="s">
        <v>355</v>
      </c>
      <c r="B29" s="280">
        <v>-334</v>
      </c>
      <c r="C29" s="280">
        <v>-278</v>
      </c>
      <c r="D29" s="280">
        <v>-284</v>
      </c>
      <c r="E29" s="280">
        <v>-283</v>
      </c>
      <c r="F29" s="280">
        <v>-290</v>
      </c>
      <c r="G29" s="280">
        <v>-279</v>
      </c>
      <c r="H29" s="562"/>
      <c r="I29" s="534">
        <v>0.19996922470089418</v>
      </c>
      <c r="J29" s="535">
        <v>0.15117715896760786</v>
      </c>
      <c r="K29" s="534">
        <v>0.21144073300235222</v>
      </c>
      <c r="L29" s="533">
        <v>0.16249225183039129</v>
      </c>
    </row>
    <row r="30" spans="1:12" ht="13.5" customHeight="1" x14ac:dyDescent="0.15">
      <c r="A30" s="510" t="s">
        <v>353</v>
      </c>
      <c r="B30" s="280">
        <v>152</v>
      </c>
      <c r="C30" s="280">
        <v>201</v>
      </c>
      <c r="D30" s="280">
        <v>220</v>
      </c>
      <c r="E30" s="280">
        <v>212</v>
      </c>
      <c r="F30" s="280">
        <v>203</v>
      </c>
      <c r="G30" s="280">
        <v>191</v>
      </c>
      <c r="H30" s="344"/>
      <c r="I30" s="534">
        <v>-0.24511164989900114</v>
      </c>
      <c r="J30" s="535">
        <v>-0.25336126204280007</v>
      </c>
      <c r="K30" s="534">
        <v>-0.23048154760257655</v>
      </c>
      <c r="L30" s="533">
        <v>-0.23170395571311619</v>
      </c>
    </row>
    <row r="31" spans="1:12" ht="13.5" customHeight="1" x14ac:dyDescent="0.15">
      <c r="A31" s="511" t="s">
        <v>154</v>
      </c>
      <c r="B31" s="285">
        <v>-29</v>
      </c>
      <c r="C31" s="285">
        <v>-25</v>
      </c>
      <c r="D31" s="285">
        <v>-16</v>
      </c>
      <c r="E31" s="285">
        <v>-17</v>
      </c>
      <c r="F31" s="285">
        <v>-35</v>
      </c>
      <c r="G31" s="285">
        <v>-49</v>
      </c>
      <c r="H31" s="344"/>
      <c r="I31" s="526">
        <v>0.15785493975080866</v>
      </c>
      <c r="J31" s="527">
        <v>-0.17031683518231888</v>
      </c>
      <c r="K31" s="526">
        <v>0.18026570337162862</v>
      </c>
      <c r="L31" s="525">
        <v>-0.12533936736136186</v>
      </c>
    </row>
    <row r="32" spans="1:12" ht="13.5" customHeight="1" x14ac:dyDescent="0.15">
      <c r="A32" s="510" t="s">
        <v>150</v>
      </c>
      <c r="B32" s="280">
        <v>123</v>
      </c>
      <c r="C32" s="280">
        <v>176</v>
      </c>
      <c r="D32" s="280">
        <v>204</v>
      </c>
      <c r="E32" s="280">
        <v>195</v>
      </c>
      <c r="F32" s="280">
        <v>168</v>
      </c>
      <c r="G32" s="280">
        <v>142</v>
      </c>
      <c r="H32" s="271"/>
      <c r="I32" s="534">
        <v>-0.30276952752689257</v>
      </c>
      <c r="J32" s="535">
        <v>-0.27070602017651069</v>
      </c>
      <c r="K32" s="534">
        <v>-0.28927173021977493</v>
      </c>
      <c r="L32" s="533">
        <v>-0.25328723353928762</v>
      </c>
    </row>
    <row r="33" spans="1:12" ht="13.5" customHeight="1" x14ac:dyDescent="0.15">
      <c r="A33" s="564"/>
      <c r="B33" s="563"/>
      <c r="C33" s="563"/>
      <c r="D33" s="563"/>
      <c r="E33" s="563"/>
      <c r="F33" s="562"/>
      <c r="G33" s="562"/>
      <c r="H33" s="271"/>
      <c r="I33" s="561"/>
      <c r="J33" s="531"/>
      <c r="K33" s="561"/>
      <c r="L33" s="560"/>
    </row>
    <row r="34" spans="1:12" ht="13.5" customHeight="1" x14ac:dyDescent="0.15">
      <c r="A34" s="511" t="s">
        <v>446</v>
      </c>
      <c r="B34" s="344">
        <v>68.7</v>
      </c>
      <c r="C34" s="344">
        <v>58</v>
      </c>
      <c r="D34" s="344">
        <v>56.3</v>
      </c>
      <c r="E34" s="344">
        <v>57.2</v>
      </c>
      <c r="F34" s="344">
        <v>58.8</v>
      </c>
      <c r="G34" s="344">
        <v>59.4</v>
      </c>
      <c r="H34" s="271"/>
      <c r="I34" s="558"/>
      <c r="J34" s="559"/>
      <c r="K34" s="558"/>
      <c r="L34" s="557"/>
    </row>
    <row r="35" spans="1:12" ht="13.5" customHeight="1" x14ac:dyDescent="0.15">
      <c r="A35" s="511" t="s">
        <v>445</v>
      </c>
      <c r="B35" s="344">
        <v>6.0471394076244076</v>
      </c>
      <c r="C35" s="344">
        <v>8.4123938817917541</v>
      </c>
      <c r="D35" s="344">
        <v>9.5783054068181261</v>
      </c>
      <c r="E35" s="344">
        <v>9.4581730221334741</v>
      </c>
      <c r="F35" s="344">
        <v>8.1751061138739765</v>
      </c>
      <c r="G35" s="344">
        <v>6.6910979362076004</v>
      </c>
      <c r="H35" s="271"/>
      <c r="I35" s="556"/>
      <c r="J35" s="555"/>
      <c r="K35" s="554"/>
      <c r="L35" s="553"/>
    </row>
    <row r="36" spans="1:12" ht="13.5" customHeight="1" x14ac:dyDescent="0.15">
      <c r="A36" s="511" t="s">
        <v>140</v>
      </c>
      <c r="B36" s="271">
        <v>6151</v>
      </c>
      <c r="C36" s="271">
        <v>6186</v>
      </c>
      <c r="D36" s="271">
        <v>6533</v>
      </c>
      <c r="E36" s="271">
        <v>6382</v>
      </c>
      <c r="F36" s="271">
        <v>6194</v>
      </c>
      <c r="G36" s="271">
        <v>6484</v>
      </c>
      <c r="H36" s="271"/>
      <c r="I36" s="552">
        <v>-5.713258344664407E-3</v>
      </c>
      <c r="J36" s="525">
        <v>-6.9258877335636182E-3</v>
      </c>
      <c r="K36" s="552">
        <v>7.4740391781584758E-3</v>
      </c>
      <c r="L36" s="525">
        <v>3.4569492925314638E-2</v>
      </c>
    </row>
    <row r="37" spans="1:12" ht="13.5" customHeight="1" x14ac:dyDescent="0.15">
      <c r="A37" s="511" t="s">
        <v>444</v>
      </c>
      <c r="B37" s="271">
        <v>33324</v>
      </c>
      <c r="C37" s="271">
        <v>34074</v>
      </c>
      <c r="D37" s="271">
        <v>33966</v>
      </c>
      <c r="E37" s="271">
        <v>33611</v>
      </c>
      <c r="F37" s="271">
        <v>33041</v>
      </c>
      <c r="G37" s="271">
        <v>35186</v>
      </c>
      <c r="H37" s="547"/>
      <c r="I37" s="552">
        <v>-2.2023108663125512E-2</v>
      </c>
      <c r="J37" s="525">
        <v>8.5679853552049767E-3</v>
      </c>
      <c r="K37" s="552">
        <v>-6.9475097512595729E-3</v>
      </c>
      <c r="L37" s="525">
        <v>6.0049150710418164E-2</v>
      </c>
    </row>
    <row r="38" spans="1:12" ht="13.5" customHeight="1" thickBot="1" x14ac:dyDescent="0.2">
      <c r="A38" s="511" t="s">
        <v>134</v>
      </c>
      <c r="B38" s="271">
        <v>5282</v>
      </c>
      <c r="C38" s="271">
        <v>5520</v>
      </c>
      <c r="D38" s="271">
        <v>5498</v>
      </c>
      <c r="E38" s="271">
        <v>5515</v>
      </c>
      <c r="F38" s="271">
        <v>5651</v>
      </c>
      <c r="G38" s="271">
        <v>5733</v>
      </c>
      <c r="I38" s="551">
        <v>-4.305676586909768E-2</v>
      </c>
      <c r="J38" s="550">
        <v>-6.5218430064330146E-2</v>
      </c>
      <c r="K38" s="551">
        <v>-4.305676586909768E-2</v>
      </c>
      <c r="L38" s="550">
        <v>-6.5218430064330146E-2</v>
      </c>
    </row>
    <row r="39" spans="1:12" ht="13.5" customHeight="1" thickBot="1" x14ac:dyDescent="0.25">
      <c r="A39" s="549"/>
      <c r="B39" s="549"/>
      <c r="C39" s="271"/>
      <c r="D39" s="271"/>
      <c r="E39" s="271"/>
      <c r="F39" s="271"/>
      <c r="G39" s="271"/>
      <c r="H39" s="502"/>
      <c r="I39" s="335"/>
      <c r="J39" s="335"/>
      <c r="K39" s="548"/>
    </row>
    <row r="40" spans="1:12" ht="13.5" customHeight="1" x14ac:dyDescent="0.2">
      <c r="A40" s="516" t="s">
        <v>471</v>
      </c>
      <c r="B40" s="516"/>
      <c r="C40" s="547"/>
      <c r="D40" s="547"/>
      <c r="E40" s="547"/>
      <c r="F40" s="547"/>
      <c r="G40" s="547"/>
      <c r="H40" s="271"/>
      <c r="I40" s="545" t="s">
        <v>442</v>
      </c>
      <c r="J40" s="546"/>
      <c r="K40" s="545" t="s">
        <v>441</v>
      </c>
      <c r="L40" s="544"/>
    </row>
    <row r="41" spans="1:12" ht="13.5" customHeight="1" thickBot="1" x14ac:dyDescent="0.25">
      <c r="C41" s="490"/>
      <c r="H41" s="285"/>
      <c r="I41" s="542"/>
      <c r="J41" s="543"/>
      <c r="K41" s="542"/>
      <c r="L41" s="541"/>
    </row>
    <row r="42" spans="1:12" ht="18" customHeight="1" thickBot="1" x14ac:dyDescent="0.25">
      <c r="A42" s="540" t="s">
        <v>440</v>
      </c>
      <c r="B42" s="514" t="s">
        <v>1294</v>
      </c>
      <c r="C42" s="514" t="s">
        <v>1184</v>
      </c>
      <c r="D42" s="514" t="s">
        <v>340</v>
      </c>
      <c r="E42" s="513" t="s">
        <v>339</v>
      </c>
      <c r="F42" s="513" t="s">
        <v>338</v>
      </c>
      <c r="G42" s="513" t="s">
        <v>337</v>
      </c>
      <c r="H42" s="285"/>
      <c r="I42" s="538" t="s">
        <v>1307</v>
      </c>
      <c r="J42" s="539" t="s">
        <v>1306</v>
      </c>
      <c r="K42" s="538" t="s">
        <v>1307</v>
      </c>
      <c r="L42" s="2740" t="s">
        <v>1306</v>
      </c>
    </row>
    <row r="43" spans="1:12" ht="13.5" customHeight="1" x14ac:dyDescent="0.15">
      <c r="A43" s="537" t="s">
        <v>130</v>
      </c>
      <c r="B43" s="313">
        <v>70.8</v>
      </c>
      <c r="C43" s="313">
        <v>71.400000000000006</v>
      </c>
      <c r="D43" s="313">
        <v>70.599999999999994</v>
      </c>
      <c r="E43" s="313">
        <v>70.2</v>
      </c>
      <c r="F43" s="313">
        <v>70.3</v>
      </c>
      <c r="G43" s="313">
        <v>70.8</v>
      </c>
      <c r="H43" s="285"/>
      <c r="I43" s="526">
        <v>-7.0611849514735647E-3</v>
      </c>
      <c r="J43" s="527">
        <v>7.4261642589530386E-3</v>
      </c>
      <c r="K43" s="526">
        <v>8.4740568146137729E-3</v>
      </c>
      <c r="L43" s="525">
        <v>3.4132936872762087E-2</v>
      </c>
    </row>
    <row r="44" spans="1:12" ht="13.5" customHeight="1" x14ac:dyDescent="0.15">
      <c r="A44" s="537" t="s">
        <v>439</v>
      </c>
      <c r="B44" s="313">
        <v>7.1</v>
      </c>
      <c r="C44" s="313">
        <v>7.1</v>
      </c>
      <c r="D44" s="313">
        <v>7.2</v>
      </c>
      <c r="E44" s="313">
        <v>7.3</v>
      </c>
      <c r="F44" s="313">
        <v>7.4</v>
      </c>
      <c r="G44" s="313">
        <v>7.5</v>
      </c>
      <c r="H44" s="2326"/>
      <c r="I44" s="526">
        <v>-1.4384600009348381E-3</v>
      </c>
      <c r="J44" s="527">
        <v>-3.9545111558164314E-2</v>
      </c>
      <c r="K44" s="526">
        <v>3.2569658484011832E-3</v>
      </c>
      <c r="L44" s="525">
        <v>-3.2084676716639504E-2</v>
      </c>
    </row>
    <row r="45" spans="1:12" ht="13.5" customHeight="1" thickBot="1" x14ac:dyDescent="0.2">
      <c r="A45" s="536" t="s">
        <v>128</v>
      </c>
      <c r="B45" s="308">
        <v>2.2000000000000002</v>
      </c>
      <c r="C45" s="308">
        <v>2.2000000000000002</v>
      </c>
      <c r="D45" s="308">
        <v>2.2999999999999998</v>
      </c>
      <c r="E45" s="308">
        <v>2.2999999999999998</v>
      </c>
      <c r="F45" s="308">
        <v>2.2999999999999998</v>
      </c>
      <c r="G45" s="308">
        <v>2.4</v>
      </c>
      <c r="H45" s="285"/>
      <c r="I45" s="522">
        <v>-3.0502604777199238E-2</v>
      </c>
      <c r="J45" s="523">
        <v>-7.5521854897627749E-2</v>
      </c>
      <c r="K45" s="522">
        <v>-2.7465381403989464E-2</v>
      </c>
      <c r="L45" s="521">
        <v>-7.0560569731173084E-2</v>
      </c>
    </row>
    <row r="46" spans="1:12" ht="13.5" customHeight="1" x14ac:dyDescent="0.15">
      <c r="A46" s="510" t="s">
        <v>127</v>
      </c>
      <c r="B46" s="304">
        <v>80.099999999999994</v>
      </c>
      <c r="C46" s="304">
        <v>80.7</v>
      </c>
      <c r="D46" s="304">
        <v>80.099999999999994</v>
      </c>
      <c r="E46" s="304">
        <v>79.8</v>
      </c>
      <c r="F46" s="304">
        <v>80</v>
      </c>
      <c r="G46" s="304">
        <v>80.7</v>
      </c>
      <c r="H46" s="285"/>
      <c r="I46" s="534">
        <v>-7.2154464714305755E-3</v>
      </c>
      <c r="J46" s="535">
        <v>6.5240258298815412E-4</v>
      </c>
      <c r="K46" s="534">
        <v>7.0279267229735876E-3</v>
      </c>
      <c r="L46" s="533">
        <v>2.4953769689446847E-2</v>
      </c>
    </row>
    <row r="47" spans="1:12" ht="13.5" customHeight="1" x14ac:dyDescent="0.15">
      <c r="A47" s="532"/>
      <c r="B47" s="531"/>
      <c r="C47" s="531"/>
      <c r="D47" s="531"/>
      <c r="E47" s="531"/>
      <c r="F47" s="531"/>
      <c r="G47" s="531"/>
      <c r="H47" s="2349"/>
      <c r="I47" s="529"/>
      <c r="J47" s="530"/>
      <c r="K47" s="529"/>
      <c r="L47" s="528"/>
    </row>
    <row r="48" spans="1:12" ht="13.5" customHeight="1" x14ac:dyDescent="0.15">
      <c r="A48" s="511" t="s">
        <v>126</v>
      </c>
      <c r="B48" s="313">
        <v>35.9</v>
      </c>
      <c r="C48" s="313">
        <v>35.200000000000003</v>
      </c>
      <c r="D48" s="313">
        <v>34.799999999999997</v>
      </c>
      <c r="E48" s="313">
        <v>35.199999999999996</v>
      </c>
      <c r="F48" s="313">
        <v>36</v>
      </c>
      <c r="G48" s="313">
        <v>34.6</v>
      </c>
      <c r="H48" s="2349"/>
      <c r="I48" s="526">
        <v>2.0598473211754342E-2</v>
      </c>
      <c r="J48" s="527">
        <v>-3.0039373845156536E-3</v>
      </c>
      <c r="K48" s="526">
        <v>3.783001679296194E-2</v>
      </c>
      <c r="L48" s="525">
        <v>2.5298597862700722E-2</v>
      </c>
    </row>
    <row r="49" spans="1:12" ht="13.5" customHeight="1" thickBot="1" x14ac:dyDescent="0.2">
      <c r="A49" s="524" t="s">
        <v>125</v>
      </c>
      <c r="B49" s="308">
        <v>3.1</v>
      </c>
      <c r="C49" s="308">
        <v>3</v>
      </c>
      <c r="D49" s="308">
        <v>3.1</v>
      </c>
      <c r="E49" s="308">
        <v>3.1</v>
      </c>
      <c r="F49" s="308">
        <v>3.3</v>
      </c>
      <c r="G49" s="308">
        <v>3.3</v>
      </c>
      <c r="H49" s="285"/>
      <c r="I49" s="522">
        <v>2.5741602678352127E-2</v>
      </c>
      <c r="J49" s="523">
        <v>-5.8903370022572621E-2</v>
      </c>
      <c r="K49" s="522">
        <v>2.970727088593228E-2</v>
      </c>
      <c r="L49" s="521">
        <v>-5.2999741268790146E-2</v>
      </c>
    </row>
    <row r="50" spans="1:12" ht="13.5" customHeight="1" thickBot="1" x14ac:dyDescent="0.2">
      <c r="A50" s="510" t="s">
        <v>123</v>
      </c>
      <c r="B50" s="304">
        <v>39</v>
      </c>
      <c r="C50" s="304">
        <v>38.200000000000003</v>
      </c>
      <c r="D50" s="304">
        <v>37.9</v>
      </c>
      <c r="E50" s="304">
        <v>38.299999999999997</v>
      </c>
      <c r="F50" s="304">
        <v>39.299999999999997</v>
      </c>
      <c r="G50" s="304">
        <v>37.9</v>
      </c>
      <c r="H50" s="2349"/>
      <c r="I50" s="520">
        <v>2.1002826266054875E-2</v>
      </c>
      <c r="J50" s="519">
        <v>-7.6595642655021834E-3</v>
      </c>
      <c r="K50" s="518">
        <v>3.7197201980417427E-2</v>
      </c>
      <c r="L50" s="517">
        <v>1.8783654689325857E-2</v>
      </c>
    </row>
    <row r="51" spans="1:12" ht="13.5" customHeight="1" x14ac:dyDescent="0.15">
      <c r="C51" s="490"/>
      <c r="K51" s="491"/>
    </row>
    <row r="52" spans="1:12" ht="13.5" customHeight="1" x14ac:dyDescent="0.15">
      <c r="A52" s="516" t="s">
        <v>470</v>
      </c>
      <c r="B52" s="516"/>
      <c r="C52" s="490"/>
      <c r="K52" s="491"/>
    </row>
    <row r="53" spans="1:12" ht="13.5" customHeight="1" x14ac:dyDescent="0.15">
      <c r="A53" s="515" t="s">
        <v>1299</v>
      </c>
      <c r="B53" s="515"/>
      <c r="C53" s="490"/>
      <c r="I53" s="492"/>
      <c r="J53" s="494"/>
    </row>
    <row r="54" spans="1:12" ht="13.5" customHeight="1" thickBot="1" x14ac:dyDescent="0.2">
      <c r="C54" s="490"/>
      <c r="J54" s="491"/>
    </row>
    <row r="55" spans="1:12" ht="13.5" customHeight="1" thickBot="1" x14ac:dyDescent="0.2">
      <c r="A55" s="514" t="s">
        <v>227</v>
      </c>
      <c r="B55" s="513" t="s">
        <v>469</v>
      </c>
      <c r="C55" s="513" t="s">
        <v>468</v>
      </c>
      <c r="D55" s="513" t="s">
        <v>4</v>
      </c>
      <c r="E55" s="513" t="s">
        <v>433</v>
      </c>
      <c r="F55" s="513"/>
      <c r="G55" s="489"/>
      <c r="H55" s="489"/>
    </row>
    <row r="56" spans="1:12" ht="13.5" customHeight="1" x14ac:dyDescent="0.15">
      <c r="A56" s="511" t="s">
        <v>372</v>
      </c>
      <c r="B56" s="271">
        <v>130</v>
      </c>
      <c r="C56" s="271">
        <v>150</v>
      </c>
      <c r="D56" s="271">
        <v>2</v>
      </c>
      <c r="E56" s="504">
        <v>282</v>
      </c>
      <c r="F56" s="504"/>
      <c r="G56" s="489"/>
      <c r="H56" s="489"/>
    </row>
    <row r="57" spans="1:12" ht="13.5" customHeight="1" x14ac:dyDescent="0.15">
      <c r="A57" s="511" t="s">
        <v>212</v>
      </c>
      <c r="B57" s="285">
        <v>58</v>
      </c>
      <c r="C57" s="285">
        <v>68</v>
      </c>
      <c r="D57" s="285">
        <v>-14</v>
      </c>
      <c r="E57" s="508">
        <v>112</v>
      </c>
      <c r="F57" s="508"/>
      <c r="G57" s="489"/>
      <c r="H57" s="489"/>
    </row>
    <row r="58" spans="1:12" ht="13.5" customHeight="1" x14ac:dyDescent="0.15">
      <c r="A58" s="511" t="s">
        <v>368</v>
      </c>
      <c r="B58" s="285">
        <v>38</v>
      </c>
      <c r="C58" s="285">
        <v>18</v>
      </c>
      <c r="D58" s="285">
        <v>-3</v>
      </c>
      <c r="E58" s="508">
        <v>53</v>
      </c>
      <c r="F58" s="508"/>
      <c r="G58" s="489"/>
      <c r="H58" s="489"/>
    </row>
    <row r="59" spans="1:12" ht="13.5" customHeight="1" x14ac:dyDescent="0.15">
      <c r="A59" s="511" t="s">
        <v>432</v>
      </c>
      <c r="B59" s="285">
        <v>2</v>
      </c>
      <c r="C59" s="285">
        <v>0</v>
      </c>
      <c r="D59" s="285">
        <v>7</v>
      </c>
      <c r="E59" s="508">
        <v>9</v>
      </c>
      <c r="F59" s="508"/>
      <c r="G59" s="489"/>
      <c r="H59" s="489"/>
    </row>
    <row r="60" spans="1:12" ht="13.5" customHeight="1" x14ac:dyDescent="0.15">
      <c r="A60" s="510" t="s">
        <v>365</v>
      </c>
      <c r="B60" s="290">
        <v>228</v>
      </c>
      <c r="C60" s="290">
        <v>236</v>
      </c>
      <c r="D60" s="290">
        <v>-8</v>
      </c>
      <c r="E60" s="512">
        <v>456</v>
      </c>
      <c r="F60" s="2348"/>
      <c r="G60" s="489"/>
      <c r="H60" s="489"/>
    </row>
    <row r="61" spans="1:12" ht="13.5" customHeight="1" x14ac:dyDescent="0.15">
      <c r="A61" s="510" t="s">
        <v>355</v>
      </c>
      <c r="B61" s="280">
        <v>-115</v>
      </c>
      <c r="C61" s="280">
        <v>-137</v>
      </c>
      <c r="D61" s="280">
        <v>-72</v>
      </c>
      <c r="E61" s="509">
        <v>-324</v>
      </c>
      <c r="F61" s="507"/>
      <c r="G61" s="489"/>
      <c r="H61" s="489"/>
    </row>
    <row r="62" spans="1:12" ht="13.5" customHeight="1" x14ac:dyDescent="0.15">
      <c r="A62" s="510" t="s">
        <v>353</v>
      </c>
      <c r="B62" s="290">
        <v>113</v>
      </c>
      <c r="C62" s="280">
        <v>99</v>
      </c>
      <c r="D62" s="280">
        <v>-80</v>
      </c>
      <c r="E62" s="509">
        <v>132</v>
      </c>
      <c r="F62" s="507"/>
      <c r="G62" s="489"/>
      <c r="H62" s="489"/>
    </row>
    <row r="63" spans="1:12" ht="13.5" customHeight="1" x14ac:dyDescent="0.15">
      <c r="A63" s="511" t="s">
        <v>154</v>
      </c>
      <c r="B63" s="285">
        <v>-27</v>
      </c>
      <c r="C63" s="285">
        <v>0</v>
      </c>
      <c r="D63" s="285">
        <v>-2</v>
      </c>
      <c r="E63" s="508">
        <v>-29</v>
      </c>
      <c r="F63" s="508"/>
      <c r="G63" s="489"/>
      <c r="H63" s="489"/>
    </row>
    <row r="64" spans="1:12" ht="13.5" customHeight="1" x14ac:dyDescent="0.15">
      <c r="A64" s="510" t="s">
        <v>150</v>
      </c>
      <c r="B64" s="290">
        <v>86</v>
      </c>
      <c r="C64" s="280">
        <v>99</v>
      </c>
      <c r="D64" s="280">
        <v>-82</v>
      </c>
      <c r="E64" s="509">
        <v>103</v>
      </c>
      <c r="F64" s="507"/>
      <c r="G64" s="489"/>
      <c r="H64" s="489"/>
    </row>
    <row r="65" spans="1:12" ht="13.5" customHeight="1" x14ac:dyDescent="0.2">
      <c r="A65" s="505"/>
      <c r="B65" s="508"/>
      <c r="C65" s="508"/>
      <c r="D65" s="508"/>
      <c r="E65" s="508"/>
      <c r="F65" s="507"/>
      <c r="G65" s="506"/>
      <c r="H65" s="494"/>
    </row>
    <row r="66" spans="1:12" ht="13.5" customHeight="1" x14ac:dyDescent="0.15">
      <c r="A66" s="505" t="s">
        <v>431</v>
      </c>
      <c r="B66" s="271">
        <v>833</v>
      </c>
      <c r="C66" s="271">
        <v>1767</v>
      </c>
      <c r="D66" s="271">
        <v>2681</v>
      </c>
      <c r="E66" s="504">
        <v>5282</v>
      </c>
      <c r="F66" s="504"/>
      <c r="G66" s="494"/>
      <c r="H66" s="494"/>
    </row>
    <row r="67" spans="1:12" ht="13.5" customHeight="1" x14ac:dyDescent="0.2">
      <c r="A67" s="503"/>
      <c r="B67" s="503"/>
      <c r="C67" s="503"/>
      <c r="D67" s="502"/>
      <c r="E67" s="502"/>
      <c r="F67" s="502"/>
      <c r="G67" s="502"/>
      <c r="H67" s="502"/>
      <c r="I67" s="501"/>
      <c r="J67" s="501"/>
      <c r="K67" s="501"/>
      <c r="L67" s="494"/>
    </row>
    <row r="68" spans="1:12" ht="13.5" customHeight="1" x14ac:dyDescent="0.2">
      <c r="I68" s="497"/>
      <c r="J68" s="500"/>
      <c r="K68" s="494"/>
      <c r="L68" s="494"/>
    </row>
    <row r="69" spans="1:12" ht="13.5" customHeight="1" x14ac:dyDescent="0.2">
      <c r="I69" s="497"/>
      <c r="J69" s="500"/>
      <c r="K69" s="494"/>
      <c r="L69" s="494"/>
    </row>
    <row r="70" spans="1:12" ht="13.5" customHeight="1" x14ac:dyDescent="0.2">
      <c r="I70" s="499"/>
      <c r="J70" s="498"/>
      <c r="K70" s="494"/>
      <c r="L70" s="494"/>
    </row>
    <row r="71" spans="1:12" ht="13.5" customHeight="1" x14ac:dyDescent="0.2">
      <c r="I71" s="499"/>
      <c r="J71" s="498"/>
      <c r="K71" s="494"/>
      <c r="L71" s="494"/>
    </row>
    <row r="72" spans="1:12" ht="13.5" customHeight="1" x14ac:dyDescent="0.2">
      <c r="I72" s="499"/>
      <c r="J72" s="498"/>
      <c r="K72" s="494"/>
      <c r="L72" s="494"/>
    </row>
    <row r="73" spans="1:12" ht="13.5" customHeight="1" x14ac:dyDescent="0.2">
      <c r="I73" s="497"/>
      <c r="J73" s="496"/>
      <c r="K73" s="494"/>
      <c r="L73" s="494"/>
    </row>
    <row r="74" spans="1:12" ht="13.5" customHeight="1" x14ac:dyDescent="0.2">
      <c r="I74" s="497"/>
      <c r="J74" s="496"/>
      <c r="K74" s="494"/>
      <c r="L74" s="494"/>
    </row>
    <row r="75" spans="1:12" ht="13.5" customHeight="1" x14ac:dyDescent="0.2">
      <c r="I75" s="497"/>
      <c r="J75" s="496"/>
      <c r="K75" s="494"/>
      <c r="L75" s="494"/>
    </row>
    <row r="76" spans="1:12" ht="12.75" x14ac:dyDescent="0.2">
      <c r="I76" s="497"/>
      <c r="J76" s="496"/>
      <c r="K76" s="494"/>
    </row>
    <row r="77" spans="1:12" ht="12.75" x14ac:dyDescent="0.2">
      <c r="I77" s="497"/>
      <c r="J77" s="496"/>
      <c r="K77" s="494"/>
    </row>
    <row r="78" spans="1:12" x14ac:dyDescent="0.15">
      <c r="I78" s="494"/>
      <c r="J78" s="494"/>
      <c r="K78" s="491"/>
    </row>
    <row r="79" spans="1:12" x14ac:dyDescent="0.15">
      <c r="I79" s="494"/>
      <c r="J79" s="494"/>
      <c r="K79" s="491"/>
    </row>
    <row r="80" spans="1:12" x14ac:dyDescent="0.15">
      <c r="A80" s="494"/>
      <c r="B80" s="494"/>
      <c r="C80" s="494"/>
      <c r="D80" s="495"/>
      <c r="E80" s="495"/>
      <c r="F80" s="495"/>
      <c r="G80" s="495"/>
      <c r="H80" s="495"/>
      <c r="I80" s="494"/>
      <c r="J80" s="494"/>
      <c r="K80" s="491"/>
    </row>
    <row r="81" spans="1:11" x14ac:dyDescent="0.15">
      <c r="A81" s="494"/>
      <c r="B81" s="494"/>
      <c r="C81" s="494"/>
      <c r="D81" s="495"/>
      <c r="E81" s="495"/>
      <c r="F81" s="495"/>
      <c r="G81" s="495"/>
      <c r="H81" s="495"/>
      <c r="I81" s="494"/>
      <c r="J81" s="494"/>
      <c r="K81" s="491"/>
    </row>
    <row r="82" spans="1:11" x14ac:dyDescent="0.15">
      <c r="A82" s="494"/>
      <c r="B82" s="494"/>
      <c r="C82" s="494"/>
      <c r="D82" s="495"/>
      <c r="E82" s="495"/>
      <c r="F82" s="495"/>
      <c r="G82" s="495"/>
      <c r="H82" s="495"/>
      <c r="I82" s="494"/>
      <c r="J82" s="494"/>
      <c r="K82" s="491"/>
    </row>
    <row r="83" spans="1:11" x14ac:dyDescent="0.15">
      <c r="A83" s="494"/>
      <c r="B83" s="494"/>
      <c r="C83" s="494"/>
      <c r="D83" s="495"/>
      <c r="E83" s="495"/>
      <c r="F83" s="495"/>
      <c r="G83" s="495"/>
      <c r="H83" s="495"/>
      <c r="I83" s="494"/>
      <c r="J83" s="494"/>
      <c r="K83" s="491"/>
    </row>
    <row r="84" spans="1:11" x14ac:dyDescent="0.15">
      <c r="A84" s="494"/>
      <c r="B84" s="494"/>
      <c r="C84" s="494"/>
      <c r="D84" s="495"/>
      <c r="E84" s="495"/>
      <c r="F84" s="495"/>
      <c r="G84" s="495"/>
      <c r="H84" s="495"/>
      <c r="I84" s="494"/>
      <c r="J84" s="494"/>
      <c r="K84" s="491"/>
    </row>
    <row r="85" spans="1:11" x14ac:dyDescent="0.15">
      <c r="A85" s="494"/>
      <c r="B85" s="494"/>
      <c r="C85" s="494"/>
      <c r="D85" s="495"/>
      <c r="E85" s="495"/>
      <c r="F85" s="495"/>
      <c r="G85" s="495"/>
      <c r="H85" s="495"/>
      <c r="I85" s="494"/>
      <c r="J85" s="494"/>
      <c r="K85" s="491"/>
    </row>
    <row r="86" spans="1:11" x14ac:dyDescent="0.15">
      <c r="A86" s="494"/>
      <c r="B86" s="494"/>
      <c r="C86" s="494"/>
      <c r="D86" s="495"/>
      <c r="E86" s="495"/>
      <c r="F86" s="495"/>
      <c r="G86" s="495"/>
      <c r="H86" s="495"/>
      <c r="I86" s="494"/>
      <c r="J86" s="494"/>
      <c r="K86" s="491"/>
    </row>
    <row r="87" spans="1:11" x14ac:dyDescent="0.15">
      <c r="A87" s="492"/>
      <c r="B87" s="492"/>
      <c r="C87" s="492"/>
      <c r="D87" s="493"/>
      <c r="E87" s="493"/>
      <c r="F87" s="493"/>
      <c r="G87" s="493"/>
      <c r="H87" s="493"/>
      <c r="I87" s="492"/>
      <c r="J87" s="492"/>
      <c r="K87" s="491"/>
    </row>
  </sheetData>
  <printOptions horizontalCentered="1"/>
  <pageMargins left="0.7" right="0.7" top="0.75" bottom="0.75" header="0.3" footer="0.3"/>
  <pageSetup paperSize="9" scale="8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Q72"/>
  <sheetViews>
    <sheetView view="pageBreakPreview" topLeftCell="A34" zoomScale="90" zoomScaleNormal="100" zoomScaleSheetLayoutView="90" workbookViewId="0">
      <selection activeCell="Q44" sqref="Q44"/>
    </sheetView>
  </sheetViews>
  <sheetFormatPr defaultColWidth="9.140625" defaultRowHeight="13.5" customHeight="1" x14ac:dyDescent="0.25"/>
  <cols>
    <col min="1" max="1" width="26.28515625" style="567" customWidth="1"/>
    <col min="2" max="2" width="8.5703125" style="567" customWidth="1"/>
    <col min="3" max="3" width="7.140625" style="567" customWidth="1"/>
    <col min="4" max="7" width="7.7109375" style="567" customWidth="1"/>
    <col min="8" max="8" width="2" style="567" customWidth="1"/>
    <col min="9" max="11" width="8.140625" style="567" customWidth="1"/>
    <col min="12" max="12" width="8.7109375" style="567" customWidth="1"/>
    <col min="13" max="16384" width="9.140625" style="567"/>
  </cols>
  <sheetData>
    <row r="1" spans="1:12" ht="13.5" customHeight="1" x14ac:dyDescent="0.25">
      <c r="A1" s="516" t="s">
        <v>89</v>
      </c>
      <c r="B1" s="516"/>
      <c r="C1" s="516"/>
      <c r="D1" s="579"/>
      <c r="E1" s="606"/>
      <c r="F1" s="606"/>
      <c r="G1" s="606"/>
      <c r="H1" s="606"/>
      <c r="I1" s="606"/>
      <c r="J1" s="606"/>
    </row>
    <row r="2" spans="1:12" s="566" customFormat="1" ht="13.5" customHeight="1" thickBot="1" x14ac:dyDescent="0.3">
      <c r="K2" s="605"/>
      <c r="L2" s="605"/>
    </row>
    <row r="3" spans="1:12" ht="13.5" customHeight="1" x14ac:dyDescent="0.25">
      <c r="A3" s="580" t="s">
        <v>477</v>
      </c>
      <c r="B3" s="580"/>
      <c r="C3" s="580"/>
      <c r="D3" s="604"/>
      <c r="E3" s="579"/>
      <c r="F3" s="579"/>
      <c r="G3" s="579"/>
      <c r="H3" s="579"/>
      <c r="I3" s="545" t="s">
        <v>442</v>
      </c>
      <c r="J3" s="546"/>
      <c r="K3" s="597" t="s">
        <v>441</v>
      </c>
      <c r="L3" s="596"/>
    </row>
    <row r="4" spans="1:12" ht="13.5" customHeight="1" thickBot="1" x14ac:dyDescent="0.3">
      <c r="A4" s="489"/>
      <c r="B4" s="489"/>
      <c r="C4" s="489"/>
      <c r="D4" s="489"/>
      <c r="E4" s="489"/>
      <c r="F4" s="489"/>
      <c r="G4" s="489"/>
      <c r="H4" s="489"/>
      <c r="I4" s="542"/>
      <c r="J4" s="543"/>
      <c r="K4" s="603"/>
      <c r="L4" s="594"/>
    </row>
    <row r="5" spans="1:12" ht="13.5" customHeight="1" thickBot="1" x14ac:dyDescent="0.3">
      <c r="A5" s="570" t="s">
        <v>227</v>
      </c>
      <c r="B5" s="569" t="s">
        <v>1294</v>
      </c>
      <c r="C5" s="569" t="s">
        <v>1184</v>
      </c>
      <c r="D5" s="569" t="s">
        <v>340</v>
      </c>
      <c r="E5" s="569" t="s">
        <v>339</v>
      </c>
      <c r="F5" s="569" t="s">
        <v>338</v>
      </c>
      <c r="G5" s="569" t="s">
        <v>337</v>
      </c>
      <c r="H5" s="569"/>
      <c r="I5" s="538" t="s">
        <v>1307</v>
      </c>
      <c r="J5" s="539" t="s">
        <v>1306</v>
      </c>
      <c r="K5" s="538" t="s">
        <v>1307</v>
      </c>
      <c r="L5" s="2740" t="s">
        <v>1306</v>
      </c>
    </row>
    <row r="6" spans="1:12" ht="13.5" customHeight="1" x14ac:dyDescent="0.25">
      <c r="A6" s="581" t="s">
        <v>372</v>
      </c>
      <c r="B6" s="593">
        <v>130</v>
      </c>
      <c r="C6" s="593">
        <v>129</v>
      </c>
      <c r="D6" s="593">
        <v>126</v>
      </c>
      <c r="E6" s="593">
        <v>126</v>
      </c>
      <c r="F6" s="593">
        <v>119</v>
      </c>
      <c r="G6" s="593">
        <v>116</v>
      </c>
      <c r="H6" s="593"/>
      <c r="I6" s="2342">
        <v>5.2823701748672125E-3</v>
      </c>
      <c r="J6" s="466">
        <v>8.3299651873739444E-2</v>
      </c>
      <c r="K6" s="465">
        <v>2.3820764594532751E-2</v>
      </c>
      <c r="L6" s="435">
        <v>0.10786563329464771</v>
      </c>
    </row>
    <row r="7" spans="1:12" ht="13.5" customHeight="1" x14ac:dyDescent="0.25">
      <c r="A7" s="581" t="s">
        <v>212</v>
      </c>
      <c r="B7" s="591">
        <v>58</v>
      </c>
      <c r="C7" s="591">
        <v>54</v>
      </c>
      <c r="D7" s="591">
        <v>57</v>
      </c>
      <c r="E7" s="591">
        <v>56</v>
      </c>
      <c r="F7" s="591">
        <v>58</v>
      </c>
      <c r="G7" s="591">
        <v>48</v>
      </c>
      <c r="H7" s="591"/>
      <c r="I7" s="424">
        <v>8.1061082224942238E-2</v>
      </c>
      <c r="J7" s="443">
        <v>1.2964985798841644E-2</v>
      </c>
      <c r="K7" s="424">
        <v>8.7466069400996549E-2</v>
      </c>
      <c r="L7" s="423">
        <v>1.8152968948757398E-2</v>
      </c>
    </row>
    <row r="8" spans="1:12" ht="13.5" customHeight="1" x14ac:dyDescent="0.25">
      <c r="A8" s="581" t="s">
        <v>368</v>
      </c>
      <c r="B8" s="591">
        <v>38</v>
      </c>
      <c r="C8" s="591">
        <v>42</v>
      </c>
      <c r="D8" s="591">
        <v>53</v>
      </c>
      <c r="E8" s="591">
        <v>51</v>
      </c>
      <c r="F8" s="591">
        <v>53</v>
      </c>
      <c r="G8" s="591">
        <v>49</v>
      </c>
      <c r="H8" s="591"/>
      <c r="I8" s="424">
        <v>-8.8106513619009896E-2</v>
      </c>
      <c r="J8" s="443">
        <v>-0.26970811608579726</v>
      </c>
      <c r="K8" s="424">
        <v>-7.5336437797789757E-2</v>
      </c>
      <c r="L8" s="423">
        <v>-0.25944258110529772</v>
      </c>
    </row>
    <row r="9" spans="1:12" ht="13.5" customHeight="1" x14ac:dyDescent="0.25">
      <c r="A9" s="581" t="s">
        <v>432</v>
      </c>
      <c r="B9" s="591">
        <v>2</v>
      </c>
      <c r="C9" s="591">
        <v>2</v>
      </c>
      <c r="D9" s="591">
        <v>2</v>
      </c>
      <c r="E9" s="591">
        <v>15</v>
      </c>
      <c r="F9" s="591">
        <v>2</v>
      </c>
      <c r="G9" s="591">
        <v>1</v>
      </c>
      <c r="H9" s="591"/>
      <c r="I9" s="424">
        <v>-0.14093052487771018</v>
      </c>
      <c r="J9" s="443">
        <v>3.5726088384764321E-3</v>
      </c>
      <c r="K9" s="424">
        <v>-0.13568598453504788</v>
      </c>
      <c r="L9" s="434">
        <v>4.1883253256580488E-3</v>
      </c>
    </row>
    <row r="10" spans="1:12" ht="13.5" customHeight="1" x14ac:dyDescent="0.25">
      <c r="A10" s="589" t="s">
        <v>365</v>
      </c>
      <c r="B10" s="592">
        <v>228</v>
      </c>
      <c r="C10" s="592">
        <v>227</v>
      </c>
      <c r="D10" s="592">
        <v>238</v>
      </c>
      <c r="E10" s="592">
        <v>248</v>
      </c>
      <c r="F10" s="592">
        <v>232</v>
      </c>
      <c r="G10" s="592">
        <v>214</v>
      </c>
      <c r="H10" s="2350"/>
      <c r="I10" s="431">
        <v>4.7742999898312544E-3</v>
      </c>
      <c r="J10" s="464">
        <v>-1.4910345667491054E-2</v>
      </c>
      <c r="K10" s="431">
        <v>1.9260150513188634E-2</v>
      </c>
      <c r="L10" s="429">
        <v>1.5776063374755012E-3</v>
      </c>
    </row>
    <row r="11" spans="1:12" ht="13.5" customHeight="1" x14ac:dyDescent="0.25">
      <c r="A11" s="589" t="s">
        <v>355</v>
      </c>
      <c r="B11" s="588">
        <v>-115</v>
      </c>
      <c r="C11" s="588">
        <v>-122</v>
      </c>
      <c r="D11" s="588">
        <v>-123</v>
      </c>
      <c r="E11" s="588">
        <v>-126</v>
      </c>
      <c r="F11" s="588">
        <v>-120</v>
      </c>
      <c r="G11" s="588">
        <v>-122</v>
      </c>
      <c r="H11" s="2351"/>
      <c r="I11" s="431">
        <v>-5.2179312105067543E-2</v>
      </c>
      <c r="J11" s="464">
        <v>-3.9003449952485059E-2</v>
      </c>
      <c r="K11" s="431">
        <v>-3.8040172114714332E-2</v>
      </c>
      <c r="L11" s="429">
        <v>-2.4020776463187232E-2</v>
      </c>
    </row>
    <row r="12" spans="1:12" ht="13.5" customHeight="1" x14ac:dyDescent="0.25">
      <c r="A12" s="589" t="s">
        <v>353</v>
      </c>
      <c r="B12" s="588">
        <v>113</v>
      </c>
      <c r="C12" s="588">
        <v>105</v>
      </c>
      <c r="D12" s="588">
        <v>115</v>
      </c>
      <c r="E12" s="588">
        <v>122</v>
      </c>
      <c r="F12" s="588">
        <v>112</v>
      </c>
      <c r="G12" s="588">
        <v>92</v>
      </c>
      <c r="H12" s="2351"/>
      <c r="I12" s="431">
        <v>7.0491661750758494E-2</v>
      </c>
      <c r="J12" s="464">
        <v>1.0984735241025279E-2</v>
      </c>
      <c r="K12" s="431">
        <v>8.5073967687524288E-2</v>
      </c>
      <c r="L12" s="429">
        <v>2.9061020952995342E-2</v>
      </c>
    </row>
    <row r="13" spans="1:12" ht="13.5" customHeight="1" x14ac:dyDescent="0.25">
      <c r="A13" s="581" t="s">
        <v>154</v>
      </c>
      <c r="B13" s="591">
        <v>-27</v>
      </c>
      <c r="C13" s="591">
        <v>-23</v>
      </c>
      <c r="D13" s="591">
        <v>-14</v>
      </c>
      <c r="E13" s="591">
        <v>-25</v>
      </c>
      <c r="F13" s="591">
        <v>-21</v>
      </c>
      <c r="G13" s="591">
        <v>-24</v>
      </c>
      <c r="H13" s="591"/>
      <c r="I13" s="424">
        <v>0.14092886838177199</v>
      </c>
      <c r="J13" s="443">
        <v>0.26530144571895597</v>
      </c>
      <c r="K13" s="424">
        <v>0.15825433046411752</v>
      </c>
      <c r="L13" s="423">
        <v>0.32610836904387952</v>
      </c>
    </row>
    <row r="14" spans="1:12" ht="13.5" customHeight="1" x14ac:dyDescent="0.25">
      <c r="A14" s="589" t="s">
        <v>150</v>
      </c>
      <c r="B14" s="588">
        <v>86</v>
      </c>
      <c r="C14" s="588">
        <v>82</v>
      </c>
      <c r="D14" s="588">
        <v>101</v>
      </c>
      <c r="E14" s="588">
        <v>97</v>
      </c>
      <c r="F14" s="588">
        <v>91</v>
      </c>
      <c r="G14" s="588">
        <v>68</v>
      </c>
      <c r="H14" s="2351"/>
      <c r="I14" s="431">
        <v>5.0547581230217187E-2</v>
      </c>
      <c r="J14" s="464">
        <v>-4.7863678637804052E-2</v>
      </c>
      <c r="K14" s="431">
        <v>6.4374098553167558E-2</v>
      </c>
      <c r="L14" s="429">
        <v>-3.7315333324057898E-2</v>
      </c>
    </row>
    <row r="15" spans="1:12" ht="13.5" customHeight="1" x14ac:dyDescent="0.25">
      <c r="A15" s="587"/>
      <c r="B15" s="586"/>
      <c r="C15" s="586"/>
      <c r="D15" s="586"/>
      <c r="E15" s="586"/>
      <c r="F15" s="586"/>
      <c r="G15" s="586"/>
      <c r="H15" s="586"/>
      <c r="I15" s="585"/>
      <c r="J15" s="562"/>
      <c r="K15" s="602"/>
      <c r="L15" s="601"/>
    </row>
    <row r="16" spans="1:12" ht="13.5" customHeight="1" x14ac:dyDescent="0.25">
      <c r="A16" s="581" t="s">
        <v>446</v>
      </c>
      <c r="B16" s="427">
        <v>50.4</v>
      </c>
      <c r="C16" s="427">
        <v>53.7</v>
      </c>
      <c r="D16" s="427">
        <v>51.7</v>
      </c>
      <c r="E16" s="427">
        <v>50.8</v>
      </c>
      <c r="F16" s="427">
        <v>51.7</v>
      </c>
      <c r="G16" s="427">
        <v>57</v>
      </c>
      <c r="H16" s="427"/>
      <c r="I16" s="388"/>
      <c r="J16" s="344"/>
      <c r="K16" s="602"/>
      <c r="L16" s="601"/>
    </row>
    <row r="17" spans="1:16" s="489" customFormat="1" ht="13.5" customHeight="1" x14ac:dyDescent="0.15">
      <c r="A17" s="511" t="s">
        <v>445</v>
      </c>
      <c r="B17" s="427">
        <v>7.1095864901960955</v>
      </c>
      <c r="C17" s="427">
        <v>6.4760659522968149</v>
      </c>
      <c r="D17" s="427">
        <v>7.8872416086653203</v>
      </c>
      <c r="E17" s="427">
        <v>7.8434790996444193</v>
      </c>
      <c r="F17" s="427">
        <v>7.41493548845399</v>
      </c>
      <c r="G17" s="427">
        <v>5.3779901346074794</v>
      </c>
      <c r="H17" s="427"/>
      <c r="I17" s="388"/>
      <c r="J17" s="344"/>
      <c r="K17" s="600"/>
      <c r="L17" s="599"/>
    </row>
    <row r="18" spans="1:16" ht="13.5" customHeight="1" x14ac:dyDescent="0.25">
      <c r="A18" s="581" t="s">
        <v>140</v>
      </c>
      <c r="B18" s="273">
        <v>3666</v>
      </c>
      <c r="C18" s="273">
        <v>3713</v>
      </c>
      <c r="D18" s="273">
        <v>3999</v>
      </c>
      <c r="E18" s="273">
        <v>3826</v>
      </c>
      <c r="F18" s="273">
        <v>3645</v>
      </c>
      <c r="G18" s="273">
        <v>3884</v>
      </c>
      <c r="H18" s="273"/>
      <c r="I18" s="386">
        <v>-1.2523279550749278E-2</v>
      </c>
      <c r="J18" s="461">
        <v>5.9466298074282165E-3</v>
      </c>
      <c r="K18" s="386">
        <v>4.9620839740016631E-3</v>
      </c>
      <c r="L18" s="385">
        <v>1.1823053076468693E-2</v>
      </c>
    </row>
    <row r="19" spans="1:16" ht="13.5" customHeight="1" x14ac:dyDescent="0.25">
      <c r="A19" s="511" t="s">
        <v>444</v>
      </c>
      <c r="B19" s="273">
        <v>20818</v>
      </c>
      <c r="C19" s="273">
        <v>21322</v>
      </c>
      <c r="D19" s="273">
        <v>21396</v>
      </c>
      <c r="E19" s="273">
        <v>20971</v>
      </c>
      <c r="F19" s="273">
        <v>20510</v>
      </c>
      <c r="G19" s="273">
        <v>22223</v>
      </c>
      <c r="H19" s="273"/>
      <c r="I19" s="386">
        <v>-2.3627895802323495E-2</v>
      </c>
      <c r="J19" s="461">
        <v>1.5036470759753673E-2</v>
      </c>
      <c r="K19" s="386">
        <v>-5.8357472847646585E-3</v>
      </c>
      <c r="L19" s="385">
        <v>5.2908248541739367E-2</v>
      </c>
    </row>
    <row r="20" spans="1:16" ht="13.5" customHeight="1" thickBot="1" x14ac:dyDescent="0.3">
      <c r="A20" s="581" t="s">
        <v>134</v>
      </c>
      <c r="B20" s="273">
        <v>833</v>
      </c>
      <c r="C20" s="273">
        <v>836</v>
      </c>
      <c r="D20" s="273">
        <v>833</v>
      </c>
      <c r="E20" s="273">
        <v>854</v>
      </c>
      <c r="F20" s="273">
        <v>925</v>
      </c>
      <c r="G20" s="273">
        <v>953</v>
      </c>
      <c r="H20" s="273"/>
      <c r="I20" s="383">
        <v>-2.8713285876652561E-3</v>
      </c>
      <c r="J20" s="460">
        <v>-9.9411097304014207E-2</v>
      </c>
      <c r="K20" s="383">
        <v>-2.8713285876652561E-3</v>
      </c>
      <c r="L20" s="382">
        <v>-9.9411097304014207E-2</v>
      </c>
      <c r="P20" s="590"/>
    </row>
    <row r="21" spans="1:16" ht="13.5" customHeight="1" thickBot="1" x14ac:dyDescent="0.3">
      <c r="A21" s="489"/>
      <c r="B21" s="489"/>
      <c r="C21" s="489"/>
      <c r="D21" s="489"/>
      <c r="E21" s="489"/>
      <c r="F21" s="489"/>
      <c r="G21" s="489"/>
      <c r="H21" s="489"/>
      <c r="I21" s="489"/>
      <c r="J21" s="489"/>
    </row>
    <row r="22" spans="1:16" ht="13.5" customHeight="1" x14ac:dyDescent="0.25">
      <c r="A22" s="580" t="s">
        <v>476</v>
      </c>
      <c r="B22" s="580"/>
      <c r="C22" s="579"/>
      <c r="D22" s="579"/>
      <c r="E22" s="579"/>
      <c r="F22" s="579"/>
      <c r="G22" s="579"/>
      <c r="H22" s="579"/>
      <c r="I22" s="578" t="s">
        <v>442</v>
      </c>
      <c r="J22" s="577"/>
      <c r="K22" s="576" t="s">
        <v>441</v>
      </c>
      <c r="L22" s="575"/>
    </row>
    <row r="23" spans="1:16" ht="13.5" customHeight="1" thickBot="1" x14ac:dyDescent="0.3">
      <c r="A23" s="489"/>
      <c r="B23" s="489"/>
      <c r="C23" s="489"/>
      <c r="D23" s="489"/>
      <c r="E23" s="489"/>
      <c r="F23" s="489"/>
      <c r="G23" s="489"/>
      <c r="H23" s="489"/>
      <c r="I23" s="574"/>
      <c r="J23" s="491"/>
      <c r="K23" s="572"/>
      <c r="L23" s="571"/>
    </row>
    <row r="24" spans="1:16" ht="13.5" customHeight="1" thickBot="1" x14ac:dyDescent="0.3">
      <c r="A24" s="570" t="s">
        <v>440</v>
      </c>
      <c r="B24" s="569" t="s">
        <v>1294</v>
      </c>
      <c r="C24" s="569" t="s">
        <v>1184</v>
      </c>
      <c r="D24" s="569" t="s">
        <v>340</v>
      </c>
      <c r="E24" s="569" t="s">
        <v>339</v>
      </c>
      <c r="F24" s="569" t="s">
        <v>338</v>
      </c>
      <c r="G24" s="569" t="s">
        <v>337</v>
      </c>
      <c r="H24" s="569"/>
      <c r="I24" s="538" t="s">
        <v>1307</v>
      </c>
      <c r="J24" s="539" t="s">
        <v>1306</v>
      </c>
      <c r="K24" s="538" t="s">
        <v>1307</v>
      </c>
      <c r="L24" s="2740" t="s">
        <v>1306</v>
      </c>
    </row>
    <row r="25" spans="1:16" ht="13.5" customHeight="1" x14ac:dyDescent="0.25">
      <c r="A25" s="537" t="s">
        <v>130</v>
      </c>
      <c r="B25" s="313">
        <v>42.4</v>
      </c>
      <c r="C25" s="313">
        <v>42.8</v>
      </c>
      <c r="D25" s="313">
        <v>42.399999999999991</v>
      </c>
      <c r="E25" s="313">
        <v>42.099999999999994</v>
      </c>
      <c r="F25" s="313">
        <v>42.3</v>
      </c>
      <c r="G25" s="313">
        <v>42.9</v>
      </c>
      <c r="H25" s="313"/>
      <c r="I25" s="526">
        <v>-9.3040679479210464E-3</v>
      </c>
      <c r="J25" s="527">
        <v>1.6381150282478441E-3</v>
      </c>
      <c r="K25" s="526">
        <v>7.069805623555192E-3</v>
      </c>
      <c r="L25" s="525">
        <v>3.0767331701815337E-2</v>
      </c>
      <c r="M25" s="590"/>
      <c r="N25" s="590"/>
    </row>
    <row r="26" spans="1:16" ht="13.5" customHeight="1" x14ac:dyDescent="0.25">
      <c r="A26" s="537" t="s">
        <v>439</v>
      </c>
      <c r="B26" s="313">
        <v>0.2</v>
      </c>
      <c r="C26" s="313">
        <v>0.2</v>
      </c>
      <c r="D26" s="313">
        <v>0.2</v>
      </c>
      <c r="E26" s="313">
        <v>0.2</v>
      </c>
      <c r="F26" s="313">
        <v>0.2</v>
      </c>
      <c r="G26" s="313">
        <v>0.2</v>
      </c>
      <c r="H26" s="313"/>
      <c r="I26" s="526">
        <v>7.3157415783433599E-3</v>
      </c>
      <c r="J26" s="527">
        <v>-5.1326003262063047E-2</v>
      </c>
      <c r="K26" s="526">
        <v>2.0599024098999053E-2</v>
      </c>
      <c r="L26" s="525">
        <v>-3.1348527115929503E-2</v>
      </c>
      <c r="M26" s="590"/>
      <c r="N26" s="590"/>
    </row>
    <row r="27" spans="1:16" ht="13.5" customHeight="1" thickBot="1" x14ac:dyDescent="0.3">
      <c r="A27" s="536" t="s">
        <v>128</v>
      </c>
      <c r="B27" s="308">
        <v>0.6</v>
      </c>
      <c r="C27" s="308">
        <v>0.6</v>
      </c>
      <c r="D27" s="308">
        <v>0.7</v>
      </c>
      <c r="E27" s="308">
        <v>0.7</v>
      </c>
      <c r="F27" s="308">
        <v>0.7</v>
      </c>
      <c r="G27" s="308">
        <v>0.6</v>
      </c>
      <c r="H27" s="308"/>
      <c r="I27" s="522">
        <v>-4.7748704494181338E-2</v>
      </c>
      <c r="J27" s="523">
        <v>-6.4361126177278738E-2</v>
      </c>
      <c r="K27" s="522">
        <v>-4.3011484695448909E-2</v>
      </c>
      <c r="L27" s="521">
        <v>-5.6616680872085823E-2</v>
      </c>
    </row>
    <row r="28" spans="1:16" ht="15" x14ac:dyDescent="0.25">
      <c r="A28" s="510" t="s">
        <v>127</v>
      </c>
      <c r="B28" s="304">
        <v>43.2</v>
      </c>
      <c r="C28" s="304">
        <v>43.6</v>
      </c>
      <c r="D28" s="304">
        <v>43.3</v>
      </c>
      <c r="E28" s="304">
        <v>43</v>
      </c>
      <c r="F28" s="304">
        <v>43.2</v>
      </c>
      <c r="G28" s="304">
        <v>43.7</v>
      </c>
      <c r="H28" s="2352"/>
      <c r="I28" s="534">
        <v>-9.8047499242284175E-3</v>
      </c>
      <c r="J28" s="535">
        <v>3.8793202344455935E-4</v>
      </c>
      <c r="K28" s="534">
        <v>6.3889879478968847E-3</v>
      </c>
      <c r="L28" s="533">
        <v>2.9150961555527877E-2</v>
      </c>
    </row>
    <row r="29" spans="1:16" ht="15" customHeight="1" x14ac:dyDescent="0.25">
      <c r="A29" s="532"/>
      <c r="B29" s="531"/>
      <c r="C29" s="531"/>
      <c r="D29" s="531"/>
      <c r="E29" s="531"/>
      <c r="F29" s="531"/>
      <c r="G29" s="531"/>
      <c r="H29" s="531"/>
      <c r="I29" s="529"/>
      <c r="J29" s="530"/>
      <c r="K29" s="529"/>
      <c r="L29" s="528"/>
    </row>
    <row r="30" spans="1:16" ht="15" customHeight="1" x14ac:dyDescent="0.25">
      <c r="A30" s="511" t="s">
        <v>126</v>
      </c>
      <c r="B30" s="313">
        <v>16.8</v>
      </c>
      <c r="C30" s="313">
        <v>16.7</v>
      </c>
      <c r="D30" s="313">
        <v>16</v>
      </c>
      <c r="E30" s="313">
        <v>16.399999999999999</v>
      </c>
      <c r="F30" s="313">
        <v>17</v>
      </c>
      <c r="G30" s="313">
        <v>16.600000000000001</v>
      </c>
      <c r="H30" s="313"/>
      <c r="I30" s="526">
        <v>8.8640258578567277E-3</v>
      </c>
      <c r="J30" s="527">
        <v>-1.2516973207250537E-2</v>
      </c>
      <c r="K30" s="526">
        <v>2.6600574324081805E-2</v>
      </c>
      <c r="L30" s="525">
        <v>1.7632349750200227E-2</v>
      </c>
    </row>
    <row r="31" spans="1:16" ht="15" customHeight="1" thickBot="1" x14ac:dyDescent="0.3">
      <c r="A31" s="524" t="s">
        <v>125</v>
      </c>
      <c r="B31" s="308">
        <v>0.2</v>
      </c>
      <c r="C31" s="308">
        <v>0.1</v>
      </c>
      <c r="D31" s="308">
        <v>0.2</v>
      </c>
      <c r="E31" s="308">
        <v>0.1</v>
      </c>
      <c r="F31" s="308">
        <v>0.2</v>
      </c>
      <c r="G31" s="308">
        <v>0.2</v>
      </c>
      <c r="H31" s="308"/>
      <c r="I31" s="522">
        <v>0.19372967873058555</v>
      </c>
      <c r="J31" s="523">
        <v>-0.12926146478333744</v>
      </c>
      <c r="K31" s="522">
        <v>0.20311698459411121</v>
      </c>
      <c r="L31" s="521">
        <v>-0.12245220448685168</v>
      </c>
    </row>
    <row r="32" spans="1:16" ht="15" customHeight="1" thickBot="1" x14ac:dyDescent="0.3">
      <c r="A32" s="510" t="s">
        <v>123</v>
      </c>
      <c r="B32" s="304">
        <v>17</v>
      </c>
      <c r="C32" s="304">
        <v>16.8</v>
      </c>
      <c r="D32" s="304">
        <v>16.2</v>
      </c>
      <c r="E32" s="304">
        <v>16.5</v>
      </c>
      <c r="F32" s="304">
        <v>17.2</v>
      </c>
      <c r="G32" s="304">
        <v>16.8</v>
      </c>
      <c r="H32" s="2352"/>
      <c r="I32" s="520">
        <v>1.0453612005223656E-2</v>
      </c>
      <c r="J32" s="519">
        <v>-1.3860061713323657E-2</v>
      </c>
      <c r="K32" s="518">
        <v>2.8101775870815082E-2</v>
      </c>
      <c r="L32" s="517">
        <v>1.6018189601689103E-2</v>
      </c>
    </row>
    <row r="33" spans="1:17" ht="15" customHeight="1" x14ac:dyDescent="0.25">
      <c r="A33" s="494"/>
      <c r="B33" s="494"/>
      <c r="C33" s="494"/>
      <c r="D33" s="494"/>
      <c r="E33" s="494"/>
      <c r="F33" s="494"/>
      <c r="G33" s="494"/>
      <c r="H33" s="494"/>
      <c r="I33" s="494"/>
      <c r="J33" s="494"/>
    </row>
    <row r="34" spans="1:17" ht="13.5" customHeight="1" thickBot="1" x14ac:dyDescent="0.3">
      <c r="A34" s="489"/>
      <c r="B34" s="489"/>
      <c r="C34" s="489"/>
      <c r="D34" s="489"/>
      <c r="E34" s="489"/>
      <c r="F34" s="489"/>
      <c r="G34" s="489"/>
      <c r="H34" s="489"/>
      <c r="I34" s="489"/>
      <c r="J34" s="489"/>
    </row>
    <row r="35" spans="1:17" ht="13.5" customHeight="1" x14ac:dyDescent="0.25">
      <c r="A35" s="580" t="s">
        <v>475</v>
      </c>
      <c r="B35" s="580"/>
      <c r="C35" s="579"/>
      <c r="D35" s="579"/>
      <c r="E35" s="579"/>
      <c r="F35" s="579"/>
      <c r="G35" s="579"/>
      <c r="H35" s="579"/>
      <c r="I35" s="598" t="s">
        <v>442</v>
      </c>
      <c r="J35" s="546"/>
      <c r="K35" s="597" t="s">
        <v>441</v>
      </c>
      <c r="L35" s="596"/>
    </row>
    <row r="36" spans="1:17" ht="13.5" customHeight="1" thickBot="1" x14ac:dyDescent="0.3">
      <c r="A36" s="489"/>
      <c r="B36" s="489"/>
      <c r="C36" s="489"/>
      <c r="D36" s="489"/>
      <c r="E36" s="489"/>
      <c r="F36" s="489"/>
      <c r="G36" s="489"/>
      <c r="H36" s="489"/>
      <c r="I36" s="595"/>
      <c r="J36" s="573"/>
      <c r="L36" s="594"/>
    </row>
    <row r="37" spans="1:17" ht="13.5" customHeight="1" thickBot="1" x14ac:dyDescent="0.3">
      <c r="A37" s="570" t="s">
        <v>227</v>
      </c>
      <c r="B37" s="569" t="s">
        <v>1294</v>
      </c>
      <c r="C37" s="569" t="s">
        <v>1184</v>
      </c>
      <c r="D37" s="569" t="s">
        <v>340</v>
      </c>
      <c r="E37" s="569" t="s">
        <v>339</v>
      </c>
      <c r="F37" s="569" t="s">
        <v>338</v>
      </c>
      <c r="G37" s="569" t="s">
        <v>337</v>
      </c>
      <c r="H37" s="569"/>
      <c r="I37" s="538" t="s">
        <v>1307</v>
      </c>
      <c r="J37" s="539" t="s">
        <v>1306</v>
      </c>
      <c r="K37" s="538" t="s">
        <v>1307</v>
      </c>
      <c r="L37" s="2740" t="s">
        <v>1306</v>
      </c>
    </row>
    <row r="38" spans="1:17" ht="13.5" customHeight="1" x14ac:dyDescent="0.25">
      <c r="A38" s="581" t="s">
        <v>372</v>
      </c>
      <c r="B38" s="593">
        <v>150</v>
      </c>
      <c r="C38" s="593">
        <v>153</v>
      </c>
      <c r="D38" s="593">
        <v>155</v>
      </c>
      <c r="E38" s="593">
        <v>150</v>
      </c>
      <c r="F38" s="593">
        <v>150</v>
      </c>
      <c r="G38" s="593">
        <v>151</v>
      </c>
      <c r="H38" s="593"/>
      <c r="I38" s="2342">
        <v>-1.896171489982712E-2</v>
      </c>
      <c r="J38" s="436">
        <v>-7.4666882876428531E-4</v>
      </c>
      <c r="K38" s="433">
        <v>-1.4317360906918375E-2</v>
      </c>
      <c r="L38" s="435">
        <v>1.0669327107333704E-2</v>
      </c>
    </row>
    <row r="39" spans="1:17" ht="13.5" customHeight="1" x14ac:dyDescent="0.25">
      <c r="A39" s="581" t="s">
        <v>212</v>
      </c>
      <c r="B39" s="591">
        <v>68</v>
      </c>
      <c r="C39" s="591">
        <v>62</v>
      </c>
      <c r="D39" s="591">
        <v>63</v>
      </c>
      <c r="E39" s="591">
        <v>65</v>
      </c>
      <c r="F39" s="591">
        <v>67</v>
      </c>
      <c r="G39" s="591">
        <v>62</v>
      </c>
      <c r="H39" s="591"/>
      <c r="I39" s="424">
        <v>9.7925512565935513E-2</v>
      </c>
      <c r="J39" s="423">
        <v>2.0406111698081819E-2</v>
      </c>
      <c r="K39" s="433">
        <v>8.7191054784637068E-2</v>
      </c>
      <c r="L39" s="423">
        <v>1.934508685683678E-2</v>
      </c>
    </row>
    <row r="40" spans="1:17" ht="13.5" customHeight="1" x14ac:dyDescent="0.25">
      <c r="A40" s="581" t="s">
        <v>368</v>
      </c>
      <c r="B40" s="591">
        <v>18</v>
      </c>
      <c r="C40" s="591">
        <v>19</v>
      </c>
      <c r="D40" s="591">
        <v>19</v>
      </c>
      <c r="E40" s="591">
        <v>14</v>
      </c>
      <c r="F40" s="591">
        <v>21</v>
      </c>
      <c r="G40" s="591">
        <v>17</v>
      </c>
      <c r="H40" s="591"/>
      <c r="I40" s="424">
        <v>-8.851914667291727E-2</v>
      </c>
      <c r="J40" s="423">
        <v>-0.16359791370116994</v>
      </c>
      <c r="K40" s="433">
        <v>-6.0016253086745297E-2</v>
      </c>
      <c r="L40" s="423">
        <v>-0.14191535164512559</v>
      </c>
    </row>
    <row r="41" spans="1:17" ht="13.5" customHeight="1" x14ac:dyDescent="0.25">
      <c r="A41" s="581" t="s">
        <v>432</v>
      </c>
      <c r="B41" s="591">
        <v>0</v>
      </c>
      <c r="C41" s="591">
        <v>0</v>
      </c>
      <c r="D41" s="591">
        <v>0</v>
      </c>
      <c r="E41" s="591">
        <v>0</v>
      </c>
      <c r="F41" s="591">
        <v>0</v>
      </c>
      <c r="G41" s="591">
        <v>0</v>
      </c>
      <c r="H41" s="591"/>
      <c r="I41" s="424">
        <v>-0.88456052967177401</v>
      </c>
      <c r="J41" s="423">
        <v>-0.2004580544481751</v>
      </c>
      <c r="K41" s="433">
        <v>-0.87423083154310377</v>
      </c>
      <c r="L41" s="434">
        <v>-0.26575038024609288</v>
      </c>
    </row>
    <row r="42" spans="1:17" ht="13.5" customHeight="1" x14ac:dyDescent="0.25">
      <c r="A42" s="589" t="s">
        <v>365</v>
      </c>
      <c r="B42" s="592">
        <v>236</v>
      </c>
      <c r="C42" s="592">
        <v>234</v>
      </c>
      <c r="D42" s="592">
        <v>237</v>
      </c>
      <c r="E42" s="592">
        <v>229</v>
      </c>
      <c r="F42" s="592">
        <v>238</v>
      </c>
      <c r="G42" s="592">
        <v>230</v>
      </c>
      <c r="H42" s="2350"/>
      <c r="I42" s="431">
        <v>5.7518753119838451E-3</v>
      </c>
      <c r="J42" s="429">
        <v>-9.2070780774953231E-3</v>
      </c>
      <c r="K42" s="430">
        <v>8.4106526756801969E-3</v>
      </c>
      <c r="L42" s="429">
        <v>-4.2051269926690615E-4</v>
      </c>
    </row>
    <row r="43" spans="1:17" ht="13.5" customHeight="1" x14ac:dyDescent="0.25">
      <c r="A43" s="589" t="s">
        <v>355</v>
      </c>
      <c r="B43" s="588">
        <v>-137</v>
      </c>
      <c r="C43" s="588">
        <v>-142</v>
      </c>
      <c r="D43" s="588">
        <v>-144</v>
      </c>
      <c r="E43" s="588">
        <v>-146</v>
      </c>
      <c r="F43" s="588">
        <v>-143</v>
      </c>
      <c r="G43" s="588">
        <v>-143</v>
      </c>
      <c r="H43" s="2351"/>
      <c r="I43" s="431">
        <v>-3.5440832460891247E-2</v>
      </c>
      <c r="J43" s="429">
        <v>-4.1018565675240315E-2</v>
      </c>
      <c r="K43" s="430">
        <v>-2.5185355575887192E-2</v>
      </c>
      <c r="L43" s="429">
        <v>-3.154340037179959E-2</v>
      </c>
    </row>
    <row r="44" spans="1:17" ht="13.5" customHeight="1" x14ac:dyDescent="0.25">
      <c r="A44" s="589" t="s">
        <v>353</v>
      </c>
      <c r="B44" s="588">
        <v>99</v>
      </c>
      <c r="C44" s="588">
        <v>92</v>
      </c>
      <c r="D44" s="588">
        <v>93</v>
      </c>
      <c r="E44" s="588">
        <v>83</v>
      </c>
      <c r="F44" s="588">
        <v>95</v>
      </c>
      <c r="G44" s="588">
        <v>87</v>
      </c>
      <c r="H44" s="2351"/>
      <c r="I44" s="431">
        <v>6.9332718098195301E-2</v>
      </c>
      <c r="J44" s="429">
        <v>3.8767838869671056E-2</v>
      </c>
      <c r="K44" s="430">
        <v>5.9465332464742504E-2</v>
      </c>
      <c r="L44" s="429">
        <v>4.6608646282673583E-2</v>
      </c>
    </row>
    <row r="45" spans="1:17" ht="13.5" customHeight="1" x14ac:dyDescent="0.25">
      <c r="A45" s="581" t="s">
        <v>154</v>
      </c>
      <c r="B45" s="591">
        <v>0</v>
      </c>
      <c r="C45" s="591">
        <v>-1</v>
      </c>
      <c r="D45" s="591">
        <v>-2</v>
      </c>
      <c r="E45" s="591">
        <v>11</v>
      </c>
      <c r="F45" s="591">
        <v>-14</v>
      </c>
      <c r="G45" s="591">
        <v>-24</v>
      </c>
      <c r="H45" s="591"/>
      <c r="I45" s="424">
        <v>-0.65853828423902616</v>
      </c>
      <c r="J45" s="423">
        <v>-0.97985999769884602</v>
      </c>
      <c r="K45" s="433">
        <v>-0.53889440611413575</v>
      </c>
      <c r="L45" s="423">
        <v>-0.97137746816656301</v>
      </c>
      <c r="Q45" s="590"/>
    </row>
    <row r="46" spans="1:17" ht="13.5" customHeight="1" x14ac:dyDescent="0.25">
      <c r="A46" s="589" t="s">
        <v>150</v>
      </c>
      <c r="B46" s="588">
        <v>99</v>
      </c>
      <c r="C46" s="588">
        <v>91</v>
      </c>
      <c r="D46" s="588">
        <v>91</v>
      </c>
      <c r="E46" s="588">
        <v>94</v>
      </c>
      <c r="F46" s="588">
        <v>81</v>
      </c>
      <c r="G46" s="588">
        <v>63</v>
      </c>
      <c r="H46" s="2351"/>
      <c r="I46" s="431">
        <v>7.6041664680340126E-2</v>
      </c>
      <c r="J46" s="429">
        <v>0.21911706420198351</v>
      </c>
      <c r="K46" s="430">
        <v>6.506535340484465E-2</v>
      </c>
      <c r="L46" s="429">
        <v>0.22282657695302133</v>
      </c>
    </row>
    <row r="47" spans="1:17" ht="13.5" customHeight="1" x14ac:dyDescent="0.25">
      <c r="A47" s="587"/>
      <c r="B47" s="586"/>
      <c r="C47" s="586"/>
      <c r="D47" s="586"/>
      <c r="E47" s="586"/>
      <c r="F47" s="586"/>
      <c r="G47" s="586"/>
      <c r="H47" s="586"/>
      <c r="I47" s="585"/>
      <c r="J47" s="584"/>
      <c r="K47" s="583"/>
      <c r="L47" s="582"/>
    </row>
    <row r="48" spans="1:17" ht="13.5" customHeight="1" x14ac:dyDescent="0.25">
      <c r="A48" s="581" t="s">
        <v>446</v>
      </c>
      <c r="B48" s="427">
        <v>58.1</v>
      </c>
      <c r="C48" s="427">
        <v>60.7</v>
      </c>
      <c r="D48" s="427">
        <v>60.8</v>
      </c>
      <c r="E48" s="427">
        <v>63.8</v>
      </c>
      <c r="F48" s="427">
        <v>60.1</v>
      </c>
      <c r="G48" s="427">
        <v>62.2</v>
      </c>
      <c r="H48" s="427"/>
      <c r="I48" s="388"/>
      <c r="J48" s="387"/>
      <c r="K48" s="583"/>
      <c r="L48" s="582"/>
    </row>
    <row r="49" spans="1:12" s="489" customFormat="1" ht="13.5" customHeight="1" x14ac:dyDescent="0.15">
      <c r="A49" s="511" t="s">
        <v>445</v>
      </c>
      <c r="B49" s="427">
        <v>12.710507711067729</v>
      </c>
      <c r="C49" s="427">
        <v>11.573880212006481</v>
      </c>
      <c r="D49" s="427">
        <v>11.231833594320605</v>
      </c>
      <c r="E49" s="427">
        <v>11.708796560860698</v>
      </c>
      <c r="F49" s="427">
        <v>10.100836817874296</v>
      </c>
      <c r="G49" s="427">
        <v>8.0970949721768637</v>
      </c>
      <c r="H49" s="427"/>
      <c r="I49" s="388"/>
      <c r="J49" s="387"/>
      <c r="K49" s="583"/>
      <c r="L49" s="582"/>
    </row>
    <row r="50" spans="1:12" ht="13.5" customHeight="1" x14ac:dyDescent="0.25">
      <c r="A50" s="581" t="s">
        <v>140</v>
      </c>
      <c r="B50" s="273">
        <v>2349</v>
      </c>
      <c r="C50" s="273">
        <v>2347</v>
      </c>
      <c r="D50" s="273">
        <v>2445</v>
      </c>
      <c r="E50" s="273">
        <v>2457</v>
      </c>
      <c r="F50" s="273">
        <v>2440</v>
      </c>
      <c r="G50" s="273">
        <v>2470</v>
      </c>
      <c r="H50" s="273"/>
      <c r="I50" s="424">
        <v>7.329957581505564E-4</v>
      </c>
      <c r="J50" s="423">
        <v>-3.7543120322185985E-2</v>
      </c>
      <c r="K50" s="424">
        <v>1.0521892417583167E-2</v>
      </c>
      <c r="L50" s="423">
        <v>-6.1177115857884767E-2</v>
      </c>
    </row>
    <row r="51" spans="1:12" ht="13.5" customHeight="1" x14ac:dyDescent="0.25">
      <c r="A51" s="511" t="s">
        <v>444</v>
      </c>
      <c r="B51" s="273">
        <v>13273</v>
      </c>
      <c r="C51" s="273">
        <v>13534</v>
      </c>
      <c r="D51" s="273">
        <v>13490</v>
      </c>
      <c r="E51" s="273">
        <v>13601</v>
      </c>
      <c r="F51" s="273">
        <v>13492</v>
      </c>
      <c r="G51" s="273">
        <v>13834</v>
      </c>
      <c r="H51" s="273"/>
      <c r="I51" s="424">
        <v>-1.9232966025819365E-2</v>
      </c>
      <c r="J51" s="423">
        <v>-1.6249828683846501E-2</v>
      </c>
      <c r="K51" s="424">
        <v>-8.7142642882755972E-3</v>
      </c>
      <c r="L51" s="423">
        <v>5.1216546039085653E-3</v>
      </c>
    </row>
    <row r="52" spans="1:12" ht="13.5" customHeight="1" thickBot="1" x14ac:dyDescent="0.3">
      <c r="A52" s="581" t="s">
        <v>134</v>
      </c>
      <c r="B52" s="273">
        <v>1767</v>
      </c>
      <c r="C52" s="273">
        <v>1776</v>
      </c>
      <c r="D52" s="273">
        <v>1770</v>
      </c>
      <c r="E52" s="273">
        <v>1790</v>
      </c>
      <c r="F52" s="273">
        <v>1834</v>
      </c>
      <c r="G52" s="273">
        <v>1881</v>
      </c>
      <c r="H52" s="273"/>
      <c r="I52" s="422">
        <v>-5.1008343748945029E-3</v>
      </c>
      <c r="J52" s="421">
        <v>-3.6487753811258239E-2</v>
      </c>
      <c r="K52" s="422">
        <v>-5.1008343748945029E-3</v>
      </c>
      <c r="L52" s="421">
        <v>-3.6487753811258239E-2</v>
      </c>
    </row>
    <row r="53" spans="1:12" ht="13.5" customHeight="1" thickBot="1" x14ac:dyDescent="0.3">
      <c r="A53" s="489"/>
      <c r="B53" s="489"/>
      <c r="C53" s="489"/>
      <c r="D53" s="489"/>
      <c r="E53" s="489"/>
      <c r="F53" s="489"/>
      <c r="G53" s="489"/>
      <c r="H53" s="489"/>
      <c r="I53" s="489"/>
      <c r="J53" s="489"/>
    </row>
    <row r="54" spans="1:12" ht="13.5" customHeight="1" x14ac:dyDescent="0.25">
      <c r="A54" s="580" t="s">
        <v>474</v>
      </c>
      <c r="B54" s="580"/>
      <c r="C54" s="579"/>
      <c r="D54" s="579"/>
      <c r="E54" s="579"/>
      <c r="F54" s="579"/>
      <c r="G54" s="579"/>
      <c r="H54" s="579"/>
      <c r="I54" s="578" t="s">
        <v>442</v>
      </c>
      <c r="J54" s="577"/>
      <c r="K54" s="576" t="s">
        <v>441</v>
      </c>
      <c r="L54" s="575"/>
    </row>
    <row r="55" spans="1:12" ht="13.5" customHeight="1" thickBot="1" x14ac:dyDescent="0.3">
      <c r="A55" s="489"/>
      <c r="B55" s="489"/>
      <c r="C55" s="489"/>
      <c r="D55" s="489"/>
      <c r="E55" s="489"/>
      <c r="F55" s="489"/>
      <c r="G55" s="489"/>
      <c r="H55" s="489"/>
      <c r="I55" s="574"/>
      <c r="J55" s="573"/>
      <c r="K55" s="572"/>
      <c r="L55" s="571"/>
    </row>
    <row r="56" spans="1:12" ht="13.5" customHeight="1" thickBot="1" x14ac:dyDescent="0.3">
      <c r="A56" s="570" t="s">
        <v>440</v>
      </c>
      <c r="B56" s="569" t="s">
        <v>1294</v>
      </c>
      <c r="C56" s="569" t="s">
        <v>1184</v>
      </c>
      <c r="D56" s="569" t="s">
        <v>340</v>
      </c>
      <c r="E56" s="569" t="s">
        <v>339</v>
      </c>
      <c r="F56" s="569" t="s">
        <v>338</v>
      </c>
      <c r="G56" s="569" t="s">
        <v>337</v>
      </c>
      <c r="H56" s="569"/>
      <c r="I56" s="538" t="s">
        <v>1307</v>
      </c>
      <c r="J56" s="539" t="s">
        <v>1306</v>
      </c>
      <c r="K56" s="538" t="s">
        <v>1307</v>
      </c>
      <c r="L56" s="2740" t="s">
        <v>1306</v>
      </c>
    </row>
    <row r="57" spans="1:12" ht="13.5" customHeight="1" x14ac:dyDescent="0.25">
      <c r="A57" s="537" t="s">
        <v>130</v>
      </c>
      <c r="B57" s="313">
        <v>28.4</v>
      </c>
      <c r="C57" s="313">
        <v>28.5</v>
      </c>
      <c r="D57" s="313">
        <v>28.199999999999996</v>
      </c>
      <c r="E57" s="313">
        <v>27.999999999999993</v>
      </c>
      <c r="F57" s="313">
        <v>27.999999999999996</v>
      </c>
      <c r="G57" s="313">
        <v>27.899999999999995</v>
      </c>
      <c r="H57" s="313"/>
      <c r="I57" s="526">
        <v>-3.7502483378032414E-3</v>
      </c>
      <c r="J57" s="527">
        <v>1.524791657428759E-2</v>
      </c>
      <c r="K57" s="526">
        <v>9.7008894325409933E-3</v>
      </c>
      <c r="L57" s="525">
        <v>3.8265606769379179E-2</v>
      </c>
    </row>
    <row r="58" spans="1:12" ht="13.5" customHeight="1" x14ac:dyDescent="0.25">
      <c r="A58" s="537" t="s">
        <v>439</v>
      </c>
      <c r="B58" s="313">
        <v>6.9</v>
      </c>
      <c r="C58" s="313">
        <v>6.9</v>
      </c>
      <c r="D58" s="313">
        <v>7</v>
      </c>
      <c r="E58" s="313">
        <v>7.1</v>
      </c>
      <c r="F58" s="313">
        <v>7.2</v>
      </c>
      <c r="G58" s="313">
        <v>7.3</v>
      </c>
      <c r="H58" s="313"/>
      <c r="I58" s="526">
        <v>-1.6727582845436073E-3</v>
      </c>
      <c r="J58" s="527">
        <v>-3.9222908936808576E-2</v>
      </c>
      <c r="K58" s="526">
        <v>2.7927696445868566E-3</v>
      </c>
      <c r="L58" s="525">
        <v>-3.2104715521233174E-2</v>
      </c>
    </row>
    <row r="59" spans="1:12" ht="13.5" customHeight="1" thickBot="1" x14ac:dyDescent="0.3">
      <c r="A59" s="536" t="s">
        <v>128</v>
      </c>
      <c r="B59" s="308">
        <v>1.6</v>
      </c>
      <c r="C59" s="308">
        <v>1.6</v>
      </c>
      <c r="D59" s="308">
        <v>1.6</v>
      </c>
      <c r="E59" s="308">
        <v>1.7</v>
      </c>
      <c r="F59" s="308">
        <v>1.7</v>
      </c>
      <c r="G59" s="308">
        <v>1.7</v>
      </c>
      <c r="H59" s="308"/>
      <c r="I59" s="522">
        <v>-2.3469203815397854E-2</v>
      </c>
      <c r="J59" s="523">
        <v>-7.9886668775776992E-2</v>
      </c>
      <c r="K59" s="522">
        <v>-2.1112429559201562E-2</v>
      </c>
      <c r="L59" s="521">
        <v>-7.6016737932244172E-2</v>
      </c>
    </row>
    <row r="60" spans="1:12" ht="13.5" customHeight="1" x14ac:dyDescent="0.25">
      <c r="A60" s="510" t="s">
        <v>127</v>
      </c>
      <c r="B60" s="304">
        <v>36.9</v>
      </c>
      <c r="C60" s="304">
        <v>37</v>
      </c>
      <c r="D60" s="304">
        <v>36.799999999999997</v>
      </c>
      <c r="E60" s="304">
        <v>36.799999999999997</v>
      </c>
      <c r="F60" s="304">
        <v>36.9</v>
      </c>
      <c r="G60" s="304">
        <v>36.9</v>
      </c>
      <c r="H60" s="2352"/>
      <c r="I60" s="534">
        <v>-4.2078396695416354E-3</v>
      </c>
      <c r="J60" s="535">
        <v>2.5452920457413875E-4</v>
      </c>
      <c r="K60" s="534">
        <v>7.0984220052545677E-3</v>
      </c>
      <c r="L60" s="533">
        <v>1.9296101130166221E-2</v>
      </c>
    </row>
    <row r="61" spans="1:12" ht="13.5" customHeight="1" x14ac:dyDescent="0.25">
      <c r="A61" s="532"/>
      <c r="B61" s="531"/>
      <c r="C61" s="531"/>
      <c r="D61" s="531"/>
      <c r="E61" s="531"/>
      <c r="F61" s="531"/>
      <c r="G61" s="531"/>
      <c r="H61" s="531"/>
      <c r="I61" s="529"/>
      <c r="J61" s="530"/>
      <c r="K61" s="529"/>
      <c r="L61" s="528"/>
    </row>
    <row r="62" spans="1:12" ht="13.5" customHeight="1" x14ac:dyDescent="0.25">
      <c r="A62" s="511" t="s">
        <v>126</v>
      </c>
      <c r="B62" s="313">
        <v>19.100000000000001</v>
      </c>
      <c r="C62" s="313">
        <v>18.5</v>
      </c>
      <c r="D62" s="313">
        <v>18.900000000000002</v>
      </c>
      <c r="E62" s="313">
        <v>18.899999999999999</v>
      </c>
      <c r="F62" s="313">
        <v>19</v>
      </c>
      <c r="G62" s="313">
        <v>18</v>
      </c>
      <c r="H62" s="313"/>
      <c r="I62" s="526">
        <v>2.9937608298633567E-2</v>
      </c>
      <c r="J62" s="527">
        <v>4.004089485935669E-3</v>
      </c>
      <c r="K62" s="526">
        <v>4.6968120783965617E-2</v>
      </c>
      <c r="L62" s="525">
        <v>3.2516511398721359E-2</v>
      </c>
    </row>
    <row r="63" spans="1:12" ht="13.5" customHeight="1" thickBot="1" x14ac:dyDescent="0.3">
      <c r="A63" s="524" t="s">
        <v>125</v>
      </c>
      <c r="B63" s="308">
        <v>2.9</v>
      </c>
      <c r="C63" s="308">
        <v>2.9</v>
      </c>
      <c r="D63" s="308">
        <v>2.9</v>
      </c>
      <c r="E63" s="308">
        <v>3</v>
      </c>
      <c r="F63" s="308">
        <v>3.1</v>
      </c>
      <c r="G63" s="308">
        <v>3.1</v>
      </c>
      <c r="H63" s="308"/>
      <c r="I63" s="522">
        <v>1.7252350651926651E-2</v>
      </c>
      <c r="J63" s="523">
        <v>-5.4372153465708228E-2</v>
      </c>
      <c r="K63" s="522">
        <v>2.0950436771675962E-2</v>
      </c>
      <c r="L63" s="521">
        <v>-4.851854359071528E-2</v>
      </c>
    </row>
    <row r="64" spans="1:12" ht="13.5" customHeight="1" thickBot="1" x14ac:dyDescent="0.3">
      <c r="A64" s="510" t="s">
        <v>123</v>
      </c>
      <c r="B64" s="304">
        <v>22</v>
      </c>
      <c r="C64" s="304">
        <v>21.4</v>
      </c>
      <c r="D64" s="304">
        <v>21.8</v>
      </c>
      <c r="E64" s="304">
        <v>21.9</v>
      </c>
      <c r="F64" s="304">
        <v>22.1</v>
      </c>
      <c r="G64" s="304">
        <v>21.1</v>
      </c>
      <c r="H64" s="2352"/>
      <c r="I64" s="520">
        <v>2.8241785108668704E-2</v>
      </c>
      <c r="J64" s="519">
        <v>-4.1267369710794588E-3</v>
      </c>
      <c r="K64" s="518">
        <v>4.352178951969421E-2</v>
      </c>
      <c r="L64" s="517">
        <v>2.1244694170377443E-2</v>
      </c>
    </row>
    <row r="65" spans="1:9" ht="13.5" customHeight="1" x14ac:dyDescent="0.25">
      <c r="A65" s="568"/>
      <c r="B65" s="568"/>
      <c r="C65" s="568"/>
      <c r="D65" s="568"/>
      <c r="E65" s="568"/>
      <c r="F65" s="568"/>
      <c r="G65" s="568"/>
      <c r="H65" s="568"/>
      <c r="I65" s="568"/>
    </row>
    <row r="66" spans="1:9" ht="13.5" customHeight="1" x14ac:dyDescent="0.25">
      <c r="A66" s="568"/>
      <c r="B66" s="568"/>
      <c r="C66" s="568"/>
      <c r="D66" s="568"/>
      <c r="E66" s="568"/>
      <c r="F66" s="568"/>
      <c r="G66" s="568"/>
      <c r="H66" s="568"/>
      <c r="I66" s="568"/>
    </row>
    <row r="67" spans="1:9" ht="13.5" customHeight="1" x14ac:dyDescent="0.25">
      <c r="A67" s="568"/>
      <c r="B67" s="568"/>
      <c r="C67" s="568"/>
      <c r="D67" s="568"/>
      <c r="E67" s="568"/>
      <c r="F67" s="568"/>
      <c r="G67" s="568"/>
      <c r="H67" s="568"/>
      <c r="I67" s="568"/>
    </row>
    <row r="68" spans="1:9" ht="13.5" customHeight="1" x14ac:dyDescent="0.25">
      <c r="A68" s="568"/>
      <c r="B68" s="568"/>
      <c r="C68" s="568"/>
      <c r="D68" s="568"/>
      <c r="E68" s="568"/>
      <c r="F68" s="568"/>
      <c r="G68" s="568"/>
      <c r="H68" s="568"/>
      <c r="I68" s="568"/>
    </row>
    <row r="69" spans="1:9" ht="13.5" customHeight="1" x14ac:dyDescent="0.25">
      <c r="A69" s="568"/>
      <c r="B69" s="568"/>
      <c r="C69" s="568"/>
      <c r="D69" s="568"/>
      <c r="E69" s="568"/>
      <c r="F69" s="568"/>
      <c r="G69" s="568"/>
      <c r="H69" s="568"/>
      <c r="I69" s="568"/>
    </row>
    <row r="70" spans="1:9" ht="13.5" customHeight="1" x14ac:dyDescent="0.25">
      <c r="A70" s="568"/>
      <c r="B70" s="568"/>
      <c r="C70" s="568"/>
      <c r="D70" s="568"/>
      <c r="E70" s="568"/>
      <c r="F70" s="568"/>
      <c r="G70" s="568"/>
      <c r="H70" s="568"/>
      <c r="I70" s="568"/>
    </row>
    <row r="71" spans="1:9" ht="13.5" customHeight="1" x14ac:dyDescent="0.25">
      <c r="A71" s="568"/>
      <c r="B71" s="568"/>
      <c r="C71" s="568"/>
      <c r="D71" s="568"/>
      <c r="E71" s="568"/>
      <c r="F71" s="568"/>
      <c r="G71" s="568"/>
      <c r="H71" s="568"/>
      <c r="I71" s="568"/>
    </row>
    <row r="72" spans="1:9" ht="13.5" customHeight="1" x14ac:dyDescent="0.25">
      <c r="A72" s="568"/>
      <c r="B72" s="568"/>
      <c r="C72" s="568"/>
      <c r="D72" s="568"/>
      <c r="E72" s="568"/>
      <c r="F72" s="568"/>
      <c r="G72" s="568"/>
      <c r="H72" s="568"/>
      <c r="I72" s="568"/>
    </row>
  </sheetData>
  <printOptions horizontalCentered="1"/>
  <pageMargins left="0.7" right="0.7" top="0.75" bottom="0.75" header="0.3" footer="0.3"/>
  <pageSetup paperSize="9" scale="80" orientation="portrait" r:id="rId1"/>
  <headerFooter>
    <oddHeader>&amp;RCommercial and Business Banking</oddHeader>
    <oddFooter>&amp;C&amp;7Fact book - Q4 2017</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J28"/>
  <sheetViews>
    <sheetView view="pageBreakPreview" zoomScaleNormal="100" zoomScaleSheetLayoutView="100" zoomScalePageLayoutView="90" workbookViewId="0">
      <selection activeCell="Q44" sqref="Q44"/>
    </sheetView>
  </sheetViews>
  <sheetFormatPr defaultColWidth="9.140625" defaultRowHeight="13.5" customHeight="1" x14ac:dyDescent="0.15"/>
  <cols>
    <col min="1" max="1" width="30" style="489" customWidth="1"/>
    <col min="2" max="2" width="9.5703125" style="489" customWidth="1"/>
    <col min="3" max="4" width="9" style="489" customWidth="1"/>
    <col min="5" max="5" width="8.140625" style="489" customWidth="1"/>
    <col min="6" max="7" width="8.7109375" style="489" customWidth="1"/>
    <col min="8" max="8" width="7.85546875" style="489" customWidth="1"/>
    <col min="9" max="10" width="8.7109375" style="489" customWidth="1"/>
    <col min="11" max="16384" width="9.140625" style="489"/>
  </cols>
  <sheetData>
    <row r="1" spans="1:10" ht="13.5" customHeight="1" x14ac:dyDescent="0.15">
      <c r="A1" s="516" t="s">
        <v>89</v>
      </c>
      <c r="B1" s="516"/>
      <c r="C1" s="516"/>
      <c r="D1" s="579"/>
      <c r="E1" s="579"/>
      <c r="I1" s="491"/>
      <c r="J1" s="491"/>
    </row>
    <row r="2" spans="1:10" ht="13.5" customHeight="1" thickBot="1" x14ac:dyDescent="0.2">
      <c r="I2" s="491"/>
      <c r="J2" s="494"/>
    </row>
    <row r="3" spans="1:10" ht="13.5" customHeight="1" x14ac:dyDescent="0.2">
      <c r="A3" s="622" t="s">
        <v>478</v>
      </c>
      <c r="B3" s="622"/>
      <c r="C3" s="622"/>
      <c r="D3" s="621"/>
      <c r="E3" s="621"/>
      <c r="F3" s="620"/>
      <c r="G3" s="620"/>
      <c r="H3" s="620"/>
      <c r="I3" s="619" t="s">
        <v>442</v>
      </c>
      <c r="J3" s="618"/>
    </row>
    <row r="4" spans="1:10" ht="13.5" customHeight="1" thickBot="1" x14ac:dyDescent="0.25">
      <c r="A4" s="506"/>
      <c r="B4" s="506"/>
      <c r="C4" s="506"/>
      <c r="D4" s="506"/>
      <c r="E4" s="506"/>
      <c r="F4" s="506"/>
      <c r="G4" s="506"/>
      <c r="H4" s="506"/>
      <c r="I4" s="574"/>
      <c r="J4" s="573"/>
    </row>
    <row r="5" spans="1:10" ht="13.5" customHeight="1" thickBot="1" x14ac:dyDescent="0.25">
      <c r="A5" s="617" t="s">
        <v>227</v>
      </c>
      <c r="B5" s="569" t="s">
        <v>1294</v>
      </c>
      <c r="C5" s="569" t="s">
        <v>1184</v>
      </c>
      <c r="D5" s="569" t="s">
        <v>340</v>
      </c>
      <c r="E5" s="569" t="s">
        <v>339</v>
      </c>
      <c r="F5" s="569" t="s">
        <v>338</v>
      </c>
      <c r="G5" s="569" t="s">
        <v>337</v>
      </c>
      <c r="H5" s="569"/>
      <c r="I5" s="616" t="s">
        <v>1307</v>
      </c>
      <c r="J5" s="615" t="s">
        <v>1306</v>
      </c>
    </row>
    <row r="6" spans="1:10" ht="13.5" customHeight="1" x14ac:dyDescent="0.15">
      <c r="A6" s="608" t="s">
        <v>372</v>
      </c>
      <c r="B6" s="612">
        <v>2</v>
      </c>
      <c r="C6" s="612">
        <v>2</v>
      </c>
      <c r="D6" s="612">
        <v>4</v>
      </c>
      <c r="E6" s="612">
        <v>4</v>
      </c>
      <c r="F6" s="612">
        <v>7</v>
      </c>
      <c r="G6" s="612">
        <v>6</v>
      </c>
      <c r="H6" s="612"/>
      <c r="I6" s="481">
        <v>-0.27614623328289456</v>
      </c>
      <c r="J6" s="480">
        <v>-0.74526946668593164</v>
      </c>
    </row>
    <row r="7" spans="1:10" ht="13.5" customHeight="1" x14ac:dyDescent="0.15">
      <c r="A7" s="608" t="s">
        <v>212</v>
      </c>
      <c r="B7" s="612">
        <v>-14</v>
      </c>
      <c r="C7" s="612">
        <v>-14</v>
      </c>
      <c r="D7" s="612">
        <v>-6</v>
      </c>
      <c r="E7" s="612">
        <v>-16</v>
      </c>
      <c r="F7" s="612">
        <v>-8</v>
      </c>
      <c r="G7" s="612">
        <v>-11</v>
      </c>
      <c r="H7" s="612"/>
      <c r="I7" s="473">
        <v>-3.2824635606795494E-2</v>
      </c>
      <c r="J7" s="472">
        <v>0.75658175480361223</v>
      </c>
    </row>
    <row r="8" spans="1:10" ht="13.5" customHeight="1" x14ac:dyDescent="0.15">
      <c r="A8" s="608" t="s">
        <v>368</v>
      </c>
      <c r="B8" s="612">
        <v>-3</v>
      </c>
      <c r="C8" s="612">
        <v>-3</v>
      </c>
      <c r="D8" s="612">
        <v>-4</v>
      </c>
      <c r="E8" s="612">
        <v>-4</v>
      </c>
      <c r="F8" s="612">
        <v>-5</v>
      </c>
      <c r="G8" s="612">
        <v>0</v>
      </c>
      <c r="H8" s="612"/>
      <c r="I8" s="473">
        <v>-0.11352809494048088</v>
      </c>
      <c r="J8" s="472">
        <v>-0.41441931722256364</v>
      </c>
    </row>
    <row r="9" spans="1:10" ht="13.5" customHeight="1" x14ac:dyDescent="0.15">
      <c r="A9" s="608" t="s">
        <v>432</v>
      </c>
      <c r="B9" s="612">
        <v>7</v>
      </c>
      <c r="C9" s="612">
        <v>5</v>
      </c>
      <c r="D9" s="612">
        <v>6</v>
      </c>
      <c r="E9" s="612">
        <v>6</v>
      </c>
      <c r="F9" s="612">
        <v>6</v>
      </c>
      <c r="G9" s="612">
        <v>6</v>
      </c>
      <c r="H9" s="612"/>
      <c r="I9" s="473">
        <v>0.45418686261460905</v>
      </c>
      <c r="J9" s="472">
        <v>0.21099763340198807</v>
      </c>
    </row>
    <row r="10" spans="1:10" ht="13.5" customHeight="1" x14ac:dyDescent="0.15">
      <c r="A10" s="614" t="s">
        <v>463</v>
      </c>
      <c r="B10" s="613">
        <v>-8</v>
      </c>
      <c r="C10" s="613">
        <v>-10</v>
      </c>
      <c r="D10" s="613">
        <v>0</v>
      </c>
      <c r="E10" s="613">
        <v>-10</v>
      </c>
      <c r="F10" s="613">
        <v>0</v>
      </c>
      <c r="G10" s="613">
        <v>1</v>
      </c>
      <c r="H10" s="2353"/>
      <c r="I10" s="478">
        <v>-0.23947747948538434</v>
      </c>
      <c r="J10" s="477">
        <v>23.771630089251914</v>
      </c>
    </row>
    <row r="11" spans="1:10" ht="13.5" customHeight="1" x14ac:dyDescent="0.15">
      <c r="A11" s="614" t="s">
        <v>462</v>
      </c>
      <c r="B11" s="613">
        <v>-72</v>
      </c>
      <c r="C11" s="613">
        <v>-5</v>
      </c>
      <c r="D11" s="613">
        <v>-8</v>
      </c>
      <c r="E11" s="613">
        <v>0</v>
      </c>
      <c r="F11" s="613">
        <v>-20</v>
      </c>
      <c r="G11" s="613">
        <v>-7</v>
      </c>
      <c r="H11" s="2353"/>
      <c r="I11" s="478">
        <v>13.382356615021965</v>
      </c>
      <c r="J11" s="477">
        <v>2.6864885912475676</v>
      </c>
    </row>
    <row r="12" spans="1:10" ht="13.5" customHeight="1" x14ac:dyDescent="0.15">
      <c r="A12" s="614" t="s">
        <v>353</v>
      </c>
      <c r="B12" s="613">
        <v>-80</v>
      </c>
      <c r="C12" s="613">
        <v>-15</v>
      </c>
      <c r="D12" s="613">
        <v>-8</v>
      </c>
      <c r="E12" s="613">
        <v>-10</v>
      </c>
      <c r="F12" s="613">
        <v>-20</v>
      </c>
      <c r="G12" s="613">
        <v>-6</v>
      </c>
      <c r="H12" s="2353"/>
      <c r="I12" s="478">
        <v>4.1921429447017999</v>
      </c>
      <c r="J12" s="477">
        <v>3.0250595508188391</v>
      </c>
    </row>
    <row r="13" spans="1:10" ht="13.5" customHeight="1" x14ac:dyDescent="0.15">
      <c r="A13" s="608" t="s">
        <v>154</v>
      </c>
      <c r="B13" s="612">
        <v>-2</v>
      </c>
      <c r="C13" s="612">
        <v>-1</v>
      </c>
      <c r="D13" s="612">
        <v>-1</v>
      </c>
      <c r="E13" s="612">
        <v>-3</v>
      </c>
      <c r="F13" s="612">
        <v>0</v>
      </c>
      <c r="G13" s="612">
        <v>-1</v>
      </c>
      <c r="H13" s="2354"/>
      <c r="I13" s="473">
        <v>1.1545000924625759</v>
      </c>
      <c r="J13" s="472">
        <v>-28.559669407023424</v>
      </c>
    </row>
    <row r="14" spans="1:10" ht="13.5" customHeight="1" x14ac:dyDescent="0.15">
      <c r="A14" s="614" t="s">
        <v>150</v>
      </c>
      <c r="B14" s="613">
        <v>-82</v>
      </c>
      <c r="C14" s="613">
        <v>-16</v>
      </c>
      <c r="D14" s="613">
        <v>-9</v>
      </c>
      <c r="E14" s="613">
        <v>-13</v>
      </c>
      <c r="F14" s="613">
        <v>-20</v>
      </c>
      <c r="G14" s="613">
        <v>-7</v>
      </c>
      <c r="H14" s="2353"/>
      <c r="I14" s="478">
        <v>3.9923096627941232</v>
      </c>
      <c r="J14" s="477">
        <v>3.1604279416915633</v>
      </c>
    </row>
    <row r="15" spans="1:10" ht="13.5" customHeight="1" x14ac:dyDescent="0.15">
      <c r="A15" s="608"/>
      <c r="B15" s="612"/>
      <c r="C15" s="612"/>
      <c r="D15" s="612"/>
      <c r="E15" s="612"/>
      <c r="F15" s="612"/>
      <c r="G15" s="612"/>
      <c r="H15" s="612"/>
      <c r="I15" s="611"/>
      <c r="J15" s="610"/>
    </row>
    <row r="16" spans="1:10" ht="13.5" customHeight="1" x14ac:dyDescent="0.15">
      <c r="A16" s="608" t="s">
        <v>140</v>
      </c>
      <c r="B16" s="607">
        <v>-94</v>
      </c>
      <c r="C16" s="607">
        <v>-103</v>
      </c>
      <c r="D16" s="607">
        <v>-114</v>
      </c>
      <c r="E16" s="607">
        <v>-130</v>
      </c>
      <c r="F16" s="609">
        <v>-119</v>
      </c>
      <c r="G16" s="609">
        <v>-99</v>
      </c>
      <c r="H16" s="609"/>
      <c r="I16" s="473">
        <v>-9.2479699076690514E-2</v>
      </c>
      <c r="J16" s="472">
        <v>-0.21429484373998364</v>
      </c>
    </row>
    <row r="17" spans="1:10" ht="13.5" customHeight="1" thickBot="1" x14ac:dyDescent="0.2">
      <c r="A17" s="608" t="s">
        <v>134</v>
      </c>
      <c r="B17" s="607">
        <v>2681</v>
      </c>
      <c r="C17" s="607">
        <v>2908</v>
      </c>
      <c r="D17" s="607">
        <v>2895</v>
      </c>
      <c r="E17" s="607">
        <v>2871</v>
      </c>
      <c r="F17" s="607">
        <v>2891</v>
      </c>
      <c r="G17" s="607">
        <v>2899</v>
      </c>
      <c r="H17" s="607"/>
      <c r="I17" s="471">
        <v>-7.7794515177152412E-2</v>
      </c>
      <c r="J17" s="470">
        <v>-7.2499360096296983E-2</v>
      </c>
    </row>
    <row r="18" spans="1:10" ht="13.5" customHeight="1" x14ac:dyDescent="0.15">
      <c r="A18" s="494"/>
      <c r="B18" s="494"/>
      <c r="C18" s="494"/>
      <c r="D18" s="494"/>
      <c r="E18" s="494"/>
      <c r="F18" s="494"/>
      <c r="G18" s="494"/>
      <c r="H18" s="494"/>
      <c r="I18" s="494"/>
      <c r="J18" s="494"/>
    </row>
    <row r="19" spans="1:10" ht="13.5" customHeight="1" x14ac:dyDescent="0.15">
      <c r="A19" s="494"/>
      <c r="B19" s="494"/>
      <c r="C19" s="494"/>
      <c r="D19" s="494"/>
      <c r="E19" s="494"/>
      <c r="F19" s="494"/>
      <c r="G19" s="494"/>
      <c r="H19" s="494"/>
      <c r="I19" s="494"/>
      <c r="J19" s="494"/>
    </row>
    <row r="20" spans="1:10" ht="13.5" customHeight="1" x14ac:dyDescent="0.15">
      <c r="A20" s="494"/>
      <c r="B20" s="494"/>
      <c r="C20" s="494"/>
      <c r="D20" s="494"/>
      <c r="E20" s="494"/>
      <c r="F20" s="494"/>
      <c r="G20" s="494"/>
      <c r="H20" s="494"/>
      <c r="I20" s="494"/>
      <c r="J20" s="494"/>
    </row>
    <row r="21" spans="1:10" ht="13.5" customHeight="1" x14ac:dyDescent="0.15">
      <c r="A21" s="494"/>
      <c r="B21" s="494"/>
      <c r="C21" s="494"/>
      <c r="D21" s="494"/>
      <c r="E21" s="494"/>
      <c r="F21" s="494"/>
      <c r="G21" s="494"/>
      <c r="H21" s="494"/>
      <c r="I21" s="494"/>
      <c r="J21" s="494"/>
    </row>
    <row r="22" spans="1:10" ht="13.5" customHeight="1" x14ac:dyDescent="0.15">
      <c r="A22" s="494"/>
      <c r="B22" s="494"/>
      <c r="C22" s="494"/>
      <c r="D22" s="494"/>
      <c r="E22" s="494"/>
      <c r="F22" s="494"/>
      <c r="G22" s="494"/>
      <c r="H22" s="494"/>
      <c r="I22" s="494"/>
      <c r="J22" s="494"/>
    </row>
    <row r="23" spans="1:10" ht="13.5" customHeight="1" x14ac:dyDescent="0.15">
      <c r="A23" s="494"/>
      <c r="B23" s="494"/>
      <c r="C23" s="494"/>
      <c r="D23" s="494"/>
      <c r="E23" s="494"/>
      <c r="F23" s="494"/>
      <c r="G23" s="494"/>
      <c r="H23" s="494"/>
      <c r="I23" s="494"/>
      <c r="J23" s="494"/>
    </row>
    <row r="24" spans="1:10" ht="13.5" customHeight="1" x14ac:dyDescent="0.15">
      <c r="A24" s="494"/>
      <c r="B24" s="494"/>
      <c r="C24" s="494"/>
      <c r="D24" s="494"/>
      <c r="E24" s="494"/>
      <c r="F24" s="494"/>
      <c r="G24" s="494"/>
      <c r="H24" s="494"/>
      <c r="I24" s="494"/>
      <c r="J24" s="494"/>
    </row>
    <row r="25" spans="1:10" ht="13.5" customHeight="1" x14ac:dyDescent="0.15">
      <c r="J25" s="494"/>
    </row>
    <row r="26" spans="1:10" ht="13.5" customHeight="1" x14ac:dyDescent="0.15">
      <c r="J26" s="494"/>
    </row>
    <row r="27" spans="1:10" ht="13.5" customHeight="1" x14ac:dyDescent="0.15">
      <c r="J27" s="494"/>
    </row>
    <row r="28" spans="1:10" ht="13.5" customHeight="1" x14ac:dyDescent="0.15">
      <c r="J28" s="494"/>
    </row>
  </sheetData>
  <printOptions horizontalCentered="1"/>
  <pageMargins left="0.7" right="0.7" top="0.75" bottom="0.75" header="0.3" footer="0.3"/>
  <pageSetup paperSize="9" scale="80" orientation="portrait" r:id="rId1"/>
  <headerFooter>
    <oddHeader>&amp;R&amp;"Arial,normal"&amp;8Commercial and Business Banking</oddHeader>
    <oddFooter>&amp;C&amp;7Fact book - Q4 2017</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R64"/>
  <sheetViews>
    <sheetView view="pageBreakPreview" topLeftCell="A5" zoomScaleNormal="100" zoomScaleSheetLayoutView="100" workbookViewId="0">
      <selection activeCell="Q44" sqref="Q44"/>
    </sheetView>
  </sheetViews>
  <sheetFormatPr defaultRowHeight="11.25" x14ac:dyDescent="0.2"/>
  <cols>
    <col min="1" max="1" width="27.85546875" style="623" customWidth="1"/>
    <col min="2" max="9" width="8.7109375" style="623" customWidth="1"/>
    <col min="10" max="16384" width="9.140625" style="623"/>
  </cols>
  <sheetData>
    <row r="1" spans="1:18" ht="13.5" customHeight="1" x14ac:dyDescent="0.2">
      <c r="A1" s="643" t="s">
        <v>502</v>
      </c>
      <c r="B1" s="656"/>
      <c r="C1" s="656"/>
      <c r="D1" s="656"/>
      <c r="E1" s="656"/>
      <c r="F1" s="656"/>
      <c r="G1" s="656"/>
      <c r="H1" s="656"/>
      <c r="I1" s="656"/>
    </row>
    <row r="2" spans="1:18" s="660" customFormat="1" ht="13.5" customHeight="1" x14ac:dyDescent="0.15">
      <c r="A2" s="662" t="s">
        <v>501</v>
      </c>
      <c r="B2" s="661"/>
      <c r="C2" s="661"/>
      <c r="D2" s="661"/>
      <c r="E2" s="661"/>
      <c r="F2" s="661"/>
      <c r="G2" s="661"/>
      <c r="H2" s="661"/>
      <c r="I2" s="661"/>
    </row>
    <row r="3" spans="1:18" ht="13.5" customHeight="1" x14ac:dyDescent="0.2"/>
    <row r="4" spans="1:18" ht="13.5" customHeight="1" thickBot="1" x14ac:dyDescent="0.25">
      <c r="A4" s="639" t="s">
        <v>227</v>
      </c>
      <c r="B4" s="638" t="s">
        <v>1294</v>
      </c>
      <c r="C4" s="638" t="s">
        <v>1184</v>
      </c>
      <c r="D4" s="638" t="s">
        <v>340</v>
      </c>
      <c r="E4" s="638" t="s">
        <v>339</v>
      </c>
      <c r="F4" s="638" t="s">
        <v>338</v>
      </c>
      <c r="G4" s="638" t="s">
        <v>337</v>
      </c>
      <c r="H4" s="638" t="s">
        <v>336</v>
      </c>
      <c r="I4" s="638" t="s">
        <v>335</v>
      </c>
      <c r="J4" s="637" t="s">
        <v>334</v>
      </c>
      <c r="K4" s="627"/>
      <c r="L4" s="627"/>
      <c r="M4" s="627"/>
      <c r="N4" s="627"/>
      <c r="O4" s="627"/>
      <c r="P4" s="627"/>
      <c r="Q4" s="627"/>
      <c r="R4" s="627"/>
    </row>
    <row r="5" spans="1:18" ht="13.5" customHeight="1" x14ac:dyDescent="0.2">
      <c r="A5" s="633" t="s">
        <v>372</v>
      </c>
      <c r="B5" s="632">
        <v>102.67</v>
      </c>
      <c r="C5" s="632">
        <v>118.12</v>
      </c>
      <c r="D5" s="632">
        <v>115.18</v>
      </c>
      <c r="E5" s="632">
        <v>114.31</v>
      </c>
      <c r="F5" s="632">
        <v>119.84</v>
      </c>
      <c r="G5" s="632">
        <v>115.27</v>
      </c>
      <c r="H5" s="632">
        <v>109.5</v>
      </c>
      <c r="I5" s="632">
        <v>108.92</v>
      </c>
      <c r="J5" s="631">
        <v>121.78</v>
      </c>
      <c r="K5" s="627"/>
      <c r="L5" s="627"/>
      <c r="M5" s="627"/>
      <c r="N5" s="627"/>
      <c r="O5" s="627"/>
      <c r="P5" s="627"/>
      <c r="Q5" s="627"/>
      <c r="R5" s="627"/>
    </row>
    <row r="6" spans="1:18" ht="13.5" customHeight="1" x14ac:dyDescent="0.2">
      <c r="A6" s="633" t="s">
        <v>212</v>
      </c>
      <c r="B6" s="632">
        <v>28.55</v>
      </c>
      <c r="C6" s="632">
        <v>28.92</v>
      </c>
      <c r="D6" s="632">
        <v>30.28</v>
      </c>
      <c r="E6" s="632">
        <v>28.77</v>
      </c>
      <c r="F6" s="632">
        <v>30.47</v>
      </c>
      <c r="G6" s="632">
        <v>30.24</v>
      </c>
      <c r="H6" s="632">
        <v>30.69</v>
      </c>
      <c r="I6" s="632">
        <v>30.82</v>
      </c>
      <c r="J6" s="631">
        <v>32.81</v>
      </c>
      <c r="K6" s="627"/>
      <c r="L6" s="627"/>
      <c r="M6" s="627"/>
      <c r="N6" s="627"/>
      <c r="O6" s="627"/>
      <c r="P6" s="627"/>
      <c r="Q6" s="627"/>
      <c r="R6" s="627"/>
    </row>
    <row r="7" spans="1:18" ht="13.5" customHeight="1" x14ac:dyDescent="0.2">
      <c r="A7" s="633" t="s">
        <v>368</v>
      </c>
      <c r="B7" s="632">
        <v>0</v>
      </c>
      <c r="C7" s="632">
        <v>0</v>
      </c>
      <c r="D7" s="632">
        <v>0</v>
      </c>
      <c r="E7" s="632">
        <v>0</v>
      </c>
      <c r="F7" s="632">
        <v>0</v>
      </c>
      <c r="G7" s="632">
        <v>0</v>
      </c>
      <c r="H7" s="632">
        <v>0</v>
      </c>
      <c r="I7" s="632">
        <v>0</v>
      </c>
      <c r="J7" s="631">
        <v>0</v>
      </c>
      <c r="K7" s="627"/>
      <c r="L7" s="627"/>
      <c r="M7" s="627"/>
      <c r="N7" s="627"/>
      <c r="O7" s="627"/>
      <c r="P7" s="627"/>
      <c r="Q7" s="627"/>
      <c r="R7" s="627"/>
    </row>
    <row r="8" spans="1:18" ht="13.5" customHeight="1" thickBot="1" x14ac:dyDescent="0.25">
      <c r="A8" s="630" t="s">
        <v>432</v>
      </c>
      <c r="B8" s="629">
        <v>5.7</v>
      </c>
      <c r="C8" s="629">
        <v>5.47</v>
      </c>
      <c r="D8" s="629">
        <v>5.53</v>
      </c>
      <c r="E8" s="629">
        <v>5.6</v>
      </c>
      <c r="F8" s="629">
        <v>7.26</v>
      </c>
      <c r="G8" s="629">
        <v>5.53</v>
      </c>
      <c r="H8" s="629">
        <v>6.1</v>
      </c>
      <c r="I8" s="629">
        <v>5.08</v>
      </c>
      <c r="J8" s="628">
        <v>6.63</v>
      </c>
      <c r="K8" s="627"/>
      <c r="L8" s="627"/>
      <c r="M8" s="627"/>
      <c r="N8" s="627"/>
      <c r="O8" s="627"/>
      <c r="P8" s="627"/>
      <c r="Q8" s="627"/>
      <c r="R8" s="627"/>
    </row>
    <row r="9" spans="1:18" ht="13.5" customHeight="1" x14ac:dyDescent="0.2">
      <c r="A9" s="626" t="s">
        <v>365</v>
      </c>
      <c r="B9" s="625">
        <v>136.91999999999999</v>
      </c>
      <c r="C9" s="625">
        <v>152.51</v>
      </c>
      <c r="D9" s="625">
        <v>150.99</v>
      </c>
      <c r="E9" s="625">
        <v>148.68</v>
      </c>
      <c r="F9" s="625">
        <v>157.57</v>
      </c>
      <c r="G9" s="625">
        <v>151.05000000000001</v>
      </c>
      <c r="H9" s="625">
        <v>146.30000000000001</v>
      </c>
      <c r="I9" s="625">
        <v>144.82</v>
      </c>
      <c r="J9" s="625">
        <v>161.22999999999999</v>
      </c>
      <c r="K9" s="627"/>
      <c r="L9" s="627"/>
      <c r="M9" s="627"/>
      <c r="N9" s="627"/>
      <c r="O9" s="627"/>
      <c r="P9" s="627"/>
      <c r="Q9" s="627"/>
      <c r="R9" s="627"/>
    </row>
    <row r="10" spans="1:18" ht="13.5" customHeight="1" x14ac:dyDescent="0.2">
      <c r="A10" s="633" t="s">
        <v>154</v>
      </c>
      <c r="B10" s="632">
        <v>-9.0399999999999991</v>
      </c>
      <c r="C10" s="632">
        <v>-10.97</v>
      </c>
      <c r="D10" s="632">
        <v>-10.64</v>
      </c>
      <c r="E10" s="632">
        <v>-5.5</v>
      </c>
      <c r="F10" s="632">
        <v>-7.09</v>
      </c>
      <c r="G10" s="632">
        <v>-7.11</v>
      </c>
      <c r="H10" s="632">
        <v>-8.16</v>
      </c>
      <c r="I10" s="632">
        <v>-9.3000000000000007</v>
      </c>
      <c r="J10" s="631">
        <v>-40.130000000000003</v>
      </c>
      <c r="K10" s="627"/>
      <c r="L10" s="627"/>
      <c r="M10" s="627"/>
      <c r="N10" s="627"/>
      <c r="O10" s="627"/>
      <c r="P10" s="627"/>
      <c r="Q10" s="627"/>
      <c r="R10" s="627"/>
    </row>
    <row r="11" spans="1:18" ht="13.5" customHeight="1" x14ac:dyDescent="0.2">
      <c r="A11" s="633"/>
      <c r="B11" s="632"/>
      <c r="C11" s="632"/>
      <c r="D11" s="632"/>
      <c r="E11" s="632"/>
      <c r="F11" s="632"/>
      <c r="G11" s="632"/>
      <c r="H11" s="632"/>
      <c r="I11" s="632"/>
      <c r="J11" s="631"/>
      <c r="K11" s="627"/>
      <c r="L11" s="627"/>
      <c r="M11" s="627"/>
      <c r="N11" s="627"/>
      <c r="O11" s="627"/>
      <c r="P11" s="627"/>
      <c r="Q11" s="627"/>
      <c r="R11" s="627"/>
    </row>
    <row r="12" spans="1:18" ht="13.5" customHeight="1" x14ac:dyDescent="0.2">
      <c r="A12" s="633" t="s">
        <v>140</v>
      </c>
      <c r="B12" s="632">
        <v>1516.33</v>
      </c>
      <c r="C12" s="632">
        <v>1714.08</v>
      </c>
      <c r="D12" s="632">
        <v>1666.84</v>
      </c>
      <c r="E12" s="632">
        <v>1680.55</v>
      </c>
      <c r="F12" s="632">
        <v>1703.59</v>
      </c>
      <c r="G12" s="632">
        <v>1693.75</v>
      </c>
      <c r="H12" s="632">
        <v>1632.32</v>
      </c>
      <c r="I12" s="632">
        <v>1525.88</v>
      </c>
      <c r="J12" s="631">
        <v>1534.67</v>
      </c>
      <c r="K12" s="627"/>
      <c r="L12" s="627"/>
      <c r="M12" s="627"/>
      <c r="N12" s="627"/>
      <c r="O12" s="627"/>
      <c r="P12" s="627"/>
      <c r="Q12" s="627"/>
      <c r="R12" s="627"/>
    </row>
    <row r="13" spans="1:18" ht="13.5" customHeight="1" x14ac:dyDescent="0.2">
      <c r="A13" s="633" t="s">
        <v>444</v>
      </c>
      <c r="B13" s="632">
        <v>9319.33</v>
      </c>
      <c r="C13" s="632">
        <v>11004.82</v>
      </c>
      <c r="D13" s="632">
        <v>10447.42</v>
      </c>
      <c r="E13" s="632">
        <v>10447.469999999999</v>
      </c>
      <c r="F13" s="632">
        <v>10362.64</v>
      </c>
      <c r="G13" s="632">
        <v>10431.26</v>
      </c>
      <c r="H13" s="632">
        <v>10061.780000000001</v>
      </c>
      <c r="I13" s="632">
        <v>9396.59</v>
      </c>
      <c r="J13" s="631">
        <v>10146.15</v>
      </c>
      <c r="K13" s="627"/>
      <c r="L13" s="627"/>
      <c r="M13" s="627"/>
      <c r="N13" s="627"/>
      <c r="O13" s="627"/>
      <c r="P13" s="627"/>
      <c r="Q13" s="627"/>
      <c r="R13" s="627"/>
    </row>
    <row r="14" spans="1:18" ht="13.5" customHeight="1" x14ac:dyDescent="0.2">
      <c r="A14" s="633" t="s">
        <v>134</v>
      </c>
      <c r="B14" s="632">
        <v>1019.8</v>
      </c>
      <c r="C14" s="632">
        <v>1171.48</v>
      </c>
      <c r="D14" s="632">
        <v>1196.33</v>
      </c>
      <c r="E14" s="632">
        <v>1188.81</v>
      </c>
      <c r="F14" s="632">
        <v>1188.76</v>
      </c>
      <c r="G14" s="632">
        <v>1181.0999999999999</v>
      </c>
      <c r="H14" s="632">
        <v>1217.67</v>
      </c>
      <c r="I14" s="632">
        <v>1163.1300000000001</v>
      </c>
      <c r="J14" s="631">
        <v>1143.22</v>
      </c>
      <c r="K14" s="627"/>
      <c r="L14" s="627"/>
      <c r="M14" s="627"/>
      <c r="N14" s="627"/>
      <c r="O14" s="627"/>
      <c r="P14" s="627"/>
      <c r="Q14" s="627"/>
      <c r="R14" s="627"/>
    </row>
    <row r="15" spans="1:18" ht="13.5" customHeight="1" x14ac:dyDescent="0.2">
      <c r="A15" s="659"/>
      <c r="B15" s="658"/>
      <c r="C15" s="658"/>
      <c r="D15" s="658"/>
      <c r="E15" s="658"/>
      <c r="F15" s="658"/>
      <c r="G15" s="658"/>
      <c r="H15" s="658"/>
      <c r="I15" s="658"/>
      <c r="J15" s="657"/>
      <c r="K15" s="627"/>
      <c r="L15" s="627"/>
      <c r="M15" s="627"/>
      <c r="N15" s="627"/>
      <c r="O15" s="627"/>
      <c r="P15" s="627"/>
      <c r="Q15" s="627"/>
      <c r="R15" s="627"/>
    </row>
    <row r="16" spans="1:18" ht="13.5" customHeight="1" x14ac:dyDescent="0.2">
      <c r="A16" s="649"/>
      <c r="B16" s="632"/>
      <c r="C16" s="632"/>
      <c r="D16" s="632"/>
      <c r="E16" s="632"/>
      <c r="F16" s="632"/>
      <c r="G16" s="632"/>
      <c r="H16" s="632"/>
      <c r="I16" s="632"/>
      <c r="J16" s="631"/>
      <c r="K16" s="627"/>
      <c r="L16" s="627"/>
      <c r="M16" s="627"/>
      <c r="N16" s="627"/>
      <c r="O16" s="627"/>
      <c r="P16" s="627"/>
      <c r="Q16" s="627"/>
      <c r="R16" s="627"/>
    </row>
    <row r="17" spans="1:18" ht="13.5" customHeight="1" x14ac:dyDescent="0.2">
      <c r="A17" s="643" t="s">
        <v>500</v>
      </c>
      <c r="B17" s="656"/>
      <c r="C17" s="656"/>
      <c r="D17" s="656"/>
      <c r="E17" s="656"/>
      <c r="F17" s="656"/>
      <c r="G17" s="656"/>
      <c r="H17" s="656"/>
      <c r="I17" s="656"/>
      <c r="J17" s="655"/>
      <c r="K17" s="627"/>
      <c r="L17" s="627"/>
      <c r="M17" s="627"/>
      <c r="N17" s="627"/>
      <c r="O17" s="627"/>
      <c r="P17" s="627"/>
      <c r="Q17" s="627"/>
      <c r="R17" s="627"/>
    </row>
    <row r="18" spans="1:18" ht="13.5" customHeight="1" x14ac:dyDescent="0.2">
      <c r="A18" s="656"/>
      <c r="B18" s="656"/>
      <c r="C18" s="656"/>
      <c r="D18" s="656"/>
      <c r="E18" s="656"/>
      <c r="F18" s="656"/>
      <c r="G18" s="656"/>
      <c r="H18" s="656"/>
      <c r="I18" s="656"/>
      <c r="J18" s="655"/>
      <c r="K18" s="627"/>
      <c r="L18" s="627"/>
      <c r="M18" s="627"/>
      <c r="N18" s="627"/>
      <c r="O18" s="627"/>
      <c r="P18" s="627"/>
      <c r="Q18" s="627"/>
      <c r="R18" s="627"/>
    </row>
    <row r="19" spans="1:18" ht="13.5" customHeight="1" thickBot="1" x14ac:dyDescent="0.25">
      <c r="A19" s="639" t="s">
        <v>440</v>
      </c>
      <c r="B19" s="638" t="s">
        <v>1294</v>
      </c>
      <c r="C19" s="638" t="s">
        <v>1184</v>
      </c>
      <c r="D19" s="638" t="s">
        <v>340</v>
      </c>
      <c r="E19" s="638" t="s">
        <v>339</v>
      </c>
      <c r="F19" s="638" t="s">
        <v>338</v>
      </c>
      <c r="G19" s="638" t="s">
        <v>337</v>
      </c>
      <c r="H19" s="638" t="s">
        <v>336</v>
      </c>
      <c r="I19" s="638" t="s">
        <v>335</v>
      </c>
      <c r="J19" s="637" t="s">
        <v>334</v>
      </c>
      <c r="K19" s="627"/>
      <c r="L19" s="627"/>
      <c r="M19" s="627"/>
      <c r="N19" s="627"/>
      <c r="O19" s="627"/>
      <c r="P19" s="627"/>
      <c r="Q19" s="627"/>
      <c r="R19" s="627"/>
    </row>
    <row r="20" spans="1:18" ht="13.5" customHeight="1" x14ac:dyDescent="0.2">
      <c r="A20" s="633" t="s">
        <v>499</v>
      </c>
      <c r="B20" s="654">
        <v>10.73</v>
      </c>
      <c r="C20" s="654">
        <v>12.44</v>
      </c>
      <c r="D20" s="654">
        <v>12.25</v>
      </c>
      <c r="E20" s="654">
        <v>12.15</v>
      </c>
      <c r="F20" s="654">
        <v>12.12</v>
      </c>
      <c r="G20" s="654" t="s">
        <v>498</v>
      </c>
      <c r="H20" s="654" t="s">
        <v>497</v>
      </c>
      <c r="I20" s="654" t="s">
        <v>236</v>
      </c>
      <c r="J20" s="653" t="s">
        <v>236</v>
      </c>
      <c r="K20" s="627"/>
      <c r="L20" s="627"/>
      <c r="M20" s="627"/>
      <c r="N20" s="627"/>
      <c r="O20" s="627"/>
      <c r="P20" s="627"/>
      <c r="Q20" s="627"/>
      <c r="R20" s="627"/>
    </row>
    <row r="21" spans="1:18" ht="13.5" customHeight="1" x14ac:dyDescent="0.2">
      <c r="A21" s="633" t="s">
        <v>496</v>
      </c>
      <c r="B21" s="654">
        <v>2.29</v>
      </c>
      <c r="C21" s="654">
        <v>2.64</v>
      </c>
      <c r="D21" s="654">
        <v>2.79</v>
      </c>
      <c r="E21" s="654">
        <v>2.6</v>
      </c>
      <c r="F21" s="654">
        <v>2.68</v>
      </c>
      <c r="G21" s="654" t="s">
        <v>494</v>
      </c>
      <c r="H21" s="654" t="s">
        <v>494</v>
      </c>
      <c r="I21" s="654" t="s">
        <v>495</v>
      </c>
      <c r="J21" s="653" t="s">
        <v>494</v>
      </c>
      <c r="K21" s="627"/>
      <c r="L21" s="627"/>
      <c r="M21" s="627"/>
      <c r="N21" s="627"/>
      <c r="O21" s="627"/>
      <c r="P21" s="627"/>
      <c r="Q21" s="627"/>
      <c r="R21" s="627"/>
    </row>
    <row r="22" spans="1:18" ht="13.5" customHeight="1" thickBot="1" x14ac:dyDescent="0.25">
      <c r="A22" s="630" t="s">
        <v>493</v>
      </c>
      <c r="B22" s="652">
        <v>2.46</v>
      </c>
      <c r="C22" s="652">
        <v>2.5</v>
      </c>
      <c r="D22" s="652">
        <v>2.5299999999999998</v>
      </c>
      <c r="E22" s="652">
        <v>2.52</v>
      </c>
      <c r="F22" s="652">
        <v>2.59</v>
      </c>
      <c r="G22" s="652" t="s">
        <v>492</v>
      </c>
      <c r="H22" s="652" t="s">
        <v>491</v>
      </c>
      <c r="I22" s="652" t="s">
        <v>491</v>
      </c>
      <c r="J22" s="651" t="s">
        <v>491</v>
      </c>
      <c r="K22" s="627"/>
      <c r="L22" s="627"/>
      <c r="M22" s="627"/>
      <c r="N22" s="627"/>
      <c r="O22" s="627"/>
      <c r="P22" s="627"/>
      <c r="Q22" s="627"/>
      <c r="R22" s="627"/>
    </row>
    <row r="23" spans="1:18" ht="13.5" customHeight="1" x14ac:dyDescent="0.2">
      <c r="A23" s="626" t="s">
        <v>479</v>
      </c>
      <c r="B23" s="650">
        <v>15.48</v>
      </c>
      <c r="C23" s="650">
        <v>17.579999999999998</v>
      </c>
      <c r="D23" s="650">
        <v>17.559999999999999</v>
      </c>
      <c r="E23" s="650">
        <v>17.27</v>
      </c>
      <c r="F23" s="650">
        <v>17.39</v>
      </c>
      <c r="G23" s="650" t="s">
        <v>490</v>
      </c>
      <c r="H23" s="650" t="s">
        <v>489</v>
      </c>
      <c r="I23" s="650" t="s">
        <v>208</v>
      </c>
      <c r="J23" s="650" t="s">
        <v>488</v>
      </c>
      <c r="K23" s="627"/>
      <c r="L23" s="627"/>
      <c r="M23" s="627"/>
      <c r="N23" s="627"/>
      <c r="O23" s="627"/>
      <c r="P23" s="627"/>
      <c r="Q23" s="627"/>
      <c r="R23" s="627"/>
    </row>
    <row r="24" spans="1:18" ht="13.5" customHeight="1" x14ac:dyDescent="0.2">
      <c r="A24" s="649"/>
      <c r="B24" s="648"/>
      <c r="C24" s="648"/>
      <c r="D24" s="648"/>
      <c r="E24" s="648"/>
      <c r="F24" s="648"/>
      <c r="G24" s="648"/>
      <c r="H24" s="648"/>
      <c r="I24" s="648"/>
      <c r="J24" s="647"/>
      <c r="K24" s="627"/>
      <c r="L24" s="627"/>
      <c r="M24" s="627"/>
      <c r="N24" s="627"/>
      <c r="O24" s="627"/>
      <c r="P24" s="627"/>
      <c r="Q24" s="627"/>
      <c r="R24" s="627"/>
    </row>
    <row r="25" spans="1:18" ht="13.5" customHeight="1" x14ac:dyDescent="0.2">
      <c r="A25" s="646"/>
      <c r="B25" s="645"/>
      <c r="C25" s="645"/>
      <c r="D25" s="645"/>
      <c r="E25" s="645"/>
      <c r="F25" s="645"/>
      <c r="G25" s="645"/>
      <c r="H25" s="645"/>
      <c r="I25" s="645"/>
      <c r="J25" s="644"/>
      <c r="K25" s="627"/>
      <c r="L25" s="627"/>
      <c r="M25" s="627"/>
      <c r="N25" s="627"/>
      <c r="O25" s="627"/>
      <c r="P25" s="627"/>
      <c r="Q25" s="627"/>
      <c r="R25" s="627"/>
    </row>
    <row r="26" spans="1:18" ht="13.5" customHeight="1" x14ac:dyDescent="0.2">
      <c r="A26" s="643" t="s">
        <v>487</v>
      </c>
      <c r="B26" s="641"/>
      <c r="C26" s="641"/>
      <c r="D26" s="641"/>
      <c r="E26" s="641"/>
      <c r="F26" s="641"/>
      <c r="G26" s="641"/>
      <c r="H26" s="641"/>
      <c r="I26" s="641"/>
      <c r="J26" s="640"/>
      <c r="K26" s="627"/>
      <c r="L26" s="627"/>
      <c r="M26" s="627"/>
      <c r="N26" s="627"/>
      <c r="O26" s="627"/>
      <c r="P26" s="627"/>
      <c r="Q26" s="627"/>
      <c r="R26" s="627"/>
    </row>
    <row r="27" spans="1:18" ht="13.5" customHeight="1" x14ac:dyDescent="0.2">
      <c r="A27" s="642"/>
      <c r="B27" s="641"/>
      <c r="C27" s="641"/>
      <c r="D27" s="641"/>
      <c r="E27" s="641"/>
      <c r="F27" s="641"/>
      <c r="G27" s="641"/>
      <c r="H27" s="641"/>
      <c r="I27" s="641"/>
      <c r="J27" s="640"/>
      <c r="K27" s="627"/>
      <c r="L27" s="627"/>
      <c r="M27" s="627"/>
      <c r="N27" s="627"/>
      <c r="O27" s="627"/>
      <c r="P27" s="627"/>
      <c r="Q27" s="627"/>
      <c r="R27" s="627"/>
    </row>
    <row r="28" spans="1:18" ht="13.5" customHeight="1" thickBot="1" x14ac:dyDescent="0.25">
      <c r="A28" s="639" t="s">
        <v>227</v>
      </c>
      <c r="B28" s="638" t="s">
        <v>1294</v>
      </c>
      <c r="C28" s="638" t="s">
        <v>1184</v>
      </c>
      <c r="D28" s="638" t="s">
        <v>340</v>
      </c>
      <c r="E28" s="638" t="s">
        <v>339</v>
      </c>
      <c r="F28" s="638" t="s">
        <v>338</v>
      </c>
      <c r="G28" s="638" t="s">
        <v>337</v>
      </c>
      <c r="H28" s="638" t="s">
        <v>336</v>
      </c>
      <c r="I28" s="638" t="s">
        <v>335</v>
      </c>
      <c r="J28" s="637" t="s">
        <v>334</v>
      </c>
      <c r="K28" s="627"/>
      <c r="L28" s="627"/>
      <c r="M28" s="627"/>
      <c r="N28" s="627"/>
      <c r="O28" s="627"/>
      <c r="P28" s="627"/>
      <c r="Q28" s="627"/>
      <c r="R28" s="627"/>
    </row>
    <row r="29" spans="1:18" ht="13.5" customHeight="1" x14ac:dyDescent="0.2">
      <c r="A29" s="634" t="s">
        <v>486</v>
      </c>
      <c r="B29" s="636"/>
      <c r="C29" s="636"/>
      <c r="D29" s="636"/>
      <c r="E29" s="636"/>
      <c r="F29" s="636"/>
      <c r="G29" s="636"/>
      <c r="H29" s="636"/>
      <c r="I29" s="636"/>
      <c r="J29" s="635"/>
      <c r="K29" s="627"/>
      <c r="L29" s="627"/>
      <c r="M29" s="627"/>
      <c r="N29" s="627"/>
      <c r="O29" s="627"/>
      <c r="P29" s="627"/>
      <c r="Q29" s="627"/>
      <c r="R29" s="627"/>
    </row>
    <row r="30" spans="1:18" ht="13.5" customHeight="1" x14ac:dyDescent="0.2">
      <c r="A30" s="633" t="s">
        <v>485</v>
      </c>
      <c r="B30" s="632">
        <v>337.14</v>
      </c>
      <c r="C30" s="632">
        <v>384.94</v>
      </c>
      <c r="D30" s="632">
        <v>386.17</v>
      </c>
      <c r="E30" s="632">
        <v>339.9</v>
      </c>
      <c r="F30" s="632">
        <v>382.36</v>
      </c>
      <c r="G30" s="632">
        <v>367.84</v>
      </c>
      <c r="H30" s="632">
        <v>391.85</v>
      </c>
      <c r="I30" s="632">
        <v>277.25</v>
      </c>
      <c r="J30" s="631">
        <v>342.61</v>
      </c>
      <c r="K30" s="627"/>
      <c r="L30" s="627"/>
      <c r="M30" s="627"/>
      <c r="N30" s="627"/>
      <c r="O30" s="627"/>
      <c r="P30" s="627"/>
      <c r="Q30" s="627"/>
      <c r="R30" s="627"/>
    </row>
    <row r="31" spans="1:18" ht="13.5" customHeight="1" x14ac:dyDescent="0.2">
      <c r="A31" s="633" t="s">
        <v>484</v>
      </c>
      <c r="B31" s="632">
        <v>489.39</v>
      </c>
      <c r="C31" s="632">
        <v>526.72</v>
      </c>
      <c r="D31" s="632">
        <v>594.55999999999995</v>
      </c>
      <c r="E31" s="632">
        <v>551.91</v>
      </c>
      <c r="F31" s="632">
        <v>543.84</v>
      </c>
      <c r="G31" s="632">
        <v>526.15</v>
      </c>
      <c r="H31" s="632">
        <v>556.57000000000005</v>
      </c>
      <c r="I31" s="632">
        <v>451.15</v>
      </c>
      <c r="J31" s="631">
        <v>446.86</v>
      </c>
      <c r="K31" s="627"/>
      <c r="L31" s="627"/>
      <c r="M31" s="627"/>
      <c r="N31" s="627"/>
      <c r="O31" s="627"/>
      <c r="P31" s="627"/>
      <c r="Q31" s="627"/>
      <c r="R31" s="627"/>
    </row>
    <row r="32" spans="1:18" ht="13.5" customHeight="1" x14ac:dyDescent="0.2">
      <c r="A32" s="633" t="s">
        <v>483</v>
      </c>
      <c r="B32" s="632">
        <v>444.44</v>
      </c>
      <c r="C32" s="632">
        <v>439.51</v>
      </c>
      <c r="D32" s="632">
        <v>458.03</v>
      </c>
      <c r="E32" s="632">
        <v>423.36</v>
      </c>
      <c r="F32" s="632">
        <v>511.86</v>
      </c>
      <c r="G32" s="632">
        <v>467.73</v>
      </c>
      <c r="H32" s="632">
        <v>541.48</v>
      </c>
      <c r="I32" s="632">
        <v>441.69</v>
      </c>
      <c r="J32" s="631">
        <v>541.59</v>
      </c>
      <c r="K32" s="627"/>
      <c r="L32" s="627"/>
      <c r="M32" s="627"/>
      <c r="N32" s="627"/>
      <c r="O32" s="627"/>
      <c r="P32" s="627"/>
      <c r="Q32" s="627"/>
      <c r="R32" s="627"/>
    </row>
    <row r="33" spans="1:18" ht="13.5" customHeight="1" x14ac:dyDescent="0.2">
      <c r="A33" s="634" t="s">
        <v>482</v>
      </c>
      <c r="B33" s="632"/>
      <c r="C33" s="632"/>
      <c r="D33" s="632"/>
      <c r="E33" s="632"/>
      <c r="F33" s="632"/>
      <c r="G33" s="632"/>
      <c r="H33" s="632"/>
      <c r="I33" s="632"/>
      <c r="J33" s="631"/>
      <c r="K33" s="627"/>
      <c r="L33" s="627"/>
      <c r="M33" s="627"/>
      <c r="N33" s="627"/>
      <c r="O33" s="627"/>
      <c r="P33" s="627"/>
      <c r="Q33" s="627"/>
      <c r="R33" s="627"/>
    </row>
    <row r="34" spans="1:18" ht="13.5" customHeight="1" x14ac:dyDescent="0.2">
      <c r="A34" s="633" t="s">
        <v>481</v>
      </c>
      <c r="B34" s="632">
        <v>645.94000000000005</v>
      </c>
      <c r="C34" s="632">
        <v>577.57000000000005</v>
      </c>
      <c r="D34" s="632">
        <v>791.92</v>
      </c>
      <c r="E34" s="632">
        <v>577.46</v>
      </c>
      <c r="F34" s="632">
        <v>752.7</v>
      </c>
      <c r="G34" s="632">
        <v>592.24</v>
      </c>
      <c r="H34" s="632">
        <v>907.94</v>
      </c>
      <c r="I34" s="632">
        <v>680.64</v>
      </c>
      <c r="J34" s="631">
        <v>671.43</v>
      </c>
      <c r="K34" s="627"/>
      <c r="L34" s="627"/>
      <c r="M34" s="627"/>
      <c r="N34" s="627"/>
      <c r="O34" s="627"/>
      <c r="P34" s="627"/>
      <c r="Q34" s="627"/>
      <c r="R34" s="627"/>
    </row>
    <row r="35" spans="1:18" ht="13.5" customHeight="1" thickBot="1" x14ac:dyDescent="0.25">
      <c r="A35" s="630" t="s">
        <v>480</v>
      </c>
      <c r="B35" s="629">
        <v>581.20000000000005</v>
      </c>
      <c r="C35" s="629">
        <v>571.61</v>
      </c>
      <c r="D35" s="629">
        <v>599.86</v>
      </c>
      <c r="E35" s="629">
        <v>552.53</v>
      </c>
      <c r="F35" s="629">
        <v>582.16</v>
      </c>
      <c r="G35" s="629">
        <v>568.44000000000005</v>
      </c>
      <c r="H35" s="629">
        <v>620.24</v>
      </c>
      <c r="I35" s="629">
        <v>543.29</v>
      </c>
      <c r="J35" s="628">
        <v>587.63</v>
      </c>
      <c r="K35" s="627"/>
      <c r="L35" s="627"/>
      <c r="M35" s="627"/>
      <c r="N35" s="627"/>
      <c r="O35" s="627"/>
      <c r="P35" s="627"/>
      <c r="Q35" s="627"/>
      <c r="R35" s="627"/>
    </row>
    <row r="36" spans="1:18" ht="13.5" customHeight="1" x14ac:dyDescent="0.2">
      <c r="A36" s="626" t="s">
        <v>479</v>
      </c>
      <c r="B36" s="625">
        <v>2498.11</v>
      </c>
      <c r="C36" s="625">
        <v>2500.35</v>
      </c>
      <c r="D36" s="625">
        <v>2830.54</v>
      </c>
      <c r="E36" s="625">
        <v>2445.17</v>
      </c>
      <c r="F36" s="625">
        <v>2782.5</v>
      </c>
      <c r="G36" s="625">
        <v>2522.4</v>
      </c>
      <c r="H36" s="625">
        <v>3018.08</v>
      </c>
      <c r="I36" s="625">
        <v>2394.02</v>
      </c>
      <c r="J36" s="625">
        <v>2590.13</v>
      </c>
    </row>
    <row r="37" spans="1:18" ht="13.5" customHeight="1" x14ac:dyDescent="0.2"/>
    <row r="38" spans="1:18" ht="13.5" customHeight="1" x14ac:dyDescent="0.2"/>
    <row r="39" spans="1:18" ht="13.5" customHeight="1" x14ac:dyDescent="0.2"/>
    <row r="40" spans="1:18" ht="13.5" customHeight="1" x14ac:dyDescent="0.2"/>
    <row r="41" spans="1:18" ht="13.5" customHeight="1" x14ac:dyDescent="0.2"/>
    <row r="42" spans="1:18" ht="13.5" customHeight="1" x14ac:dyDescent="0.2"/>
    <row r="43" spans="1:18" ht="13.5" customHeight="1" x14ac:dyDescent="0.2"/>
    <row r="44" spans="1:18" ht="13.5" customHeight="1" x14ac:dyDescent="0.2"/>
    <row r="45" spans="1:18" ht="13.5" customHeight="1" x14ac:dyDescent="0.2"/>
    <row r="46" spans="1:18" ht="13.5" customHeight="1" x14ac:dyDescent="0.2"/>
    <row r="47" spans="1:18" ht="13.5" customHeight="1" x14ac:dyDescent="0.2"/>
    <row r="48" spans="1:18" ht="13.5" customHeight="1" x14ac:dyDescent="0.2"/>
    <row r="49" spans="1:1" ht="13.5" customHeight="1" x14ac:dyDescent="0.2"/>
    <row r="50" spans="1:1" ht="13.5" customHeight="1" x14ac:dyDescent="0.2"/>
    <row r="51" spans="1:1" ht="13.5" customHeight="1" x14ac:dyDescent="0.2"/>
    <row r="52" spans="1:1" ht="13.5" customHeight="1" x14ac:dyDescent="0.2"/>
    <row r="53" spans="1:1" ht="13.5" customHeight="1" x14ac:dyDescent="0.2"/>
    <row r="54" spans="1:1" ht="13.5" customHeight="1" x14ac:dyDescent="0.2"/>
    <row r="55" spans="1:1" ht="13.5" customHeight="1" x14ac:dyDescent="0.2"/>
    <row r="56" spans="1:1" ht="13.5" customHeight="1" x14ac:dyDescent="0.25">
      <c r="A56" s="624"/>
    </row>
    <row r="57" spans="1:1" ht="13.5" customHeight="1" x14ac:dyDescent="0.2"/>
    <row r="58" spans="1:1" ht="13.5" customHeight="1" x14ac:dyDescent="0.2"/>
    <row r="59" spans="1:1" ht="13.5" customHeight="1" x14ac:dyDescent="0.2"/>
    <row r="60" spans="1:1" ht="13.5" customHeight="1" x14ac:dyDescent="0.2"/>
    <row r="61" spans="1:1" ht="13.5" customHeight="1" x14ac:dyDescent="0.2"/>
    <row r="62" spans="1:1" ht="13.5" customHeight="1" x14ac:dyDescent="0.2"/>
    <row r="63" spans="1:1" ht="13.5" customHeight="1" x14ac:dyDescent="0.2"/>
    <row r="64" spans="1:1" ht="13.5" customHeight="1" x14ac:dyDescent="0.2"/>
  </sheetData>
  <printOptions horizontalCentered="1"/>
  <pageMargins left="0.7" right="0.7" top="0.75" bottom="0.75" header="0.3" footer="0.3"/>
  <pageSetup paperSize="9" scale="80" orientation="portrait" r:id="rId1"/>
  <headerFooter>
    <oddFooter>&amp;C&amp;7Fact book - Q4 2017</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sheetPr>
  <dimension ref="F3:G3"/>
  <sheetViews>
    <sheetView view="pageBreakPreview" topLeftCell="A25" zoomScale="80" zoomScaleNormal="100" zoomScaleSheetLayoutView="80" zoomScalePageLayoutView="80" workbookViewId="0">
      <selection activeCell="Q44" sqref="Q44"/>
    </sheetView>
  </sheetViews>
  <sheetFormatPr defaultRowHeight="15" x14ac:dyDescent="0.25"/>
  <cols>
    <col min="1" max="4" width="9.140625" style="1"/>
    <col min="5" max="5" width="3.5703125" style="1" customWidth="1"/>
    <col min="6" max="16384" width="9.140625" style="1"/>
  </cols>
  <sheetData>
    <row r="3" spans="6:7" ht="35.25" x14ac:dyDescent="0.5">
      <c r="F3" s="63"/>
      <c r="G3" s="63"/>
    </row>
  </sheetData>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52"/>
  <sheetViews>
    <sheetView view="pageLayout" topLeftCell="A43" zoomScale="70" zoomScaleNormal="100" zoomScaleSheetLayoutView="115" zoomScalePageLayoutView="70" workbookViewId="0">
      <selection activeCell="D68" sqref="D68"/>
    </sheetView>
  </sheetViews>
  <sheetFormatPr defaultRowHeight="11.25" x14ac:dyDescent="0.2"/>
  <cols>
    <col min="1" max="1" width="45" style="2" customWidth="1"/>
    <col min="2" max="2" width="4.7109375" style="2" customWidth="1"/>
    <col min="3" max="3" width="2.7109375" style="2" customWidth="1"/>
    <col min="4" max="4" width="57.140625" style="2" customWidth="1"/>
    <col min="5" max="5" width="6.5703125" style="2" customWidth="1"/>
    <col min="6" max="6" width="6.42578125" style="2" customWidth="1"/>
    <col min="7" max="16384" width="9.140625" style="2"/>
  </cols>
  <sheetData>
    <row r="1" spans="1:5" ht="13.5" customHeight="1" x14ac:dyDescent="0.2">
      <c r="A1" s="62" t="s">
        <v>120</v>
      </c>
    </row>
    <row r="2" spans="1:5" ht="13.5" customHeight="1" x14ac:dyDescent="0.2"/>
    <row r="3" spans="1:5" ht="13.5" customHeight="1" x14ac:dyDescent="0.2"/>
    <row r="4" spans="1:5" ht="13.5" customHeight="1" x14ac:dyDescent="0.2">
      <c r="A4" s="57" t="s">
        <v>119</v>
      </c>
      <c r="B4" s="61"/>
      <c r="C4" s="61"/>
      <c r="D4" s="57" t="s">
        <v>118</v>
      </c>
      <c r="E4" s="61"/>
    </row>
    <row r="5" spans="1:5" ht="13.5" customHeight="1" x14ac:dyDescent="0.2">
      <c r="A5" s="61" t="s">
        <v>117</v>
      </c>
      <c r="B5" s="61">
        <v>3</v>
      </c>
      <c r="C5" s="61"/>
      <c r="D5" s="61" t="s">
        <v>116</v>
      </c>
      <c r="E5" s="61">
        <v>36</v>
      </c>
    </row>
    <row r="6" spans="1:5" ht="13.5" customHeight="1" x14ac:dyDescent="0.2">
      <c r="A6" s="61" t="s">
        <v>1385</v>
      </c>
      <c r="B6" s="61">
        <v>4</v>
      </c>
      <c r="C6" s="61"/>
      <c r="D6" s="2816"/>
      <c r="E6" s="61"/>
    </row>
    <row r="7" spans="1:5" ht="13.5" customHeight="1" x14ac:dyDescent="0.2">
      <c r="A7" s="61" t="s">
        <v>115</v>
      </c>
      <c r="B7" s="61">
        <v>6</v>
      </c>
      <c r="C7" s="61"/>
      <c r="D7" s="57" t="s">
        <v>114</v>
      </c>
      <c r="E7" s="61"/>
    </row>
    <row r="8" spans="1:5" ht="13.5" customHeight="1" x14ac:dyDescent="0.2">
      <c r="A8" s="61" t="s">
        <v>113</v>
      </c>
      <c r="B8" s="61">
        <v>6</v>
      </c>
      <c r="C8" s="61"/>
      <c r="D8" s="61" t="s">
        <v>112</v>
      </c>
      <c r="E8" s="61">
        <v>38</v>
      </c>
    </row>
    <row r="9" spans="1:5" ht="13.5" customHeight="1" x14ac:dyDescent="0.2">
      <c r="A9" s="61"/>
      <c r="B9" s="61"/>
      <c r="C9" s="61"/>
      <c r="D9" s="61" t="s">
        <v>111</v>
      </c>
      <c r="E9" s="61">
        <v>46</v>
      </c>
    </row>
    <row r="10" spans="1:5" ht="13.5" customHeight="1" x14ac:dyDescent="0.2">
      <c r="A10" s="57" t="s">
        <v>110</v>
      </c>
      <c r="B10" s="61"/>
      <c r="C10" s="61"/>
      <c r="D10" s="61" t="s">
        <v>1289</v>
      </c>
      <c r="E10" s="61">
        <v>47</v>
      </c>
    </row>
    <row r="11" spans="1:5" ht="13.5" customHeight="1" x14ac:dyDescent="0.2">
      <c r="A11" s="61" t="s">
        <v>109</v>
      </c>
      <c r="B11" s="61">
        <v>8</v>
      </c>
      <c r="C11" s="61"/>
      <c r="D11" s="61" t="s">
        <v>108</v>
      </c>
      <c r="E11" s="61">
        <v>48</v>
      </c>
    </row>
    <row r="12" spans="1:5" ht="13.5" customHeight="1" x14ac:dyDescent="0.2">
      <c r="A12" s="61" t="s">
        <v>107</v>
      </c>
      <c r="B12" s="61">
        <v>8</v>
      </c>
      <c r="C12" s="61"/>
      <c r="D12" s="61" t="s">
        <v>106</v>
      </c>
      <c r="E12" s="61">
        <v>49</v>
      </c>
    </row>
    <row r="13" spans="1:5" ht="13.5" customHeight="1" x14ac:dyDescent="0.2">
      <c r="A13" s="61" t="s">
        <v>105</v>
      </c>
      <c r="B13" s="61">
        <v>9</v>
      </c>
      <c r="C13" s="61"/>
      <c r="D13" s="61" t="s">
        <v>104</v>
      </c>
      <c r="E13" s="61">
        <v>62</v>
      </c>
    </row>
    <row r="14" spans="1:5" ht="13.5" customHeight="1" x14ac:dyDescent="0.2">
      <c r="A14" s="61" t="s">
        <v>103</v>
      </c>
      <c r="B14" s="61">
        <v>10</v>
      </c>
      <c r="C14" s="61"/>
      <c r="D14" s="61" t="s">
        <v>102</v>
      </c>
      <c r="E14" s="61">
        <v>63</v>
      </c>
    </row>
    <row r="15" spans="1:5" ht="13.5" customHeight="1" x14ac:dyDescent="0.2">
      <c r="A15" s="61" t="s">
        <v>101</v>
      </c>
      <c r="B15" s="61">
        <v>11</v>
      </c>
      <c r="C15" s="61"/>
      <c r="E15" s="61"/>
    </row>
    <row r="16" spans="1:5" ht="13.5" customHeight="1" x14ac:dyDescent="0.2">
      <c r="A16" s="61" t="s">
        <v>100</v>
      </c>
      <c r="B16" s="61">
        <v>12</v>
      </c>
      <c r="C16" s="61"/>
      <c r="D16" s="57" t="s">
        <v>99</v>
      </c>
      <c r="E16" s="61"/>
    </row>
    <row r="17" spans="1:5" ht="13.5" customHeight="1" x14ac:dyDescent="0.2">
      <c r="A17" s="61" t="s">
        <v>98</v>
      </c>
      <c r="B17" s="61">
        <v>13</v>
      </c>
      <c r="C17" s="61"/>
      <c r="D17" s="61" t="s">
        <v>1290</v>
      </c>
      <c r="E17" s="61">
        <v>69</v>
      </c>
    </row>
    <row r="18" spans="1:5" ht="13.5" customHeight="1" x14ac:dyDescent="0.2">
      <c r="A18" s="61" t="s">
        <v>97</v>
      </c>
      <c r="B18" s="61">
        <v>14</v>
      </c>
      <c r="C18" s="61"/>
      <c r="D18" s="61" t="s">
        <v>96</v>
      </c>
      <c r="E18" s="61">
        <v>70</v>
      </c>
    </row>
    <row r="19" spans="1:5" ht="13.5" customHeight="1" x14ac:dyDescent="0.2">
      <c r="A19" s="61" t="s">
        <v>95</v>
      </c>
      <c r="B19" s="61">
        <v>14</v>
      </c>
      <c r="C19" s="61"/>
      <c r="D19" s="61" t="s">
        <v>94</v>
      </c>
      <c r="E19" s="61">
        <v>71</v>
      </c>
    </row>
    <row r="20" spans="1:5" ht="13.5" customHeight="1" x14ac:dyDescent="0.2">
      <c r="A20" s="61" t="s">
        <v>93</v>
      </c>
      <c r="B20" s="61">
        <v>14</v>
      </c>
      <c r="C20" s="61"/>
      <c r="D20" s="61" t="s">
        <v>92</v>
      </c>
      <c r="E20" s="61">
        <v>71</v>
      </c>
    </row>
    <row r="21" spans="1:5" ht="13.5" customHeight="1" x14ac:dyDescent="0.2">
      <c r="A21" s="61"/>
      <c r="C21" s="61"/>
      <c r="D21" s="61" t="s">
        <v>91</v>
      </c>
      <c r="E21" s="61">
        <v>74</v>
      </c>
    </row>
    <row r="22" spans="1:5" ht="13.5" customHeight="1" x14ac:dyDescent="0.2">
      <c r="A22" s="57" t="s">
        <v>90</v>
      </c>
      <c r="B22" s="61"/>
      <c r="C22" s="61"/>
    </row>
    <row r="23" spans="1:5" ht="13.5" customHeight="1" x14ac:dyDescent="0.2">
      <c r="A23" s="57" t="s">
        <v>251</v>
      </c>
      <c r="B23" s="61"/>
      <c r="C23" s="61"/>
    </row>
    <row r="24" spans="1:5" ht="13.5" customHeight="1" x14ac:dyDescent="0.2">
      <c r="A24" s="61" t="s">
        <v>1284</v>
      </c>
      <c r="B24" s="61">
        <v>16</v>
      </c>
      <c r="C24" s="61"/>
    </row>
    <row r="25" spans="1:5" ht="13.5" customHeight="1" x14ac:dyDescent="0.2">
      <c r="A25" s="61" t="s">
        <v>1285</v>
      </c>
      <c r="B25" s="61">
        <v>17</v>
      </c>
      <c r="C25" s="61"/>
    </row>
    <row r="26" spans="1:5" ht="13.5" customHeight="1" x14ac:dyDescent="0.2">
      <c r="A26" s="61" t="s">
        <v>1293</v>
      </c>
      <c r="B26" s="61">
        <v>17</v>
      </c>
      <c r="C26" s="61"/>
    </row>
    <row r="27" spans="1:5" ht="13.5" customHeight="1" x14ac:dyDescent="0.2">
      <c r="A27" s="61" t="s">
        <v>1286</v>
      </c>
      <c r="B27" s="61">
        <v>18</v>
      </c>
      <c r="C27" s="61"/>
      <c r="D27" s="61"/>
      <c r="E27" s="61"/>
    </row>
    <row r="28" spans="1:5" ht="13.5" customHeight="1" x14ac:dyDescent="0.2">
      <c r="A28" s="61" t="s">
        <v>1287</v>
      </c>
      <c r="B28" s="61">
        <v>18</v>
      </c>
      <c r="C28" s="61"/>
      <c r="D28" s="61"/>
      <c r="E28" s="61"/>
    </row>
    <row r="29" spans="1:5" ht="13.5" customHeight="1" x14ac:dyDescent="0.2">
      <c r="A29" s="61" t="s">
        <v>1288</v>
      </c>
      <c r="B29" s="61">
        <v>19</v>
      </c>
      <c r="C29" s="61"/>
      <c r="D29" s="61"/>
      <c r="E29" s="61"/>
    </row>
    <row r="30" spans="1:5" ht="13.5" customHeight="1" x14ac:dyDescent="0.2">
      <c r="B30" s="61"/>
      <c r="C30" s="61"/>
      <c r="D30" s="61"/>
      <c r="E30" s="61"/>
    </row>
    <row r="31" spans="1:5" ht="13.5" customHeight="1" x14ac:dyDescent="0.2">
      <c r="A31" s="57" t="s">
        <v>89</v>
      </c>
      <c r="C31" s="61"/>
      <c r="D31" s="61"/>
      <c r="E31" s="61"/>
    </row>
    <row r="32" spans="1:5" ht="13.5" customHeight="1" x14ac:dyDescent="0.2">
      <c r="A32" s="61" t="s">
        <v>88</v>
      </c>
      <c r="B32" s="61">
        <v>21</v>
      </c>
      <c r="C32" s="61"/>
      <c r="D32" s="61"/>
      <c r="E32" s="61"/>
    </row>
    <row r="33" spans="1:5" ht="13.5" customHeight="1" x14ac:dyDescent="0.2">
      <c r="A33" s="61" t="s">
        <v>87</v>
      </c>
      <c r="B33" s="61">
        <v>22</v>
      </c>
      <c r="C33" s="61"/>
      <c r="D33" s="61"/>
      <c r="E33" s="61"/>
    </row>
    <row r="34" spans="1:5" ht="13.5" customHeight="1" x14ac:dyDescent="0.2">
      <c r="A34" s="61" t="s">
        <v>86</v>
      </c>
      <c r="B34" s="61">
        <v>22</v>
      </c>
      <c r="C34" s="61"/>
      <c r="D34" s="61"/>
      <c r="E34" s="61"/>
    </row>
    <row r="35" spans="1:5" ht="13.5" customHeight="1" x14ac:dyDescent="0.2">
      <c r="A35" s="61" t="s">
        <v>85</v>
      </c>
      <c r="B35" s="61">
        <v>23</v>
      </c>
      <c r="C35" s="61"/>
      <c r="D35" s="61"/>
      <c r="E35" s="61"/>
    </row>
    <row r="36" spans="1:5" ht="13.5" customHeight="1" x14ac:dyDescent="0.2">
      <c r="A36" s="61" t="s">
        <v>84</v>
      </c>
      <c r="B36" s="61">
        <v>24</v>
      </c>
      <c r="C36" s="61"/>
      <c r="D36" s="61"/>
      <c r="E36" s="61"/>
    </row>
    <row r="37" spans="1:5" ht="13.5" customHeight="1" x14ac:dyDescent="0.2">
      <c r="B37" s="61"/>
      <c r="C37" s="61"/>
      <c r="D37" s="61"/>
      <c r="E37" s="61"/>
    </row>
    <row r="38" spans="1:5" ht="13.5" customHeight="1" x14ac:dyDescent="0.2">
      <c r="A38" s="57" t="s">
        <v>249</v>
      </c>
      <c r="B38" s="61"/>
      <c r="C38" s="61"/>
      <c r="D38" s="61"/>
      <c r="E38" s="61"/>
    </row>
    <row r="39" spans="1:5" ht="14.1" customHeight="1" x14ac:dyDescent="0.2">
      <c r="A39" s="61" t="s">
        <v>83</v>
      </c>
      <c r="B39" s="61">
        <v>26</v>
      </c>
      <c r="C39" s="61"/>
      <c r="D39" s="61"/>
      <c r="E39" s="61"/>
    </row>
    <row r="40" spans="1:5" ht="14.1" customHeight="1" x14ac:dyDescent="0.2">
      <c r="A40" s="61" t="s">
        <v>82</v>
      </c>
      <c r="B40" s="61">
        <v>27</v>
      </c>
      <c r="C40" s="61"/>
      <c r="D40" s="61"/>
      <c r="E40" s="61"/>
    </row>
    <row r="41" spans="1:5" ht="14.1" customHeight="1" x14ac:dyDescent="0.2">
      <c r="A41" s="61" t="s">
        <v>81</v>
      </c>
      <c r="B41" s="61">
        <v>27</v>
      </c>
      <c r="C41" s="61"/>
      <c r="D41" s="61"/>
      <c r="E41" s="61"/>
    </row>
    <row r="42" spans="1:5" ht="14.1" customHeight="1" x14ac:dyDescent="0.2">
      <c r="A42" s="61" t="s">
        <v>80</v>
      </c>
      <c r="B42" s="61">
        <v>28</v>
      </c>
      <c r="C42" s="61"/>
      <c r="D42" s="61"/>
      <c r="E42" s="61"/>
    </row>
    <row r="43" spans="1:5" ht="14.1" customHeight="1" x14ac:dyDescent="0.2">
      <c r="A43" s="61" t="s">
        <v>79</v>
      </c>
      <c r="B43" s="61">
        <v>28</v>
      </c>
      <c r="C43" s="61"/>
      <c r="D43" s="61"/>
      <c r="E43" s="61"/>
    </row>
    <row r="44" spans="1:5" ht="14.1" customHeight="1" x14ac:dyDescent="0.2">
      <c r="A44" s="61"/>
      <c r="B44" s="61"/>
      <c r="C44" s="61"/>
      <c r="D44" s="61"/>
      <c r="E44" s="61"/>
    </row>
    <row r="45" spans="1:5" ht="14.1" customHeight="1" x14ac:dyDescent="0.2">
      <c r="A45" s="57" t="s">
        <v>248</v>
      </c>
      <c r="B45" s="61"/>
      <c r="C45" s="61"/>
      <c r="D45" s="61"/>
      <c r="E45" s="61"/>
    </row>
    <row r="46" spans="1:5" ht="14.1" customHeight="1" x14ac:dyDescent="0.2">
      <c r="A46" s="61" t="s">
        <v>78</v>
      </c>
      <c r="B46" s="61">
        <v>30</v>
      </c>
      <c r="C46" s="61"/>
      <c r="D46" s="61"/>
      <c r="E46" s="61"/>
    </row>
    <row r="47" spans="1:5" ht="14.1" customHeight="1" x14ac:dyDescent="0.2">
      <c r="A47" s="61" t="s">
        <v>77</v>
      </c>
      <c r="B47" s="61">
        <v>30</v>
      </c>
    </row>
    <row r="48" spans="1:5" ht="12.75" x14ac:dyDescent="0.2">
      <c r="A48" s="61" t="s">
        <v>76</v>
      </c>
      <c r="B48" s="61">
        <v>31</v>
      </c>
    </row>
    <row r="49" spans="1:2" ht="12.75" x14ac:dyDescent="0.2">
      <c r="A49" s="61" t="s">
        <v>75</v>
      </c>
      <c r="B49" s="61">
        <v>31</v>
      </c>
    </row>
    <row r="50" spans="1:2" ht="12.75" x14ac:dyDescent="0.2">
      <c r="A50" s="61" t="s">
        <v>74</v>
      </c>
      <c r="B50" s="61">
        <v>32</v>
      </c>
    </row>
    <row r="51" spans="1:2" ht="12.75" x14ac:dyDescent="0.2">
      <c r="A51" s="61" t="s">
        <v>73</v>
      </c>
      <c r="B51" s="61">
        <v>33</v>
      </c>
    </row>
    <row r="52" spans="1:2" ht="12.75" x14ac:dyDescent="0.2">
      <c r="A52" s="61" t="s">
        <v>72</v>
      </c>
      <c r="B52" s="61">
        <v>34</v>
      </c>
    </row>
  </sheetData>
  <printOptions horizontalCentered="1"/>
  <pageMargins left="0.7" right="0.7" top="0.75" bottom="0.75" header="0.3" footer="0.3"/>
  <pageSetup paperSize="9" scale="75" firstPageNumber="2" orientation="portrait" r:id="rId1"/>
  <headerFooter>
    <oddFooter>&amp;C&amp;7Fact book - Q42017</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T60"/>
  <sheetViews>
    <sheetView view="pageBreakPreview" zoomScaleNormal="100" zoomScaleSheetLayoutView="100" workbookViewId="0">
      <selection activeCell="Q44" sqref="Q44"/>
    </sheetView>
  </sheetViews>
  <sheetFormatPr defaultRowHeight="13.5" customHeight="1" x14ac:dyDescent="0.25"/>
  <cols>
    <col min="1" max="1" width="26.7109375" style="663" customWidth="1"/>
    <col min="2" max="2" width="7.42578125" style="663" customWidth="1"/>
    <col min="3" max="3" width="7.42578125" style="664" customWidth="1"/>
    <col min="4" max="7" width="7.42578125" style="663" customWidth="1"/>
    <col min="8" max="8" width="0.140625" style="663" customWidth="1"/>
    <col min="9" max="11" width="8" style="663" customWidth="1"/>
    <col min="12" max="12" width="9" style="663" customWidth="1"/>
    <col min="13" max="13" width="6.42578125" style="663" customWidth="1"/>
    <col min="14" max="16384" width="9.140625" style="663"/>
  </cols>
  <sheetData>
    <row r="1" spans="1:20" ht="13.5" customHeight="1" x14ac:dyDescent="0.25">
      <c r="A1" s="2548" t="s">
        <v>513</v>
      </c>
      <c r="B1" s="690"/>
      <c r="I1" s="707" t="s">
        <v>442</v>
      </c>
      <c r="J1" s="708"/>
      <c r="K1" s="707" t="s">
        <v>441</v>
      </c>
      <c r="L1" s="731"/>
    </row>
    <row r="2" spans="1:20" ht="13.5" customHeight="1" x14ac:dyDescent="0.25">
      <c r="A2" s="668"/>
      <c r="I2" s="717"/>
      <c r="J2" s="692"/>
      <c r="K2" s="717"/>
      <c r="L2" s="2547"/>
    </row>
    <row r="3" spans="1:20" ht="13.5" customHeight="1" thickBot="1" x14ac:dyDescent="0.25">
      <c r="A3" s="688" t="s">
        <v>227</v>
      </c>
      <c r="B3" s="688" t="s">
        <v>1300</v>
      </c>
      <c r="C3" s="687" t="s">
        <v>1185</v>
      </c>
      <c r="D3" s="687" t="s">
        <v>511</v>
      </c>
      <c r="E3" s="687" t="s">
        <v>510</v>
      </c>
      <c r="F3" s="687" t="s">
        <v>509</v>
      </c>
      <c r="G3" s="687" t="s">
        <v>508</v>
      </c>
      <c r="H3" s="687"/>
      <c r="I3" s="1597" t="s">
        <v>1307</v>
      </c>
      <c r="J3" s="1598" t="s">
        <v>1306</v>
      </c>
      <c r="K3" s="1597" t="s">
        <v>1307</v>
      </c>
      <c r="L3" s="2533" t="s">
        <v>1306</v>
      </c>
    </row>
    <row r="4" spans="1:20" ht="13.5" customHeight="1" x14ac:dyDescent="0.2">
      <c r="A4" s="679" t="s">
        <v>372</v>
      </c>
      <c r="B4" s="681">
        <v>164</v>
      </c>
      <c r="C4" s="681">
        <v>185</v>
      </c>
      <c r="D4" s="681">
        <v>190</v>
      </c>
      <c r="E4" s="681">
        <v>200</v>
      </c>
      <c r="F4" s="681">
        <v>203</v>
      </c>
      <c r="G4" s="681">
        <v>204</v>
      </c>
      <c r="H4" s="681"/>
      <c r="I4" s="723">
        <v>-0.11351351351351346</v>
      </c>
      <c r="J4" s="711">
        <v>-0.19211822660098521</v>
      </c>
      <c r="K4" s="723">
        <v>-0.1</v>
      </c>
      <c r="L4" s="722">
        <v>-0.16</v>
      </c>
    </row>
    <row r="5" spans="1:20" ht="13.5" customHeight="1" x14ac:dyDescent="0.2">
      <c r="A5" s="679" t="s">
        <v>212</v>
      </c>
      <c r="B5" s="681">
        <v>132</v>
      </c>
      <c r="C5" s="681">
        <v>140</v>
      </c>
      <c r="D5" s="681">
        <v>133</v>
      </c>
      <c r="E5" s="681">
        <v>167</v>
      </c>
      <c r="F5" s="681">
        <v>159</v>
      </c>
      <c r="G5" s="681">
        <v>145</v>
      </c>
      <c r="H5" s="681"/>
      <c r="I5" s="723">
        <v>-5.7142857142857162E-2</v>
      </c>
      <c r="J5" s="711">
        <v>-0.16981132075471694</v>
      </c>
      <c r="K5" s="723">
        <v>-0.04</v>
      </c>
      <c r="L5" s="722">
        <v>-0.13</v>
      </c>
    </row>
    <row r="6" spans="1:20" ht="13.5" customHeight="1" x14ac:dyDescent="0.2">
      <c r="A6" s="679" t="s">
        <v>368</v>
      </c>
      <c r="B6" s="681">
        <v>83</v>
      </c>
      <c r="C6" s="681">
        <v>173</v>
      </c>
      <c r="D6" s="681">
        <v>178</v>
      </c>
      <c r="E6" s="681">
        <v>191</v>
      </c>
      <c r="F6" s="681">
        <v>294</v>
      </c>
      <c r="G6" s="681">
        <v>226</v>
      </c>
      <c r="H6" s="681"/>
      <c r="I6" s="723">
        <v>-0.52023121387283244</v>
      </c>
      <c r="J6" s="711">
        <v>-0.71768707482993199</v>
      </c>
      <c r="K6" s="723">
        <v>-0.52</v>
      </c>
      <c r="L6" s="722">
        <v>-0.72</v>
      </c>
    </row>
    <row r="7" spans="1:20" ht="13.5" customHeight="1" x14ac:dyDescent="0.2">
      <c r="A7" s="679" t="s">
        <v>432</v>
      </c>
      <c r="B7" s="681">
        <v>0</v>
      </c>
      <c r="C7" s="681">
        <v>0</v>
      </c>
      <c r="D7" s="681">
        <v>0</v>
      </c>
      <c r="E7" s="681">
        <v>4</v>
      </c>
      <c r="F7" s="681">
        <v>-1</v>
      </c>
      <c r="G7" s="681">
        <v>1</v>
      </c>
      <c r="H7" s="681"/>
      <c r="I7" s="723"/>
      <c r="J7" s="711"/>
      <c r="K7" s="723"/>
      <c r="L7" s="722"/>
    </row>
    <row r="8" spans="1:20" ht="13.5" customHeight="1" x14ac:dyDescent="0.2">
      <c r="A8" s="684" t="s">
        <v>463</v>
      </c>
      <c r="B8" s="683">
        <v>379</v>
      </c>
      <c r="C8" s="683">
        <v>498</v>
      </c>
      <c r="D8" s="683">
        <v>501</v>
      </c>
      <c r="E8" s="683">
        <v>562</v>
      </c>
      <c r="F8" s="683">
        <v>655</v>
      </c>
      <c r="G8" s="683">
        <v>576</v>
      </c>
      <c r="H8" s="683"/>
      <c r="I8" s="1615">
        <v>-0.23895582329317266</v>
      </c>
      <c r="J8" s="1616">
        <v>-0.42137404580152671</v>
      </c>
      <c r="K8" s="1615">
        <v>-0.23</v>
      </c>
      <c r="L8" s="1614">
        <v>-0.4</v>
      </c>
    </row>
    <row r="9" spans="1:20" ht="13.5" customHeight="1" x14ac:dyDescent="0.2">
      <c r="A9" s="684" t="s">
        <v>462</v>
      </c>
      <c r="B9" s="683">
        <v>-247</v>
      </c>
      <c r="C9" s="683">
        <v>-222</v>
      </c>
      <c r="D9" s="683">
        <v>-228</v>
      </c>
      <c r="E9" s="683">
        <v>-236</v>
      </c>
      <c r="F9" s="683">
        <v>-267</v>
      </c>
      <c r="G9" s="683">
        <v>-234</v>
      </c>
      <c r="H9" s="683"/>
      <c r="I9" s="1615">
        <v>0.11261261261261257</v>
      </c>
      <c r="J9" s="1616">
        <v>-7.4906367041198463E-2</v>
      </c>
      <c r="K9" s="1615">
        <v>0.13</v>
      </c>
      <c r="L9" s="1614">
        <v>-0.05</v>
      </c>
    </row>
    <row r="10" spans="1:20" ht="13.5" customHeight="1" x14ac:dyDescent="0.2">
      <c r="A10" s="684" t="s">
        <v>353</v>
      </c>
      <c r="B10" s="683">
        <v>132</v>
      </c>
      <c r="C10" s="683">
        <v>276</v>
      </c>
      <c r="D10" s="683">
        <v>273</v>
      </c>
      <c r="E10" s="683">
        <v>326</v>
      </c>
      <c r="F10" s="683">
        <v>388</v>
      </c>
      <c r="G10" s="683">
        <v>342</v>
      </c>
      <c r="H10" s="683"/>
      <c r="I10" s="1615">
        <v>-0.52173913043478259</v>
      </c>
      <c r="J10" s="1616">
        <v>-0.65979381443298968</v>
      </c>
      <c r="K10" s="1615">
        <v>-0.51</v>
      </c>
      <c r="L10" s="1614">
        <v>-0.65</v>
      </c>
    </row>
    <row r="11" spans="1:20" ht="13.5" customHeight="1" x14ac:dyDescent="0.2">
      <c r="A11" s="2546" t="s">
        <v>154</v>
      </c>
      <c r="B11" s="681">
        <v>-35</v>
      </c>
      <c r="C11" s="681">
        <v>-40</v>
      </c>
      <c r="D11" s="681">
        <v>-64</v>
      </c>
      <c r="E11" s="681">
        <v>-90</v>
      </c>
      <c r="F11" s="681">
        <v>-96</v>
      </c>
      <c r="G11" s="681">
        <v>-71</v>
      </c>
      <c r="H11" s="681"/>
      <c r="I11" s="723">
        <v>-0.125</v>
      </c>
      <c r="J11" s="711">
        <v>-0.63541666666666674</v>
      </c>
      <c r="K11" s="723">
        <v>-0.17</v>
      </c>
      <c r="L11" s="722">
        <v>-0.62</v>
      </c>
    </row>
    <row r="12" spans="1:20" ht="13.5" customHeight="1" x14ac:dyDescent="0.2">
      <c r="A12" s="684" t="s">
        <v>150</v>
      </c>
      <c r="B12" s="1591">
        <v>97</v>
      </c>
      <c r="C12" s="1591">
        <v>236</v>
      </c>
      <c r="D12" s="1591">
        <v>209</v>
      </c>
      <c r="E12" s="1591">
        <v>236</v>
      </c>
      <c r="F12" s="1591">
        <v>292</v>
      </c>
      <c r="G12" s="1591">
        <v>271</v>
      </c>
      <c r="H12" s="683"/>
      <c r="I12" s="1615">
        <v>-0.58898305084745761</v>
      </c>
      <c r="J12" s="1616">
        <v>-0.6678082191780822</v>
      </c>
      <c r="K12" s="1615">
        <v>-0.56999999999999995</v>
      </c>
      <c r="L12" s="1614">
        <v>-0.66</v>
      </c>
    </row>
    <row r="13" spans="1:20" ht="13.5" customHeight="1" x14ac:dyDescent="0.2">
      <c r="A13" s="2546"/>
      <c r="B13" s="1603"/>
      <c r="C13" s="1606"/>
      <c r="D13" s="1606"/>
      <c r="E13" s="1606"/>
      <c r="F13" s="1606"/>
      <c r="G13" s="1606"/>
      <c r="H13" s="681"/>
      <c r="I13" s="1612"/>
      <c r="J13" s="1613"/>
      <c r="K13" s="1612"/>
      <c r="L13" s="1611"/>
    </row>
    <row r="14" spans="1:20" ht="13.5" customHeight="1" x14ac:dyDescent="0.2">
      <c r="A14" s="2536" t="s">
        <v>148</v>
      </c>
      <c r="B14" s="733">
        <v>65</v>
      </c>
      <c r="C14" s="727">
        <v>45</v>
      </c>
      <c r="D14" s="727">
        <v>46</v>
      </c>
      <c r="E14" s="727">
        <v>42</v>
      </c>
      <c r="F14" s="727">
        <v>41</v>
      </c>
      <c r="G14" s="727">
        <v>41</v>
      </c>
      <c r="H14" s="680"/>
      <c r="I14" s="726"/>
      <c r="J14" s="1610"/>
      <c r="K14" s="726"/>
      <c r="L14" s="725"/>
    </row>
    <row r="15" spans="1:20" ht="13.5" customHeight="1" x14ac:dyDescent="0.2">
      <c r="A15" s="2536" t="s">
        <v>145</v>
      </c>
      <c r="B15" s="2545">
        <v>4</v>
      </c>
      <c r="C15" s="713">
        <v>9</v>
      </c>
      <c r="D15" s="713">
        <v>7</v>
      </c>
      <c r="E15" s="713">
        <v>8</v>
      </c>
      <c r="F15" s="713">
        <v>11</v>
      </c>
      <c r="G15" s="713">
        <v>10</v>
      </c>
      <c r="H15" s="713"/>
      <c r="I15" s="716"/>
      <c r="J15" s="1604"/>
      <c r="K15" s="716"/>
      <c r="L15" s="1609"/>
    </row>
    <row r="16" spans="1:20" ht="13.5" customHeight="1" x14ac:dyDescent="0.2">
      <c r="A16" s="2536" t="s">
        <v>140</v>
      </c>
      <c r="B16" s="2544">
        <v>7763</v>
      </c>
      <c r="C16" s="713">
        <v>8113</v>
      </c>
      <c r="D16" s="713">
        <v>8462</v>
      </c>
      <c r="E16" s="713">
        <v>9226</v>
      </c>
      <c r="F16" s="713">
        <v>8365</v>
      </c>
      <c r="G16" s="712">
        <v>8607</v>
      </c>
      <c r="H16" s="712"/>
      <c r="I16" s="2543">
        <v>-4.3140638481449556E-2</v>
      </c>
      <c r="J16" s="2542">
        <v>-7.1966527196652752E-2</v>
      </c>
      <c r="K16" s="716"/>
      <c r="L16" s="715"/>
      <c r="O16" s="714"/>
      <c r="P16" s="714"/>
      <c r="Q16" s="714"/>
      <c r="R16" s="714"/>
      <c r="S16" s="714"/>
      <c r="T16" s="714"/>
    </row>
    <row r="17" spans="1:20" ht="13.5" customHeight="1" x14ac:dyDescent="0.2">
      <c r="A17" s="2324" t="s">
        <v>137</v>
      </c>
      <c r="B17" s="2541">
        <v>41179</v>
      </c>
      <c r="C17" s="713">
        <v>43417</v>
      </c>
      <c r="D17" s="713">
        <v>43492</v>
      </c>
      <c r="E17" s="713">
        <v>46757</v>
      </c>
      <c r="F17" s="713">
        <v>48564</v>
      </c>
      <c r="G17" s="712">
        <v>50491</v>
      </c>
      <c r="H17" s="710"/>
      <c r="I17" s="2540">
        <v>-5.1546629200543537E-2</v>
      </c>
      <c r="J17" s="2539">
        <v>-0.15206737501029566</v>
      </c>
      <c r="K17" s="1604"/>
      <c r="L17" s="715"/>
      <c r="O17" s="714"/>
      <c r="P17" s="714"/>
      <c r="Q17" s="714"/>
      <c r="R17" s="714"/>
      <c r="S17" s="714"/>
      <c r="T17" s="714"/>
    </row>
    <row r="18" spans="1:20" ht="13.5" customHeight="1" thickBot="1" x14ac:dyDescent="0.25">
      <c r="A18" s="2536" t="s">
        <v>134</v>
      </c>
      <c r="B18" s="713">
        <v>3727</v>
      </c>
      <c r="C18" s="713">
        <v>3958</v>
      </c>
      <c r="D18" s="713">
        <v>3949</v>
      </c>
      <c r="E18" s="713">
        <v>4016</v>
      </c>
      <c r="F18" s="713">
        <v>4059</v>
      </c>
      <c r="G18" s="713">
        <v>4089</v>
      </c>
      <c r="H18" s="678"/>
      <c r="I18" s="2538">
        <v>-5.836280949974737E-2</v>
      </c>
      <c r="J18" s="2537">
        <v>-8.1793545208179386E-2</v>
      </c>
      <c r="K18" s="1608"/>
      <c r="L18" s="1607"/>
      <c r="O18" s="714"/>
      <c r="P18" s="714"/>
      <c r="Q18" s="714"/>
      <c r="R18" s="714"/>
      <c r="S18" s="714"/>
      <c r="T18" s="714"/>
    </row>
    <row r="19" spans="1:20" ht="13.5" customHeight="1" x14ac:dyDescent="0.2">
      <c r="A19" s="2536"/>
      <c r="B19" s="1606"/>
      <c r="C19" s="1605"/>
      <c r="D19" s="1605"/>
      <c r="E19" s="1605"/>
      <c r="F19" s="1605"/>
      <c r="G19" s="1604"/>
      <c r="H19" s="712"/>
      <c r="I19" s="711"/>
      <c r="J19" s="700"/>
      <c r="K19" s="710"/>
      <c r="L19" s="692"/>
    </row>
    <row r="20" spans="1:20" ht="13.5" customHeight="1" thickBot="1" x14ac:dyDescent="0.3">
      <c r="A20" s="2535"/>
      <c r="B20" s="1603"/>
      <c r="C20" s="1600"/>
      <c r="D20" s="1601"/>
      <c r="E20" s="1601"/>
      <c r="F20" s="1601"/>
      <c r="G20" s="1601"/>
      <c r="J20" s="668"/>
    </row>
    <row r="21" spans="1:20" ht="13.5" customHeight="1" x14ac:dyDescent="0.25">
      <c r="A21" s="691" t="s">
        <v>512</v>
      </c>
      <c r="B21" s="1602"/>
      <c r="C21" s="1600"/>
      <c r="D21" s="1601"/>
      <c r="E21" s="1601"/>
      <c r="F21" s="1601"/>
      <c r="G21" s="1601"/>
      <c r="I21" s="707" t="s">
        <v>442</v>
      </c>
      <c r="J21" s="708"/>
      <c r="K21" s="707" t="s">
        <v>441</v>
      </c>
      <c r="L21" s="731"/>
    </row>
    <row r="22" spans="1:20" ht="13.5" customHeight="1" x14ac:dyDescent="0.25">
      <c r="A22" s="705"/>
      <c r="B22" s="1599"/>
      <c r="C22" s="1600"/>
      <c r="D22" s="1599"/>
      <c r="E22" s="1599"/>
      <c r="F22" s="1599"/>
      <c r="G22" s="1599"/>
      <c r="H22" s="705"/>
      <c r="I22" s="704"/>
      <c r="J22" s="705"/>
      <c r="K22" s="704"/>
      <c r="L22" s="2534"/>
    </row>
    <row r="23" spans="1:20" ht="13.5" customHeight="1" thickBot="1" x14ac:dyDescent="0.25">
      <c r="A23" s="688" t="s">
        <v>440</v>
      </c>
      <c r="B23" s="688" t="s">
        <v>1300</v>
      </c>
      <c r="C23" s="687" t="s">
        <v>1185</v>
      </c>
      <c r="D23" s="687" t="s">
        <v>511</v>
      </c>
      <c r="E23" s="687" t="s">
        <v>510</v>
      </c>
      <c r="F23" s="687" t="s">
        <v>509</v>
      </c>
      <c r="G23" s="687" t="s">
        <v>508</v>
      </c>
      <c r="H23" s="687"/>
      <c r="I23" s="1597" t="s">
        <v>1307</v>
      </c>
      <c r="J23" s="1598" t="s">
        <v>1306</v>
      </c>
      <c r="K23" s="1597" t="s">
        <v>1307</v>
      </c>
      <c r="L23" s="2533" t="s">
        <v>1306</v>
      </c>
    </row>
    <row r="24" spans="1:20" ht="13.5" customHeight="1" x14ac:dyDescent="0.2">
      <c r="A24" s="679" t="s">
        <v>127</v>
      </c>
      <c r="B24" s="1595">
        <v>71.061999999999983</v>
      </c>
      <c r="C24" s="1595">
        <v>72.39500000000001</v>
      </c>
      <c r="D24" s="1595">
        <v>75.122000000000014</v>
      </c>
      <c r="E24" s="1595">
        <v>82.093999999999994</v>
      </c>
      <c r="F24" s="1595">
        <v>80.5</v>
      </c>
      <c r="G24" s="1595">
        <v>88.5</v>
      </c>
      <c r="H24" s="697"/>
      <c r="I24" s="2532">
        <v>-1.8412873817252984E-2</v>
      </c>
      <c r="J24" s="711">
        <v>-0.11724223602484496</v>
      </c>
      <c r="K24" s="723">
        <v>-0.01</v>
      </c>
      <c r="L24" s="722">
        <v>-0.08</v>
      </c>
      <c r="O24" s="693"/>
      <c r="P24" s="693"/>
      <c r="Q24" s="693"/>
      <c r="R24" s="693"/>
      <c r="S24" s="693"/>
      <c r="T24" s="693"/>
    </row>
    <row r="25" spans="1:20" ht="13.5" customHeight="1" thickBot="1" x14ac:dyDescent="0.25">
      <c r="A25" s="679" t="s">
        <v>123</v>
      </c>
      <c r="B25" s="1595">
        <v>46.981000000000002</v>
      </c>
      <c r="C25" s="1595">
        <v>54.110999999999997</v>
      </c>
      <c r="D25" s="1595">
        <v>59.636000000000003</v>
      </c>
      <c r="E25" s="1595">
        <v>59.382000000000005</v>
      </c>
      <c r="F25" s="1595">
        <v>47.2</v>
      </c>
      <c r="G25" s="1595">
        <v>58.2</v>
      </c>
      <c r="H25" s="697"/>
      <c r="I25" s="1593">
        <v>-0.13176618432481368</v>
      </c>
      <c r="J25" s="1594">
        <v>-4.6398305084746072E-3</v>
      </c>
      <c r="K25" s="1593">
        <v>-0.12</v>
      </c>
      <c r="L25" s="1592">
        <v>0.03</v>
      </c>
      <c r="O25" s="693"/>
      <c r="P25" s="693"/>
      <c r="Q25" s="693"/>
      <c r="R25" s="693"/>
      <c r="S25" s="693"/>
      <c r="T25" s="693"/>
    </row>
    <row r="26" spans="1:20" ht="13.5" customHeight="1" x14ac:dyDescent="0.25">
      <c r="A26" s="672"/>
      <c r="B26" s="672"/>
      <c r="D26" s="672"/>
      <c r="E26" s="672"/>
      <c r="F26" s="672"/>
      <c r="G26" s="672"/>
      <c r="H26" s="672"/>
      <c r="I26" s="672"/>
      <c r="J26" s="672"/>
      <c r="K26" s="672"/>
      <c r="L26" s="692"/>
      <c r="M26" s="692"/>
    </row>
    <row r="27" spans="1:20" ht="13.5" customHeight="1" x14ac:dyDescent="0.25">
      <c r="A27" s="691" t="s">
        <v>506</v>
      </c>
      <c r="B27" s="690"/>
    </row>
    <row r="28" spans="1:20" ht="13.5" customHeight="1" x14ac:dyDescent="0.25">
      <c r="A28" s="689" t="s">
        <v>1299</v>
      </c>
      <c r="B28" s="689"/>
      <c r="D28" s="689"/>
      <c r="E28" s="689"/>
      <c r="F28" s="689"/>
      <c r="G28" s="689"/>
      <c r="H28" s="689"/>
      <c r="I28" s="689"/>
    </row>
    <row r="29" spans="1:20" ht="13.5" customHeight="1" x14ac:dyDescent="0.25">
      <c r="A29" s="689"/>
      <c r="B29" s="689"/>
      <c r="D29" s="689"/>
      <c r="E29" s="689"/>
      <c r="F29" s="689"/>
      <c r="G29" s="689"/>
      <c r="H29" s="689"/>
      <c r="I29" s="689"/>
    </row>
    <row r="30" spans="1:20" ht="13.5" customHeight="1" thickBot="1" x14ac:dyDescent="0.25">
      <c r="A30" s="688" t="s">
        <v>227</v>
      </c>
      <c r="B30" s="687" t="s">
        <v>505</v>
      </c>
      <c r="C30" s="687" t="s">
        <v>504</v>
      </c>
      <c r="D30" s="687" t="s">
        <v>503</v>
      </c>
      <c r="E30" s="687" t="s">
        <v>4</v>
      </c>
      <c r="F30" s="687" t="s">
        <v>433</v>
      </c>
      <c r="I30" s="686"/>
    </row>
    <row r="31" spans="1:20" ht="13.5" customHeight="1" x14ac:dyDescent="0.25">
      <c r="A31" s="679" t="s">
        <v>372</v>
      </c>
      <c r="B31" s="733">
        <v>123</v>
      </c>
      <c r="C31" s="727">
        <v>52</v>
      </c>
      <c r="D31" s="733">
        <v>17</v>
      </c>
      <c r="E31" s="733">
        <v>-28</v>
      </c>
      <c r="F31" s="727">
        <v>164</v>
      </c>
      <c r="I31" s="685"/>
    </row>
    <row r="32" spans="1:20" ht="13.5" customHeight="1" x14ac:dyDescent="0.25">
      <c r="A32" s="679" t="s">
        <v>212</v>
      </c>
      <c r="B32" s="733">
        <v>131</v>
      </c>
      <c r="C32" s="727">
        <v>9</v>
      </c>
      <c r="D32" s="733">
        <v>4</v>
      </c>
      <c r="E32" s="733">
        <v>-12</v>
      </c>
      <c r="F32" s="727">
        <v>132</v>
      </c>
      <c r="I32" s="664"/>
    </row>
    <row r="33" spans="1:13" ht="13.5" customHeight="1" x14ac:dyDescent="0.25">
      <c r="A33" s="679" t="s">
        <v>368</v>
      </c>
      <c r="B33" s="733">
        <v>84</v>
      </c>
      <c r="C33" s="727">
        <v>1</v>
      </c>
      <c r="D33" s="733">
        <v>4</v>
      </c>
      <c r="E33" s="733">
        <v>-6</v>
      </c>
      <c r="F33" s="727">
        <v>83</v>
      </c>
      <c r="I33" s="664"/>
    </row>
    <row r="34" spans="1:13" ht="13.5" customHeight="1" x14ac:dyDescent="0.25">
      <c r="A34" s="679" t="s">
        <v>432</v>
      </c>
      <c r="B34" s="733">
        <v>0</v>
      </c>
      <c r="C34" s="727">
        <v>0</v>
      </c>
      <c r="D34" s="733">
        <v>0</v>
      </c>
      <c r="E34" s="733">
        <v>0</v>
      </c>
      <c r="F34" s="727">
        <v>0</v>
      </c>
      <c r="I34" s="664"/>
    </row>
    <row r="35" spans="1:13" ht="13.5" customHeight="1" x14ac:dyDescent="0.25">
      <c r="A35" s="684" t="s">
        <v>365</v>
      </c>
      <c r="B35" s="1591">
        <v>338</v>
      </c>
      <c r="C35" s="1590">
        <v>62</v>
      </c>
      <c r="D35" s="1591">
        <v>25</v>
      </c>
      <c r="E35" s="1591">
        <v>-46</v>
      </c>
      <c r="F35" s="1590">
        <v>379</v>
      </c>
      <c r="I35" s="664"/>
    </row>
    <row r="36" spans="1:13" ht="13.5" customHeight="1" x14ac:dyDescent="0.25">
      <c r="A36" s="684" t="s">
        <v>355</v>
      </c>
      <c r="B36" s="1591">
        <v>-127</v>
      </c>
      <c r="C36" s="1590">
        <v>-15</v>
      </c>
      <c r="D36" s="1591">
        <v>-13</v>
      </c>
      <c r="E36" s="1591">
        <v>-92</v>
      </c>
      <c r="F36" s="1590">
        <v>-247</v>
      </c>
      <c r="I36" s="664"/>
    </row>
    <row r="37" spans="1:13" ht="13.5" customHeight="1" x14ac:dyDescent="0.25">
      <c r="A37" s="684" t="s">
        <v>353</v>
      </c>
      <c r="B37" s="1591">
        <v>211</v>
      </c>
      <c r="C37" s="1590">
        <v>47</v>
      </c>
      <c r="D37" s="1591">
        <v>12</v>
      </c>
      <c r="E37" s="1591">
        <v>-138</v>
      </c>
      <c r="F37" s="1590">
        <v>132</v>
      </c>
      <c r="I37" s="664"/>
    </row>
    <row r="38" spans="1:13" ht="13.5" customHeight="1" x14ac:dyDescent="0.25">
      <c r="A38" s="679" t="s">
        <v>154</v>
      </c>
      <c r="B38" s="727">
        <v>-25</v>
      </c>
      <c r="C38" s="727">
        <v>-14</v>
      </c>
      <c r="D38" s="733">
        <v>5</v>
      </c>
      <c r="E38" s="727">
        <v>-1</v>
      </c>
      <c r="F38" s="727">
        <v>-35</v>
      </c>
      <c r="I38" s="664"/>
    </row>
    <row r="39" spans="1:13" ht="13.5" customHeight="1" x14ac:dyDescent="0.25">
      <c r="A39" s="684" t="s">
        <v>150</v>
      </c>
      <c r="B39" s="1590">
        <v>186</v>
      </c>
      <c r="C39" s="1590">
        <v>33</v>
      </c>
      <c r="D39" s="1591">
        <v>17</v>
      </c>
      <c r="E39" s="1590">
        <v>-139</v>
      </c>
      <c r="F39" s="1590">
        <v>97</v>
      </c>
      <c r="I39" s="664"/>
    </row>
    <row r="40" spans="1:13" ht="13.5" customHeight="1" x14ac:dyDescent="0.25">
      <c r="A40" s="682"/>
      <c r="B40" s="733"/>
      <c r="C40" s="733"/>
      <c r="D40" s="733"/>
      <c r="E40" s="733"/>
      <c r="F40" s="1589"/>
      <c r="I40" s="664"/>
    </row>
    <row r="41" spans="1:13" ht="13.5" customHeight="1" x14ac:dyDescent="0.25">
      <c r="A41" s="679" t="s">
        <v>134</v>
      </c>
      <c r="B41" s="713">
        <v>169</v>
      </c>
      <c r="C41" s="713">
        <v>45</v>
      </c>
      <c r="D41" s="713">
        <v>409</v>
      </c>
      <c r="E41" s="713">
        <v>3104</v>
      </c>
      <c r="F41" s="713">
        <v>3727</v>
      </c>
      <c r="I41" s="664"/>
    </row>
    <row r="42" spans="1:13" ht="13.5" customHeight="1" x14ac:dyDescent="0.25">
      <c r="A42" s="677"/>
      <c r="B42" s="677"/>
      <c r="D42" s="676"/>
      <c r="E42" s="676"/>
      <c r="F42" s="676"/>
      <c r="G42" s="676"/>
      <c r="H42" s="676"/>
      <c r="I42" s="676"/>
      <c r="J42" s="676"/>
      <c r="K42" s="676"/>
    </row>
    <row r="43" spans="1:13" ht="13.5" customHeight="1" x14ac:dyDescent="0.25">
      <c r="A43" s="675"/>
      <c r="B43" s="675"/>
      <c r="D43" s="674"/>
      <c r="E43" s="674"/>
      <c r="F43" s="674"/>
      <c r="G43" s="674"/>
      <c r="H43" s="674"/>
      <c r="I43" s="674"/>
      <c r="J43" s="674"/>
      <c r="K43" s="674"/>
    </row>
    <row r="44" spans="1:13" ht="13.5" customHeight="1" x14ac:dyDescent="0.25">
      <c r="A44" s="675"/>
      <c r="B44" s="675"/>
      <c r="D44" s="674"/>
      <c r="E44" s="674"/>
      <c r="F44" s="674"/>
      <c r="G44" s="674"/>
      <c r="H44" s="674"/>
      <c r="I44" s="674"/>
      <c r="J44" s="674"/>
      <c r="K44" s="674"/>
    </row>
    <row r="45" spans="1:13" ht="13.5" customHeight="1" x14ac:dyDescent="0.25">
      <c r="A45" s="675"/>
      <c r="B45" s="675"/>
      <c r="D45" s="674"/>
      <c r="E45" s="674"/>
      <c r="F45" s="674"/>
      <c r="G45" s="674"/>
      <c r="H45" s="674"/>
      <c r="I45" s="674"/>
      <c r="J45" s="674"/>
      <c r="K45" s="674"/>
    </row>
    <row r="46" spans="1:13" ht="13.5" customHeight="1" x14ac:dyDescent="0.25">
      <c r="A46" s="672"/>
      <c r="B46" s="672"/>
      <c r="D46" s="672"/>
      <c r="E46" s="672"/>
      <c r="F46" s="672"/>
      <c r="G46" s="673"/>
      <c r="H46" s="673"/>
      <c r="I46" s="673"/>
      <c r="J46" s="673"/>
      <c r="K46" s="673"/>
      <c r="L46" s="672"/>
      <c r="M46" s="672"/>
    </row>
    <row r="47" spans="1:13" ht="13.5" customHeight="1" x14ac:dyDescent="0.25">
      <c r="A47" s="672"/>
      <c r="B47" s="672"/>
      <c r="D47" s="672"/>
      <c r="E47" s="672"/>
      <c r="F47" s="672"/>
      <c r="G47" s="672"/>
      <c r="H47" s="672"/>
      <c r="I47" s="672"/>
      <c r="J47" s="672"/>
      <c r="K47" s="672"/>
      <c r="L47" s="672"/>
      <c r="M47" s="672"/>
    </row>
    <row r="48" spans="1:13" ht="13.5" customHeight="1" x14ac:dyDescent="0.25">
      <c r="J48" s="668"/>
      <c r="K48" s="668"/>
      <c r="L48" s="671"/>
      <c r="M48" s="671"/>
    </row>
    <row r="49" spans="1:13" ht="13.5" customHeight="1" x14ac:dyDescent="0.25">
      <c r="A49" s="664"/>
      <c r="J49" s="670"/>
      <c r="K49" s="669"/>
      <c r="L49" s="667"/>
      <c r="M49" s="667"/>
    </row>
    <row r="50" spans="1:13" ht="13.5" customHeight="1" x14ac:dyDescent="0.25">
      <c r="J50" s="670"/>
      <c r="K50" s="669"/>
      <c r="L50" s="667"/>
      <c r="M50" s="667"/>
    </row>
    <row r="51" spans="1:13" ht="13.5" customHeight="1" x14ac:dyDescent="0.25">
      <c r="J51" s="670"/>
      <c r="K51" s="669"/>
      <c r="L51" s="665"/>
      <c r="M51" s="665"/>
    </row>
    <row r="52" spans="1:13" ht="13.5" customHeight="1" x14ac:dyDescent="0.25">
      <c r="J52" s="668"/>
      <c r="K52" s="668"/>
      <c r="L52" s="665"/>
      <c r="M52" s="665"/>
    </row>
    <row r="53" spans="1:13" ht="13.5" customHeight="1" x14ac:dyDescent="0.25">
      <c r="J53" s="668"/>
      <c r="K53" s="668"/>
      <c r="L53" s="665"/>
      <c r="M53" s="665"/>
    </row>
    <row r="54" spans="1:13" ht="13.5" customHeight="1" x14ac:dyDescent="0.25">
      <c r="L54" s="665"/>
      <c r="M54" s="665"/>
    </row>
    <row r="55" spans="1:13" ht="13.5" customHeight="1" x14ac:dyDescent="0.25">
      <c r="L55" s="667"/>
      <c r="M55" s="667"/>
    </row>
    <row r="56" spans="1:13" ht="13.5" customHeight="1" x14ac:dyDescent="0.25">
      <c r="L56" s="665"/>
      <c r="M56" s="665"/>
    </row>
    <row r="57" spans="1:13" ht="13.5" customHeight="1" x14ac:dyDescent="0.25">
      <c r="L57" s="665"/>
      <c r="M57" s="665"/>
    </row>
    <row r="58" spans="1:13" ht="13.5" customHeight="1" x14ac:dyDescent="0.25">
      <c r="L58" s="665"/>
      <c r="M58" s="665"/>
    </row>
    <row r="59" spans="1:13" ht="13.5" customHeight="1" x14ac:dyDescent="0.25">
      <c r="L59" s="666"/>
      <c r="M59" s="666"/>
    </row>
    <row r="60" spans="1:13" ht="13.5" customHeight="1" x14ac:dyDescent="0.25">
      <c r="L60" s="665"/>
      <c r="M60" s="665"/>
    </row>
  </sheetData>
  <printOptions horizontalCentered="1"/>
  <pageMargins left="0.7" right="0.7" top="0.75" bottom="0.75" header="0.3" footer="0.3"/>
  <pageSetup paperSize="9" scale="80" orientation="portrait" r:id="rId1"/>
  <headerFooter>
    <oddHeader>&amp;R&amp;"Arial,Normaali"&amp;8Wholesale Banking</oddHeader>
    <oddFooter>&amp;C&amp;7Fact book - Q4 2017</oddFooter>
  </headerFooter>
  <rowBreaks count="1" manualBreakCount="1">
    <brk id="60"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56"/>
  <sheetViews>
    <sheetView view="pageBreakPreview" zoomScaleNormal="100" zoomScaleSheetLayoutView="100" workbookViewId="0">
      <selection activeCell="Q44" sqref="Q44"/>
    </sheetView>
  </sheetViews>
  <sheetFormatPr defaultRowHeight="13.5" customHeight="1" x14ac:dyDescent="0.25"/>
  <cols>
    <col min="1" max="1" width="31.85546875" style="663" customWidth="1"/>
    <col min="2" max="2" width="7.5703125" style="663" customWidth="1"/>
    <col min="3" max="3" width="7.5703125" style="664" customWidth="1"/>
    <col min="4" max="10" width="7.5703125" style="663" customWidth="1"/>
    <col min="11" max="12" width="8" style="663" customWidth="1"/>
    <col min="13" max="16384" width="9.140625" style="663"/>
  </cols>
  <sheetData>
    <row r="1" spans="1:10" ht="13.5" customHeight="1" x14ac:dyDescent="0.25">
      <c r="A1" s="691" t="s">
        <v>517</v>
      </c>
      <c r="B1" s="690"/>
      <c r="I1" s="707" t="s">
        <v>442</v>
      </c>
      <c r="J1" s="728"/>
    </row>
    <row r="2" spans="1:10" ht="13.5" customHeight="1" x14ac:dyDescent="0.25">
      <c r="I2" s="717"/>
      <c r="J2" s="703"/>
    </row>
    <row r="3" spans="1:10" ht="13.5" customHeight="1" thickBot="1" x14ac:dyDescent="0.25">
      <c r="A3" s="688" t="s">
        <v>227</v>
      </c>
      <c r="B3" s="1620" t="s">
        <v>1300</v>
      </c>
      <c r="C3" s="1598" t="s">
        <v>1185</v>
      </c>
      <c r="D3" s="1598" t="s">
        <v>511</v>
      </c>
      <c r="E3" s="1598" t="s">
        <v>510</v>
      </c>
      <c r="F3" s="1598" t="s">
        <v>509</v>
      </c>
      <c r="G3" s="1598" t="s">
        <v>508</v>
      </c>
      <c r="H3" s="1619"/>
      <c r="I3" s="1597" t="s">
        <v>1307</v>
      </c>
      <c r="J3" s="1596" t="s">
        <v>1306</v>
      </c>
    </row>
    <row r="4" spans="1:10" ht="13.5" customHeight="1" x14ac:dyDescent="0.2">
      <c r="A4" s="679" t="s">
        <v>372</v>
      </c>
      <c r="B4" s="733">
        <v>123</v>
      </c>
      <c r="C4" s="733">
        <v>134</v>
      </c>
      <c r="D4" s="733">
        <v>134</v>
      </c>
      <c r="E4" s="727">
        <v>127</v>
      </c>
      <c r="F4" s="727">
        <v>129</v>
      </c>
      <c r="G4" s="727">
        <v>130</v>
      </c>
      <c r="H4" s="1589"/>
      <c r="I4" s="723">
        <v>-8.2089552238805985E-2</v>
      </c>
      <c r="J4" s="722">
        <v>-4.6511627906976716E-2</v>
      </c>
    </row>
    <row r="5" spans="1:10" ht="13.5" customHeight="1" x14ac:dyDescent="0.2">
      <c r="A5" s="679" t="s">
        <v>212</v>
      </c>
      <c r="B5" s="733">
        <v>131</v>
      </c>
      <c r="C5" s="733">
        <v>117</v>
      </c>
      <c r="D5" s="733">
        <v>138</v>
      </c>
      <c r="E5" s="727">
        <v>141</v>
      </c>
      <c r="F5" s="727">
        <v>144</v>
      </c>
      <c r="G5" s="727">
        <v>130</v>
      </c>
      <c r="H5" s="1589"/>
      <c r="I5" s="723">
        <v>0.11965811965811968</v>
      </c>
      <c r="J5" s="722">
        <v>-9.027777777777779E-2</v>
      </c>
    </row>
    <row r="6" spans="1:10" ht="13.5" customHeight="1" x14ac:dyDescent="0.2">
      <c r="A6" s="679" t="s">
        <v>368</v>
      </c>
      <c r="B6" s="733">
        <v>84</v>
      </c>
      <c r="C6" s="733">
        <v>60</v>
      </c>
      <c r="D6" s="733">
        <v>77</v>
      </c>
      <c r="E6" s="727">
        <v>84</v>
      </c>
      <c r="F6" s="727">
        <v>102</v>
      </c>
      <c r="G6" s="727">
        <v>63</v>
      </c>
      <c r="H6" s="1589"/>
      <c r="I6" s="723">
        <v>0.39999999999999991</v>
      </c>
      <c r="J6" s="722">
        <v>-0.17647058823529416</v>
      </c>
    </row>
    <row r="7" spans="1:10" ht="13.5" customHeight="1" x14ac:dyDescent="0.2">
      <c r="A7" s="679" t="s">
        <v>432</v>
      </c>
      <c r="B7" s="733">
        <v>0</v>
      </c>
      <c r="C7" s="733">
        <v>0</v>
      </c>
      <c r="D7" s="733">
        <v>0</v>
      </c>
      <c r="E7" s="727">
        <v>0</v>
      </c>
      <c r="F7" s="727">
        <v>0</v>
      </c>
      <c r="G7" s="727">
        <v>0</v>
      </c>
      <c r="H7" s="1589"/>
      <c r="I7" s="723"/>
      <c r="J7" s="722"/>
    </row>
    <row r="8" spans="1:10" ht="13.5" customHeight="1" x14ac:dyDescent="0.2">
      <c r="A8" s="684" t="s">
        <v>463</v>
      </c>
      <c r="B8" s="1591">
        <v>338</v>
      </c>
      <c r="C8" s="1591">
        <v>311</v>
      </c>
      <c r="D8" s="1591">
        <v>349</v>
      </c>
      <c r="E8" s="1590">
        <v>352</v>
      </c>
      <c r="F8" s="1590">
        <v>375</v>
      </c>
      <c r="G8" s="1590">
        <v>323</v>
      </c>
      <c r="H8" s="1622"/>
      <c r="I8" s="1615">
        <v>8.6816720257234747E-2</v>
      </c>
      <c r="J8" s="1614">
        <v>-9.866666666666668E-2</v>
      </c>
    </row>
    <row r="9" spans="1:10" ht="13.5" customHeight="1" x14ac:dyDescent="0.2">
      <c r="A9" s="684" t="s">
        <v>462</v>
      </c>
      <c r="B9" s="1591">
        <v>-127</v>
      </c>
      <c r="C9" s="1591">
        <v>-131</v>
      </c>
      <c r="D9" s="1591">
        <v>-132</v>
      </c>
      <c r="E9" s="1590">
        <v>-134</v>
      </c>
      <c r="F9" s="1590">
        <v>-143</v>
      </c>
      <c r="G9" s="1590">
        <v>-142</v>
      </c>
      <c r="H9" s="1622"/>
      <c r="I9" s="1615">
        <v>-3.0534351145038219E-2</v>
      </c>
      <c r="J9" s="1614">
        <v>-0.11188811188811187</v>
      </c>
    </row>
    <row r="10" spans="1:10" ht="13.5" customHeight="1" x14ac:dyDescent="0.2">
      <c r="A10" s="684" t="s">
        <v>353</v>
      </c>
      <c r="B10" s="1591">
        <v>211</v>
      </c>
      <c r="C10" s="1591">
        <v>180</v>
      </c>
      <c r="D10" s="1591">
        <v>217</v>
      </c>
      <c r="E10" s="1590">
        <v>218</v>
      </c>
      <c r="F10" s="1590">
        <v>232</v>
      </c>
      <c r="G10" s="1590">
        <v>181</v>
      </c>
      <c r="H10" s="1622"/>
      <c r="I10" s="1615">
        <v>0.17222222222222228</v>
      </c>
      <c r="J10" s="1614">
        <v>-9.0517241379310387E-2</v>
      </c>
    </row>
    <row r="11" spans="1:10" ht="13.5" customHeight="1" x14ac:dyDescent="0.2">
      <c r="A11" s="679" t="s">
        <v>154</v>
      </c>
      <c r="B11" s="733">
        <v>-25</v>
      </c>
      <c r="C11" s="727">
        <v>-13</v>
      </c>
      <c r="D11" s="727">
        <v>-17</v>
      </c>
      <c r="E11" s="727">
        <v>-17</v>
      </c>
      <c r="F11" s="727">
        <v>-38</v>
      </c>
      <c r="G11" s="727">
        <v>-9</v>
      </c>
      <c r="H11" s="1589"/>
      <c r="I11" s="723">
        <v>0.92307692307692313</v>
      </c>
      <c r="J11" s="722">
        <v>-0.34210526315789469</v>
      </c>
    </row>
    <row r="12" spans="1:10" ht="13.5" customHeight="1" x14ac:dyDescent="0.2">
      <c r="A12" s="684" t="s">
        <v>150</v>
      </c>
      <c r="B12" s="1591">
        <v>186</v>
      </c>
      <c r="C12" s="1590">
        <v>167</v>
      </c>
      <c r="D12" s="1590">
        <v>200</v>
      </c>
      <c r="E12" s="1590">
        <v>201</v>
      </c>
      <c r="F12" s="1590">
        <v>194</v>
      </c>
      <c r="G12" s="1590">
        <v>172</v>
      </c>
      <c r="H12" s="1622"/>
      <c r="I12" s="1615">
        <v>0.11377245508982026</v>
      </c>
      <c r="J12" s="1614">
        <v>-4.123711340206182E-2</v>
      </c>
    </row>
    <row r="13" spans="1:10" ht="13.5" customHeight="1" x14ac:dyDescent="0.25">
      <c r="A13" s="709"/>
      <c r="B13" s="1603"/>
      <c r="C13" s="1600"/>
      <c r="D13" s="1600"/>
      <c r="E13" s="1589"/>
      <c r="F13" s="1589"/>
      <c r="G13" s="1589"/>
      <c r="H13" s="1589"/>
      <c r="I13" s="726"/>
      <c r="J13" s="725"/>
    </row>
    <row r="14" spans="1:10" ht="13.5" customHeight="1" x14ac:dyDescent="0.2">
      <c r="A14" s="679" t="s">
        <v>148</v>
      </c>
      <c r="B14" s="2545">
        <v>38</v>
      </c>
      <c r="C14" s="2541">
        <v>42</v>
      </c>
      <c r="D14" s="2541">
        <v>38</v>
      </c>
      <c r="E14" s="2541">
        <v>38</v>
      </c>
      <c r="F14" s="2541">
        <v>38</v>
      </c>
      <c r="G14" s="2541">
        <v>44</v>
      </c>
      <c r="H14" s="2552"/>
      <c r="I14" s="2565"/>
      <c r="J14" s="2564"/>
    </row>
    <row r="15" spans="1:10" ht="13.5" customHeight="1" x14ac:dyDescent="0.2">
      <c r="A15" s="679" t="s">
        <v>145</v>
      </c>
      <c r="B15" s="2545">
        <v>12</v>
      </c>
      <c r="C15" s="2541">
        <v>11</v>
      </c>
      <c r="D15" s="2541">
        <v>13</v>
      </c>
      <c r="E15" s="2541">
        <v>12</v>
      </c>
      <c r="F15" s="2541">
        <v>14</v>
      </c>
      <c r="G15" s="2541">
        <v>12</v>
      </c>
      <c r="H15" s="2552"/>
      <c r="I15" s="2565"/>
      <c r="J15" s="2564"/>
    </row>
    <row r="16" spans="1:10" ht="13.5" customHeight="1" x14ac:dyDescent="0.2">
      <c r="A16" s="679" t="s">
        <v>140</v>
      </c>
      <c r="B16" s="2544">
        <v>4516</v>
      </c>
      <c r="C16" s="2544">
        <v>4593</v>
      </c>
      <c r="D16" s="2544">
        <v>4578</v>
      </c>
      <c r="E16" s="2544">
        <v>5344</v>
      </c>
      <c r="F16" s="2541">
        <v>4398</v>
      </c>
      <c r="G16" s="2563">
        <v>4581</v>
      </c>
      <c r="H16" s="2552"/>
      <c r="I16" s="2553">
        <v>-1.6764641846287787E-2</v>
      </c>
      <c r="J16" s="2539">
        <v>2.6830377444292841E-2</v>
      </c>
    </row>
    <row r="17" spans="1:10" ht="13.5" customHeight="1" x14ac:dyDescent="0.2">
      <c r="A17" s="679" t="s">
        <v>137</v>
      </c>
      <c r="B17" s="2541">
        <v>24419</v>
      </c>
      <c r="C17" s="2541">
        <v>24587</v>
      </c>
      <c r="D17" s="2541">
        <v>23930</v>
      </c>
      <c r="E17" s="2541">
        <v>27126</v>
      </c>
      <c r="F17" s="2541">
        <v>26750</v>
      </c>
      <c r="G17" s="2563">
        <v>28018</v>
      </c>
      <c r="H17" s="2562"/>
      <c r="I17" s="2553">
        <v>-6.8328791637857211E-3</v>
      </c>
      <c r="J17" s="2539">
        <v>-8.7140186915887874E-2</v>
      </c>
    </row>
    <row r="18" spans="1:10" ht="13.5" customHeight="1" thickBot="1" x14ac:dyDescent="0.25">
      <c r="A18" s="679" t="s">
        <v>134</v>
      </c>
      <c r="B18" s="2545">
        <v>169</v>
      </c>
      <c r="C18" s="2545">
        <v>167</v>
      </c>
      <c r="D18" s="2545">
        <v>167</v>
      </c>
      <c r="E18" s="2545">
        <v>169</v>
      </c>
      <c r="F18" s="2545">
        <v>168</v>
      </c>
      <c r="G18" s="2561">
        <v>171</v>
      </c>
      <c r="H18" s="2560"/>
      <c r="I18" s="2559">
        <v>1.1976047904191711E-2</v>
      </c>
      <c r="J18" s="2537">
        <v>5.9523809523809312E-3</v>
      </c>
    </row>
    <row r="19" spans="1:10" ht="13.5" customHeight="1" x14ac:dyDescent="0.25">
      <c r="B19" s="668"/>
      <c r="C19" s="2549"/>
      <c r="D19" s="668"/>
      <c r="E19" s="668"/>
      <c r="F19" s="668"/>
      <c r="G19" s="672"/>
      <c r="H19" s="672"/>
      <c r="I19" s="672"/>
      <c r="J19" s="2558"/>
    </row>
    <row r="20" spans="1:10" ht="13.5" customHeight="1" x14ac:dyDescent="0.25">
      <c r="B20" s="668"/>
      <c r="C20" s="2549"/>
      <c r="D20" s="668"/>
      <c r="E20" s="668"/>
      <c r="F20" s="668"/>
      <c r="G20" s="668"/>
      <c r="H20" s="668"/>
      <c r="I20" s="668"/>
      <c r="J20" s="668"/>
    </row>
    <row r="21" spans="1:10" ht="13.5" customHeight="1" thickBot="1" x14ac:dyDescent="0.3"/>
    <row r="22" spans="1:10" ht="13.5" customHeight="1" x14ac:dyDescent="0.25">
      <c r="A22" s="691" t="s">
        <v>516</v>
      </c>
      <c r="B22" s="690"/>
      <c r="I22" s="707" t="s">
        <v>442</v>
      </c>
      <c r="J22" s="729"/>
    </row>
    <row r="23" spans="1:10" ht="13.5" customHeight="1" x14ac:dyDescent="0.25">
      <c r="I23" s="717"/>
      <c r="J23" s="703"/>
    </row>
    <row r="24" spans="1:10" ht="13.5" customHeight="1" thickBot="1" x14ac:dyDescent="0.25">
      <c r="A24" s="688" t="s">
        <v>440</v>
      </c>
      <c r="B24" s="1620" t="s">
        <v>1300</v>
      </c>
      <c r="C24" s="1598" t="s">
        <v>1185</v>
      </c>
      <c r="D24" s="1598" t="s">
        <v>511</v>
      </c>
      <c r="E24" s="1598" t="s">
        <v>510</v>
      </c>
      <c r="F24" s="1598" t="s">
        <v>509</v>
      </c>
      <c r="G24" s="1598" t="s">
        <v>508</v>
      </c>
      <c r="H24" s="1619"/>
      <c r="I24" s="1597" t="s">
        <v>1307</v>
      </c>
      <c r="J24" s="1596" t="s">
        <v>1306</v>
      </c>
    </row>
    <row r="25" spans="1:10" ht="13.5" customHeight="1" x14ac:dyDescent="0.2">
      <c r="A25" s="679" t="s">
        <v>127</v>
      </c>
      <c r="B25" s="733">
        <v>36.4</v>
      </c>
      <c r="C25" s="1595">
        <v>36.200000000000003</v>
      </c>
      <c r="D25" s="1595">
        <v>37.5</v>
      </c>
      <c r="E25" s="1595">
        <v>38.4</v>
      </c>
      <c r="F25" s="1595">
        <v>37.9</v>
      </c>
      <c r="G25" s="1595">
        <v>38.700000000000003</v>
      </c>
      <c r="H25" s="1618"/>
      <c r="I25" s="723">
        <v>5.5248618784529135E-3</v>
      </c>
      <c r="J25" s="722">
        <v>-3.9577836411609502E-2</v>
      </c>
    </row>
    <row r="26" spans="1:10" ht="13.5" customHeight="1" thickBot="1" x14ac:dyDescent="0.25">
      <c r="A26" s="679" t="s">
        <v>123</v>
      </c>
      <c r="B26" s="733">
        <v>33.5</v>
      </c>
      <c r="C26" s="1595">
        <v>35.9</v>
      </c>
      <c r="D26" s="1595">
        <v>35.9</v>
      </c>
      <c r="E26" s="1595">
        <v>36.4</v>
      </c>
      <c r="F26" s="1595">
        <v>35.5</v>
      </c>
      <c r="G26" s="1595">
        <v>34.799999999999997</v>
      </c>
      <c r="H26" s="1618"/>
      <c r="I26" s="1593">
        <v>-6.6852367688022274E-2</v>
      </c>
      <c r="J26" s="1617">
        <v>-5.633802816901412E-2</v>
      </c>
    </row>
    <row r="28" spans="1:10" ht="13.5" customHeight="1" thickBot="1" x14ac:dyDescent="0.3"/>
    <row r="29" spans="1:10" ht="13.5" customHeight="1" x14ac:dyDescent="0.25">
      <c r="A29" s="691" t="s">
        <v>515</v>
      </c>
      <c r="B29" s="690"/>
      <c r="I29" s="707" t="s">
        <v>442</v>
      </c>
      <c r="J29" s="728"/>
    </row>
    <row r="30" spans="1:10" ht="13.5" customHeight="1" x14ac:dyDescent="0.25">
      <c r="I30" s="717"/>
      <c r="J30" s="703"/>
    </row>
    <row r="31" spans="1:10" ht="13.5" customHeight="1" thickBot="1" x14ac:dyDescent="0.25">
      <c r="A31" s="688" t="s">
        <v>227</v>
      </c>
      <c r="B31" s="1620" t="s">
        <v>1300</v>
      </c>
      <c r="C31" s="1598" t="s">
        <v>1185</v>
      </c>
      <c r="D31" s="1598" t="s">
        <v>511</v>
      </c>
      <c r="E31" s="1598" t="s">
        <v>510</v>
      </c>
      <c r="F31" s="1598" t="s">
        <v>509</v>
      </c>
      <c r="G31" s="1598" t="s">
        <v>508</v>
      </c>
      <c r="H31" s="1619"/>
      <c r="I31" s="1597" t="s">
        <v>1307</v>
      </c>
      <c r="J31" s="1596" t="s">
        <v>1306</v>
      </c>
    </row>
    <row r="32" spans="1:10" ht="13.5" customHeight="1" x14ac:dyDescent="0.2">
      <c r="A32" s="679" t="s">
        <v>372</v>
      </c>
      <c r="B32" s="733">
        <v>52</v>
      </c>
      <c r="C32" s="733">
        <v>56</v>
      </c>
      <c r="D32" s="733">
        <v>62</v>
      </c>
      <c r="E32" s="727">
        <v>64</v>
      </c>
      <c r="F32" s="727">
        <v>64</v>
      </c>
      <c r="G32" s="727">
        <v>63</v>
      </c>
      <c r="H32" s="1589"/>
      <c r="I32" s="723">
        <v>-7.1428571428571397E-2</v>
      </c>
      <c r="J32" s="722">
        <v>-0.1875</v>
      </c>
    </row>
    <row r="33" spans="1:10" ht="13.5" customHeight="1" x14ac:dyDescent="0.2">
      <c r="A33" s="679" t="s">
        <v>212</v>
      </c>
      <c r="B33" s="733">
        <v>9</v>
      </c>
      <c r="C33" s="733">
        <v>9</v>
      </c>
      <c r="D33" s="733">
        <v>10</v>
      </c>
      <c r="E33" s="727">
        <v>11</v>
      </c>
      <c r="F33" s="727">
        <v>14</v>
      </c>
      <c r="G33" s="727">
        <v>15</v>
      </c>
      <c r="H33" s="1589"/>
      <c r="I33" s="723">
        <v>0</v>
      </c>
      <c r="J33" s="722">
        <v>-0.3571428571428571</v>
      </c>
    </row>
    <row r="34" spans="1:10" ht="13.5" customHeight="1" x14ac:dyDescent="0.2">
      <c r="A34" s="679" t="s">
        <v>368</v>
      </c>
      <c r="B34" s="733">
        <v>1</v>
      </c>
      <c r="C34" s="733">
        <v>-2</v>
      </c>
      <c r="D34" s="733">
        <v>-37</v>
      </c>
      <c r="E34" s="727">
        <v>5</v>
      </c>
      <c r="F34" s="727">
        <v>5</v>
      </c>
      <c r="G34" s="727">
        <v>13</v>
      </c>
      <c r="H34" s="1589"/>
      <c r="I34" s="1629"/>
      <c r="J34" s="722">
        <v>-0.8</v>
      </c>
    </row>
    <row r="35" spans="1:10" ht="13.5" customHeight="1" x14ac:dyDescent="0.2">
      <c r="A35" s="679" t="s">
        <v>432</v>
      </c>
      <c r="B35" s="733">
        <v>0</v>
      </c>
      <c r="C35" s="733">
        <v>0</v>
      </c>
      <c r="D35" s="733">
        <v>0</v>
      </c>
      <c r="E35" s="727">
        <v>0</v>
      </c>
      <c r="F35" s="727">
        <v>0</v>
      </c>
      <c r="G35" s="727">
        <v>0</v>
      </c>
      <c r="H35" s="1589"/>
      <c r="I35" s="723"/>
      <c r="J35" s="722"/>
    </row>
    <row r="36" spans="1:10" ht="13.5" customHeight="1" x14ac:dyDescent="0.2">
      <c r="A36" s="684" t="s">
        <v>365</v>
      </c>
      <c r="B36" s="1591">
        <v>62</v>
      </c>
      <c r="C36" s="1623">
        <v>63</v>
      </c>
      <c r="D36" s="1623">
        <v>35</v>
      </c>
      <c r="E36" s="1590">
        <v>80</v>
      </c>
      <c r="F36" s="1590">
        <v>83</v>
      </c>
      <c r="G36" s="1590">
        <v>91</v>
      </c>
      <c r="H36" s="1622"/>
      <c r="I36" s="1615">
        <v>-1.5873015873015928E-2</v>
      </c>
      <c r="J36" s="1614">
        <v>-0.25301204819277112</v>
      </c>
    </row>
    <row r="37" spans="1:10" ht="13.5" customHeight="1" x14ac:dyDescent="0.2">
      <c r="A37" s="684" t="s">
        <v>355</v>
      </c>
      <c r="B37" s="1591">
        <v>-15</v>
      </c>
      <c r="C37" s="1591">
        <v>-15</v>
      </c>
      <c r="D37" s="1591">
        <v>-16</v>
      </c>
      <c r="E37" s="1590">
        <v>-16</v>
      </c>
      <c r="F37" s="1590">
        <v>-16</v>
      </c>
      <c r="G37" s="1590">
        <v>-16</v>
      </c>
      <c r="H37" s="1622"/>
      <c r="I37" s="1615">
        <v>0</v>
      </c>
      <c r="J37" s="1614">
        <v>-6.25E-2</v>
      </c>
    </row>
    <row r="38" spans="1:10" ht="13.5" customHeight="1" x14ac:dyDescent="0.2">
      <c r="A38" s="684" t="s">
        <v>353</v>
      </c>
      <c r="B38" s="1591">
        <v>47</v>
      </c>
      <c r="C38" s="1591">
        <v>48</v>
      </c>
      <c r="D38" s="1591">
        <v>19</v>
      </c>
      <c r="E38" s="1590">
        <v>64</v>
      </c>
      <c r="F38" s="1590">
        <v>67</v>
      </c>
      <c r="G38" s="1590">
        <v>75</v>
      </c>
      <c r="H38" s="1622"/>
      <c r="I38" s="1615">
        <v>-2.083333333333337E-2</v>
      </c>
      <c r="J38" s="1614">
        <v>-0.29850746268656714</v>
      </c>
    </row>
    <row r="39" spans="1:10" ht="13.5" customHeight="1" x14ac:dyDescent="0.2">
      <c r="A39" s="679" t="s">
        <v>154</v>
      </c>
      <c r="B39" s="733">
        <v>-14</v>
      </c>
      <c r="C39" s="733">
        <v>-25</v>
      </c>
      <c r="D39" s="733">
        <v>-39</v>
      </c>
      <c r="E39" s="727">
        <v>-58</v>
      </c>
      <c r="F39" s="727">
        <v>-49</v>
      </c>
      <c r="G39" s="727">
        <v>-59</v>
      </c>
      <c r="H39" s="1589"/>
      <c r="I39" s="723">
        <v>-0.43999999999999995</v>
      </c>
      <c r="J39" s="722">
        <v>-0.7142857142857143</v>
      </c>
    </row>
    <row r="40" spans="1:10" ht="13.5" customHeight="1" x14ac:dyDescent="0.2">
      <c r="A40" s="684" t="s">
        <v>150</v>
      </c>
      <c r="B40" s="1591">
        <v>33</v>
      </c>
      <c r="C40" s="1591">
        <v>23</v>
      </c>
      <c r="D40" s="1591">
        <v>-20</v>
      </c>
      <c r="E40" s="1590">
        <v>6</v>
      </c>
      <c r="F40" s="1590">
        <v>18</v>
      </c>
      <c r="G40" s="1590">
        <v>16</v>
      </c>
      <c r="H40" s="1622"/>
      <c r="I40" s="1615">
        <v>0.43478260869565211</v>
      </c>
      <c r="J40" s="1614">
        <v>0.83333333333333326</v>
      </c>
    </row>
    <row r="41" spans="1:10" ht="13.5" customHeight="1" x14ac:dyDescent="0.2">
      <c r="A41" s="679"/>
      <c r="B41" s="1606"/>
      <c r="C41" s="1621"/>
      <c r="D41" s="1621"/>
      <c r="E41" s="1589"/>
      <c r="F41" s="1589"/>
      <c r="G41" s="1589"/>
      <c r="H41" s="1589"/>
      <c r="I41" s="726"/>
      <c r="J41" s="725"/>
    </row>
    <row r="42" spans="1:10" ht="13.5" customHeight="1" x14ac:dyDescent="0.2">
      <c r="A42" s="679" t="s">
        <v>446</v>
      </c>
      <c r="B42" s="2545">
        <v>24</v>
      </c>
      <c r="C42" s="2557">
        <v>24</v>
      </c>
      <c r="D42" s="2557">
        <v>46</v>
      </c>
      <c r="E42" s="2557">
        <v>20</v>
      </c>
      <c r="F42" s="2557">
        <v>19</v>
      </c>
      <c r="G42" s="2557">
        <v>18</v>
      </c>
      <c r="H42" s="2556"/>
      <c r="I42" s="2555"/>
      <c r="J42" s="2554"/>
    </row>
    <row r="43" spans="1:10" ht="13.5" customHeight="1" x14ac:dyDescent="0.2">
      <c r="A43" s="724" t="s">
        <v>445</v>
      </c>
      <c r="B43" s="2545">
        <v>6</v>
      </c>
      <c r="C43" s="2545">
        <v>4</v>
      </c>
      <c r="D43" s="2545">
        <v>-3</v>
      </c>
      <c r="E43" s="2557">
        <v>1</v>
      </c>
      <c r="F43" s="2557">
        <v>3</v>
      </c>
      <c r="G43" s="2557">
        <v>3</v>
      </c>
      <c r="H43" s="2556"/>
      <c r="I43" s="2555"/>
      <c r="J43" s="2554"/>
    </row>
    <row r="44" spans="1:10" ht="13.5" customHeight="1" x14ac:dyDescent="0.2">
      <c r="A44" s="724" t="s">
        <v>140</v>
      </c>
      <c r="B44" s="2544">
        <v>1577</v>
      </c>
      <c r="C44" s="2541">
        <v>1802</v>
      </c>
      <c r="D44" s="2541">
        <v>1831</v>
      </c>
      <c r="E44" s="2541">
        <v>1701</v>
      </c>
      <c r="F44" s="2541">
        <v>1595</v>
      </c>
      <c r="G44" s="2541">
        <v>1528</v>
      </c>
      <c r="H44" s="2552"/>
      <c r="I44" s="2553">
        <v>-0.12486126526082131</v>
      </c>
      <c r="J44" s="2539">
        <v>-1.1285266457680243E-2</v>
      </c>
    </row>
    <row r="45" spans="1:10" ht="13.5" customHeight="1" x14ac:dyDescent="0.2">
      <c r="A45" s="679" t="s">
        <v>444</v>
      </c>
      <c r="B45" s="2541">
        <v>8589</v>
      </c>
      <c r="C45" s="2541">
        <v>9959</v>
      </c>
      <c r="D45" s="2541">
        <v>9931</v>
      </c>
      <c r="E45" s="2541">
        <v>9399</v>
      </c>
      <c r="F45" s="2541">
        <v>9697</v>
      </c>
      <c r="G45" s="2541">
        <v>9355</v>
      </c>
      <c r="H45" s="2552"/>
      <c r="I45" s="2553">
        <v>-0.13756401245104932</v>
      </c>
      <c r="J45" s="2539">
        <v>-0.11426214293080339</v>
      </c>
    </row>
    <row r="46" spans="1:10" ht="13.5" customHeight="1" thickBot="1" x14ac:dyDescent="0.25">
      <c r="A46" s="679" t="s">
        <v>134</v>
      </c>
      <c r="B46" s="2545">
        <v>45</v>
      </c>
      <c r="C46" s="2545">
        <v>66</v>
      </c>
      <c r="D46" s="2545">
        <v>72</v>
      </c>
      <c r="E46" s="2541">
        <v>76</v>
      </c>
      <c r="F46" s="2541">
        <v>79</v>
      </c>
      <c r="G46" s="2541">
        <v>81</v>
      </c>
      <c r="H46" s="2552"/>
      <c r="I46" s="2551">
        <v>-0.31818181818181823</v>
      </c>
      <c r="J46" s="2550">
        <v>-0.430379746835443</v>
      </c>
    </row>
    <row r="47" spans="1:10" ht="13.5" customHeight="1" x14ac:dyDescent="0.25">
      <c r="A47" s="709"/>
      <c r="B47" s="2535"/>
      <c r="C47" s="2549"/>
      <c r="D47" s="668"/>
      <c r="E47" s="668"/>
      <c r="F47" s="668"/>
      <c r="G47" s="668"/>
      <c r="H47" s="668"/>
      <c r="I47" s="668"/>
      <c r="J47" s="668"/>
    </row>
    <row r="48" spans="1:10" s="721" customFormat="1" ht="13.5" customHeight="1" thickBot="1" x14ac:dyDescent="0.3">
      <c r="A48" s="663"/>
      <c r="B48" s="668"/>
      <c r="C48" s="2549"/>
      <c r="D48" s="668"/>
      <c r="E48" s="668"/>
      <c r="F48" s="668"/>
      <c r="G48" s="668"/>
      <c r="H48" s="663"/>
      <c r="I48" s="668"/>
      <c r="J48" s="668"/>
    </row>
    <row r="49" spans="1:10" ht="13.5" customHeight="1" x14ac:dyDescent="0.2">
      <c r="A49" s="691" t="s">
        <v>514</v>
      </c>
      <c r="B49" s="690"/>
      <c r="C49" s="721"/>
      <c r="D49" s="721"/>
      <c r="E49" s="721"/>
      <c r="F49" s="721"/>
      <c r="G49" s="721"/>
      <c r="H49" s="721"/>
      <c r="I49" s="707" t="s">
        <v>442</v>
      </c>
      <c r="J49" s="720"/>
    </row>
    <row r="50" spans="1:10" ht="13.5" customHeight="1" x14ac:dyDescent="0.25">
      <c r="I50" s="717"/>
      <c r="J50" s="703"/>
    </row>
    <row r="51" spans="1:10" ht="13.5" customHeight="1" thickBot="1" x14ac:dyDescent="0.25">
      <c r="A51" s="688" t="s">
        <v>440</v>
      </c>
      <c r="B51" s="1620" t="s">
        <v>1300</v>
      </c>
      <c r="C51" s="1598" t="s">
        <v>1185</v>
      </c>
      <c r="D51" s="1598" t="s">
        <v>511</v>
      </c>
      <c r="E51" s="1598" t="s">
        <v>510</v>
      </c>
      <c r="F51" s="1598" t="s">
        <v>509</v>
      </c>
      <c r="G51" s="1598" t="s">
        <v>508</v>
      </c>
      <c r="H51" s="1619"/>
      <c r="I51" s="1597" t="s">
        <v>1307</v>
      </c>
      <c r="J51" s="1596" t="s">
        <v>1306</v>
      </c>
    </row>
    <row r="52" spans="1:10" ht="13.5" customHeight="1" x14ac:dyDescent="0.2">
      <c r="A52" s="679" t="s">
        <v>127</v>
      </c>
      <c r="B52" s="1595">
        <v>9.1999999999999993</v>
      </c>
      <c r="C52" s="1595">
        <v>9.9</v>
      </c>
      <c r="D52" s="1595">
        <v>10.7</v>
      </c>
      <c r="E52" s="1595">
        <v>11.6</v>
      </c>
      <c r="F52" s="1595">
        <v>12</v>
      </c>
      <c r="G52" s="1595">
        <v>11.8</v>
      </c>
      <c r="H52" s="1618"/>
      <c r="I52" s="723">
        <v>-7.0707070707070829E-2</v>
      </c>
      <c r="J52" s="722">
        <v>-0.23333333333333339</v>
      </c>
    </row>
    <row r="53" spans="1:10" ht="13.5" customHeight="1" thickBot="1" x14ac:dyDescent="0.25">
      <c r="A53" s="679" t="s">
        <v>123</v>
      </c>
      <c r="B53" s="1595">
        <v>3.6</v>
      </c>
      <c r="C53" s="1595">
        <v>3.8</v>
      </c>
      <c r="D53" s="733">
        <v>5.0999999999999996</v>
      </c>
      <c r="E53" s="1595">
        <v>5.7</v>
      </c>
      <c r="F53" s="1595">
        <v>5.0999999999999996</v>
      </c>
      <c r="G53" s="1595">
        <v>4.7</v>
      </c>
      <c r="H53" s="1618"/>
      <c r="I53" s="1593">
        <v>-5.2631578947368363E-2</v>
      </c>
      <c r="J53" s="1617">
        <v>-0.29411764705882348</v>
      </c>
    </row>
    <row r="54" spans="1:10" ht="13.5" customHeight="1" x14ac:dyDescent="0.25">
      <c r="B54" s="693"/>
      <c r="J54" s="718"/>
    </row>
    <row r="55" spans="1:10" ht="13.5" customHeight="1" x14ac:dyDescent="0.25">
      <c r="B55" s="693"/>
    </row>
    <row r="56" spans="1:10" ht="13.5" customHeight="1" x14ac:dyDescent="0.25">
      <c r="B56" s="693"/>
    </row>
  </sheetData>
  <printOptions horizontalCentered="1"/>
  <pageMargins left="0.7" right="0.7" top="0.75" bottom="0.75" header="0.3" footer="0.3"/>
  <pageSetup paperSize="9" scale="80" orientation="portrait" r:id="rId1"/>
  <headerFooter>
    <oddHeader>&amp;R&amp;"Arial,Normal"&amp;8Wholesale Banking</oddHeader>
    <oddFooter>&amp;C&amp;7Fact book - Q4 2017</oddFooter>
  </headerFooter>
  <colBreaks count="1" manualBreakCount="1">
    <brk id="10" max="74" man="1"/>
  </col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N55"/>
  <sheetViews>
    <sheetView view="pageBreakPreview" topLeftCell="A28" zoomScaleNormal="100" zoomScaleSheetLayoutView="100" workbookViewId="0">
      <selection activeCell="Q44" sqref="Q44"/>
    </sheetView>
  </sheetViews>
  <sheetFormatPr defaultRowHeight="11.25" x14ac:dyDescent="0.2"/>
  <cols>
    <col min="1" max="1" width="28.5703125" style="663" customWidth="1"/>
    <col min="2" max="4" width="6.85546875" style="663" customWidth="1"/>
    <col min="5" max="5" width="7.140625" style="663" customWidth="1"/>
    <col min="6" max="6" width="7.28515625" style="663" customWidth="1"/>
    <col min="7" max="7" width="7.42578125" style="663" customWidth="1"/>
    <col min="8" max="8" width="4.7109375" style="663" customWidth="1"/>
    <col min="9" max="11" width="8" style="663" customWidth="1"/>
    <col min="12" max="12" width="8.7109375" style="663" customWidth="1"/>
    <col min="13" max="14" width="12.28515625" style="663" customWidth="1"/>
    <col min="15" max="16384" width="9.140625" style="663"/>
  </cols>
  <sheetData>
    <row r="1" spans="1:14" ht="13.5" customHeight="1" x14ac:dyDescent="0.2">
      <c r="A1" s="691" t="s">
        <v>521</v>
      </c>
      <c r="B1" s="690"/>
      <c r="I1" s="707" t="s">
        <v>442</v>
      </c>
      <c r="J1" s="708"/>
      <c r="K1" s="707" t="s">
        <v>441</v>
      </c>
      <c r="L1" s="706"/>
    </row>
    <row r="2" spans="1:14" ht="13.5" customHeight="1" x14ac:dyDescent="0.2">
      <c r="I2" s="717"/>
      <c r="J2" s="692"/>
      <c r="K2" s="717"/>
      <c r="L2" s="703"/>
      <c r="N2" s="692"/>
    </row>
    <row r="3" spans="1:14" ht="13.5" customHeight="1" thickBot="1" x14ac:dyDescent="0.25">
      <c r="A3" s="688" t="s">
        <v>227</v>
      </c>
      <c r="B3" s="1620" t="s">
        <v>1300</v>
      </c>
      <c r="C3" s="1598" t="s">
        <v>1185</v>
      </c>
      <c r="D3" s="1598" t="s">
        <v>511</v>
      </c>
      <c r="E3" s="1598" t="s">
        <v>510</v>
      </c>
      <c r="F3" s="1598" t="s">
        <v>509</v>
      </c>
      <c r="G3" s="1598" t="s">
        <v>508</v>
      </c>
      <c r="H3" s="1619"/>
      <c r="I3" s="1597" t="s">
        <v>1307</v>
      </c>
      <c r="J3" s="1598" t="s">
        <v>1306</v>
      </c>
      <c r="K3" s="1597" t="s">
        <v>1307</v>
      </c>
      <c r="L3" s="1596" t="s">
        <v>1306</v>
      </c>
      <c r="N3" s="692"/>
    </row>
    <row r="4" spans="1:14" ht="13.5" customHeight="1" x14ac:dyDescent="0.2">
      <c r="A4" s="679" t="s">
        <v>372</v>
      </c>
      <c r="B4" s="733">
        <v>17</v>
      </c>
      <c r="C4" s="733">
        <v>25</v>
      </c>
      <c r="D4" s="733">
        <v>25</v>
      </c>
      <c r="E4" s="733">
        <v>30</v>
      </c>
      <c r="F4" s="733">
        <v>39</v>
      </c>
      <c r="G4" s="733">
        <v>41</v>
      </c>
      <c r="H4" s="1606"/>
      <c r="I4" s="1642">
        <v>-0.31999999999999995</v>
      </c>
      <c r="J4" s="1643">
        <v>-0.5641025641025641</v>
      </c>
      <c r="K4" s="1642">
        <v>-0.3</v>
      </c>
      <c r="L4" s="1644">
        <v>-0.54</v>
      </c>
      <c r="N4" s="692"/>
    </row>
    <row r="5" spans="1:14" ht="13.5" customHeight="1" x14ac:dyDescent="0.2">
      <c r="A5" s="679" t="s">
        <v>212</v>
      </c>
      <c r="B5" s="733">
        <v>4</v>
      </c>
      <c r="C5" s="733">
        <v>4</v>
      </c>
      <c r="D5" s="733">
        <v>3</v>
      </c>
      <c r="E5" s="733">
        <v>5</v>
      </c>
      <c r="F5" s="733">
        <v>4</v>
      </c>
      <c r="G5" s="733">
        <v>4</v>
      </c>
      <c r="H5" s="1606"/>
      <c r="I5" s="1642">
        <v>0</v>
      </c>
      <c r="J5" s="1643">
        <v>0</v>
      </c>
      <c r="K5" s="1642">
        <v>0.06</v>
      </c>
      <c r="L5" s="2077">
        <v>0.03</v>
      </c>
      <c r="N5" s="692"/>
    </row>
    <row r="6" spans="1:14" ht="13.5" customHeight="1" x14ac:dyDescent="0.2">
      <c r="A6" s="679" t="s">
        <v>368</v>
      </c>
      <c r="B6" s="733">
        <v>4</v>
      </c>
      <c r="C6" s="733">
        <v>4</v>
      </c>
      <c r="D6" s="733">
        <v>3</v>
      </c>
      <c r="E6" s="733">
        <v>3</v>
      </c>
      <c r="F6" s="733">
        <v>4</v>
      </c>
      <c r="G6" s="733">
        <v>3</v>
      </c>
      <c r="H6" s="1606"/>
      <c r="I6" s="1642">
        <v>0</v>
      </c>
      <c r="J6" s="1643">
        <v>0</v>
      </c>
      <c r="K6" s="1642">
        <v>-0.05</v>
      </c>
      <c r="L6" s="2077">
        <v>-0.09</v>
      </c>
      <c r="N6" s="692"/>
    </row>
    <row r="7" spans="1:14" ht="13.5" customHeight="1" x14ac:dyDescent="0.2">
      <c r="A7" s="679" t="s">
        <v>432</v>
      </c>
      <c r="B7" s="733">
        <v>0</v>
      </c>
      <c r="C7" s="733">
        <v>0</v>
      </c>
      <c r="D7" s="733">
        <v>0</v>
      </c>
      <c r="E7" s="733">
        <v>0</v>
      </c>
      <c r="F7" s="733">
        <v>0</v>
      </c>
      <c r="G7" s="733">
        <v>0</v>
      </c>
      <c r="H7" s="1606"/>
      <c r="I7" s="1642"/>
      <c r="J7" s="1643"/>
      <c r="K7" s="1642"/>
      <c r="L7" s="2077"/>
    </row>
    <row r="8" spans="1:14" ht="13.5" customHeight="1" x14ac:dyDescent="0.2">
      <c r="A8" s="684" t="s">
        <v>463</v>
      </c>
      <c r="B8" s="1591">
        <v>25</v>
      </c>
      <c r="C8" s="1591">
        <v>33</v>
      </c>
      <c r="D8" s="1591">
        <v>31</v>
      </c>
      <c r="E8" s="1591">
        <v>38</v>
      </c>
      <c r="F8" s="1591">
        <v>47</v>
      </c>
      <c r="G8" s="1591">
        <v>48</v>
      </c>
      <c r="H8" s="1627"/>
      <c r="I8" s="1641">
        <v>-0.24242424242424243</v>
      </c>
      <c r="J8" s="2076">
        <v>-0.46808510638297873</v>
      </c>
      <c r="K8" s="1641">
        <v>-0.23</v>
      </c>
      <c r="L8" s="2075">
        <v>-0.45</v>
      </c>
    </row>
    <row r="9" spans="1:14" ht="13.5" customHeight="1" x14ac:dyDescent="0.2">
      <c r="A9" s="684" t="s">
        <v>462</v>
      </c>
      <c r="B9" s="1591">
        <v>-13</v>
      </c>
      <c r="C9" s="1591">
        <v>-12</v>
      </c>
      <c r="D9" s="1591">
        <v>-12</v>
      </c>
      <c r="E9" s="1591">
        <v>-15</v>
      </c>
      <c r="F9" s="1591">
        <v>-16</v>
      </c>
      <c r="G9" s="1591">
        <v>-14</v>
      </c>
      <c r="H9" s="1627"/>
      <c r="I9" s="1641">
        <v>8.3333333333333259E-2</v>
      </c>
      <c r="J9" s="2076">
        <v>-0.1875</v>
      </c>
      <c r="K9" s="1641">
        <v>0.05</v>
      </c>
      <c r="L9" s="2075">
        <v>-0.2</v>
      </c>
    </row>
    <row r="10" spans="1:14" ht="13.5" customHeight="1" x14ac:dyDescent="0.2">
      <c r="A10" s="684" t="s">
        <v>353</v>
      </c>
      <c r="B10" s="1591">
        <v>12</v>
      </c>
      <c r="C10" s="1591">
        <v>21</v>
      </c>
      <c r="D10" s="1591">
        <v>19</v>
      </c>
      <c r="E10" s="1591">
        <v>23</v>
      </c>
      <c r="F10" s="1591">
        <v>31</v>
      </c>
      <c r="G10" s="1591">
        <v>34</v>
      </c>
      <c r="H10" s="1627"/>
      <c r="I10" s="1641">
        <v>-0.4285714285714286</v>
      </c>
      <c r="J10" s="2076">
        <v>-0.61290322580645162</v>
      </c>
      <c r="K10" s="1641">
        <v>-0.39</v>
      </c>
      <c r="L10" s="2075">
        <v>-0.57999999999999996</v>
      </c>
    </row>
    <row r="11" spans="1:14" ht="13.5" customHeight="1" x14ac:dyDescent="0.2">
      <c r="A11" s="679" t="s">
        <v>154</v>
      </c>
      <c r="B11" s="733">
        <v>5</v>
      </c>
      <c r="C11" s="733">
        <v>-4</v>
      </c>
      <c r="D11" s="733">
        <v>-7</v>
      </c>
      <c r="E11" s="733">
        <v>-15</v>
      </c>
      <c r="F11" s="733">
        <v>-9</v>
      </c>
      <c r="G11" s="733">
        <v>-3</v>
      </c>
      <c r="H11" s="1606"/>
      <c r="I11" s="2589"/>
      <c r="J11" s="2590"/>
      <c r="K11" s="2589"/>
      <c r="L11" s="2072"/>
    </row>
    <row r="12" spans="1:14" ht="13.5" customHeight="1" x14ac:dyDescent="0.2">
      <c r="A12" s="684" t="s">
        <v>150</v>
      </c>
      <c r="B12" s="1591">
        <v>17</v>
      </c>
      <c r="C12" s="1591">
        <v>17</v>
      </c>
      <c r="D12" s="1591">
        <v>12</v>
      </c>
      <c r="E12" s="1591">
        <v>8</v>
      </c>
      <c r="F12" s="1591">
        <v>22</v>
      </c>
      <c r="G12" s="1591">
        <v>31</v>
      </c>
      <c r="H12" s="1627"/>
      <c r="I12" s="1641">
        <v>0</v>
      </c>
      <c r="J12" s="2076">
        <v>-0.22727272727272729</v>
      </c>
      <c r="K12" s="1641">
        <v>0.02</v>
      </c>
      <c r="L12" s="2075">
        <v>-0.23</v>
      </c>
    </row>
    <row r="13" spans="1:14" ht="13.5" customHeight="1" x14ac:dyDescent="0.2">
      <c r="A13" s="679"/>
      <c r="B13" s="1603"/>
      <c r="C13" s="1640"/>
      <c r="D13" s="1640"/>
      <c r="E13" s="1640"/>
      <c r="F13" s="1640"/>
      <c r="G13" s="1640"/>
      <c r="H13" s="1640"/>
      <c r="I13" s="1638"/>
      <c r="J13" s="1639"/>
      <c r="K13" s="1638"/>
      <c r="L13" s="2074"/>
    </row>
    <row r="14" spans="1:14" ht="13.5" customHeight="1" x14ac:dyDescent="0.2">
      <c r="A14" s="679" t="s">
        <v>446</v>
      </c>
      <c r="B14" s="2545">
        <v>52</v>
      </c>
      <c r="C14" s="2541">
        <v>36</v>
      </c>
      <c r="D14" s="2541">
        <v>39</v>
      </c>
      <c r="E14" s="2541">
        <v>39</v>
      </c>
      <c r="F14" s="2541">
        <v>34</v>
      </c>
      <c r="G14" s="2541">
        <v>29</v>
      </c>
      <c r="H14" s="2552"/>
      <c r="I14" s="2587"/>
      <c r="J14" s="2588"/>
      <c r="K14" s="2587"/>
      <c r="L14" s="2073"/>
    </row>
    <row r="15" spans="1:14" ht="13.5" customHeight="1" x14ac:dyDescent="0.2">
      <c r="A15" s="679" t="s">
        <v>445</v>
      </c>
      <c r="B15" s="2545">
        <v>15</v>
      </c>
      <c r="C15" s="2541">
        <v>13</v>
      </c>
      <c r="D15" s="2541">
        <v>8</v>
      </c>
      <c r="E15" s="2541">
        <v>5</v>
      </c>
      <c r="F15" s="2541">
        <v>16</v>
      </c>
      <c r="G15" s="2541">
        <v>21</v>
      </c>
      <c r="H15" s="2552"/>
      <c r="I15" s="2587"/>
      <c r="J15" s="2588"/>
      <c r="K15" s="2587"/>
      <c r="L15" s="2073"/>
    </row>
    <row r="16" spans="1:14" ht="13.5" customHeight="1" x14ac:dyDescent="0.2">
      <c r="A16" s="679" t="s">
        <v>140</v>
      </c>
      <c r="B16" s="2586">
        <v>337</v>
      </c>
      <c r="C16" s="2541">
        <v>368</v>
      </c>
      <c r="D16" s="2541">
        <v>428</v>
      </c>
      <c r="E16" s="2541">
        <v>457</v>
      </c>
      <c r="F16" s="2541">
        <v>430</v>
      </c>
      <c r="G16" s="2541">
        <v>459</v>
      </c>
      <c r="H16" s="2552"/>
      <c r="I16" s="2585">
        <v>-8.4239130434782594E-2</v>
      </c>
      <c r="J16" s="2584">
        <v>-0.21627906976744182</v>
      </c>
      <c r="K16" s="2581"/>
      <c r="L16" s="2072"/>
    </row>
    <row r="17" spans="1:14" ht="13.5" customHeight="1" x14ac:dyDescent="0.2">
      <c r="A17" s="679" t="s">
        <v>444</v>
      </c>
      <c r="B17" s="2541">
        <v>1982</v>
      </c>
      <c r="C17" s="2541">
        <v>2174</v>
      </c>
      <c r="D17" s="2541">
        <v>2411</v>
      </c>
      <c r="E17" s="2541">
        <v>2575</v>
      </c>
      <c r="F17" s="2541">
        <v>2744</v>
      </c>
      <c r="G17" s="2541">
        <v>2911</v>
      </c>
      <c r="H17" s="2552"/>
      <c r="I17" s="2583">
        <v>-8.8316467341306382E-2</v>
      </c>
      <c r="J17" s="2582">
        <v>-0.2776967930029155</v>
      </c>
      <c r="K17" s="2581"/>
      <c r="L17" s="2072"/>
    </row>
    <row r="18" spans="1:14" ht="13.5" customHeight="1" thickBot="1" x14ac:dyDescent="0.25">
      <c r="A18" s="679" t="s">
        <v>134</v>
      </c>
      <c r="B18" s="2580">
        <v>409</v>
      </c>
      <c r="C18" s="2541">
        <v>545</v>
      </c>
      <c r="D18" s="2541">
        <v>584</v>
      </c>
      <c r="E18" s="2541">
        <v>619</v>
      </c>
      <c r="F18" s="2541">
        <v>722</v>
      </c>
      <c r="G18" s="2541">
        <v>776</v>
      </c>
      <c r="H18" s="2552"/>
      <c r="I18" s="2579">
        <v>-0.24954128440366974</v>
      </c>
      <c r="J18" s="2578">
        <v>-0.43351800554016617</v>
      </c>
      <c r="K18" s="2577"/>
      <c r="L18" s="2071"/>
    </row>
    <row r="19" spans="1:14" ht="13.5" customHeight="1" x14ac:dyDescent="0.2">
      <c r="B19" s="668"/>
      <c r="C19" s="668"/>
      <c r="D19" s="668"/>
      <c r="E19" s="668"/>
      <c r="F19" s="668"/>
      <c r="G19" s="668"/>
      <c r="H19" s="668"/>
      <c r="I19" s="668"/>
      <c r="J19" s="668"/>
      <c r="K19" s="668"/>
    </row>
    <row r="20" spans="1:14" ht="13.5" customHeight="1" thickBot="1" x14ac:dyDescent="0.25">
      <c r="B20" s="668"/>
      <c r="C20" s="668"/>
      <c r="D20" s="668"/>
      <c r="E20" s="668"/>
      <c r="F20" s="668"/>
      <c r="G20" s="668"/>
      <c r="H20" s="668"/>
      <c r="I20" s="668"/>
      <c r="J20" s="668"/>
      <c r="K20" s="668"/>
    </row>
    <row r="21" spans="1:14" ht="13.5" customHeight="1" x14ac:dyDescent="0.2">
      <c r="A21" s="691" t="s">
        <v>520</v>
      </c>
      <c r="B21" s="690"/>
      <c r="I21" s="707" t="s">
        <v>442</v>
      </c>
      <c r="J21" s="708"/>
      <c r="K21" s="707" t="s">
        <v>441</v>
      </c>
      <c r="L21" s="731"/>
      <c r="M21" s="690"/>
    </row>
    <row r="22" spans="1:14" ht="13.5" customHeight="1" x14ac:dyDescent="0.2">
      <c r="I22" s="717"/>
      <c r="J22" s="692"/>
      <c r="K22" s="717"/>
      <c r="L22" s="703"/>
      <c r="N22" s="692"/>
    </row>
    <row r="23" spans="1:14" ht="13.5" customHeight="1" thickBot="1" x14ac:dyDescent="0.25">
      <c r="A23" s="688" t="s">
        <v>440</v>
      </c>
      <c r="B23" s="1620" t="s">
        <v>1300</v>
      </c>
      <c r="C23" s="1598" t="s">
        <v>1185</v>
      </c>
      <c r="D23" s="1598" t="s">
        <v>511</v>
      </c>
      <c r="E23" s="1598" t="s">
        <v>510</v>
      </c>
      <c r="F23" s="1598" t="s">
        <v>509</v>
      </c>
      <c r="G23" s="1598" t="s">
        <v>508</v>
      </c>
      <c r="H23" s="1619"/>
      <c r="I23" s="1597" t="s">
        <v>1307</v>
      </c>
      <c r="J23" s="1598" t="s">
        <v>1306</v>
      </c>
      <c r="K23" s="1597" t="s">
        <v>1307</v>
      </c>
      <c r="L23" s="1596" t="s">
        <v>1306</v>
      </c>
      <c r="N23" s="692"/>
    </row>
    <row r="24" spans="1:14" ht="13.5" customHeight="1" x14ac:dyDescent="0.2">
      <c r="A24" s="679" t="s">
        <v>130</v>
      </c>
      <c r="B24" s="1595">
        <v>2.2999999999999998</v>
      </c>
      <c r="C24" s="1595">
        <v>2.6</v>
      </c>
      <c r="D24" s="1595">
        <v>3.2</v>
      </c>
      <c r="E24" s="1595">
        <v>3.7</v>
      </c>
      <c r="F24" s="1595">
        <v>3.8</v>
      </c>
      <c r="G24" s="1595">
        <v>3.8</v>
      </c>
      <c r="H24" s="1618"/>
      <c r="I24" s="723">
        <v>-0.11538461538461553</v>
      </c>
      <c r="J24" s="711">
        <v>-0.39473684210526316</v>
      </c>
      <c r="K24" s="1629"/>
      <c r="L24" s="1637"/>
      <c r="N24" s="692"/>
    </row>
    <row r="25" spans="1:14" ht="13.5" customHeight="1" thickBot="1" x14ac:dyDescent="0.25">
      <c r="A25" s="740" t="s">
        <v>439</v>
      </c>
      <c r="B25" s="1635">
        <v>0</v>
      </c>
      <c r="C25" s="1635">
        <v>0</v>
      </c>
      <c r="D25" s="1635">
        <v>0</v>
      </c>
      <c r="E25" s="1635">
        <v>0</v>
      </c>
      <c r="F25" s="1635">
        <v>0.2</v>
      </c>
      <c r="G25" s="1635">
        <v>0.2</v>
      </c>
      <c r="H25" s="1634"/>
      <c r="I25" s="2068"/>
      <c r="J25" s="2576"/>
      <c r="K25" s="2068"/>
      <c r="L25" s="2067"/>
      <c r="N25" s="692"/>
    </row>
    <row r="26" spans="1:14" ht="13.5" customHeight="1" x14ac:dyDescent="0.2">
      <c r="A26" s="684" t="s">
        <v>127</v>
      </c>
      <c r="B26" s="1632">
        <v>2.2999999999999998</v>
      </c>
      <c r="C26" s="1632">
        <v>2.6</v>
      </c>
      <c r="D26" s="1632">
        <v>3.2</v>
      </c>
      <c r="E26" s="1632">
        <v>3.7</v>
      </c>
      <c r="F26" s="1632">
        <v>4</v>
      </c>
      <c r="G26" s="1632">
        <v>4</v>
      </c>
      <c r="H26" s="1631"/>
      <c r="I26" s="1615">
        <v>-0.11538461538461553</v>
      </c>
      <c r="J26" s="1616">
        <v>-0.42500000000000004</v>
      </c>
      <c r="K26" s="1615">
        <v>-0.1</v>
      </c>
      <c r="L26" s="1626">
        <v>-0.33</v>
      </c>
    </row>
    <row r="27" spans="1:14" ht="13.5" customHeight="1" x14ac:dyDescent="0.2">
      <c r="A27" s="679"/>
      <c r="B27" s="1606"/>
      <c r="C27" s="1606"/>
      <c r="D27" s="1606"/>
      <c r="E27" s="1606"/>
      <c r="F27" s="1606"/>
      <c r="G27" s="1606"/>
      <c r="H27" s="1606"/>
      <c r="I27" s="1629"/>
      <c r="J27" s="2070"/>
      <c r="K27" s="1629"/>
      <c r="L27" s="1628"/>
    </row>
    <row r="28" spans="1:14" ht="13.5" customHeight="1" x14ac:dyDescent="0.2">
      <c r="A28" s="679" t="s">
        <v>126</v>
      </c>
      <c r="B28" s="733">
        <v>0.7</v>
      </c>
      <c r="C28" s="1595">
        <v>0.6</v>
      </c>
      <c r="D28" s="1595">
        <v>0.6</v>
      </c>
      <c r="E28" s="1595">
        <v>0.7</v>
      </c>
      <c r="F28" s="1595">
        <v>0.6</v>
      </c>
      <c r="G28" s="1595">
        <v>0.6</v>
      </c>
      <c r="H28" s="1618"/>
      <c r="I28" s="723">
        <v>0.16666666666666674</v>
      </c>
      <c r="J28" s="711">
        <v>0.16666666666666674</v>
      </c>
      <c r="K28" s="1629"/>
      <c r="L28" s="1628"/>
    </row>
    <row r="29" spans="1:14" ht="13.5" customHeight="1" thickBot="1" x14ac:dyDescent="0.25">
      <c r="A29" s="740" t="s">
        <v>125</v>
      </c>
      <c r="B29" s="1636">
        <v>0.1</v>
      </c>
      <c r="C29" s="1635">
        <v>0.1</v>
      </c>
      <c r="D29" s="1635">
        <v>0.1</v>
      </c>
      <c r="E29" s="1635">
        <v>0.2</v>
      </c>
      <c r="F29" s="1635">
        <v>0.1</v>
      </c>
      <c r="G29" s="1635">
        <v>0.1</v>
      </c>
      <c r="H29" s="1634"/>
      <c r="I29" s="1633">
        <v>0</v>
      </c>
      <c r="J29" s="2069">
        <v>0</v>
      </c>
      <c r="K29" s="2068"/>
      <c r="L29" s="2067"/>
    </row>
    <row r="30" spans="1:14" ht="13.5" customHeight="1" thickBot="1" x14ac:dyDescent="0.25">
      <c r="A30" s="684" t="s">
        <v>123</v>
      </c>
      <c r="B30" s="1591">
        <v>0.79999999999999993</v>
      </c>
      <c r="C30" s="1632">
        <v>0.7</v>
      </c>
      <c r="D30" s="1632">
        <v>0.7</v>
      </c>
      <c r="E30" s="1632">
        <v>0.89999999999999991</v>
      </c>
      <c r="F30" s="1632">
        <v>0.7</v>
      </c>
      <c r="G30" s="1632">
        <v>0.7</v>
      </c>
      <c r="H30" s="1631"/>
      <c r="I30" s="1630">
        <v>0.14285714285714279</v>
      </c>
      <c r="J30" s="2066">
        <v>0.14285714285714279</v>
      </c>
      <c r="K30" s="1630">
        <v>0.15</v>
      </c>
      <c r="L30" s="2065">
        <v>0.17</v>
      </c>
    </row>
    <row r="31" spans="1:14" ht="13.5" customHeight="1" x14ac:dyDescent="0.2"/>
    <row r="32" spans="1:14" ht="13.5" customHeight="1" thickBot="1" x14ac:dyDescent="0.25"/>
    <row r="33" spans="1:12" ht="13.5" customHeight="1" x14ac:dyDescent="0.2">
      <c r="A33" s="691" t="s">
        <v>519</v>
      </c>
      <c r="B33" s="690"/>
      <c r="I33" s="707" t="s">
        <v>442</v>
      </c>
      <c r="J33" s="731"/>
    </row>
    <row r="34" spans="1:12" ht="13.5" customHeight="1" x14ac:dyDescent="0.2">
      <c r="I34" s="717"/>
      <c r="J34" s="703"/>
    </row>
    <row r="35" spans="1:12" ht="13.5" customHeight="1" thickBot="1" x14ac:dyDescent="0.25">
      <c r="A35" s="688" t="s">
        <v>227</v>
      </c>
      <c r="B35" s="1620" t="s">
        <v>1300</v>
      </c>
      <c r="C35" s="1598" t="s">
        <v>1185</v>
      </c>
      <c r="D35" s="1598" t="s">
        <v>511</v>
      </c>
      <c r="E35" s="1598" t="s">
        <v>510</v>
      </c>
      <c r="F35" s="1598" t="s">
        <v>509</v>
      </c>
      <c r="G35" s="1598" t="s">
        <v>508</v>
      </c>
      <c r="H35" s="1619"/>
      <c r="I35" s="1597" t="s">
        <v>1307</v>
      </c>
      <c r="J35" s="1596" t="s">
        <v>1306</v>
      </c>
      <c r="K35" s="686"/>
      <c r="L35" s="686"/>
    </row>
    <row r="36" spans="1:12" ht="13.5" customHeight="1" x14ac:dyDescent="0.2">
      <c r="A36" s="679" t="s">
        <v>372</v>
      </c>
      <c r="B36" s="733">
        <v>-28</v>
      </c>
      <c r="C36" s="733">
        <v>-30</v>
      </c>
      <c r="D36" s="733">
        <v>-31</v>
      </c>
      <c r="E36" s="733">
        <v>-21</v>
      </c>
      <c r="F36" s="733">
        <v>-29</v>
      </c>
      <c r="G36" s="733">
        <v>-30</v>
      </c>
      <c r="H36" s="1606"/>
      <c r="I36" s="1629"/>
      <c r="J36" s="1637"/>
      <c r="K36" s="739"/>
      <c r="L36" s="739"/>
    </row>
    <row r="37" spans="1:12" ht="13.5" customHeight="1" x14ac:dyDescent="0.2">
      <c r="A37" s="679" t="s">
        <v>212</v>
      </c>
      <c r="B37" s="733">
        <v>-12</v>
      </c>
      <c r="C37" s="733">
        <v>10</v>
      </c>
      <c r="D37" s="733">
        <v>-18</v>
      </c>
      <c r="E37" s="733">
        <v>10</v>
      </c>
      <c r="F37" s="733">
        <v>-3</v>
      </c>
      <c r="G37" s="733">
        <v>-4</v>
      </c>
      <c r="H37" s="1606"/>
      <c r="I37" s="1629"/>
      <c r="J37" s="1628"/>
      <c r="K37" s="736"/>
      <c r="L37" s="736"/>
    </row>
    <row r="38" spans="1:12" ht="13.5" customHeight="1" x14ac:dyDescent="0.2">
      <c r="A38" s="679" t="s">
        <v>368</v>
      </c>
      <c r="B38" s="733">
        <v>-6</v>
      </c>
      <c r="C38" s="733">
        <v>111</v>
      </c>
      <c r="D38" s="733">
        <v>135</v>
      </c>
      <c r="E38" s="733">
        <v>99</v>
      </c>
      <c r="F38" s="733">
        <v>183</v>
      </c>
      <c r="G38" s="733">
        <v>147</v>
      </c>
      <c r="H38" s="1606"/>
      <c r="I38" s="1629"/>
      <c r="J38" s="1628"/>
      <c r="K38" s="736"/>
      <c r="L38" s="736"/>
    </row>
    <row r="39" spans="1:12" ht="13.5" customHeight="1" x14ac:dyDescent="0.2">
      <c r="A39" s="679" t="s">
        <v>432</v>
      </c>
      <c r="B39" s="733">
        <v>0</v>
      </c>
      <c r="C39" s="733">
        <v>0</v>
      </c>
      <c r="D39" s="733">
        <v>0</v>
      </c>
      <c r="E39" s="733">
        <v>4</v>
      </c>
      <c r="F39" s="733">
        <v>-1</v>
      </c>
      <c r="G39" s="733">
        <v>1</v>
      </c>
      <c r="H39" s="1606"/>
      <c r="I39" s="1629"/>
      <c r="J39" s="1628"/>
      <c r="K39" s="736"/>
      <c r="L39" s="736"/>
    </row>
    <row r="40" spans="1:12" ht="13.5" customHeight="1" x14ac:dyDescent="0.2">
      <c r="A40" s="684" t="s">
        <v>463</v>
      </c>
      <c r="B40" s="1591">
        <v>-46</v>
      </c>
      <c r="C40" s="1591">
        <v>91</v>
      </c>
      <c r="D40" s="1591">
        <v>86</v>
      </c>
      <c r="E40" s="1591">
        <v>92</v>
      </c>
      <c r="F40" s="1591">
        <v>150</v>
      </c>
      <c r="G40" s="1591">
        <v>114</v>
      </c>
      <c r="H40" s="2572"/>
      <c r="I40" s="2571"/>
      <c r="J40" s="2570"/>
      <c r="K40" s="737"/>
      <c r="L40" s="738"/>
    </row>
    <row r="41" spans="1:12" ht="13.5" customHeight="1" x14ac:dyDescent="0.2">
      <c r="A41" s="684" t="s">
        <v>462</v>
      </c>
      <c r="B41" s="1591">
        <v>-92</v>
      </c>
      <c r="C41" s="1591">
        <v>-64</v>
      </c>
      <c r="D41" s="1591">
        <v>-68</v>
      </c>
      <c r="E41" s="1591">
        <v>-71</v>
      </c>
      <c r="F41" s="1591">
        <v>-92</v>
      </c>
      <c r="G41" s="1591">
        <v>-62</v>
      </c>
      <c r="H41" s="2572"/>
      <c r="I41" s="2571"/>
      <c r="J41" s="2570"/>
      <c r="K41" s="737"/>
      <c r="L41" s="737"/>
    </row>
    <row r="42" spans="1:12" ht="13.5" customHeight="1" x14ac:dyDescent="0.2">
      <c r="A42" s="684" t="s">
        <v>353</v>
      </c>
      <c r="B42" s="1591">
        <v>-138</v>
      </c>
      <c r="C42" s="1591">
        <v>27</v>
      </c>
      <c r="D42" s="1591">
        <v>18</v>
      </c>
      <c r="E42" s="1591">
        <v>21</v>
      </c>
      <c r="F42" s="1591">
        <v>58</v>
      </c>
      <c r="G42" s="1591">
        <v>52</v>
      </c>
      <c r="H42" s="2572"/>
      <c r="I42" s="2571"/>
      <c r="J42" s="2570"/>
      <c r="K42" s="737"/>
      <c r="L42" s="737"/>
    </row>
    <row r="43" spans="1:12" ht="13.5" customHeight="1" x14ac:dyDescent="0.2">
      <c r="A43" s="679" t="s">
        <v>154</v>
      </c>
      <c r="B43" s="733">
        <v>-1</v>
      </c>
      <c r="C43" s="727">
        <v>2</v>
      </c>
      <c r="D43" s="733">
        <v>-1</v>
      </c>
      <c r="E43" s="733">
        <v>0</v>
      </c>
      <c r="F43" s="733">
        <v>0</v>
      </c>
      <c r="G43" s="733">
        <v>0</v>
      </c>
      <c r="H43" s="2575"/>
      <c r="I43" s="2574"/>
      <c r="J43" s="2573"/>
      <c r="K43" s="736"/>
      <c r="L43" s="736"/>
    </row>
    <row r="44" spans="1:12" ht="13.5" customHeight="1" x14ac:dyDescent="0.2">
      <c r="A44" s="684" t="s">
        <v>150</v>
      </c>
      <c r="B44" s="1591">
        <v>-139</v>
      </c>
      <c r="C44" s="1590">
        <v>29</v>
      </c>
      <c r="D44" s="1591">
        <v>17</v>
      </c>
      <c r="E44" s="1591">
        <v>21</v>
      </c>
      <c r="F44" s="1591">
        <v>58</v>
      </c>
      <c r="G44" s="1591">
        <v>52</v>
      </c>
      <c r="H44" s="2572"/>
      <c r="I44" s="2571"/>
      <c r="J44" s="2570"/>
      <c r="K44" s="737"/>
      <c r="L44" s="737"/>
    </row>
    <row r="45" spans="1:12" ht="13.5" customHeight="1" x14ac:dyDescent="0.2">
      <c r="A45" s="679"/>
      <c r="B45" s="1606"/>
      <c r="C45" s="1606"/>
      <c r="D45" s="1606"/>
      <c r="E45" s="1606"/>
      <c r="F45" s="1606"/>
      <c r="G45" s="1606"/>
      <c r="H45" s="1606"/>
      <c r="I45" s="2569"/>
      <c r="J45" s="2568"/>
      <c r="K45" s="736"/>
      <c r="L45" s="736"/>
    </row>
    <row r="46" spans="1:12" ht="13.5" customHeight="1" x14ac:dyDescent="0.2">
      <c r="A46" s="679" t="s">
        <v>140</v>
      </c>
      <c r="B46" s="2135">
        <v>1333</v>
      </c>
      <c r="C46" s="713">
        <v>1350</v>
      </c>
      <c r="D46" s="713">
        <v>1625</v>
      </c>
      <c r="E46" s="713">
        <v>1724</v>
      </c>
      <c r="F46" s="713">
        <v>1942</v>
      </c>
      <c r="G46" s="713">
        <v>2039</v>
      </c>
      <c r="H46" s="1605"/>
      <c r="I46" s="2553">
        <v>-1.25925925925926E-2</v>
      </c>
      <c r="J46" s="2567">
        <v>-0.31359423274974252</v>
      </c>
      <c r="K46" s="735"/>
      <c r="L46" s="735"/>
    </row>
    <row r="47" spans="1:12" ht="13.5" customHeight="1" x14ac:dyDescent="0.2">
      <c r="A47" s="679" t="s">
        <v>444</v>
      </c>
      <c r="B47" s="2136">
        <v>6189</v>
      </c>
      <c r="C47" s="713">
        <v>6697</v>
      </c>
      <c r="D47" s="713">
        <v>7220</v>
      </c>
      <c r="E47" s="713">
        <v>7657</v>
      </c>
      <c r="F47" s="713">
        <v>9373</v>
      </c>
      <c r="G47" s="713">
        <v>10207</v>
      </c>
      <c r="H47" s="1605"/>
      <c r="I47" s="2553">
        <v>-7.5854860385247136E-2</v>
      </c>
      <c r="J47" s="2567">
        <v>-0.33969913581564071</v>
      </c>
      <c r="K47" s="735"/>
      <c r="L47" s="735"/>
    </row>
    <row r="48" spans="1:12" ht="13.5" customHeight="1" thickBot="1" x14ac:dyDescent="0.25">
      <c r="A48" s="679" t="s">
        <v>134</v>
      </c>
      <c r="B48" s="713">
        <v>3104</v>
      </c>
      <c r="C48" s="713">
        <v>3180</v>
      </c>
      <c r="D48" s="713">
        <v>3126</v>
      </c>
      <c r="E48" s="713">
        <v>3152</v>
      </c>
      <c r="F48" s="713">
        <v>3090</v>
      </c>
      <c r="G48" s="713">
        <v>3061</v>
      </c>
      <c r="H48" s="1605"/>
      <c r="I48" s="2551">
        <v>-2.3899371069182385E-2</v>
      </c>
      <c r="J48" s="2566">
        <v>4.5307443365696365E-3</v>
      </c>
      <c r="K48" s="734"/>
      <c r="L48" s="734"/>
    </row>
    <row r="49" spans="1:12" ht="13.5" customHeight="1" x14ac:dyDescent="0.2">
      <c r="B49" s="681"/>
      <c r="C49" s="733"/>
      <c r="D49" s="733"/>
      <c r="E49" s="681"/>
      <c r="F49" s="681"/>
      <c r="G49" s="681"/>
      <c r="H49" s="681"/>
      <c r="I49" s="681"/>
      <c r="J49" s="681"/>
    </row>
    <row r="50" spans="1:12" ht="13.5" customHeight="1" thickBot="1" x14ac:dyDescent="0.25">
      <c r="B50" s="681"/>
      <c r="C50" s="681"/>
      <c r="D50" s="681"/>
      <c r="E50" s="681"/>
      <c r="F50" s="681"/>
      <c r="G50" s="681"/>
      <c r="H50" s="681"/>
      <c r="I50" s="681"/>
      <c r="J50" s="681"/>
    </row>
    <row r="51" spans="1:12" ht="13.5" customHeight="1" x14ac:dyDescent="0.2">
      <c r="A51" s="691" t="s">
        <v>518</v>
      </c>
      <c r="B51" s="732"/>
      <c r="C51" s="681"/>
      <c r="D51" s="681"/>
      <c r="E51" s="681"/>
      <c r="F51" s="681"/>
      <c r="G51" s="681"/>
      <c r="H51" s="681"/>
      <c r="I51" s="707" t="s">
        <v>442</v>
      </c>
      <c r="J51" s="731"/>
    </row>
    <row r="52" spans="1:12" ht="15" x14ac:dyDescent="0.25">
      <c r="A52" s="664"/>
      <c r="B52" s="681"/>
      <c r="C52" s="681"/>
      <c r="D52" s="681"/>
      <c r="E52" s="681"/>
      <c r="F52" s="681"/>
      <c r="G52" s="681"/>
      <c r="H52" s="681"/>
      <c r="I52" s="717"/>
      <c r="J52" s="703"/>
      <c r="K52" s="692"/>
      <c r="L52" s="692"/>
    </row>
    <row r="53" spans="1:12" ht="12" thickBot="1" x14ac:dyDescent="0.25">
      <c r="A53" s="688" t="s">
        <v>440</v>
      </c>
      <c r="B53" s="1620" t="s">
        <v>1300</v>
      </c>
      <c r="C53" s="1598" t="s">
        <v>1185</v>
      </c>
      <c r="D53" s="1598" t="s">
        <v>511</v>
      </c>
      <c r="E53" s="1598" t="s">
        <v>510</v>
      </c>
      <c r="F53" s="1598" t="s">
        <v>509</v>
      </c>
      <c r="G53" s="1598" t="s">
        <v>508</v>
      </c>
      <c r="H53" s="1619"/>
      <c r="I53" s="1597" t="s">
        <v>1307</v>
      </c>
      <c r="J53" s="1596" t="s">
        <v>1306</v>
      </c>
      <c r="K53" s="686"/>
      <c r="L53" s="686"/>
    </row>
    <row r="54" spans="1:12" x14ac:dyDescent="0.2">
      <c r="A54" s="679" t="s">
        <v>127</v>
      </c>
      <c r="B54" s="1595">
        <v>23.161999999999999</v>
      </c>
      <c r="C54" s="1595">
        <v>23.695</v>
      </c>
      <c r="D54" s="1595">
        <v>23.722000000000001</v>
      </c>
      <c r="E54" s="1595">
        <v>28.393999999999998</v>
      </c>
      <c r="F54" s="1595">
        <v>26.6</v>
      </c>
      <c r="G54" s="1595">
        <v>34</v>
      </c>
      <c r="H54" s="1618"/>
      <c r="I54" s="723">
        <v>-2.2494197087993273E-2</v>
      </c>
      <c r="J54" s="1625">
        <v>-0.12924812030075195</v>
      </c>
      <c r="K54" s="730"/>
      <c r="L54" s="730"/>
    </row>
    <row r="55" spans="1:12" ht="12" thickBot="1" x14ac:dyDescent="0.25">
      <c r="A55" s="679" t="s">
        <v>123</v>
      </c>
      <c r="B55" s="1595">
        <v>9.0809999999999995</v>
      </c>
      <c r="C55" s="1595">
        <v>13.711</v>
      </c>
      <c r="D55" s="1595">
        <v>17.936</v>
      </c>
      <c r="E55" s="1595">
        <v>16.382000000000001</v>
      </c>
      <c r="F55" s="1595">
        <v>5.9</v>
      </c>
      <c r="G55" s="1595">
        <v>18</v>
      </c>
      <c r="H55" s="1618"/>
      <c r="I55" s="1593">
        <v>-0.33768507038144557</v>
      </c>
      <c r="J55" s="1624">
        <v>0.53915254237288113</v>
      </c>
      <c r="K55" s="730"/>
      <c r="L55" s="730"/>
    </row>
  </sheetData>
  <printOptions horizontalCentered="1"/>
  <pageMargins left="0.7" right="0.7" top="0.75" bottom="0.75" header="0.3" footer="0.3"/>
  <pageSetup paperSize="9" scale="80" orientation="portrait" r:id="rId1"/>
  <headerFooter>
    <oddHeader>&amp;R&amp;"Arial,Normal"&amp;8Wholesale Banking</oddHeader>
    <oddFooter>&amp;C&amp;7Fact book - Q4 2017</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5"/>
  </sheetPr>
  <dimension ref="F3"/>
  <sheetViews>
    <sheetView view="pageBreakPreview" zoomScale="60" zoomScaleNormal="100" zoomScalePageLayoutView="80" workbookViewId="0">
      <selection activeCell="Q44" sqref="Q44"/>
    </sheetView>
  </sheetViews>
  <sheetFormatPr defaultRowHeight="15" x14ac:dyDescent="0.25"/>
  <cols>
    <col min="1" max="4" width="9.140625" style="1"/>
    <col min="5" max="5" width="3.5703125" style="1" customWidth="1"/>
    <col min="6" max="16384" width="9.140625" style="1"/>
  </cols>
  <sheetData>
    <row r="3" spans="6:6" ht="35.25" x14ac:dyDescent="0.5">
      <c r="F3" s="63"/>
    </row>
  </sheetData>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L70"/>
  <sheetViews>
    <sheetView view="pageBreakPreview" topLeftCell="A24" zoomScaleNormal="85" zoomScaleSheetLayoutView="100" workbookViewId="0">
      <selection activeCell="I38" sqref="I38:J38"/>
    </sheetView>
  </sheetViews>
  <sheetFormatPr defaultRowHeight="11.25" x14ac:dyDescent="0.2"/>
  <cols>
    <col min="1" max="1" width="31.42578125" style="741" customWidth="1"/>
    <col min="2" max="4" width="7.5703125" style="741" customWidth="1"/>
    <col min="5" max="5" width="8.28515625" style="741" customWidth="1"/>
    <col min="6" max="7" width="7.5703125" style="741" customWidth="1"/>
    <col min="8" max="8" width="1.85546875" style="741" customWidth="1"/>
    <col min="9" max="12" width="7.5703125" style="741" customWidth="1"/>
    <col min="13" max="13" width="8.28515625" style="741" customWidth="1"/>
    <col min="14" max="16384" width="9.140625" style="741"/>
  </cols>
  <sheetData>
    <row r="1" spans="1:12" ht="13.5" customHeight="1" x14ac:dyDescent="0.2">
      <c r="A1" s="794" t="s">
        <v>533</v>
      </c>
      <c r="B1" s="793"/>
      <c r="C1" s="793"/>
      <c r="D1" s="793"/>
      <c r="E1" s="793"/>
      <c r="F1" s="793"/>
      <c r="I1" s="2812" t="s">
        <v>442</v>
      </c>
      <c r="J1" s="814"/>
      <c r="K1" s="2812" t="s">
        <v>441</v>
      </c>
      <c r="L1" s="813"/>
    </row>
    <row r="2" spans="1:12" ht="13.5" customHeight="1" x14ac:dyDescent="0.2">
      <c r="I2" s="812"/>
      <c r="J2" s="762"/>
      <c r="K2" s="812"/>
      <c r="L2" s="811"/>
    </row>
    <row r="3" spans="1:12" ht="13.5" customHeight="1" thickBot="1" x14ac:dyDescent="0.25">
      <c r="A3" s="759" t="s">
        <v>227</v>
      </c>
      <c r="B3" s="810" t="s">
        <v>1300</v>
      </c>
      <c r="C3" s="810" t="s">
        <v>1185</v>
      </c>
      <c r="D3" s="810" t="s">
        <v>511</v>
      </c>
      <c r="E3" s="810" t="s">
        <v>510</v>
      </c>
      <c r="F3" s="810" t="s">
        <v>509</v>
      </c>
      <c r="G3" s="810" t="s">
        <v>508</v>
      </c>
      <c r="H3" s="810"/>
      <c r="I3" s="785" t="s">
        <v>1307</v>
      </c>
      <c r="J3" s="786" t="s">
        <v>1306</v>
      </c>
      <c r="K3" s="785" t="s">
        <v>1307</v>
      </c>
      <c r="L3" s="784" t="s">
        <v>1306</v>
      </c>
    </row>
    <row r="4" spans="1:12" ht="13.5" customHeight="1" x14ac:dyDescent="0.2">
      <c r="A4" s="743" t="s">
        <v>372</v>
      </c>
      <c r="B4" s="805">
        <v>24</v>
      </c>
      <c r="C4" s="805">
        <v>26</v>
      </c>
      <c r="D4" s="805">
        <v>27</v>
      </c>
      <c r="E4" s="805">
        <v>28</v>
      </c>
      <c r="F4" s="805">
        <v>30</v>
      </c>
      <c r="G4" s="805">
        <v>27</v>
      </c>
      <c r="H4" s="805"/>
      <c r="I4" s="775">
        <v>-7.6923076923076927E-2</v>
      </c>
      <c r="J4" s="804">
        <v>-0.2</v>
      </c>
      <c r="K4" s="775">
        <v>-0.08</v>
      </c>
      <c r="L4" s="770">
        <v>-0.19</v>
      </c>
    </row>
    <row r="5" spans="1:12" ht="13.5" customHeight="1" x14ac:dyDescent="0.2">
      <c r="A5" s="743" t="s">
        <v>212</v>
      </c>
      <c r="B5" s="805">
        <v>442</v>
      </c>
      <c r="C5" s="805">
        <v>399</v>
      </c>
      <c r="D5" s="805">
        <v>421</v>
      </c>
      <c r="E5" s="805">
        <v>411</v>
      </c>
      <c r="F5" s="805">
        <v>421</v>
      </c>
      <c r="G5" s="805">
        <v>385</v>
      </c>
      <c r="H5" s="805"/>
      <c r="I5" s="775">
        <v>0.10776942355889724</v>
      </c>
      <c r="J5" s="804">
        <v>4.9881235154394299E-2</v>
      </c>
      <c r="K5" s="775">
        <v>0.13</v>
      </c>
      <c r="L5" s="803">
        <v>0.04</v>
      </c>
    </row>
    <row r="6" spans="1:12" ht="13.5" customHeight="1" x14ac:dyDescent="0.2">
      <c r="A6" s="743" t="s">
        <v>368</v>
      </c>
      <c r="B6" s="805">
        <v>74</v>
      </c>
      <c r="C6" s="805">
        <v>60</v>
      </c>
      <c r="D6" s="805">
        <v>73</v>
      </c>
      <c r="E6" s="805">
        <v>85</v>
      </c>
      <c r="F6" s="805">
        <v>90</v>
      </c>
      <c r="G6" s="805">
        <v>69</v>
      </c>
      <c r="H6" s="805"/>
      <c r="I6" s="775">
        <v>0.23333333333333334</v>
      </c>
      <c r="J6" s="804">
        <v>-0.17777777777777778</v>
      </c>
      <c r="K6" s="775">
        <v>0.23</v>
      </c>
      <c r="L6" s="803">
        <v>-0.18</v>
      </c>
    </row>
    <row r="7" spans="1:12" ht="13.5" customHeight="1" x14ac:dyDescent="0.2">
      <c r="A7" s="743" t="s">
        <v>432</v>
      </c>
      <c r="B7" s="805">
        <v>6</v>
      </c>
      <c r="C7" s="805">
        <v>6</v>
      </c>
      <c r="D7" s="805">
        <v>6</v>
      </c>
      <c r="E7" s="805">
        <v>6</v>
      </c>
      <c r="F7" s="805">
        <v>5</v>
      </c>
      <c r="G7" s="805">
        <v>5</v>
      </c>
      <c r="H7" s="805"/>
      <c r="I7" s="775">
        <v>0</v>
      </c>
      <c r="J7" s="804">
        <v>0.2</v>
      </c>
      <c r="K7" s="775">
        <v>0</v>
      </c>
      <c r="L7" s="803">
        <v>-0.2</v>
      </c>
    </row>
    <row r="8" spans="1:12" ht="13.5" customHeight="1" x14ac:dyDescent="0.2">
      <c r="A8" s="745" t="s">
        <v>463</v>
      </c>
      <c r="B8" s="781">
        <v>546</v>
      </c>
      <c r="C8" s="781">
        <v>491</v>
      </c>
      <c r="D8" s="781">
        <v>527</v>
      </c>
      <c r="E8" s="781">
        <v>530</v>
      </c>
      <c r="F8" s="781">
        <v>546</v>
      </c>
      <c r="G8" s="781">
        <v>486</v>
      </c>
      <c r="H8" s="781"/>
      <c r="I8" s="780">
        <v>0.11201629327902241</v>
      </c>
      <c r="J8" s="809">
        <v>0</v>
      </c>
      <c r="K8" s="780">
        <v>0.12</v>
      </c>
      <c r="L8" s="808">
        <v>-0.01</v>
      </c>
    </row>
    <row r="9" spans="1:12" ht="13.5" customHeight="1" x14ac:dyDescent="0.2">
      <c r="A9" s="743" t="s">
        <v>171</v>
      </c>
      <c r="B9" s="805">
        <v>-131</v>
      </c>
      <c r="C9" s="805">
        <v>-126</v>
      </c>
      <c r="D9" s="805">
        <v>-129</v>
      </c>
      <c r="E9" s="805">
        <v>-129</v>
      </c>
      <c r="F9" s="805">
        <v>-127</v>
      </c>
      <c r="G9" s="805">
        <v>-123</v>
      </c>
      <c r="H9" s="805"/>
      <c r="I9" s="775">
        <v>3.968253968253968E-2</v>
      </c>
      <c r="J9" s="804">
        <v>3.1496062992125984E-2</v>
      </c>
      <c r="K9" s="775">
        <v>0.05</v>
      </c>
      <c r="L9" s="803">
        <v>0.03</v>
      </c>
    </row>
    <row r="10" spans="1:12" ht="13.5" customHeight="1" x14ac:dyDescent="0.2">
      <c r="A10" s="743" t="s">
        <v>1305</v>
      </c>
      <c r="B10" s="805">
        <v>-104</v>
      </c>
      <c r="C10" s="805">
        <v>-94</v>
      </c>
      <c r="D10" s="805">
        <v>-118</v>
      </c>
      <c r="E10" s="805">
        <v>-99</v>
      </c>
      <c r="F10" s="805">
        <v>-93</v>
      </c>
      <c r="G10" s="805">
        <v>-85</v>
      </c>
      <c r="H10" s="805"/>
      <c r="I10" s="775">
        <v>0.10638297872340426</v>
      </c>
      <c r="J10" s="804">
        <v>0.11827956989247312</v>
      </c>
      <c r="K10" s="775">
        <v>0.13</v>
      </c>
      <c r="L10" s="803">
        <v>0.12</v>
      </c>
    </row>
    <row r="11" spans="1:12" ht="13.5" customHeight="1" x14ac:dyDescent="0.2">
      <c r="A11" s="745" t="s">
        <v>462</v>
      </c>
      <c r="B11" s="781">
        <v>-237</v>
      </c>
      <c r="C11" s="781">
        <v>-222</v>
      </c>
      <c r="D11" s="781">
        <v>-249</v>
      </c>
      <c r="E11" s="781">
        <v>-230</v>
      </c>
      <c r="F11" s="781">
        <v>-221</v>
      </c>
      <c r="G11" s="781">
        <v>-211</v>
      </c>
      <c r="H11" s="781"/>
      <c r="I11" s="780">
        <v>6.7567567567567571E-2</v>
      </c>
      <c r="J11" s="809">
        <v>7.2398190045248875E-2</v>
      </c>
      <c r="K11" s="780">
        <v>0.08</v>
      </c>
      <c r="L11" s="808">
        <v>7.0000000000000007E-2</v>
      </c>
    </row>
    <row r="12" spans="1:12" ht="13.5" customHeight="1" x14ac:dyDescent="0.2">
      <c r="A12" s="745" t="s">
        <v>353</v>
      </c>
      <c r="B12" s="781">
        <v>309</v>
      </c>
      <c r="C12" s="781">
        <v>269</v>
      </c>
      <c r="D12" s="781">
        <v>278</v>
      </c>
      <c r="E12" s="781">
        <v>300</v>
      </c>
      <c r="F12" s="781">
        <v>325</v>
      </c>
      <c r="G12" s="781">
        <v>275</v>
      </c>
      <c r="H12" s="781"/>
      <c r="I12" s="780">
        <v>0.14869888475836432</v>
      </c>
      <c r="J12" s="809">
        <v>-4.9230769230769231E-2</v>
      </c>
      <c r="K12" s="780">
        <v>0.18</v>
      </c>
      <c r="L12" s="808">
        <v>-0.05</v>
      </c>
    </row>
    <row r="13" spans="1:12" ht="13.5" customHeight="1" x14ac:dyDescent="0.2">
      <c r="A13" s="743" t="s">
        <v>154</v>
      </c>
      <c r="B13" s="805">
        <v>0</v>
      </c>
      <c r="C13" s="805">
        <v>0</v>
      </c>
      <c r="D13" s="805">
        <v>0</v>
      </c>
      <c r="E13" s="805">
        <v>0</v>
      </c>
      <c r="F13" s="805">
        <v>0</v>
      </c>
      <c r="G13" s="805">
        <v>0</v>
      </c>
      <c r="H13" s="805"/>
      <c r="I13" s="775">
        <v>0</v>
      </c>
      <c r="J13" s="804">
        <v>0</v>
      </c>
      <c r="K13" s="775">
        <v>0</v>
      </c>
      <c r="L13" s="803">
        <v>0</v>
      </c>
    </row>
    <row r="14" spans="1:12" ht="13.5" customHeight="1" x14ac:dyDescent="0.2">
      <c r="A14" s="745" t="s">
        <v>150</v>
      </c>
      <c r="B14" s="781">
        <v>309</v>
      </c>
      <c r="C14" s="781">
        <v>269</v>
      </c>
      <c r="D14" s="781">
        <v>278</v>
      </c>
      <c r="E14" s="781">
        <v>300</v>
      </c>
      <c r="F14" s="781">
        <v>325</v>
      </c>
      <c r="G14" s="781">
        <v>275</v>
      </c>
      <c r="H14" s="781"/>
      <c r="I14" s="780">
        <v>0.14869888475836432</v>
      </c>
      <c r="J14" s="809">
        <v>-4.9230769230769231E-2</v>
      </c>
      <c r="K14" s="780">
        <v>0.18</v>
      </c>
      <c r="L14" s="808">
        <v>-0.05</v>
      </c>
    </row>
    <row r="15" spans="1:12" ht="13.5" customHeight="1" x14ac:dyDescent="0.2">
      <c r="A15" s="778"/>
      <c r="I15" s="777"/>
      <c r="J15" s="807"/>
      <c r="K15" s="777"/>
      <c r="L15" s="806"/>
    </row>
    <row r="16" spans="1:12" ht="13.5" customHeight="1" x14ac:dyDescent="0.2">
      <c r="A16" s="743" t="s">
        <v>446</v>
      </c>
      <c r="B16" s="805">
        <v>43.406593406593409</v>
      </c>
      <c r="C16" s="805">
        <v>45.213849287169047</v>
      </c>
      <c r="D16" s="805">
        <v>47.248576850094878</v>
      </c>
      <c r="E16" s="805">
        <v>43.39622641509434</v>
      </c>
      <c r="F16" s="805">
        <v>40.476190476190474</v>
      </c>
      <c r="G16" s="805">
        <v>43.415637860082306</v>
      </c>
      <c r="H16" s="805"/>
      <c r="I16" s="775">
        <v>0</v>
      </c>
      <c r="J16" s="804">
        <v>0</v>
      </c>
      <c r="K16" s="775">
        <v>0</v>
      </c>
      <c r="L16" s="803">
        <v>0</v>
      </c>
    </row>
    <row r="17" spans="1:12" ht="13.5" customHeight="1" x14ac:dyDescent="0.2">
      <c r="A17" s="743" t="s">
        <v>445</v>
      </c>
      <c r="B17" s="805">
        <v>36</v>
      </c>
      <c r="C17" s="805">
        <v>32</v>
      </c>
      <c r="D17" s="805">
        <v>32</v>
      </c>
      <c r="E17" s="805">
        <v>33</v>
      </c>
      <c r="F17" s="805">
        <v>37</v>
      </c>
      <c r="G17" s="805">
        <v>34</v>
      </c>
      <c r="H17" s="805"/>
      <c r="I17" s="775">
        <v>0</v>
      </c>
      <c r="J17" s="804">
        <v>0</v>
      </c>
      <c r="K17" s="775">
        <v>0</v>
      </c>
      <c r="L17" s="803">
        <v>0</v>
      </c>
    </row>
    <row r="18" spans="1:12" ht="13.5" customHeight="1" x14ac:dyDescent="0.2">
      <c r="A18" s="743" t="s">
        <v>140</v>
      </c>
      <c r="B18" s="802">
        <v>2685</v>
      </c>
      <c r="C18" s="802">
        <v>2598</v>
      </c>
      <c r="D18" s="802">
        <v>2541</v>
      </c>
      <c r="E18" s="802">
        <v>2640</v>
      </c>
      <c r="F18" s="802">
        <v>2848</v>
      </c>
      <c r="G18" s="802">
        <v>2593</v>
      </c>
      <c r="H18" s="802"/>
      <c r="I18" s="775">
        <v>3.348729792147806E-2</v>
      </c>
      <c r="J18" s="804">
        <v>-5.7233146067415731E-2</v>
      </c>
      <c r="K18" s="775">
        <v>3.348729792147806E-2</v>
      </c>
      <c r="L18" s="803">
        <v>-5.7233146067415731E-2</v>
      </c>
    </row>
    <row r="19" spans="1:12" ht="13.5" customHeight="1" x14ac:dyDescent="0.2">
      <c r="A19" s="743" t="s">
        <v>444</v>
      </c>
      <c r="B19" s="802">
        <v>5578</v>
      </c>
      <c r="C19" s="802">
        <v>5525</v>
      </c>
      <c r="D19" s="802">
        <v>5742</v>
      </c>
      <c r="E19" s="802">
        <v>6733</v>
      </c>
      <c r="F19" s="802">
        <v>5977</v>
      </c>
      <c r="G19" s="802">
        <v>5730</v>
      </c>
      <c r="H19" s="802"/>
      <c r="I19" s="775">
        <v>9.5927601809954743E-3</v>
      </c>
      <c r="J19" s="804">
        <v>-6.6755897607495396E-2</v>
      </c>
      <c r="K19" s="775">
        <v>9.5927601809954743E-3</v>
      </c>
      <c r="L19" s="803">
        <v>-6.6755897607495396E-2</v>
      </c>
    </row>
    <row r="20" spans="1:12" ht="13.5" customHeight="1" thickBot="1" x14ac:dyDescent="0.25">
      <c r="A20" s="743" t="s">
        <v>134</v>
      </c>
      <c r="B20" s="802">
        <v>3690</v>
      </c>
      <c r="C20" s="802">
        <v>3632</v>
      </c>
      <c r="D20" s="802">
        <v>3607</v>
      </c>
      <c r="E20" s="802">
        <v>3653</v>
      </c>
      <c r="F20" s="802">
        <v>3640</v>
      </c>
      <c r="G20" s="802">
        <v>3692</v>
      </c>
      <c r="H20" s="802"/>
      <c r="I20" s="800">
        <v>1.5969162995594713E-2</v>
      </c>
      <c r="J20" s="801">
        <v>1.3736263736263736E-2</v>
      </c>
      <c r="K20" s="800">
        <v>1.5969162995594713E-2</v>
      </c>
      <c r="L20" s="799">
        <v>1.3736263736263736E-2</v>
      </c>
    </row>
    <row r="21" spans="1:12" ht="13.5" customHeight="1" x14ac:dyDescent="0.2">
      <c r="A21" s="778"/>
      <c r="B21" s="748"/>
      <c r="C21" s="748"/>
      <c r="D21" s="748"/>
      <c r="E21" s="748"/>
      <c r="F21" s="748"/>
      <c r="G21" s="742"/>
      <c r="H21" s="742"/>
      <c r="I21" s="742"/>
      <c r="J21" s="742"/>
      <c r="K21" s="746"/>
    </row>
    <row r="22" spans="1:12" ht="13.5" customHeight="1" thickBot="1" x14ac:dyDescent="0.25">
      <c r="A22" s="798"/>
      <c r="B22" s="798"/>
      <c r="C22" s="798"/>
      <c r="D22" s="798"/>
      <c r="E22" s="798"/>
      <c r="F22" s="798"/>
      <c r="G22" s="797"/>
      <c r="H22" s="797"/>
      <c r="I22" s="796"/>
      <c r="J22" s="796"/>
      <c r="K22" s="795"/>
    </row>
    <row r="23" spans="1:12" ht="13.5" customHeight="1" x14ac:dyDescent="0.2">
      <c r="A23" s="794" t="s">
        <v>532</v>
      </c>
      <c r="B23" s="793"/>
      <c r="C23" s="793"/>
      <c r="D23" s="793"/>
      <c r="E23" s="793"/>
      <c r="F23" s="793"/>
      <c r="G23" s="792"/>
      <c r="H23" s="792"/>
      <c r="I23" s="2812" t="s">
        <v>442</v>
      </c>
      <c r="J23" s="791"/>
    </row>
    <row r="24" spans="1:12" ht="13.5" customHeight="1" x14ac:dyDescent="0.2">
      <c r="A24" s="790"/>
      <c r="B24" s="790"/>
      <c r="C24" s="790"/>
      <c r="D24" s="790"/>
      <c r="E24" s="790"/>
      <c r="F24" s="790"/>
      <c r="G24" s="790"/>
      <c r="H24" s="790"/>
      <c r="I24" s="789"/>
      <c r="J24" s="788"/>
    </row>
    <row r="25" spans="1:12" ht="13.5" customHeight="1" thickBot="1" x14ac:dyDescent="0.25">
      <c r="A25" s="787" t="s">
        <v>227</v>
      </c>
      <c r="B25" s="786" t="s">
        <v>1300</v>
      </c>
      <c r="C25" s="786" t="s">
        <v>1185</v>
      </c>
      <c r="D25" s="786" t="s">
        <v>511</v>
      </c>
      <c r="E25" s="786" t="s">
        <v>510</v>
      </c>
      <c r="F25" s="786" t="s">
        <v>509</v>
      </c>
      <c r="G25" s="786" t="s">
        <v>508</v>
      </c>
      <c r="H25" s="786"/>
      <c r="I25" s="785" t="s">
        <v>1307</v>
      </c>
      <c r="J25" s="784" t="s">
        <v>1306</v>
      </c>
    </row>
    <row r="26" spans="1:12" ht="12.75" customHeight="1" x14ac:dyDescent="0.2">
      <c r="A26" s="743" t="s">
        <v>372</v>
      </c>
      <c r="B26" s="769">
        <v>-1</v>
      </c>
      <c r="C26" s="769">
        <v>0</v>
      </c>
      <c r="D26" s="769">
        <v>0</v>
      </c>
      <c r="E26" s="769">
        <v>1</v>
      </c>
      <c r="F26" s="769">
        <v>0</v>
      </c>
      <c r="G26" s="769">
        <v>0</v>
      </c>
      <c r="H26" s="769"/>
      <c r="I26" s="783">
        <v>0</v>
      </c>
      <c r="J26" s="782">
        <v>0</v>
      </c>
    </row>
    <row r="27" spans="1:12" ht="12.75" customHeight="1" x14ac:dyDescent="0.2">
      <c r="A27" s="743" t="s">
        <v>212</v>
      </c>
      <c r="B27" s="769">
        <v>267</v>
      </c>
      <c r="C27" s="769">
        <v>231</v>
      </c>
      <c r="D27" s="769">
        <v>242</v>
      </c>
      <c r="E27" s="769">
        <v>232</v>
      </c>
      <c r="F27" s="769">
        <v>242</v>
      </c>
      <c r="G27" s="769">
        <v>214</v>
      </c>
      <c r="H27" s="769"/>
      <c r="I27" s="775">
        <v>0.15584415584415584</v>
      </c>
      <c r="J27" s="770">
        <v>0.10330578512396695</v>
      </c>
    </row>
    <row r="28" spans="1:12" ht="12.75" customHeight="1" x14ac:dyDescent="0.2">
      <c r="A28" s="743" t="s">
        <v>368</v>
      </c>
      <c r="B28" s="769">
        <v>0</v>
      </c>
      <c r="C28" s="769">
        <v>-2</v>
      </c>
      <c r="D28" s="769">
        <v>-1</v>
      </c>
      <c r="E28" s="769">
        <v>3</v>
      </c>
      <c r="F28" s="769">
        <v>-2</v>
      </c>
      <c r="G28" s="769">
        <v>1</v>
      </c>
      <c r="H28" s="769"/>
      <c r="I28" s="775">
        <v>-1</v>
      </c>
      <c r="J28" s="770">
        <v>-1</v>
      </c>
    </row>
    <row r="29" spans="1:12" ht="12.75" customHeight="1" x14ac:dyDescent="0.2">
      <c r="A29" s="743" t="s">
        <v>432</v>
      </c>
      <c r="B29" s="769">
        <v>3</v>
      </c>
      <c r="C29" s="769">
        <v>2</v>
      </c>
      <c r="D29" s="769">
        <v>2</v>
      </c>
      <c r="E29" s="769">
        <v>2</v>
      </c>
      <c r="F29" s="769">
        <v>2</v>
      </c>
      <c r="G29" s="769">
        <v>1</v>
      </c>
      <c r="H29" s="769"/>
      <c r="I29" s="775">
        <v>0.5</v>
      </c>
      <c r="J29" s="770">
        <v>0.5</v>
      </c>
    </row>
    <row r="30" spans="1:12" ht="12.75" customHeight="1" x14ac:dyDescent="0.2">
      <c r="A30" s="745" t="s">
        <v>463</v>
      </c>
      <c r="B30" s="781">
        <v>269</v>
      </c>
      <c r="C30" s="781">
        <v>231</v>
      </c>
      <c r="D30" s="781">
        <v>243</v>
      </c>
      <c r="E30" s="781">
        <v>238</v>
      </c>
      <c r="F30" s="781">
        <v>242</v>
      </c>
      <c r="G30" s="781">
        <v>216</v>
      </c>
      <c r="H30" s="781"/>
      <c r="I30" s="780">
        <v>0.16450216450216451</v>
      </c>
      <c r="J30" s="779">
        <v>0.1115702479338843</v>
      </c>
    </row>
    <row r="31" spans="1:12" ht="12.75" customHeight="1" x14ac:dyDescent="0.2">
      <c r="A31" s="743" t="s">
        <v>171</v>
      </c>
      <c r="B31" s="769">
        <v>-43</v>
      </c>
      <c r="C31" s="769">
        <v>-40</v>
      </c>
      <c r="D31" s="769">
        <v>-43</v>
      </c>
      <c r="E31" s="769">
        <v>-40</v>
      </c>
      <c r="F31" s="769">
        <v>-42</v>
      </c>
      <c r="G31" s="769">
        <v>-38</v>
      </c>
      <c r="H31" s="769"/>
      <c r="I31" s="775">
        <v>7.4999999999999997E-2</v>
      </c>
      <c r="J31" s="770">
        <v>2.3809523809523808E-2</v>
      </c>
    </row>
    <row r="32" spans="1:12" ht="12.75" customHeight="1" x14ac:dyDescent="0.2">
      <c r="A32" s="743" t="s">
        <v>1305</v>
      </c>
      <c r="B32" s="769">
        <v>-27</v>
      </c>
      <c r="C32" s="769">
        <v>-28</v>
      </c>
      <c r="D32" s="769">
        <v>-29</v>
      </c>
      <c r="E32" s="769">
        <v>-28</v>
      </c>
      <c r="F32" s="769">
        <v>-26</v>
      </c>
      <c r="G32" s="769">
        <v>-27</v>
      </c>
      <c r="H32" s="769"/>
      <c r="I32" s="775">
        <v>-3.5714285714285712E-2</v>
      </c>
      <c r="J32" s="770">
        <v>3.8461538461538464E-2</v>
      </c>
    </row>
    <row r="33" spans="1:12" ht="12.75" customHeight="1" x14ac:dyDescent="0.2">
      <c r="A33" s="745" t="s">
        <v>462</v>
      </c>
      <c r="B33" s="781">
        <v>-71</v>
      </c>
      <c r="C33" s="781">
        <v>-66</v>
      </c>
      <c r="D33" s="781">
        <v>-72</v>
      </c>
      <c r="E33" s="781">
        <v>-69</v>
      </c>
      <c r="F33" s="781">
        <v>-68</v>
      </c>
      <c r="G33" s="781">
        <v>-65</v>
      </c>
      <c r="H33" s="781"/>
      <c r="I33" s="780">
        <v>7.575757575757576E-2</v>
      </c>
      <c r="J33" s="779">
        <v>4.4117647058823532E-2</v>
      </c>
    </row>
    <row r="34" spans="1:12" ht="12.75" customHeight="1" x14ac:dyDescent="0.2">
      <c r="A34" s="745" t="s">
        <v>353</v>
      </c>
      <c r="B34" s="781">
        <v>198</v>
      </c>
      <c r="C34" s="781">
        <v>165</v>
      </c>
      <c r="D34" s="781">
        <v>171</v>
      </c>
      <c r="E34" s="781">
        <v>169</v>
      </c>
      <c r="F34" s="781">
        <v>174</v>
      </c>
      <c r="G34" s="781">
        <v>151</v>
      </c>
      <c r="H34" s="781"/>
      <c r="I34" s="780">
        <v>0.2</v>
      </c>
      <c r="J34" s="779">
        <v>0.13793103448275862</v>
      </c>
    </row>
    <row r="35" spans="1:12" ht="12.75" customHeight="1" x14ac:dyDescent="0.2">
      <c r="A35" s="743" t="s">
        <v>154</v>
      </c>
      <c r="B35" s="769">
        <v>0</v>
      </c>
      <c r="C35" s="769">
        <v>0</v>
      </c>
      <c r="D35" s="769">
        <v>0</v>
      </c>
      <c r="E35" s="769">
        <v>0</v>
      </c>
      <c r="F35" s="769">
        <v>0</v>
      </c>
      <c r="G35" s="769">
        <v>0</v>
      </c>
      <c r="H35" s="769"/>
      <c r="I35" s="775">
        <v>0</v>
      </c>
      <c r="J35" s="770">
        <v>0</v>
      </c>
    </row>
    <row r="36" spans="1:12" ht="12.75" customHeight="1" x14ac:dyDescent="0.2">
      <c r="A36" s="745" t="s">
        <v>150</v>
      </c>
      <c r="B36" s="781">
        <v>198</v>
      </c>
      <c r="C36" s="781">
        <v>165</v>
      </c>
      <c r="D36" s="781">
        <v>171</v>
      </c>
      <c r="E36" s="781">
        <v>169</v>
      </c>
      <c r="F36" s="781">
        <v>174</v>
      </c>
      <c r="G36" s="781">
        <v>151</v>
      </c>
      <c r="H36" s="781"/>
      <c r="I36" s="780">
        <v>0.2</v>
      </c>
      <c r="J36" s="779">
        <v>0.13793103448275862</v>
      </c>
    </row>
    <row r="37" spans="1:12" ht="13.5" customHeight="1" x14ac:dyDescent="0.2">
      <c r="A37" s="778"/>
      <c r="B37" s="768"/>
      <c r="C37" s="768"/>
      <c r="D37" s="768"/>
      <c r="E37" s="768"/>
      <c r="F37" s="768"/>
      <c r="G37" s="768"/>
      <c r="H37" s="768"/>
      <c r="I37" s="777"/>
      <c r="J37" s="776"/>
    </row>
    <row r="38" spans="1:12" ht="13.5" customHeight="1" x14ac:dyDescent="0.2">
      <c r="A38" s="743" t="s">
        <v>1402</v>
      </c>
      <c r="B38" s="769">
        <v>26.394052044609666</v>
      </c>
      <c r="C38" s="769">
        <v>28.571428571428569</v>
      </c>
      <c r="D38" s="769">
        <v>29.629629629629626</v>
      </c>
      <c r="E38" s="769">
        <v>28.991596638655466</v>
      </c>
      <c r="F38" s="769">
        <v>28.099173553719009</v>
      </c>
      <c r="G38" s="769">
        <v>30.092592592592592</v>
      </c>
      <c r="H38" s="769"/>
      <c r="I38" s="775"/>
      <c r="J38" s="770"/>
    </row>
    <row r="39" spans="1:12" ht="13.5" customHeight="1" x14ac:dyDescent="0.2">
      <c r="A39" s="743" t="s">
        <v>531</v>
      </c>
      <c r="B39" s="769">
        <v>48</v>
      </c>
      <c r="C39" s="769">
        <v>42</v>
      </c>
      <c r="D39" s="769">
        <v>44</v>
      </c>
      <c r="E39" s="769">
        <v>44</v>
      </c>
      <c r="F39" s="769">
        <v>45</v>
      </c>
      <c r="G39" s="769">
        <v>42</v>
      </c>
      <c r="H39" s="769"/>
      <c r="I39" s="775"/>
      <c r="J39" s="770"/>
    </row>
    <row r="40" spans="1:12" ht="13.5" customHeight="1" x14ac:dyDescent="0.2">
      <c r="A40" s="743" t="s">
        <v>140</v>
      </c>
      <c r="B40" s="769">
        <v>240</v>
      </c>
      <c r="C40" s="769">
        <v>250</v>
      </c>
      <c r="D40" s="769">
        <v>249</v>
      </c>
      <c r="E40" s="769">
        <v>205</v>
      </c>
      <c r="F40" s="769">
        <v>175</v>
      </c>
      <c r="G40" s="769">
        <v>175</v>
      </c>
      <c r="H40" s="769"/>
      <c r="I40" s="775">
        <v>-0.04</v>
      </c>
      <c r="J40" s="770">
        <v>0.37142857142857144</v>
      </c>
    </row>
    <row r="41" spans="1:12" ht="13.5" customHeight="1" x14ac:dyDescent="0.2">
      <c r="A41" s="743" t="s">
        <v>137</v>
      </c>
      <c r="B41" s="769">
        <v>834</v>
      </c>
      <c r="C41" s="769">
        <v>829</v>
      </c>
      <c r="D41" s="769">
        <v>869</v>
      </c>
      <c r="E41" s="769">
        <v>794</v>
      </c>
      <c r="F41" s="769">
        <v>697</v>
      </c>
      <c r="G41" s="769">
        <v>691</v>
      </c>
      <c r="H41" s="769"/>
      <c r="I41" s="771">
        <v>6.0313630880579009E-3</v>
      </c>
      <c r="J41" s="770">
        <v>0.19655667144906744</v>
      </c>
    </row>
    <row r="42" spans="1:12" ht="22.5" x14ac:dyDescent="0.2">
      <c r="A42" s="773" t="s">
        <v>530</v>
      </c>
      <c r="B42" s="772">
        <v>127.4</v>
      </c>
      <c r="C42" s="772">
        <v>126.8</v>
      </c>
      <c r="D42" s="772">
        <v>125.3</v>
      </c>
      <c r="E42" s="772">
        <v>125</v>
      </c>
      <c r="F42" s="772">
        <v>125.3</v>
      </c>
      <c r="G42" s="772">
        <v>121.9</v>
      </c>
      <c r="H42" s="772"/>
      <c r="I42" s="771">
        <v>4.7318611987382381E-3</v>
      </c>
      <c r="J42" s="770">
        <v>1.6759776536312918E-2</v>
      </c>
    </row>
    <row r="43" spans="1:12" ht="22.5" x14ac:dyDescent="0.2">
      <c r="A43" s="773" t="s">
        <v>529</v>
      </c>
      <c r="B43" s="772">
        <v>96.2</v>
      </c>
      <c r="C43" s="772">
        <v>94.7</v>
      </c>
      <c r="D43" s="772">
        <v>94.4</v>
      </c>
      <c r="E43" s="772">
        <v>93.8</v>
      </c>
      <c r="F43" s="772">
        <v>91.7</v>
      </c>
      <c r="G43" s="772">
        <v>92.6</v>
      </c>
      <c r="H43" s="772"/>
      <c r="I43" s="771">
        <v>1.5839493136219639E-2</v>
      </c>
      <c r="J43" s="770">
        <v>4.9073064340239912E-2</v>
      </c>
    </row>
    <row r="44" spans="1:12" ht="22.5" x14ac:dyDescent="0.2">
      <c r="A44" s="774" t="s">
        <v>528</v>
      </c>
      <c r="B44" s="772">
        <v>-0.8</v>
      </c>
      <c r="C44" s="772">
        <v>-0.1</v>
      </c>
      <c r="D44" s="772">
        <v>0.3</v>
      </c>
      <c r="E44" s="772">
        <v>0.2</v>
      </c>
      <c r="F44" s="772">
        <v>1.1000000000000001</v>
      </c>
      <c r="G44" s="772">
        <v>1.8</v>
      </c>
      <c r="H44" s="772"/>
      <c r="I44" s="771">
        <v>0</v>
      </c>
      <c r="J44" s="770">
        <v>0</v>
      </c>
    </row>
    <row r="45" spans="1:12" ht="22.5" x14ac:dyDescent="0.2">
      <c r="A45" s="773" t="s">
        <v>527</v>
      </c>
      <c r="B45" s="772">
        <v>0.5</v>
      </c>
      <c r="C45" s="772">
        <v>0.4</v>
      </c>
      <c r="D45" s="772">
        <v>1</v>
      </c>
      <c r="E45" s="772">
        <v>-0.2</v>
      </c>
      <c r="F45" s="772">
        <v>-1.5</v>
      </c>
      <c r="G45" s="772">
        <v>7</v>
      </c>
      <c r="H45" s="772"/>
      <c r="I45" s="771">
        <v>0.24999999999999994</v>
      </c>
      <c r="J45" s="770">
        <v>0</v>
      </c>
    </row>
    <row r="46" spans="1:12" ht="12" thickBot="1" x14ac:dyDescent="0.25">
      <c r="A46" s="743" t="s">
        <v>134</v>
      </c>
      <c r="B46" s="769">
        <v>742</v>
      </c>
      <c r="C46" s="769">
        <v>711</v>
      </c>
      <c r="D46" s="769">
        <v>688</v>
      </c>
      <c r="E46" s="769">
        <v>669</v>
      </c>
      <c r="F46" s="769">
        <v>660</v>
      </c>
      <c r="G46" s="769">
        <v>651</v>
      </c>
      <c r="H46" s="769"/>
      <c r="I46" s="767">
        <v>4.360056258790436E-2</v>
      </c>
      <c r="J46" s="766">
        <v>0.12424242424242424</v>
      </c>
    </row>
    <row r="47" spans="1:12" ht="13.5" customHeight="1" thickBot="1" x14ac:dyDescent="0.25"/>
    <row r="48" spans="1:12" ht="13.5" customHeight="1" x14ac:dyDescent="0.25">
      <c r="A48" s="691" t="s">
        <v>526</v>
      </c>
      <c r="B48" s="690"/>
      <c r="C48" s="690"/>
      <c r="D48" s="690"/>
      <c r="E48" s="664"/>
      <c r="F48" s="663"/>
      <c r="G48" s="663"/>
      <c r="H48" s="663"/>
      <c r="I48" s="707" t="s">
        <v>442</v>
      </c>
      <c r="J48" s="708"/>
      <c r="K48" s="707" t="s">
        <v>441</v>
      </c>
      <c r="L48" s="706"/>
    </row>
    <row r="49" spans="1:12" ht="15" x14ac:dyDescent="0.25">
      <c r="A49" s="705"/>
      <c r="B49" s="705"/>
      <c r="C49" s="705"/>
      <c r="D49" s="705"/>
      <c r="E49" s="664"/>
      <c r="F49" s="705"/>
      <c r="G49" s="705"/>
      <c r="H49" s="705"/>
      <c r="I49" s="704"/>
      <c r="J49" s="705"/>
      <c r="K49" s="704"/>
      <c r="L49" s="703"/>
    </row>
    <row r="50" spans="1:12" ht="13.5" customHeight="1" thickBot="1" x14ac:dyDescent="0.25">
      <c r="A50" s="688" t="s">
        <v>440</v>
      </c>
      <c r="B50" s="688" t="str">
        <f t="shared" ref="B50:J50" si="0">+B25</f>
        <v>Q417</v>
      </c>
      <c r="C50" s="688" t="str">
        <f t="shared" si="0"/>
        <v>Q317</v>
      </c>
      <c r="D50" s="688" t="str">
        <f t="shared" si="0"/>
        <v>Q217</v>
      </c>
      <c r="E50" s="688" t="str">
        <f t="shared" si="0"/>
        <v>Q117</v>
      </c>
      <c r="F50" s="688" t="str">
        <f t="shared" si="0"/>
        <v>Q416</v>
      </c>
      <c r="G50" s="688" t="str">
        <f t="shared" si="0"/>
        <v>Q316</v>
      </c>
      <c r="H50" s="688"/>
      <c r="I50" s="702" t="str">
        <f t="shared" si="0"/>
        <v>Q4/Q3</v>
      </c>
      <c r="J50" s="687" t="str">
        <f t="shared" si="0"/>
        <v>Q4/Q4</v>
      </c>
      <c r="K50" s="702" t="str">
        <f t="shared" ref="K50:L52" si="1">+I50</f>
        <v>Q4/Q3</v>
      </c>
      <c r="L50" s="701" t="str">
        <f t="shared" si="1"/>
        <v>Q4/Q4</v>
      </c>
    </row>
    <row r="51" spans="1:12" ht="13.5" customHeight="1" x14ac:dyDescent="0.2">
      <c r="A51" s="679" t="s">
        <v>127</v>
      </c>
      <c r="B51" s="697">
        <f>+'Wealth - Private Bankin &amp; O '!B25</f>
        <v>10</v>
      </c>
      <c r="C51" s="697">
        <f>+'Wealth - Private Bankin &amp; O '!C25</f>
        <v>10.5</v>
      </c>
      <c r="D51" s="697">
        <f>+'Wealth - Private Bankin &amp; O '!D25</f>
        <v>10.8</v>
      </c>
      <c r="E51" s="697">
        <f>+'Wealth - Private Bankin &amp; O '!E25</f>
        <v>11.3</v>
      </c>
      <c r="F51" s="697">
        <f>+'Wealth - Private Bankin &amp; O '!F25</f>
        <v>11.5</v>
      </c>
      <c r="G51" s="697">
        <f>+'Wealth - Private Bankin &amp; O '!G25</f>
        <v>11</v>
      </c>
      <c r="H51" s="697"/>
      <c r="I51" s="699">
        <f>+'Wealth - Private Bankin &amp; O '!J25</f>
        <v>-4.7619047619047616E-2</v>
      </c>
      <c r="J51" s="700">
        <f>+'Wealth - Private Bankin &amp; O '!K25</f>
        <v>-0.13043478260869565</v>
      </c>
      <c r="K51" s="699">
        <f t="shared" si="1"/>
        <v>-4.7619047619047616E-2</v>
      </c>
      <c r="L51" s="698">
        <f t="shared" si="1"/>
        <v>-0.13043478260869565</v>
      </c>
    </row>
    <row r="52" spans="1:12" ht="13.5" customHeight="1" thickBot="1" x14ac:dyDescent="0.25">
      <c r="A52" s="679" t="s">
        <v>123</v>
      </c>
      <c r="B52" s="697">
        <f>+'Wealth - Private Bankin &amp; O '!B26</f>
        <v>12.9</v>
      </c>
      <c r="C52" s="697">
        <f>+'Wealth - Private Bankin &amp; O '!C26</f>
        <v>12.9</v>
      </c>
      <c r="D52" s="697">
        <f>+'Wealth - Private Bankin &amp; O '!D26</f>
        <v>13.5</v>
      </c>
      <c r="E52" s="697">
        <f>+'Wealth - Private Bankin &amp; O '!E26</f>
        <v>13.5</v>
      </c>
      <c r="F52" s="697">
        <f>+'Wealth - Private Bankin &amp; O '!F26</f>
        <v>13.5</v>
      </c>
      <c r="G52" s="697">
        <f>+'Wealth - Private Bankin &amp; O '!G26</f>
        <v>13.3</v>
      </c>
      <c r="H52" s="697"/>
      <c r="I52" s="695">
        <f>+'Wealth - Private Bankin &amp; O '!J26</f>
        <v>0</v>
      </c>
      <c r="J52" s="696">
        <f>+'Wealth - Private Bankin &amp; O '!K26</f>
        <v>-4.4444444444444418E-2</v>
      </c>
      <c r="K52" s="695">
        <f t="shared" si="1"/>
        <v>0</v>
      </c>
      <c r="L52" s="694">
        <f t="shared" si="1"/>
        <v>-4.4444444444444418E-2</v>
      </c>
    </row>
    <row r="53" spans="1:12" ht="6" customHeight="1" x14ac:dyDescent="0.2">
      <c r="H53" s="746"/>
      <c r="I53" s="752"/>
      <c r="J53" s="751"/>
      <c r="K53" s="750"/>
      <c r="L53" s="746"/>
    </row>
    <row r="54" spans="1:12" ht="6" customHeight="1" x14ac:dyDescent="0.2">
      <c r="H54" s="746"/>
      <c r="I54" s="752"/>
      <c r="J54" s="751"/>
      <c r="K54" s="750"/>
      <c r="L54" s="746"/>
    </row>
    <row r="55" spans="1:12" ht="13.5" customHeight="1" x14ac:dyDescent="0.2">
      <c r="A55" s="765" t="s">
        <v>525</v>
      </c>
      <c r="B55" s="764"/>
      <c r="C55" s="764"/>
      <c r="D55" s="764"/>
      <c r="E55" s="746"/>
      <c r="F55" s="746"/>
      <c r="G55" s="746"/>
      <c r="H55" s="760"/>
      <c r="I55" s="752"/>
      <c r="J55" s="751"/>
      <c r="K55" s="750"/>
      <c r="L55" s="746"/>
    </row>
    <row r="56" spans="1:12" ht="13.5" customHeight="1" x14ac:dyDescent="0.2">
      <c r="A56" s="763" t="str">
        <f>+B3</f>
        <v>Q417</v>
      </c>
      <c r="B56" s="763"/>
      <c r="C56" s="763"/>
      <c r="D56" s="763"/>
      <c r="E56" s="746"/>
      <c r="F56" s="746"/>
      <c r="G56" s="746"/>
      <c r="H56" s="760"/>
      <c r="I56" s="752"/>
      <c r="J56" s="751"/>
      <c r="K56" s="753"/>
      <c r="L56" s="746"/>
    </row>
    <row r="57" spans="1:12" ht="24.75" customHeight="1" x14ac:dyDescent="0.2">
      <c r="A57" s="762"/>
      <c r="B57" s="761"/>
      <c r="C57" s="761"/>
      <c r="D57" s="761" t="s">
        <v>524</v>
      </c>
      <c r="E57" s="761" t="s">
        <v>523</v>
      </c>
      <c r="F57" s="761" t="s">
        <v>522</v>
      </c>
      <c r="G57" s="760" t="s">
        <v>4</v>
      </c>
      <c r="H57" s="2078" t="s">
        <v>1218</v>
      </c>
      <c r="I57" s="752"/>
      <c r="J57" s="751"/>
      <c r="K57" s="750"/>
      <c r="L57" s="746"/>
    </row>
    <row r="58" spans="1:12" ht="13.5" customHeight="1" thickBot="1" x14ac:dyDescent="0.25">
      <c r="A58" s="759" t="s">
        <v>227</v>
      </c>
      <c r="B58" s="758"/>
      <c r="C58" s="758"/>
      <c r="D58" s="758"/>
      <c r="E58" s="758"/>
      <c r="F58" s="758"/>
      <c r="G58" s="757"/>
      <c r="H58" s="2078"/>
      <c r="I58" s="752"/>
      <c r="J58" s="751"/>
      <c r="K58" s="750"/>
      <c r="L58" s="746"/>
    </row>
    <row r="59" spans="1:12" ht="13.5" customHeight="1" x14ac:dyDescent="0.2">
      <c r="A59" s="756" t="s">
        <v>372</v>
      </c>
      <c r="B59" s="754"/>
      <c r="C59" s="754"/>
      <c r="D59" s="754">
        <f t="shared" ref="D59:D69" si="2">+B26</f>
        <v>-1</v>
      </c>
      <c r="E59" s="754">
        <v>0</v>
      </c>
      <c r="F59" s="754">
        <f>+'Wealth - Private Bankin &amp; O '!B4</f>
        <v>25</v>
      </c>
      <c r="G59" s="754">
        <f>+'Wealth - Private Bankin &amp; O '!B31</f>
        <v>0</v>
      </c>
      <c r="H59" s="2078">
        <f t="shared" ref="H59:H69" si="3">+B4</f>
        <v>24</v>
      </c>
      <c r="I59" s="752"/>
      <c r="J59" s="751"/>
      <c r="K59" s="753"/>
      <c r="L59" s="746"/>
    </row>
    <row r="60" spans="1:12" ht="13.5" customHeight="1" x14ac:dyDescent="0.2">
      <c r="A60" s="756" t="s">
        <v>212</v>
      </c>
      <c r="B60" s="754"/>
      <c r="C60" s="754"/>
      <c r="D60" s="754">
        <f t="shared" si="2"/>
        <v>267</v>
      </c>
      <c r="E60" s="755">
        <v>86</v>
      </c>
      <c r="F60" s="754">
        <f>+'Wealth - Private Bankin &amp; O '!B5</f>
        <v>87</v>
      </c>
      <c r="G60" s="754">
        <f>+'Wealth - Private Bankin &amp; O '!B32</f>
        <v>2</v>
      </c>
      <c r="H60" s="2078">
        <f t="shared" si="3"/>
        <v>442</v>
      </c>
      <c r="I60" s="752"/>
      <c r="J60" s="751"/>
      <c r="K60" s="753"/>
      <c r="L60" s="746"/>
    </row>
    <row r="61" spans="1:12" ht="13.5" customHeight="1" x14ac:dyDescent="0.2">
      <c r="A61" s="756" t="s">
        <v>368</v>
      </c>
      <c r="B61" s="754"/>
      <c r="C61" s="754"/>
      <c r="D61" s="754">
        <f t="shared" si="2"/>
        <v>0</v>
      </c>
      <c r="E61" s="755">
        <v>62</v>
      </c>
      <c r="F61" s="754">
        <f>+'Wealth - Private Bankin &amp; O '!B6</f>
        <v>12</v>
      </c>
      <c r="G61" s="754">
        <f>+'Wealth - Private Bankin &amp; O '!B33</f>
        <v>0</v>
      </c>
      <c r="H61" s="2078">
        <f t="shared" si="3"/>
        <v>74</v>
      </c>
      <c r="I61" s="752"/>
      <c r="J61" s="751"/>
      <c r="K61" s="750"/>
      <c r="L61" s="746"/>
    </row>
    <row r="62" spans="1:12" ht="13.5" customHeight="1" x14ac:dyDescent="0.2">
      <c r="A62" s="756" t="s">
        <v>432</v>
      </c>
      <c r="B62" s="754"/>
      <c r="C62" s="754"/>
      <c r="D62" s="754">
        <f t="shared" si="2"/>
        <v>3</v>
      </c>
      <c r="E62" s="755">
        <v>5</v>
      </c>
      <c r="F62" s="754">
        <f>+'Wealth - Private Bankin &amp; O '!B7</f>
        <v>0</v>
      </c>
      <c r="G62" s="754">
        <f>+'Wealth - Private Bankin &amp; O '!B34</f>
        <v>-2</v>
      </c>
      <c r="H62" s="2078">
        <f t="shared" si="3"/>
        <v>6</v>
      </c>
      <c r="I62" s="752"/>
      <c r="J62" s="751"/>
      <c r="K62" s="753"/>
      <c r="L62" s="746"/>
    </row>
    <row r="63" spans="1:12" ht="13.5" customHeight="1" x14ac:dyDescent="0.2">
      <c r="A63" s="745" t="s">
        <v>463</v>
      </c>
      <c r="B63" s="744"/>
      <c r="C63" s="744"/>
      <c r="D63" s="744">
        <f t="shared" si="2"/>
        <v>269</v>
      </c>
      <c r="E63" s="749">
        <v>153</v>
      </c>
      <c r="F63" s="744">
        <f>+'Wealth - Private Bankin &amp; O '!B8</f>
        <v>124</v>
      </c>
      <c r="G63" s="744">
        <f>+'Wealth - Private Bankin &amp; O '!B35</f>
        <v>0</v>
      </c>
      <c r="H63" s="2078">
        <f t="shared" si="3"/>
        <v>546</v>
      </c>
      <c r="I63" s="752"/>
      <c r="J63" s="751"/>
      <c r="K63" s="750"/>
      <c r="L63" s="746"/>
    </row>
    <row r="64" spans="1:12" ht="13.5" customHeight="1" x14ac:dyDescent="0.2">
      <c r="A64" s="743" t="s">
        <v>171</v>
      </c>
      <c r="B64" s="747"/>
      <c r="C64" s="747"/>
      <c r="D64" s="747">
        <f t="shared" si="2"/>
        <v>-43</v>
      </c>
      <c r="E64" s="748">
        <v>-29</v>
      </c>
      <c r="F64" s="747">
        <f>+'Wealth - Private Bankin &amp; O '!B9</f>
        <v>-42</v>
      </c>
      <c r="G64" s="747">
        <f>+'Wealth - Private Bankin &amp; O '!B36</f>
        <v>-17</v>
      </c>
      <c r="H64" s="2078">
        <f t="shared" si="3"/>
        <v>-131</v>
      </c>
      <c r="I64" s="2445"/>
      <c r="J64" s="751"/>
      <c r="K64" s="750"/>
      <c r="L64" s="746"/>
    </row>
    <row r="65" spans="1:12" ht="13.5" customHeight="1" x14ac:dyDescent="0.2">
      <c r="A65" s="743" t="s">
        <v>1305</v>
      </c>
      <c r="B65" s="747"/>
      <c r="C65" s="747"/>
      <c r="D65" s="747">
        <f t="shared" si="2"/>
        <v>-27</v>
      </c>
      <c r="E65" s="748">
        <v>-21</v>
      </c>
      <c r="F65" s="747">
        <f>+'Wealth - Private Bankin &amp; O '!B10</f>
        <v>-72</v>
      </c>
      <c r="G65" s="747">
        <f>+'Wealth - Private Bankin &amp; O '!B37</f>
        <v>16</v>
      </c>
      <c r="H65" s="2078">
        <f t="shared" si="3"/>
        <v>-104</v>
      </c>
      <c r="I65" s="746"/>
      <c r="J65" s="750"/>
      <c r="K65" s="750"/>
      <c r="L65" s="746"/>
    </row>
    <row r="66" spans="1:12" ht="13.5" customHeight="1" x14ac:dyDescent="0.2">
      <c r="A66" s="745" t="s">
        <v>462</v>
      </c>
      <c r="B66" s="744"/>
      <c r="C66" s="744"/>
      <c r="D66" s="744">
        <f t="shared" si="2"/>
        <v>-71</v>
      </c>
      <c r="E66" s="744">
        <v>-50</v>
      </c>
      <c r="F66" s="744">
        <f>+'Wealth - Private Bankin &amp; O '!B11</f>
        <v>-117</v>
      </c>
      <c r="G66" s="744">
        <f>+'Wealth - Private Bankin &amp; O '!B38</f>
        <v>1</v>
      </c>
      <c r="H66" s="2078">
        <f t="shared" si="3"/>
        <v>-237</v>
      </c>
      <c r="L66" s="746"/>
    </row>
    <row r="67" spans="1:12" x14ac:dyDescent="0.2">
      <c r="A67" s="745" t="s">
        <v>353</v>
      </c>
      <c r="B67" s="744"/>
      <c r="C67" s="744"/>
      <c r="D67" s="744">
        <f t="shared" si="2"/>
        <v>198</v>
      </c>
      <c r="E67" s="744">
        <v>103</v>
      </c>
      <c r="F67" s="744">
        <f>+'Wealth - Private Bankin &amp; O '!B12</f>
        <v>7</v>
      </c>
      <c r="G67" s="744">
        <f>+'Wealth - Private Bankin &amp; O '!B39</f>
        <v>1</v>
      </c>
      <c r="H67" s="2078">
        <f t="shared" si="3"/>
        <v>309</v>
      </c>
      <c r="L67" s="746"/>
    </row>
    <row r="68" spans="1:12" x14ac:dyDescent="0.2">
      <c r="A68" s="743" t="s">
        <v>154</v>
      </c>
      <c r="B68" s="747"/>
      <c r="C68" s="747"/>
      <c r="D68" s="747">
        <f t="shared" si="2"/>
        <v>0</v>
      </c>
      <c r="E68" s="747">
        <v>0</v>
      </c>
      <c r="F68" s="747">
        <f>+'Wealth - Private Bankin &amp; O '!B13</f>
        <v>0</v>
      </c>
      <c r="G68" s="747">
        <f>+'Wealth - Private Bankin &amp; O '!B40</f>
        <v>0</v>
      </c>
      <c r="H68" s="2078">
        <f t="shared" si="3"/>
        <v>0</v>
      </c>
      <c r="L68" s="746"/>
    </row>
    <row r="69" spans="1:12" x14ac:dyDescent="0.2">
      <c r="A69" s="745" t="s">
        <v>150</v>
      </c>
      <c r="B69" s="744"/>
      <c r="C69" s="744"/>
      <c r="D69" s="744">
        <f t="shared" si="2"/>
        <v>198</v>
      </c>
      <c r="E69" s="744">
        <v>103</v>
      </c>
      <c r="F69" s="744">
        <f>+'Wealth - Private Bankin &amp; O '!B14</f>
        <v>7</v>
      </c>
      <c r="G69" s="744">
        <f>+'Wealth - Private Bankin &amp; O '!B41</f>
        <v>1</v>
      </c>
      <c r="H69" s="2078">
        <f t="shared" si="3"/>
        <v>309</v>
      </c>
    </row>
    <row r="70" spans="1:12" x14ac:dyDescent="0.2">
      <c r="A70" s="743" t="s">
        <v>431</v>
      </c>
      <c r="B70" s="742"/>
      <c r="C70" s="742"/>
      <c r="D70" s="742">
        <f>+B46</f>
        <v>742</v>
      </c>
      <c r="E70" s="742">
        <v>1164</v>
      </c>
      <c r="F70" s="742">
        <f>+'Wealth - Private Bankin &amp; O '!B20</f>
        <v>1229</v>
      </c>
      <c r="G70" s="742">
        <f>+'Wealth - Private Bankin &amp; O '!B44</f>
        <v>555</v>
      </c>
      <c r="H70" s="2078">
        <f>+B20</f>
        <v>3690</v>
      </c>
    </row>
  </sheetData>
  <printOptions horizontalCentered="1"/>
  <pageMargins left="0.7" right="0.7" top="0.75" bottom="0.75" header="0.3" footer="0.3"/>
  <pageSetup paperSize="9" scale="79" orientation="portrait" r:id="rId1"/>
  <headerFooter>
    <oddFooter>&amp;C&amp;7Fact book - Q4  2017</oddFooter>
  </headerFooter>
  <rowBreaks count="1" manualBreakCount="1">
    <brk id="70" max="11"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M61"/>
  <sheetViews>
    <sheetView view="pageBreakPreview" topLeftCell="A41" zoomScaleNormal="100" zoomScaleSheetLayoutView="100" workbookViewId="0">
      <selection activeCell="Q44" sqref="Q44"/>
    </sheetView>
  </sheetViews>
  <sheetFormatPr defaultRowHeight="11.25" x14ac:dyDescent="0.2"/>
  <cols>
    <col min="1" max="1" width="32.28515625" style="741" customWidth="1"/>
    <col min="2" max="4" width="8.5703125" style="741" customWidth="1"/>
    <col min="5" max="11" width="7.42578125" style="741" customWidth="1"/>
    <col min="12" max="15" width="6" style="741" customWidth="1"/>
    <col min="16" max="16384" width="9.140625" style="741"/>
  </cols>
  <sheetData>
    <row r="1" spans="1:11" ht="13.5" customHeight="1" x14ac:dyDescent="0.2">
      <c r="A1" s="794" t="s">
        <v>535</v>
      </c>
      <c r="G1" s="793"/>
      <c r="J1" s="2448" t="s">
        <v>442</v>
      </c>
      <c r="K1" s="839"/>
    </row>
    <row r="2" spans="1:11" ht="13.5" customHeight="1" x14ac:dyDescent="0.2">
      <c r="J2" s="812"/>
      <c r="K2" s="811"/>
    </row>
    <row r="3" spans="1:11" ht="13.5" customHeight="1" thickBot="1" x14ac:dyDescent="0.25">
      <c r="A3" s="759" t="s">
        <v>227</v>
      </c>
      <c r="B3" s="759" t="s">
        <v>1300</v>
      </c>
      <c r="C3" s="759" t="s">
        <v>1185</v>
      </c>
      <c r="D3" s="759" t="s">
        <v>511</v>
      </c>
      <c r="E3" s="759" t="s">
        <v>510</v>
      </c>
      <c r="F3" s="759" t="s">
        <v>509</v>
      </c>
      <c r="G3" s="759" t="s">
        <v>508</v>
      </c>
      <c r="H3" s="759" t="s">
        <v>507</v>
      </c>
      <c r="I3" s="759" t="s">
        <v>1308</v>
      </c>
      <c r="J3" s="831" t="s">
        <v>1307</v>
      </c>
      <c r="K3" s="830" t="s">
        <v>1306</v>
      </c>
    </row>
    <row r="4" spans="1:11" ht="13.5" customHeight="1" x14ac:dyDescent="0.2">
      <c r="A4" s="778" t="s">
        <v>372</v>
      </c>
      <c r="B4" s="747">
        <v>25</v>
      </c>
      <c r="C4" s="747">
        <v>27</v>
      </c>
      <c r="D4" s="747">
        <v>27</v>
      </c>
      <c r="E4" s="747">
        <v>28</v>
      </c>
      <c r="F4" s="747">
        <v>31</v>
      </c>
      <c r="G4" s="747">
        <v>27</v>
      </c>
      <c r="H4" s="747">
        <v>27</v>
      </c>
      <c r="I4" s="747">
        <v>24</v>
      </c>
      <c r="J4" s="819">
        <v>-7.407407407407407E-2</v>
      </c>
      <c r="K4" s="838">
        <v>-0.19354838709677419</v>
      </c>
    </row>
    <row r="5" spans="1:11" ht="13.5" customHeight="1" x14ac:dyDescent="0.2">
      <c r="A5" s="778" t="s">
        <v>212</v>
      </c>
      <c r="B5" s="747">
        <v>87</v>
      </c>
      <c r="C5" s="747">
        <v>66</v>
      </c>
      <c r="D5" s="747">
        <v>87</v>
      </c>
      <c r="E5" s="747">
        <v>85</v>
      </c>
      <c r="F5" s="747">
        <v>92</v>
      </c>
      <c r="G5" s="747">
        <v>78</v>
      </c>
      <c r="H5" s="747">
        <v>85</v>
      </c>
      <c r="I5" s="747">
        <v>67</v>
      </c>
      <c r="J5" s="819">
        <v>0.31818181818181818</v>
      </c>
      <c r="K5" s="818">
        <v>-5.434782608695652E-2</v>
      </c>
    </row>
    <row r="6" spans="1:11" ht="13.5" customHeight="1" x14ac:dyDescent="0.2">
      <c r="A6" s="778" t="s">
        <v>368</v>
      </c>
      <c r="B6" s="747">
        <v>12</v>
      </c>
      <c r="C6" s="747">
        <v>10</v>
      </c>
      <c r="D6" s="747">
        <v>18</v>
      </c>
      <c r="E6" s="747">
        <v>22</v>
      </c>
      <c r="F6" s="747">
        <v>25</v>
      </c>
      <c r="G6" s="747">
        <v>16</v>
      </c>
      <c r="H6" s="747">
        <v>23</v>
      </c>
      <c r="I6" s="747">
        <v>22</v>
      </c>
      <c r="J6" s="819">
        <v>0.2</v>
      </c>
      <c r="K6" s="818">
        <v>-0.52</v>
      </c>
    </row>
    <row r="7" spans="1:11" ht="13.5" customHeight="1" x14ac:dyDescent="0.2">
      <c r="A7" s="778" t="s">
        <v>432</v>
      </c>
      <c r="B7" s="747">
        <v>0</v>
      </c>
      <c r="C7" s="747">
        <v>2</v>
      </c>
      <c r="D7" s="747">
        <v>1</v>
      </c>
      <c r="E7" s="747">
        <v>2</v>
      </c>
      <c r="F7" s="747">
        <v>3</v>
      </c>
      <c r="G7" s="747">
        <v>3</v>
      </c>
      <c r="H7" s="747">
        <v>3</v>
      </c>
      <c r="I7" s="747">
        <v>3</v>
      </c>
      <c r="J7" s="819">
        <v>-1</v>
      </c>
      <c r="K7" s="818">
        <v>-1</v>
      </c>
    </row>
    <row r="8" spans="1:11" ht="13.5" customHeight="1" x14ac:dyDescent="0.2">
      <c r="A8" s="824" t="s">
        <v>463</v>
      </c>
      <c r="B8" s="744">
        <v>124</v>
      </c>
      <c r="C8" s="744">
        <v>105</v>
      </c>
      <c r="D8" s="744">
        <v>133</v>
      </c>
      <c r="E8" s="744">
        <v>137</v>
      </c>
      <c r="F8" s="744">
        <v>151</v>
      </c>
      <c r="G8" s="744">
        <v>124</v>
      </c>
      <c r="H8" s="744">
        <v>138</v>
      </c>
      <c r="I8" s="744">
        <v>116</v>
      </c>
      <c r="J8" s="823">
        <v>0.18095238095238095</v>
      </c>
      <c r="K8" s="822">
        <v>-0.17880794701986755</v>
      </c>
    </row>
    <row r="9" spans="1:11" ht="13.5" customHeight="1" x14ac:dyDescent="0.2">
      <c r="A9" s="778" t="s">
        <v>171</v>
      </c>
      <c r="B9" s="747">
        <v>-42</v>
      </c>
      <c r="C9" s="747">
        <v>-39</v>
      </c>
      <c r="D9" s="747">
        <v>-43</v>
      </c>
      <c r="E9" s="747">
        <v>-40</v>
      </c>
      <c r="F9" s="747">
        <v>-34</v>
      </c>
      <c r="G9" s="747">
        <v>-40</v>
      </c>
      <c r="H9" s="747">
        <v>-43</v>
      </c>
      <c r="I9" s="747">
        <v>-41</v>
      </c>
      <c r="J9" s="819">
        <v>7.6923076923076927E-2</v>
      </c>
      <c r="K9" s="818">
        <v>0.23529411764705882</v>
      </c>
    </row>
    <row r="10" spans="1:11" ht="13.5" customHeight="1" x14ac:dyDescent="0.2">
      <c r="A10" s="778" t="s">
        <v>1305</v>
      </c>
      <c r="B10" s="747">
        <v>-72</v>
      </c>
      <c r="C10" s="747">
        <v>-69</v>
      </c>
      <c r="D10" s="747">
        <v>-73</v>
      </c>
      <c r="E10" s="747">
        <v>-61</v>
      </c>
      <c r="F10" s="747">
        <v>-59</v>
      </c>
      <c r="G10" s="747">
        <v>-58</v>
      </c>
      <c r="H10" s="747">
        <v>-60</v>
      </c>
      <c r="I10" s="747">
        <v>-57</v>
      </c>
      <c r="J10" s="819">
        <v>4.3478260869565216E-2</v>
      </c>
      <c r="K10" s="818">
        <v>0.22033898305084745</v>
      </c>
    </row>
    <row r="11" spans="1:11" ht="13.5" customHeight="1" x14ac:dyDescent="0.2">
      <c r="A11" s="824" t="s">
        <v>462</v>
      </c>
      <c r="B11" s="744">
        <v>-117</v>
      </c>
      <c r="C11" s="744">
        <v>-110</v>
      </c>
      <c r="D11" s="744">
        <v>-118</v>
      </c>
      <c r="E11" s="744">
        <v>-103</v>
      </c>
      <c r="F11" s="744">
        <v>-96</v>
      </c>
      <c r="G11" s="744">
        <v>-100</v>
      </c>
      <c r="H11" s="744">
        <v>-105</v>
      </c>
      <c r="I11" s="744">
        <v>-99</v>
      </c>
      <c r="J11" s="823">
        <v>6.363636363636363E-2</v>
      </c>
      <c r="K11" s="822">
        <v>0.21875</v>
      </c>
    </row>
    <row r="12" spans="1:11" ht="13.5" customHeight="1" x14ac:dyDescent="0.2">
      <c r="A12" s="824" t="s">
        <v>353</v>
      </c>
      <c r="B12" s="744">
        <v>7</v>
      </c>
      <c r="C12" s="744">
        <v>-5</v>
      </c>
      <c r="D12" s="744">
        <v>15</v>
      </c>
      <c r="E12" s="744">
        <v>34</v>
      </c>
      <c r="F12" s="744">
        <v>55</v>
      </c>
      <c r="G12" s="744">
        <v>24</v>
      </c>
      <c r="H12" s="744">
        <v>33</v>
      </c>
      <c r="I12" s="744">
        <v>17</v>
      </c>
      <c r="J12" s="823">
        <v>0</v>
      </c>
      <c r="K12" s="822">
        <v>-0.87272727272727268</v>
      </c>
    </row>
    <row r="13" spans="1:11" ht="13.5" customHeight="1" x14ac:dyDescent="0.2">
      <c r="A13" s="778" t="s">
        <v>154</v>
      </c>
      <c r="B13" s="747">
        <v>0</v>
      </c>
      <c r="C13" s="747">
        <v>0</v>
      </c>
      <c r="D13" s="747">
        <v>0</v>
      </c>
      <c r="E13" s="747">
        <v>0</v>
      </c>
      <c r="F13" s="747">
        <v>0</v>
      </c>
      <c r="G13" s="747">
        <v>8.1000000000000003E-2</v>
      </c>
      <c r="H13" s="747">
        <v>0</v>
      </c>
      <c r="I13" s="747">
        <v>-0.122</v>
      </c>
      <c r="J13" s="819">
        <v>0</v>
      </c>
      <c r="K13" s="818">
        <v>0</v>
      </c>
    </row>
    <row r="14" spans="1:11" ht="13.5" customHeight="1" x14ac:dyDescent="0.2">
      <c r="A14" s="824" t="s">
        <v>150</v>
      </c>
      <c r="B14" s="744">
        <v>7</v>
      </c>
      <c r="C14" s="744">
        <v>-5</v>
      </c>
      <c r="D14" s="744">
        <v>15</v>
      </c>
      <c r="E14" s="744">
        <v>34</v>
      </c>
      <c r="F14" s="744">
        <v>55</v>
      </c>
      <c r="G14" s="744">
        <v>24</v>
      </c>
      <c r="H14" s="744">
        <v>33</v>
      </c>
      <c r="I14" s="744">
        <v>17</v>
      </c>
      <c r="J14" s="823">
        <v>0</v>
      </c>
      <c r="K14" s="822">
        <v>-0.87272727272727268</v>
      </c>
    </row>
    <row r="15" spans="1:11" ht="13.5" customHeight="1" x14ac:dyDescent="0.2">
      <c r="A15" s="778"/>
      <c r="B15" s="762"/>
      <c r="C15" s="762"/>
      <c r="D15" s="762"/>
      <c r="E15" s="762"/>
      <c r="F15" s="762"/>
      <c r="G15" s="762"/>
      <c r="H15" s="762"/>
      <c r="I15" s="762"/>
      <c r="J15" s="837"/>
      <c r="K15" s="836"/>
    </row>
    <row r="16" spans="1:11" ht="13.5" customHeight="1" x14ac:dyDescent="0.2">
      <c r="A16" s="778" t="s">
        <v>446</v>
      </c>
      <c r="B16" s="754">
        <v>94.354838709677423</v>
      </c>
      <c r="C16" s="754">
        <v>104.76190476190477</v>
      </c>
      <c r="D16" s="754">
        <v>88.721804511278194</v>
      </c>
      <c r="E16" s="754">
        <v>75.18248175182481</v>
      </c>
      <c r="F16" s="754">
        <v>63.576158940397356</v>
      </c>
      <c r="G16" s="754">
        <v>80.645161290322577</v>
      </c>
      <c r="H16" s="754">
        <v>76.08695652173914</v>
      </c>
      <c r="I16" s="754">
        <v>85.34482758620689</v>
      </c>
      <c r="J16" s="819">
        <v>0</v>
      </c>
      <c r="K16" s="818">
        <v>0</v>
      </c>
    </row>
    <row r="17" spans="1:13" ht="13.5" customHeight="1" x14ac:dyDescent="0.2">
      <c r="A17" s="778" t="s">
        <v>445</v>
      </c>
      <c r="B17" s="754">
        <v>4</v>
      </c>
      <c r="C17" s="754">
        <v>-2</v>
      </c>
      <c r="D17" s="754">
        <v>6</v>
      </c>
      <c r="E17" s="754">
        <v>15</v>
      </c>
      <c r="F17" s="754">
        <v>27</v>
      </c>
      <c r="G17" s="754">
        <v>13</v>
      </c>
      <c r="H17" s="754">
        <v>18</v>
      </c>
      <c r="I17" s="754">
        <v>9</v>
      </c>
      <c r="J17" s="819">
        <v>0</v>
      </c>
      <c r="K17" s="818">
        <v>0</v>
      </c>
    </row>
    <row r="18" spans="1:13" ht="13.5" customHeight="1" x14ac:dyDescent="0.2">
      <c r="A18" s="778" t="s">
        <v>140</v>
      </c>
      <c r="B18" s="754">
        <v>570</v>
      </c>
      <c r="C18" s="754">
        <v>574</v>
      </c>
      <c r="D18" s="754">
        <v>609</v>
      </c>
      <c r="E18" s="754">
        <v>785</v>
      </c>
      <c r="F18" s="754">
        <v>661</v>
      </c>
      <c r="G18" s="754">
        <v>596</v>
      </c>
      <c r="H18" s="754">
        <v>563</v>
      </c>
      <c r="I18" s="754">
        <v>565</v>
      </c>
      <c r="J18" s="819">
        <v>-6.9686411149825784E-3</v>
      </c>
      <c r="K18" s="818">
        <v>-0.13767019667170954</v>
      </c>
    </row>
    <row r="19" spans="1:13" ht="13.5" customHeight="1" x14ac:dyDescent="0.2">
      <c r="A19" s="778" t="s">
        <v>444</v>
      </c>
      <c r="B19" s="2814">
        <v>2951</v>
      </c>
      <c r="C19" s="2814">
        <v>2903</v>
      </c>
      <c r="D19" s="2814">
        <v>3079</v>
      </c>
      <c r="E19" s="2814">
        <v>4146</v>
      </c>
      <c r="F19" s="2814">
        <v>3487</v>
      </c>
      <c r="G19" s="2814">
        <v>3246</v>
      </c>
      <c r="H19" s="2814">
        <v>3110</v>
      </c>
      <c r="I19" s="2814">
        <v>3082</v>
      </c>
      <c r="J19" s="819">
        <v>1.6534619359283499E-2</v>
      </c>
      <c r="K19" s="818">
        <v>-0.15371379409234298</v>
      </c>
    </row>
    <row r="20" spans="1:13" ht="13.5" customHeight="1" thickBot="1" x14ac:dyDescent="0.25">
      <c r="A20" s="778" t="s">
        <v>134</v>
      </c>
      <c r="B20" s="2814">
        <v>1229</v>
      </c>
      <c r="C20" s="2814">
        <v>1193</v>
      </c>
      <c r="D20" s="2814">
        <v>1203</v>
      </c>
      <c r="E20" s="2814">
        <v>1179</v>
      </c>
      <c r="F20" s="2814">
        <v>1173</v>
      </c>
      <c r="G20" s="2814">
        <v>1217</v>
      </c>
      <c r="H20" s="2814">
        <v>1235</v>
      </c>
      <c r="I20" s="2814">
        <v>1245</v>
      </c>
      <c r="J20" s="817">
        <v>3.0176026823134954E-2</v>
      </c>
      <c r="K20" s="816">
        <v>4.7740835464620629E-2</v>
      </c>
    </row>
    <row r="21" spans="1:13" ht="13.5" customHeight="1" thickBot="1" x14ac:dyDescent="0.25">
      <c r="A21" s="746"/>
      <c r="B21" s="748"/>
      <c r="C21" s="748"/>
      <c r="D21" s="748"/>
      <c r="E21" s="748"/>
      <c r="F21" s="748"/>
      <c r="G21" s="748"/>
      <c r="H21" s="748"/>
      <c r="I21" s="748"/>
      <c r="J21" s="746"/>
      <c r="K21" s="746"/>
    </row>
    <row r="22" spans="1:13" ht="13.5" customHeight="1" x14ac:dyDescent="0.25">
      <c r="A22" s="691" t="s">
        <v>526</v>
      </c>
      <c r="B22" s="690"/>
      <c r="C22" s="690"/>
      <c r="D22" s="690"/>
      <c r="E22" s="664"/>
      <c r="F22" s="663"/>
      <c r="G22" s="663"/>
      <c r="H22" s="663"/>
      <c r="I22" s="663"/>
      <c r="J22" s="707" t="s">
        <v>442</v>
      </c>
      <c r="K22" s="706"/>
      <c r="L22" s="1540"/>
      <c r="M22" s="762"/>
    </row>
    <row r="23" spans="1:13" ht="13.5" customHeight="1" x14ac:dyDescent="0.25">
      <c r="A23" s="705"/>
      <c r="B23" s="705"/>
      <c r="C23" s="705"/>
      <c r="D23" s="705"/>
      <c r="E23" s="664"/>
      <c r="F23" s="705"/>
      <c r="G23" s="705"/>
      <c r="H23" s="705"/>
      <c r="I23" s="705"/>
      <c r="J23" s="704"/>
      <c r="K23" s="1541"/>
      <c r="L23" s="692"/>
      <c r="M23" s="762"/>
    </row>
    <row r="24" spans="1:13" ht="13.5" customHeight="1" thickBot="1" x14ac:dyDescent="0.25">
      <c r="A24" s="688" t="s">
        <v>440</v>
      </c>
      <c r="B24" s="688" t="str">
        <f>+B3</f>
        <v>Q417</v>
      </c>
      <c r="C24" s="688" t="str">
        <f>+C3</f>
        <v>Q317</v>
      </c>
      <c r="D24" s="688" t="s">
        <v>511</v>
      </c>
      <c r="E24" s="687" t="s">
        <v>510</v>
      </c>
      <c r="F24" s="687" t="s">
        <v>509</v>
      </c>
      <c r="G24" s="687" t="s">
        <v>508</v>
      </c>
      <c r="H24" s="687" t="s">
        <v>507</v>
      </c>
      <c r="I24" s="687" t="s">
        <v>1308</v>
      </c>
      <c r="J24" s="702" t="str">
        <f>+J3</f>
        <v>Q4/Q3</v>
      </c>
      <c r="K24" s="701" t="str">
        <f>+K3</f>
        <v>Q4/Q4</v>
      </c>
      <c r="L24" s="686"/>
      <c r="M24" s="762"/>
    </row>
    <row r="25" spans="1:13" ht="13.5" customHeight="1" x14ac:dyDescent="0.2">
      <c r="A25" s="679" t="s">
        <v>127</v>
      </c>
      <c r="B25" s="697">
        <v>10</v>
      </c>
      <c r="C25" s="697">
        <v>10.5</v>
      </c>
      <c r="D25" s="697">
        <v>10.8</v>
      </c>
      <c r="E25" s="697">
        <v>11.3</v>
      </c>
      <c r="F25" s="697">
        <v>11.5</v>
      </c>
      <c r="G25" s="697">
        <v>11</v>
      </c>
      <c r="H25" s="697">
        <v>10.8</v>
      </c>
      <c r="I25" s="697">
        <v>10.6</v>
      </c>
      <c r="J25" s="699">
        <v>-4.7619047619047616E-2</v>
      </c>
      <c r="K25" s="698">
        <v>-0.13043478260869565</v>
      </c>
      <c r="L25" s="700"/>
      <c r="M25" s="762"/>
    </row>
    <row r="26" spans="1:13" ht="13.5" customHeight="1" thickBot="1" x14ac:dyDescent="0.25">
      <c r="A26" s="679" t="s">
        <v>123</v>
      </c>
      <c r="B26" s="697">
        <v>12.9</v>
      </c>
      <c r="C26" s="697">
        <v>12.9</v>
      </c>
      <c r="D26" s="697">
        <v>13.5</v>
      </c>
      <c r="E26" s="697">
        <v>13.5</v>
      </c>
      <c r="F26" s="697">
        <v>13.5</v>
      </c>
      <c r="G26" s="697">
        <v>13.3</v>
      </c>
      <c r="H26" s="697">
        <v>13.5</v>
      </c>
      <c r="I26" s="697">
        <v>13.1</v>
      </c>
      <c r="J26" s="695">
        <v>0</v>
      </c>
      <c r="K26" s="719">
        <v>-4.4444444444444418E-2</v>
      </c>
      <c r="L26" s="700"/>
      <c r="M26" s="762"/>
    </row>
    <row r="27" spans="1:13" ht="13.5" customHeight="1" thickBot="1" x14ac:dyDescent="0.25">
      <c r="A27" s="746"/>
      <c r="B27" s="746"/>
      <c r="C27" s="746"/>
      <c r="D27" s="746"/>
      <c r="E27" s="746"/>
      <c r="F27" s="746"/>
      <c r="G27" s="746"/>
      <c r="H27" s="746"/>
      <c r="I27" s="746"/>
      <c r="J27" s="746"/>
      <c r="K27" s="746"/>
      <c r="L27" s="762"/>
      <c r="M27" s="762"/>
    </row>
    <row r="28" spans="1:13" ht="13.5" customHeight="1" x14ac:dyDescent="0.2">
      <c r="A28" s="765" t="s">
        <v>534</v>
      </c>
      <c r="G28" s="764"/>
      <c r="H28" s="746"/>
      <c r="I28" s="746"/>
      <c r="J28" s="2447" t="s">
        <v>442</v>
      </c>
      <c r="K28" s="835"/>
    </row>
    <row r="29" spans="1:13" ht="13.5" customHeight="1" x14ac:dyDescent="0.2">
      <c r="A29" s="795"/>
      <c r="B29" s="762"/>
      <c r="C29" s="762"/>
      <c r="D29" s="762"/>
      <c r="E29" s="762"/>
      <c r="F29" s="762"/>
      <c r="G29" s="795"/>
      <c r="H29" s="746"/>
      <c r="I29" s="746"/>
      <c r="J29" s="834"/>
      <c r="K29" s="833"/>
    </row>
    <row r="30" spans="1:13" ht="13.5" customHeight="1" thickBot="1" x14ac:dyDescent="0.25">
      <c r="A30" s="759" t="s">
        <v>227</v>
      </c>
      <c r="B30" s="832" t="s">
        <v>1300</v>
      </c>
      <c r="C30" s="832" t="s">
        <v>1185</v>
      </c>
      <c r="D30" s="832" t="s">
        <v>511</v>
      </c>
      <c r="E30" s="832" t="s">
        <v>510</v>
      </c>
      <c r="F30" s="832" t="s">
        <v>509</v>
      </c>
      <c r="G30" s="832" t="s">
        <v>508</v>
      </c>
      <c r="H30" s="832" t="s">
        <v>507</v>
      </c>
      <c r="I30" s="832" t="s">
        <v>1308</v>
      </c>
      <c r="J30" s="831" t="s">
        <v>1307</v>
      </c>
      <c r="K30" s="830" t="s">
        <v>1306</v>
      </c>
    </row>
    <row r="31" spans="1:13" ht="13.5" customHeight="1" x14ac:dyDescent="0.2">
      <c r="A31" s="826" t="s">
        <v>372</v>
      </c>
      <c r="B31" s="747">
        <v>0</v>
      </c>
      <c r="C31" s="747">
        <v>-1</v>
      </c>
      <c r="D31" s="747">
        <v>0</v>
      </c>
      <c r="E31" s="747">
        <v>-1</v>
      </c>
      <c r="F31" s="747">
        <v>-1</v>
      </c>
      <c r="G31" s="747">
        <v>0</v>
      </c>
      <c r="H31" s="747">
        <v>1</v>
      </c>
      <c r="I31" s="747">
        <v>1</v>
      </c>
      <c r="J31" s="828">
        <v>0</v>
      </c>
      <c r="K31" s="829">
        <v>0</v>
      </c>
    </row>
    <row r="32" spans="1:13" ht="13.5" customHeight="1" x14ac:dyDescent="0.2">
      <c r="A32" s="826" t="s">
        <v>212</v>
      </c>
      <c r="B32" s="747">
        <v>2</v>
      </c>
      <c r="C32" s="747">
        <v>2</v>
      </c>
      <c r="D32" s="747">
        <v>0</v>
      </c>
      <c r="E32" s="747">
        <v>-1</v>
      </c>
      <c r="F32" s="747">
        <v>0</v>
      </c>
      <c r="G32" s="747">
        <v>2</v>
      </c>
      <c r="H32" s="747">
        <v>1</v>
      </c>
      <c r="I32" s="747">
        <v>-1</v>
      </c>
      <c r="J32" s="828">
        <v>0</v>
      </c>
      <c r="K32" s="827">
        <v>0</v>
      </c>
    </row>
    <row r="33" spans="1:11" ht="13.5" customHeight="1" x14ac:dyDescent="0.2">
      <c r="A33" s="826" t="s">
        <v>368</v>
      </c>
      <c r="B33" s="747">
        <v>0</v>
      </c>
      <c r="C33" s="747">
        <v>1</v>
      </c>
      <c r="D33" s="747">
        <v>-1</v>
      </c>
      <c r="E33" s="747">
        <v>1</v>
      </c>
      <c r="F33" s="747">
        <v>0</v>
      </c>
      <c r="G33" s="747">
        <v>-1</v>
      </c>
      <c r="H33" s="747">
        <v>0</v>
      </c>
      <c r="I33" s="747">
        <v>1</v>
      </c>
      <c r="J33" s="828">
        <v>-1</v>
      </c>
      <c r="K33" s="827">
        <v>0</v>
      </c>
    </row>
    <row r="34" spans="1:11" ht="13.5" customHeight="1" x14ac:dyDescent="0.2">
      <c r="A34" s="826" t="s">
        <v>432</v>
      </c>
      <c r="B34" s="747">
        <v>-2</v>
      </c>
      <c r="C34" s="747">
        <v>-2</v>
      </c>
      <c r="D34" s="747">
        <v>-2</v>
      </c>
      <c r="E34" s="747">
        <v>-3</v>
      </c>
      <c r="F34" s="747">
        <v>-4</v>
      </c>
      <c r="G34" s="747">
        <v>-3</v>
      </c>
      <c r="H34" s="747">
        <v>-3</v>
      </c>
      <c r="I34" s="747">
        <v>-3</v>
      </c>
      <c r="J34" s="819">
        <v>0</v>
      </c>
      <c r="K34" s="818">
        <v>-0.5</v>
      </c>
    </row>
    <row r="35" spans="1:11" ht="13.5" customHeight="1" x14ac:dyDescent="0.2">
      <c r="A35" s="825" t="s">
        <v>463</v>
      </c>
      <c r="B35" s="2446">
        <v>0</v>
      </c>
      <c r="C35" s="2446">
        <v>0</v>
      </c>
      <c r="D35" s="2446">
        <v>-3</v>
      </c>
      <c r="E35" s="2446">
        <v>-4</v>
      </c>
      <c r="F35" s="2446">
        <v>-5</v>
      </c>
      <c r="G35" s="2446">
        <v>-2</v>
      </c>
      <c r="H35" s="2446">
        <v>-1</v>
      </c>
      <c r="I35" s="2446">
        <v>-2</v>
      </c>
      <c r="J35" s="823">
        <v>0</v>
      </c>
      <c r="K35" s="822">
        <v>-1</v>
      </c>
    </row>
    <row r="36" spans="1:11" ht="13.5" customHeight="1" x14ac:dyDescent="0.2">
      <c r="A36" s="778" t="s">
        <v>171</v>
      </c>
      <c r="B36" s="747">
        <v>-17</v>
      </c>
      <c r="C36" s="747">
        <v>-19</v>
      </c>
      <c r="D36" s="747">
        <v>-17</v>
      </c>
      <c r="E36" s="747">
        <v>-20</v>
      </c>
      <c r="F36" s="747">
        <v>-23</v>
      </c>
      <c r="G36" s="747">
        <v>-19</v>
      </c>
      <c r="H36" s="747">
        <v>-21</v>
      </c>
      <c r="I36" s="747">
        <v>-21</v>
      </c>
      <c r="J36" s="819">
        <v>-0.10526315789473684</v>
      </c>
      <c r="K36" s="818">
        <v>-0.2608695652173913</v>
      </c>
    </row>
    <row r="37" spans="1:11" ht="13.5" customHeight="1" x14ac:dyDescent="0.2">
      <c r="A37" s="778" t="s">
        <v>1305</v>
      </c>
      <c r="B37" s="747">
        <v>16</v>
      </c>
      <c r="C37" s="747">
        <v>26</v>
      </c>
      <c r="D37" s="747">
        <v>11</v>
      </c>
      <c r="E37" s="747">
        <v>15</v>
      </c>
      <c r="F37" s="747">
        <v>17</v>
      </c>
      <c r="G37" s="747">
        <v>22</v>
      </c>
      <c r="H37" s="747">
        <v>23</v>
      </c>
      <c r="I37" s="747">
        <v>20</v>
      </c>
      <c r="J37" s="819">
        <v>-0.38461538461538464</v>
      </c>
      <c r="K37" s="818">
        <v>-5.8823529411764705E-2</v>
      </c>
    </row>
    <row r="38" spans="1:11" ht="13.5" customHeight="1" x14ac:dyDescent="0.2">
      <c r="A38" s="824" t="s">
        <v>462</v>
      </c>
      <c r="B38" s="2446">
        <v>1</v>
      </c>
      <c r="C38" s="2446">
        <v>5</v>
      </c>
      <c r="D38" s="2446">
        <v>-6</v>
      </c>
      <c r="E38" s="2446">
        <v>-4</v>
      </c>
      <c r="F38" s="2446">
        <v>-4</v>
      </c>
      <c r="G38" s="2446">
        <v>2</v>
      </c>
      <c r="H38" s="2446">
        <v>1</v>
      </c>
      <c r="I38" s="2446">
        <v>-1</v>
      </c>
      <c r="J38" s="823">
        <v>-0.8</v>
      </c>
      <c r="K38" s="822">
        <v>0</v>
      </c>
    </row>
    <row r="39" spans="1:11" ht="13.5" customHeight="1" x14ac:dyDescent="0.2">
      <c r="A39" s="824" t="s">
        <v>353</v>
      </c>
      <c r="B39" s="2446">
        <v>1</v>
      </c>
      <c r="C39" s="2446">
        <v>5</v>
      </c>
      <c r="D39" s="2446">
        <v>-9</v>
      </c>
      <c r="E39" s="2446">
        <v>-8</v>
      </c>
      <c r="F39" s="2446">
        <v>-9</v>
      </c>
      <c r="G39" s="2446">
        <v>0</v>
      </c>
      <c r="H39" s="2446">
        <v>0</v>
      </c>
      <c r="I39" s="2446">
        <v>-3</v>
      </c>
      <c r="J39" s="823">
        <v>-0.8</v>
      </c>
      <c r="K39" s="822">
        <v>0</v>
      </c>
    </row>
    <row r="40" spans="1:11" ht="13.5" customHeight="1" x14ac:dyDescent="0.2">
      <c r="A40" s="778" t="s">
        <v>154</v>
      </c>
      <c r="B40" s="747">
        <v>0</v>
      </c>
      <c r="C40" s="747">
        <v>0</v>
      </c>
      <c r="D40" s="747">
        <v>0</v>
      </c>
      <c r="E40" s="747">
        <v>0</v>
      </c>
      <c r="F40" s="747">
        <v>0</v>
      </c>
      <c r="G40" s="747">
        <v>0</v>
      </c>
      <c r="H40" s="747">
        <v>0</v>
      </c>
      <c r="I40" s="747">
        <v>0</v>
      </c>
      <c r="J40" s="819">
        <v>0</v>
      </c>
      <c r="K40" s="818">
        <v>0</v>
      </c>
    </row>
    <row r="41" spans="1:11" ht="13.5" customHeight="1" x14ac:dyDescent="0.2">
      <c r="A41" s="824" t="s">
        <v>150</v>
      </c>
      <c r="B41" s="744">
        <v>1</v>
      </c>
      <c r="C41" s="744">
        <v>5</v>
      </c>
      <c r="D41" s="744">
        <v>-9</v>
      </c>
      <c r="E41" s="744">
        <v>-8</v>
      </c>
      <c r="F41" s="744">
        <v>-9</v>
      </c>
      <c r="G41" s="744">
        <v>0</v>
      </c>
      <c r="H41" s="744">
        <v>0</v>
      </c>
      <c r="I41" s="744">
        <v>-3</v>
      </c>
      <c r="J41" s="823">
        <v>-0.8</v>
      </c>
      <c r="K41" s="822">
        <v>0</v>
      </c>
    </row>
    <row r="42" spans="1:11" ht="13.5" customHeight="1" x14ac:dyDescent="0.2">
      <c r="A42" s="778"/>
      <c r="B42" s="748"/>
      <c r="C42" s="748"/>
      <c r="D42" s="748"/>
      <c r="E42" s="748"/>
      <c r="F42" s="748"/>
      <c r="G42" s="748"/>
      <c r="H42" s="748"/>
      <c r="I42" s="748"/>
      <c r="J42" s="821"/>
      <c r="K42" s="820"/>
    </row>
    <row r="43" spans="1:11" ht="13.5" customHeight="1" x14ac:dyDescent="0.2">
      <c r="A43" s="778" t="s">
        <v>140</v>
      </c>
      <c r="B43" s="742">
        <v>65</v>
      </c>
      <c r="C43" s="742">
        <v>63</v>
      </c>
      <c r="D43" s="742">
        <v>59</v>
      </c>
      <c r="E43" s="742">
        <v>58</v>
      </c>
      <c r="F43" s="742">
        <v>51</v>
      </c>
      <c r="G43" s="742">
        <v>42</v>
      </c>
      <c r="H43" s="742">
        <v>40</v>
      </c>
      <c r="I43" s="742">
        <v>41</v>
      </c>
      <c r="J43" s="819">
        <v>3.1746031746031744E-2</v>
      </c>
      <c r="K43" s="818">
        <v>0.27450980392156865</v>
      </c>
    </row>
    <row r="44" spans="1:11" ht="13.5" customHeight="1" thickBot="1" x14ac:dyDescent="0.25">
      <c r="A44" s="778" t="s">
        <v>134</v>
      </c>
      <c r="B44" s="742">
        <v>555</v>
      </c>
      <c r="C44" s="742">
        <v>601</v>
      </c>
      <c r="D44" s="742">
        <v>587</v>
      </c>
      <c r="E44" s="742">
        <v>670</v>
      </c>
      <c r="F44" s="742">
        <v>652</v>
      </c>
      <c r="G44" s="742">
        <v>657</v>
      </c>
      <c r="H44" s="742">
        <v>644</v>
      </c>
      <c r="I44" s="742">
        <v>634</v>
      </c>
      <c r="J44" s="817">
        <v>-7.6539101497504161E-2</v>
      </c>
      <c r="K44" s="816">
        <v>-0.14877300613496933</v>
      </c>
    </row>
    <row r="45" spans="1:11" ht="13.5" customHeight="1" x14ac:dyDescent="0.2"/>
    <row r="46" spans="1:11" ht="13.5" customHeight="1" thickBot="1" x14ac:dyDescent="0.25"/>
    <row r="47" spans="1:11" ht="13.5" customHeight="1" x14ac:dyDescent="0.25">
      <c r="A47" s="691" t="s">
        <v>526</v>
      </c>
      <c r="B47" s="690"/>
      <c r="C47" s="690"/>
      <c r="D47" s="690"/>
      <c r="E47" s="664"/>
      <c r="F47" s="663"/>
      <c r="G47" s="663"/>
      <c r="H47" s="663"/>
      <c r="I47" s="663"/>
      <c r="J47" s="707" t="s">
        <v>442</v>
      </c>
      <c r="K47" s="706"/>
    </row>
    <row r="48" spans="1:11" ht="13.5" customHeight="1" x14ac:dyDescent="0.25">
      <c r="A48" s="705"/>
      <c r="B48" s="705"/>
      <c r="C48" s="705"/>
      <c r="D48" s="705"/>
      <c r="E48" s="664"/>
      <c r="F48" s="705"/>
      <c r="G48" s="705"/>
      <c r="H48" s="705"/>
      <c r="I48" s="705"/>
      <c r="J48" s="704"/>
      <c r="K48" s="1541"/>
    </row>
    <row r="49" spans="1:11" ht="13.5" customHeight="1" thickBot="1" x14ac:dyDescent="0.25">
      <c r="A49" s="688" t="s">
        <v>440</v>
      </c>
      <c r="B49" s="688" t="str">
        <f t="shared" ref="B49:K49" si="0">+B24</f>
        <v>Q417</v>
      </c>
      <c r="C49" s="688" t="str">
        <f t="shared" si="0"/>
        <v>Q317</v>
      </c>
      <c r="D49" s="688" t="str">
        <f t="shared" si="0"/>
        <v>Q217</v>
      </c>
      <c r="E49" s="688" t="str">
        <f t="shared" si="0"/>
        <v>Q117</v>
      </c>
      <c r="F49" s="688" t="str">
        <f t="shared" si="0"/>
        <v>Q416</v>
      </c>
      <c r="G49" s="688" t="str">
        <f t="shared" si="0"/>
        <v>Q316</v>
      </c>
      <c r="H49" s="688" t="str">
        <f t="shared" si="0"/>
        <v>Q216</v>
      </c>
      <c r="I49" s="688" t="str">
        <f t="shared" si="0"/>
        <v>Q116</v>
      </c>
      <c r="J49" s="702" t="str">
        <f t="shared" si="0"/>
        <v>Q4/Q3</v>
      </c>
      <c r="K49" s="701" t="str">
        <f t="shared" si="0"/>
        <v>Q4/Q4</v>
      </c>
    </row>
    <row r="50" spans="1:11" ht="13.5" customHeight="1" x14ac:dyDescent="0.2">
      <c r="A50" s="679" t="s">
        <v>127</v>
      </c>
      <c r="B50" s="697">
        <f t="shared" ref="B50:K50" si="1">+B25</f>
        <v>10</v>
      </c>
      <c r="C50" s="697">
        <f t="shared" si="1"/>
        <v>10.5</v>
      </c>
      <c r="D50" s="697">
        <f t="shared" si="1"/>
        <v>10.8</v>
      </c>
      <c r="E50" s="697">
        <f t="shared" si="1"/>
        <v>11.3</v>
      </c>
      <c r="F50" s="697">
        <f t="shared" si="1"/>
        <v>11.5</v>
      </c>
      <c r="G50" s="697">
        <f t="shared" si="1"/>
        <v>11</v>
      </c>
      <c r="H50" s="697">
        <f t="shared" si="1"/>
        <v>10.8</v>
      </c>
      <c r="I50" s="697">
        <f t="shared" si="1"/>
        <v>10.6</v>
      </c>
      <c r="J50" s="699">
        <f t="shared" si="1"/>
        <v>-4.7619047619047616E-2</v>
      </c>
      <c r="K50" s="698">
        <f t="shared" si="1"/>
        <v>-0.13043478260869565</v>
      </c>
    </row>
    <row r="51" spans="1:11" ht="13.5" customHeight="1" thickBot="1" x14ac:dyDescent="0.25">
      <c r="A51" s="679" t="s">
        <v>123</v>
      </c>
      <c r="B51" s="697">
        <f t="shared" ref="B51:K51" si="2">+B26</f>
        <v>12.9</v>
      </c>
      <c r="C51" s="697">
        <f t="shared" si="2"/>
        <v>12.9</v>
      </c>
      <c r="D51" s="697">
        <f t="shared" si="2"/>
        <v>13.5</v>
      </c>
      <c r="E51" s="697">
        <f t="shared" si="2"/>
        <v>13.5</v>
      </c>
      <c r="F51" s="697">
        <f t="shared" si="2"/>
        <v>13.5</v>
      </c>
      <c r="G51" s="697">
        <f t="shared" si="2"/>
        <v>13.3</v>
      </c>
      <c r="H51" s="697">
        <f t="shared" si="2"/>
        <v>13.5</v>
      </c>
      <c r="I51" s="697">
        <f t="shared" si="2"/>
        <v>13.1</v>
      </c>
      <c r="J51" s="695">
        <f t="shared" si="2"/>
        <v>0</v>
      </c>
      <c r="K51" s="719">
        <f t="shared" si="2"/>
        <v>-4.4444444444444418E-2</v>
      </c>
    </row>
    <row r="52" spans="1:11" ht="13.5" customHeight="1" x14ac:dyDescent="0.2">
      <c r="B52" s="762"/>
      <c r="C52" s="762"/>
      <c r="D52" s="762"/>
      <c r="E52" s="762"/>
      <c r="F52" s="762"/>
      <c r="G52" s="762"/>
      <c r="H52" s="762"/>
      <c r="I52" s="762"/>
    </row>
    <row r="53" spans="1:11" x14ac:dyDescent="0.2">
      <c r="B53" s="762"/>
      <c r="C53" s="762"/>
      <c r="D53" s="762"/>
      <c r="E53" s="762"/>
      <c r="F53" s="762"/>
      <c r="G53" s="762"/>
      <c r="H53" s="762"/>
      <c r="I53" s="762"/>
    </row>
    <row r="61" spans="1:11" ht="15" x14ac:dyDescent="0.25">
      <c r="A61" s="815"/>
    </row>
  </sheetData>
  <printOptions horizontalCentered="1"/>
  <pageMargins left="0.7" right="0.7" top="0.75" bottom="0.75" header="0.3" footer="0.3"/>
  <pageSetup paperSize="9" scale="80" orientation="portrait" r:id="rId1"/>
  <headerFooter>
    <oddHeader>&amp;R&amp;"Arial,Normal"&amp;8Wealth Management</oddHeader>
    <oddFooter>&amp;C&amp;7Fact book - Q4  2017</oddFooter>
  </headerFooter>
  <colBreaks count="1" manualBreakCount="1">
    <brk id="11" max="5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9"/>
  <sheetViews>
    <sheetView view="pageBreakPreview" zoomScaleNormal="100" zoomScaleSheetLayoutView="100" workbookViewId="0">
      <selection activeCell="J34" sqref="J34:R34"/>
    </sheetView>
  </sheetViews>
  <sheetFormatPr defaultRowHeight="15" x14ac:dyDescent="0.25"/>
  <cols>
    <col min="1" max="1" width="35.42578125" style="840" customWidth="1"/>
    <col min="2" max="9" width="9.140625" style="840"/>
    <col min="10" max="10" width="34.85546875" style="840" customWidth="1"/>
    <col min="11" max="11" width="8.140625" style="840" customWidth="1"/>
    <col min="12" max="14" width="9.140625" style="840"/>
    <col min="15" max="15" width="9.28515625" style="840" customWidth="1"/>
    <col min="16" max="16384" width="9.140625" style="840"/>
  </cols>
  <sheetData>
    <row r="1" spans="1:28" ht="15" customHeight="1" x14ac:dyDescent="0.25">
      <c r="A1" s="954" t="s">
        <v>585</v>
      </c>
      <c r="B1" s="952"/>
      <c r="C1" s="952"/>
      <c r="D1" s="952"/>
      <c r="E1" s="952"/>
      <c r="F1" s="952"/>
      <c r="G1" s="952"/>
      <c r="H1" s="952"/>
      <c r="I1" s="952"/>
      <c r="J1" s="869" t="s">
        <v>584</v>
      </c>
      <c r="K1" s="953"/>
      <c r="L1" s="953"/>
      <c r="M1" s="953"/>
      <c r="N1" s="953"/>
      <c r="O1" s="843"/>
      <c r="P1" s="843"/>
      <c r="Q1" s="843"/>
      <c r="R1" s="843"/>
    </row>
    <row r="2" spans="1:28" ht="15" customHeight="1" thickBot="1" x14ac:dyDescent="0.3">
      <c r="A2" s="952"/>
      <c r="B2" s="952"/>
      <c r="C2" s="952"/>
      <c r="D2" s="952"/>
      <c r="E2" s="952"/>
      <c r="F2" s="952"/>
      <c r="G2" s="952"/>
      <c r="H2" s="952"/>
      <c r="I2" s="952"/>
      <c r="J2" s="898"/>
      <c r="K2" s="951"/>
      <c r="L2" s="951"/>
      <c r="M2" s="951"/>
      <c r="N2" s="951"/>
      <c r="O2" s="843"/>
      <c r="P2" s="843"/>
      <c r="Q2" s="876"/>
      <c r="R2" s="876"/>
    </row>
    <row r="3" spans="1:28" ht="15" customHeight="1" thickBot="1" x14ac:dyDescent="0.3">
      <c r="A3" s="950" t="s">
        <v>227</v>
      </c>
      <c r="B3" s="946" t="s">
        <v>1294</v>
      </c>
      <c r="C3" s="946" t="s">
        <v>1184</v>
      </c>
      <c r="D3" s="946" t="s">
        <v>340</v>
      </c>
      <c r="E3" s="949" t="s">
        <v>339</v>
      </c>
      <c r="F3" s="949" t="s">
        <v>338</v>
      </c>
      <c r="G3" s="949" t="s">
        <v>337</v>
      </c>
      <c r="H3" s="948"/>
      <c r="I3" s="948"/>
      <c r="J3" s="947" t="s">
        <v>227</v>
      </c>
      <c r="K3" s="946" t="s">
        <v>1294</v>
      </c>
      <c r="L3" s="917" t="s">
        <v>1184</v>
      </c>
      <c r="M3" s="917" t="s">
        <v>340</v>
      </c>
      <c r="N3" s="917" t="s">
        <v>339</v>
      </c>
      <c r="O3" s="917" t="s">
        <v>338</v>
      </c>
      <c r="P3" s="917" t="s">
        <v>337</v>
      </c>
      <c r="Q3" s="916"/>
      <c r="R3" s="916"/>
    </row>
    <row r="4" spans="1:28" ht="15" customHeight="1" x14ac:dyDescent="0.25">
      <c r="A4" s="923" t="s">
        <v>372</v>
      </c>
      <c r="B4" s="928">
        <v>0</v>
      </c>
      <c r="C4" s="928">
        <v>0</v>
      </c>
      <c r="D4" s="928">
        <v>0</v>
      </c>
      <c r="E4" s="928">
        <v>0</v>
      </c>
      <c r="F4" s="928">
        <v>0</v>
      </c>
      <c r="G4" s="928">
        <v>0</v>
      </c>
      <c r="H4" s="928"/>
      <c r="I4" s="928"/>
      <c r="J4" s="942" t="s">
        <v>583</v>
      </c>
      <c r="K4" s="945"/>
      <c r="L4" s="945"/>
      <c r="M4" s="945"/>
      <c r="N4" s="945"/>
      <c r="O4" s="945"/>
      <c r="P4" s="945"/>
      <c r="Q4" s="945"/>
      <c r="R4" s="945"/>
    </row>
    <row r="5" spans="1:28" ht="15" customHeight="1" x14ac:dyDescent="0.25">
      <c r="A5" s="923" t="s">
        <v>212</v>
      </c>
      <c r="B5" s="928">
        <v>86</v>
      </c>
      <c r="C5" s="928">
        <v>100</v>
      </c>
      <c r="D5" s="928">
        <v>92</v>
      </c>
      <c r="E5" s="928">
        <v>95</v>
      </c>
      <c r="F5" s="928">
        <v>87</v>
      </c>
      <c r="G5" s="928">
        <v>91</v>
      </c>
      <c r="H5" s="928"/>
      <c r="I5" s="928"/>
      <c r="J5" s="849" t="s">
        <v>582</v>
      </c>
      <c r="K5" s="940">
        <v>32</v>
      </c>
      <c r="L5" s="940">
        <v>29</v>
      </c>
      <c r="M5" s="940">
        <v>29.3</v>
      </c>
      <c r="N5" s="940">
        <v>29.7</v>
      </c>
      <c r="O5" s="940">
        <v>29.8</v>
      </c>
      <c r="P5" s="944">
        <v>30.047176999999998</v>
      </c>
      <c r="Q5" s="935"/>
      <c r="R5" s="935"/>
    </row>
    <row r="6" spans="1:28" ht="15" customHeight="1" x14ac:dyDescent="0.25">
      <c r="A6" s="923" t="s">
        <v>368</v>
      </c>
      <c r="B6" s="928">
        <v>62</v>
      </c>
      <c r="C6" s="928">
        <v>51</v>
      </c>
      <c r="D6" s="928">
        <v>57</v>
      </c>
      <c r="E6" s="928">
        <v>59</v>
      </c>
      <c r="F6" s="928">
        <v>67</v>
      </c>
      <c r="G6" s="928">
        <v>53</v>
      </c>
      <c r="H6" s="928"/>
      <c r="I6" s="928"/>
      <c r="J6" s="849" t="s">
        <v>581</v>
      </c>
      <c r="K6" s="940">
        <v>2.9</v>
      </c>
      <c r="L6" s="940">
        <v>2.7</v>
      </c>
      <c r="M6" s="940">
        <v>2.8</v>
      </c>
      <c r="N6" s="940">
        <v>-2.2999999999999998</v>
      </c>
      <c r="O6" s="940">
        <v>6.6</v>
      </c>
      <c r="P6" s="944">
        <v>-0.2251909999999997</v>
      </c>
      <c r="Q6" s="935"/>
      <c r="R6" s="935"/>
    </row>
    <row r="7" spans="1:28" ht="15" customHeight="1" x14ac:dyDescent="0.25">
      <c r="A7" s="923" t="s">
        <v>432</v>
      </c>
      <c r="B7" s="928">
        <v>5</v>
      </c>
      <c r="C7" s="928">
        <v>4</v>
      </c>
      <c r="D7" s="928">
        <v>5</v>
      </c>
      <c r="E7" s="928">
        <v>5</v>
      </c>
      <c r="F7" s="928">
        <v>4</v>
      </c>
      <c r="G7" s="928">
        <v>4</v>
      </c>
      <c r="H7" s="928"/>
      <c r="I7" s="928"/>
      <c r="J7" s="849" t="s">
        <v>580</v>
      </c>
      <c r="K7" s="940">
        <v>4.7</v>
      </c>
      <c r="L7" s="940">
        <v>0.7</v>
      </c>
      <c r="M7" s="940">
        <v>1.6</v>
      </c>
      <c r="N7" s="940">
        <v>1</v>
      </c>
      <c r="O7" s="940">
        <v>-1.5</v>
      </c>
      <c r="P7" s="944">
        <v>1.4062000000000001</v>
      </c>
      <c r="Q7" s="935"/>
      <c r="R7" s="935"/>
    </row>
    <row r="8" spans="1:28" ht="15" customHeight="1" x14ac:dyDescent="0.25">
      <c r="A8" s="939" t="s">
        <v>463</v>
      </c>
      <c r="B8" s="938">
        <v>153</v>
      </c>
      <c r="C8" s="938">
        <v>155</v>
      </c>
      <c r="D8" s="938">
        <v>154</v>
      </c>
      <c r="E8" s="938">
        <v>159</v>
      </c>
      <c r="F8" s="938">
        <v>158</v>
      </c>
      <c r="G8" s="938">
        <v>148</v>
      </c>
      <c r="H8" s="937"/>
      <c r="I8" s="937"/>
      <c r="J8" s="849" t="s">
        <v>579</v>
      </c>
      <c r="K8" s="940">
        <v>-2.9</v>
      </c>
      <c r="L8" s="940">
        <v>-3.6</v>
      </c>
      <c r="M8" s="940">
        <v>-2.2000000000000002</v>
      </c>
      <c r="N8" s="940">
        <v>-3</v>
      </c>
      <c r="O8" s="940">
        <v>0</v>
      </c>
      <c r="P8" s="944">
        <v>-3.0379999999999998</v>
      </c>
      <c r="Q8" s="935"/>
      <c r="R8" s="935"/>
      <c r="T8" s="2593"/>
    </row>
    <row r="9" spans="1:28" ht="15" customHeight="1" x14ac:dyDescent="0.25">
      <c r="A9" s="923" t="s">
        <v>171</v>
      </c>
      <c r="B9" s="928">
        <v>-29</v>
      </c>
      <c r="C9" s="928">
        <v>-28</v>
      </c>
      <c r="D9" s="928">
        <v>-26</v>
      </c>
      <c r="E9" s="928">
        <v>-29</v>
      </c>
      <c r="F9" s="928">
        <v>-28</v>
      </c>
      <c r="G9" s="928">
        <v>-26</v>
      </c>
      <c r="H9" s="933"/>
      <c r="I9" s="933"/>
      <c r="J9" s="942" t="s">
        <v>578</v>
      </c>
      <c r="K9" s="941">
        <v>27.7</v>
      </c>
      <c r="L9" s="941">
        <v>23.9</v>
      </c>
      <c r="M9" s="941">
        <v>20.6</v>
      </c>
      <c r="N9" s="941">
        <v>17.399999999999999</v>
      </c>
      <c r="O9" s="941">
        <v>31.713055000000001</v>
      </c>
      <c r="P9" s="943">
        <v>23.787999999999997</v>
      </c>
      <c r="Q9" s="935"/>
      <c r="R9" s="935"/>
      <c r="T9" s="2593"/>
    </row>
    <row r="10" spans="1:28" ht="15" customHeight="1" x14ac:dyDescent="0.25">
      <c r="A10" s="923" t="s">
        <v>1291</v>
      </c>
      <c r="B10" s="928">
        <v>-21</v>
      </c>
      <c r="C10" s="928">
        <v>-23</v>
      </c>
      <c r="D10" s="928">
        <v>-27</v>
      </c>
      <c r="E10" s="928">
        <v>-25</v>
      </c>
      <c r="F10" s="928">
        <v>-25</v>
      </c>
      <c r="G10" s="928">
        <v>-22</v>
      </c>
      <c r="H10" s="933"/>
      <c r="I10" s="933"/>
      <c r="J10" s="942" t="s">
        <v>562</v>
      </c>
      <c r="K10" s="941">
        <v>61.5</v>
      </c>
      <c r="L10" s="941">
        <v>61</v>
      </c>
      <c r="M10" s="941">
        <v>65.3</v>
      </c>
      <c r="N10" s="941">
        <v>64.599999999999994</v>
      </c>
      <c r="O10" s="941">
        <v>61.456173</v>
      </c>
      <c r="P10" s="941">
        <v>58.851005999999984</v>
      </c>
      <c r="Q10" s="935"/>
      <c r="R10" s="935"/>
      <c r="T10" s="2593"/>
    </row>
    <row r="11" spans="1:28" ht="15" customHeight="1" x14ac:dyDescent="0.25">
      <c r="A11" s="939" t="s">
        <v>462</v>
      </c>
      <c r="B11" s="938">
        <v>-50</v>
      </c>
      <c r="C11" s="938">
        <v>-51</v>
      </c>
      <c r="D11" s="938">
        <v>-53</v>
      </c>
      <c r="E11" s="938">
        <v>-54</v>
      </c>
      <c r="F11" s="938">
        <v>-53</v>
      </c>
      <c r="G11" s="938">
        <v>-48</v>
      </c>
      <c r="H11" s="937"/>
      <c r="I11" s="937"/>
      <c r="J11" s="942" t="s">
        <v>560</v>
      </c>
      <c r="K11" s="941">
        <v>19.5</v>
      </c>
      <c r="L11" s="941">
        <v>21.1</v>
      </c>
      <c r="M11" s="941">
        <v>20.399999999999999</v>
      </c>
      <c r="N11" s="941">
        <v>22.7</v>
      </c>
      <c r="O11" s="941">
        <v>21.981625999999999</v>
      </c>
      <c r="P11" s="941">
        <v>20.825000000000003</v>
      </c>
      <c r="Q11" s="935"/>
      <c r="R11" s="935"/>
      <c r="T11" s="2593"/>
    </row>
    <row r="12" spans="1:28" ht="15" customHeight="1" x14ac:dyDescent="0.25">
      <c r="A12" s="939" t="s">
        <v>353</v>
      </c>
      <c r="B12" s="938">
        <v>103</v>
      </c>
      <c r="C12" s="938">
        <v>104</v>
      </c>
      <c r="D12" s="938">
        <v>101</v>
      </c>
      <c r="E12" s="938">
        <v>105</v>
      </c>
      <c r="F12" s="938">
        <v>105</v>
      </c>
      <c r="G12" s="938">
        <v>100</v>
      </c>
      <c r="H12" s="937"/>
      <c r="I12" s="937"/>
      <c r="J12" s="880" t="s">
        <v>577</v>
      </c>
      <c r="K12" s="936">
        <v>108.8</v>
      </c>
      <c r="L12" s="936">
        <v>106</v>
      </c>
      <c r="M12" s="936">
        <v>106</v>
      </c>
      <c r="N12" s="936">
        <v>104.7</v>
      </c>
      <c r="O12" s="936">
        <v>115.2</v>
      </c>
      <c r="P12" s="936">
        <v>103.46399999999997</v>
      </c>
      <c r="Q12" s="935"/>
      <c r="R12" s="935"/>
      <c r="T12" s="2609"/>
    </row>
    <row r="13" spans="1:28" ht="15" customHeight="1" x14ac:dyDescent="0.25">
      <c r="A13" s="923" t="s">
        <v>154</v>
      </c>
      <c r="B13" s="928">
        <v>0</v>
      </c>
      <c r="C13" s="928">
        <v>0</v>
      </c>
      <c r="D13" s="928">
        <v>0</v>
      </c>
      <c r="E13" s="928">
        <v>0</v>
      </c>
      <c r="F13" s="928">
        <v>0</v>
      </c>
      <c r="G13" s="928">
        <v>0</v>
      </c>
      <c r="H13" s="933"/>
      <c r="I13" s="933"/>
      <c r="J13" s="849" t="s">
        <v>576</v>
      </c>
      <c r="K13" s="940">
        <v>-6</v>
      </c>
      <c r="L13" s="940">
        <v>-2</v>
      </c>
      <c r="M13" s="940">
        <v>-5</v>
      </c>
      <c r="N13" s="940">
        <v>0</v>
      </c>
      <c r="O13" s="940">
        <v>-10</v>
      </c>
      <c r="P13" s="940">
        <v>-3.4639999999999702</v>
      </c>
      <c r="Q13" s="935"/>
      <c r="R13" s="935"/>
      <c r="T13" s="2593"/>
    </row>
    <row r="14" spans="1:28" ht="15" customHeight="1" x14ac:dyDescent="0.25">
      <c r="A14" s="939" t="s">
        <v>150</v>
      </c>
      <c r="B14" s="938">
        <v>103</v>
      </c>
      <c r="C14" s="938">
        <v>104</v>
      </c>
      <c r="D14" s="938">
        <v>101</v>
      </c>
      <c r="E14" s="938">
        <v>105</v>
      </c>
      <c r="F14" s="938">
        <v>105</v>
      </c>
      <c r="G14" s="938">
        <v>100</v>
      </c>
      <c r="H14" s="937"/>
      <c r="I14" s="937"/>
      <c r="J14" s="880" t="s">
        <v>150</v>
      </c>
      <c r="K14" s="936">
        <f>B14</f>
        <v>103</v>
      </c>
      <c r="L14" s="936">
        <v>104</v>
      </c>
      <c r="M14" s="936">
        <v>101</v>
      </c>
      <c r="N14" s="936">
        <v>104.7</v>
      </c>
      <c r="O14" s="936">
        <v>105</v>
      </c>
      <c r="P14" s="936">
        <v>100</v>
      </c>
      <c r="Q14" s="935"/>
      <c r="R14" s="935"/>
      <c r="T14" s="2593"/>
      <c r="X14" s="911"/>
      <c r="Y14" s="911"/>
      <c r="Z14" s="911"/>
      <c r="AA14" s="911"/>
      <c r="AB14" s="911"/>
    </row>
    <row r="15" spans="1:28" ht="15" customHeight="1" x14ac:dyDescent="0.25">
      <c r="A15" s="934"/>
      <c r="B15" s="928"/>
      <c r="C15" s="928"/>
      <c r="D15" s="928"/>
      <c r="E15" s="928"/>
      <c r="F15" s="928"/>
      <c r="G15" s="928"/>
      <c r="H15" s="933"/>
      <c r="I15" s="933"/>
      <c r="J15" s="929" t="s">
        <v>575</v>
      </c>
      <c r="K15" s="932">
        <v>4.9000000000000004</v>
      </c>
      <c r="L15" s="932">
        <v>5</v>
      </c>
      <c r="M15" s="932">
        <v>5.4</v>
      </c>
      <c r="N15" s="932">
        <v>5.5</v>
      </c>
      <c r="O15" s="932">
        <v>5.3</v>
      </c>
      <c r="P15" s="931">
        <v>5</v>
      </c>
      <c r="Q15" s="931"/>
      <c r="R15" s="931"/>
      <c r="X15" s="911"/>
      <c r="Y15" s="911"/>
      <c r="Z15" s="911"/>
      <c r="AA15" s="911"/>
      <c r="AB15" s="911"/>
    </row>
    <row r="16" spans="1:28" ht="15" customHeight="1" x14ac:dyDescent="0.25">
      <c r="A16" s="923" t="s">
        <v>148</v>
      </c>
      <c r="B16" s="926">
        <v>32</v>
      </c>
      <c r="C16" s="926">
        <v>33</v>
      </c>
      <c r="D16" s="926">
        <v>34</v>
      </c>
      <c r="E16" s="926">
        <v>34</v>
      </c>
      <c r="F16" s="926">
        <v>34</v>
      </c>
      <c r="G16" s="926">
        <v>32</v>
      </c>
      <c r="H16" s="926"/>
      <c r="I16" s="926"/>
      <c r="J16" s="930"/>
      <c r="K16" s="929"/>
      <c r="X16" s="911"/>
      <c r="Y16" s="911"/>
      <c r="Z16" s="911"/>
      <c r="AA16" s="911"/>
      <c r="AB16" s="911"/>
    </row>
    <row r="17" spans="1:28" ht="15" customHeight="1" x14ac:dyDescent="0.25">
      <c r="A17" s="923" t="s">
        <v>574</v>
      </c>
      <c r="B17" s="2608">
        <v>19</v>
      </c>
      <c r="C17" s="2608">
        <v>19</v>
      </c>
      <c r="D17" s="928">
        <v>20</v>
      </c>
      <c r="E17" s="928">
        <v>19</v>
      </c>
      <c r="F17" s="928">
        <v>19</v>
      </c>
      <c r="G17" s="928">
        <v>18</v>
      </c>
      <c r="H17" s="928"/>
      <c r="I17" s="928"/>
      <c r="J17" s="2593"/>
      <c r="K17" s="924"/>
      <c r="L17" s="924"/>
      <c r="M17" s="924"/>
      <c r="N17" s="924"/>
      <c r="O17" s="924"/>
      <c r="P17" s="924"/>
      <c r="Q17" s="924"/>
      <c r="R17" s="924"/>
      <c r="X17" s="911"/>
      <c r="Y17" s="911"/>
      <c r="Z17" s="911"/>
      <c r="AA17" s="911"/>
      <c r="AB17" s="911"/>
    </row>
    <row r="18" spans="1:28" ht="15" customHeight="1" x14ac:dyDescent="0.25">
      <c r="A18" s="923" t="s">
        <v>151</v>
      </c>
      <c r="B18" s="2815">
        <v>1810</v>
      </c>
      <c r="C18" s="2607">
        <v>1711</v>
      </c>
      <c r="D18" s="922">
        <v>1624</v>
      </c>
      <c r="E18" s="922">
        <v>1592</v>
      </c>
      <c r="F18" s="922">
        <v>1965</v>
      </c>
      <c r="G18" s="922">
        <v>1780</v>
      </c>
      <c r="H18" s="922"/>
      <c r="I18" s="922"/>
      <c r="J18" s="2593"/>
      <c r="K18" s="924"/>
      <c r="L18" s="924"/>
      <c r="M18" s="924"/>
      <c r="N18" s="924"/>
      <c r="O18" s="924"/>
      <c r="P18" s="924"/>
      <c r="Q18" s="924"/>
      <c r="R18" s="924"/>
      <c r="X18" s="911"/>
      <c r="Y18" s="911"/>
      <c r="Z18" s="911"/>
      <c r="AA18" s="911"/>
      <c r="AB18" s="911"/>
    </row>
    <row r="19" spans="1:28" ht="15" customHeight="1" x14ac:dyDescent="0.25">
      <c r="A19" s="923" t="s">
        <v>573</v>
      </c>
      <c r="B19" s="2606">
        <v>68</v>
      </c>
      <c r="C19" s="2168">
        <v>67.3</v>
      </c>
      <c r="D19" s="927">
        <v>68.3</v>
      </c>
      <c r="E19" s="927">
        <v>68</v>
      </c>
      <c r="F19" s="927">
        <v>65.7</v>
      </c>
      <c r="G19" s="927">
        <v>64.8</v>
      </c>
      <c r="H19" s="926"/>
      <c r="I19" s="926"/>
      <c r="J19" s="925"/>
      <c r="K19" s="924"/>
      <c r="L19" s="924"/>
      <c r="M19" s="924"/>
      <c r="N19" s="924"/>
      <c r="O19" s="924"/>
      <c r="P19" s="924"/>
      <c r="Q19" s="924"/>
      <c r="R19" s="924"/>
      <c r="X19" s="911"/>
      <c r="Y19" s="911"/>
      <c r="Z19" s="911"/>
      <c r="AA19" s="911"/>
      <c r="AB19" s="911"/>
    </row>
    <row r="20" spans="1:28" ht="15" customHeight="1" x14ac:dyDescent="0.25">
      <c r="A20" s="923" t="s">
        <v>572</v>
      </c>
      <c r="B20" s="2605">
        <v>1731</v>
      </c>
      <c r="C20" s="2605">
        <v>1600</v>
      </c>
      <c r="D20" s="922">
        <v>1889</v>
      </c>
      <c r="E20" s="922">
        <v>1999</v>
      </c>
      <c r="F20" s="922">
        <v>1671</v>
      </c>
      <c r="G20" s="922">
        <v>1558</v>
      </c>
      <c r="H20" s="922"/>
      <c r="I20" s="922"/>
      <c r="J20" s="925"/>
      <c r="K20" s="924"/>
      <c r="L20" s="924"/>
      <c r="M20" s="924"/>
      <c r="N20" s="924"/>
      <c r="O20" s="924"/>
      <c r="P20" s="924"/>
      <c r="Q20" s="924"/>
      <c r="R20" s="924"/>
      <c r="X20" s="911"/>
      <c r="Y20" s="911"/>
      <c r="Z20" s="911"/>
      <c r="AA20" s="911"/>
      <c r="AB20" s="911"/>
    </row>
    <row r="21" spans="1:28" ht="15" customHeight="1" x14ac:dyDescent="0.25">
      <c r="A21" s="923" t="s">
        <v>134</v>
      </c>
      <c r="B21" s="2605">
        <v>1164</v>
      </c>
      <c r="C21" s="2605">
        <v>1127</v>
      </c>
      <c r="D21" s="922">
        <v>1129</v>
      </c>
      <c r="E21" s="922">
        <v>1135</v>
      </c>
      <c r="F21" s="922">
        <v>1155</v>
      </c>
      <c r="G21" s="922">
        <v>1167</v>
      </c>
      <c r="H21" s="922"/>
      <c r="I21" s="922"/>
      <c r="J21" s="913" t="s">
        <v>571</v>
      </c>
      <c r="K21" s="2872" t="s">
        <v>570</v>
      </c>
      <c r="L21" s="2872"/>
      <c r="M21" s="2872"/>
      <c r="N21" s="2872"/>
      <c r="O21" s="2872"/>
      <c r="P21" s="2872"/>
      <c r="Q21" s="2872"/>
      <c r="R21" s="2872"/>
      <c r="X21" s="911"/>
      <c r="Y21" s="911"/>
      <c r="Z21" s="911"/>
      <c r="AA21" s="911"/>
      <c r="AB21" s="911"/>
    </row>
    <row r="22" spans="1:28" ht="15" customHeight="1" x14ac:dyDescent="0.25">
      <c r="A22" s="2603"/>
      <c r="B22" s="2603"/>
      <c r="C22" s="2603"/>
      <c r="D22" s="921"/>
      <c r="E22" s="921"/>
      <c r="F22" s="921"/>
      <c r="G22" s="921"/>
      <c r="H22" s="921"/>
      <c r="I22" s="921"/>
      <c r="J22" s="920"/>
      <c r="K22" s="2872"/>
      <c r="L22" s="2872"/>
      <c r="M22" s="2872"/>
      <c r="N22" s="2872"/>
      <c r="O22" s="2872"/>
      <c r="P22" s="2872"/>
      <c r="Q22" s="2872"/>
      <c r="R22" s="2872"/>
      <c r="X22" s="911"/>
      <c r="Y22" s="911"/>
      <c r="Z22" s="911"/>
      <c r="AA22" s="911"/>
      <c r="AB22" s="911"/>
    </row>
    <row r="23" spans="1:28" ht="15" customHeight="1" x14ac:dyDescent="0.25">
      <c r="A23" s="2593"/>
      <c r="B23" s="2604"/>
      <c r="C23" s="2603"/>
      <c r="D23" s="921"/>
      <c r="E23" s="921"/>
      <c r="F23" s="921"/>
      <c r="G23" s="921"/>
      <c r="H23" s="921"/>
      <c r="I23" s="921"/>
      <c r="J23" s="913" t="s">
        <v>568</v>
      </c>
      <c r="K23" s="2872" t="s">
        <v>567</v>
      </c>
      <c r="L23" s="2875"/>
      <c r="M23" s="2875"/>
      <c r="N23" s="2875"/>
      <c r="O23" s="2875"/>
      <c r="P23" s="2875"/>
      <c r="Q23" s="2875"/>
      <c r="R23" s="2615"/>
      <c r="X23" s="911"/>
      <c r="Y23" s="911"/>
      <c r="Z23" s="911"/>
      <c r="AA23" s="911"/>
      <c r="AB23" s="911"/>
    </row>
    <row r="24" spans="1:28" ht="15" customHeight="1" x14ac:dyDescent="0.25">
      <c r="A24" s="2593"/>
      <c r="B24" s="2604"/>
      <c r="C24" s="2603"/>
      <c r="D24" s="921"/>
      <c r="E24" s="921"/>
      <c r="F24" s="921"/>
      <c r="G24" s="921"/>
      <c r="H24" s="921"/>
      <c r="I24" s="921"/>
      <c r="J24" s="919"/>
      <c r="K24" s="2875"/>
      <c r="L24" s="2875"/>
      <c r="M24" s="2875"/>
      <c r="N24" s="2875"/>
      <c r="O24" s="2875"/>
      <c r="P24" s="2875"/>
      <c r="Q24" s="2875"/>
      <c r="R24" s="2615"/>
      <c r="X24" s="911"/>
      <c r="Y24" s="911"/>
      <c r="Z24" s="911"/>
      <c r="AA24" s="911"/>
      <c r="AB24" s="911"/>
    </row>
    <row r="25" spans="1:28" ht="15" customHeight="1" x14ac:dyDescent="0.25">
      <c r="A25" s="2603"/>
      <c r="B25" s="2603"/>
      <c r="C25" s="2603"/>
      <c r="D25" s="921"/>
      <c r="E25" s="921"/>
      <c r="F25" s="921"/>
      <c r="G25" s="921"/>
      <c r="H25" s="921"/>
      <c r="I25" s="921"/>
      <c r="J25" s="913" t="s">
        <v>566</v>
      </c>
      <c r="K25" s="2872" t="s">
        <v>565</v>
      </c>
      <c r="L25" s="2872"/>
      <c r="M25" s="2872"/>
      <c r="N25" s="2872"/>
      <c r="O25" s="2872"/>
      <c r="P25" s="2872"/>
      <c r="Q25" s="2872"/>
      <c r="R25" s="2872"/>
      <c r="X25" s="911"/>
      <c r="Y25" s="911"/>
      <c r="Z25" s="911"/>
      <c r="AA25" s="911"/>
      <c r="AB25" s="911"/>
    </row>
    <row r="26" spans="1:28" ht="15" customHeight="1" x14ac:dyDescent="0.25">
      <c r="A26" s="860" t="s">
        <v>569</v>
      </c>
      <c r="B26" s="874"/>
      <c r="C26" s="874"/>
      <c r="D26" s="843"/>
      <c r="J26" s="915"/>
      <c r="K26" s="2872"/>
      <c r="L26" s="2872"/>
      <c r="M26" s="2872"/>
      <c r="N26" s="2872"/>
      <c r="O26" s="2872"/>
      <c r="P26" s="2872"/>
      <c r="Q26" s="2872"/>
      <c r="R26" s="2872"/>
      <c r="X26" s="911"/>
      <c r="Y26" s="911"/>
      <c r="Z26" s="911"/>
      <c r="AA26" s="911"/>
      <c r="AB26" s="911"/>
    </row>
    <row r="27" spans="1:28" ht="15" customHeight="1" thickBot="1" x14ac:dyDescent="0.3">
      <c r="J27" s="913" t="s">
        <v>564</v>
      </c>
      <c r="K27" s="2873" t="s">
        <v>563</v>
      </c>
      <c r="L27" s="2873"/>
      <c r="M27" s="2873"/>
      <c r="N27" s="2873"/>
      <c r="O27" s="2873"/>
      <c r="P27" s="2873"/>
      <c r="Q27" s="2873"/>
      <c r="R27" s="905"/>
      <c r="X27" s="911"/>
      <c r="Y27" s="911"/>
      <c r="Z27" s="911"/>
      <c r="AA27" s="911"/>
      <c r="AB27" s="911"/>
    </row>
    <row r="28" spans="1:28" ht="15" customHeight="1" thickBot="1" x14ac:dyDescent="0.3">
      <c r="A28" s="918" t="s">
        <v>227</v>
      </c>
      <c r="B28" s="858" t="s">
        <v>1294</v>
      </c>
      <c r="C28" s="858" t="s">
        <v>1184</v>
      </c>
      <c r="D28" s="858" t="s">
        <v>340</v>
      </c>
      <c r="E28" s="917" t="s">
        <v>339</v>
      </c>
      <c r="F28" s="917" t="s">
        <v>338</v>
      </c>
      <c r="G28" s="917" t="s">
        <v>337</v>
      </c>
      <c r="H28" s="916"/>
      <c r="I28" s="916"/>
      <c r="J28" s="913"/>
      <c r="K28" s="2873"/>
      <c r="L28" s="2873"/>
      <c r="M28" s="2873"/>
      <c r="N28" s="2873"/>
      <c r="O28" s="2873"/>
      <c r="P28" s="2873"/>
      <c r="Q28" s="2873"/>
      <c r="R28" s="905"/>
      <c r="X28" s="911"/>
      <c r="Y28" s="911"/>
      <c r="Z28" s="911"/>
      <c r="AA28" s="911"/>
      <c r="AB28" s="911"/>
    </row>
    <row r="29" spans="1:28" ht="15" customHeight="1" x14ac:dyDescent="0.25">
      <c r="A29" s="852" t="s">
        <v>545</v>
      </c>
      <c r="B29" s="909">
        <v>603.20000000000005</v>
      </c>
      <c r="C29" s="909">
        <v>696.1</v>
      </c>
      <c r="D29" s="909">
        <v>627.20000000000005</v>
      </c>
      <c r="E29" s="909">
        <v>616.70000000000005</v>
      </c>
      <c r="F29" s="909">
        <v>550.70000000000005</v>
      </c>
      <c r="G29" s="909">
        <v>590.50000000000011</v>
      </c>
      <c r="H29" s="909"/>
      <c r="I29" s="909"/>
      <c r="J29" s="905" t="s">
        <v>562</v>
      </c>
      <c r="K29" s="2874" t="s">
        <v>561</v>
      </c>
      <c r="L29" s="2874"/>
      <c r="M29" s="2874"/>
      <c r="N29" s="2874"/>
      <c r="O29" s="2874"/>
      <c r="P29" s="2874"/>
      <c r="Q29" s="2874"/>
      <c r="R29" s="904"/>
      <c r="X29" s="911"/>
      <c r="Y29" s="911"/>
      <c r="Z29" s="911"/>
      <c r="AA29" s="911"/>
      <c r="AB29" s="911"/>
    </row>
    <row r="30" spans="1:28" ht="15" customHeight="1" x14ac:dyDescent="0.25">
      <c r="A30" s="852" t="s">
        <v>544</v>
      </c>
      <c r="B30" s="910">
        <v>345.8</v>
      </c>
      <c r="C30" s="910">
        <v>261.89999999999998</v>
      </c>
      <c r="D30" s="910">
        <v>382.6</v>
      </c>
      <c r="E30" s="909">
        <v>386.6</v>
      </c>
      <c r="F30" s="909">
        <v>363.2</v>
      </c>
      <c r="G30" s="909">
        <v>327.00000000000011</v>
      </c>
      <c r="H30" s="909"/>
      <c r="I30" s="909"/>
      <c r="J30" s="905"/>
      <c r="K30" s="2874"/>
      <c r="L30" s="2874"/>
      <c r="M30" s="2874"/>
      <c r="N30" s="2874"/>
      <c r="O30" s="2874"/>
      <c r="P30" s="2874"/>
      <c r="Q30" s="2874"/>
      <c r="R30" s="904"/>
      <c r="X30" s="911"/>
      <c r="Y30" s="911"/>
      <c r="Z30" s="911"/>
      <c r="AA30" s="911"/>
      <c r="AB30" s="911"/>
    </row>
    <row r="31" spans="1:28" ht="15" customHeight="1" x14ac:dyDescent="0.25">
      <c r="A31" s="852" t="s">
        <v>543</v>
      </c>
      <c r="B31" s="910">
        <v>397.4</v>
      </c>
      <c r="C31" s="910">
        <v>271.39999999999998</v>
      </c>
      <c r="D31" s="910">
        <v>295.10000000000002</v>
      </c>
      <c r="E31" s="909">
        <v>406.6</v>
      </c>
      <c r="F31" s="909">
        <v>322.89999999999998</v>
      </c>
      <c r="G31" s="909">
        <v>276.00000000000006</v>
      </c>
      <c r="H31" s="909"/>
      <c r="I31" s="909"/>
      <c r="J31" s="905" t="s">
        <v>560</v>
      </c>
      <c r="K31" s="2874" t="s">
        <v>559</v>
      </c>
      <c r="L31" s="2874"/>
      <c r="M31" s="2874"/>
      <c r="N31" s="2874"/>
      <c r="O31" s="2874"/>
      <c r="P31" s="2874"/>
      <c r="Q31" s="2874"/>
      <c r="R31" s="904"/>
      <c r="S31" s="912"/>
      <c r="T31" s="914"/>
      <c r="U31" s="912"/>
      <c r="V31" s="912"/>
      <c r="X31" s="911"/>
      <c r="Y31" s="911"/>
      <c r="Z31" s="911"/>
      <c r="AA31" s="911"/>
      <c r="AB31" s="911"/>
    </row>
    <row r="32" spans="1:28" ht="15" customHeight="1" x14ac:dyDescent="0.25">
      <c r="A32" s="852" t="s">
        <v>542</v>
      </c>
      <c r="B32" s="910">
        <v>384.8</v>
      </c>
      <c r="C32" s="910">
        <v>370.3</v>
      </c>
      <c r="D32" s="910">
        <v>576.19999999999993</v>
      </c>
      <c r="E32" s="909">
        <v>581.4</v>
      </c>
      <c r="F32" s="909">
        <v>427</v>
      </c>
      <c r="G32" s="909">
        <v>355.70000000000005</v>
      </c>
      <c r="H32" s="909"/>
      <c r="I32" s="909"/>
      <c r="J32" s="905"/>
      <c r="K32" s="2874"/>
      <c r="L32" s="2874"/>
      <c r="M32" s="2874"/>
      <c r="N32" s="2874"/>
      <c r="O32" s="2874"/>
      <c r="P32" s="2874"/>
      <c r="Q32" s="2874"/>
      <c r="R32" s="904"/>
      <c r="S32" s="912"/>
      <c r="T32" s="912"/>
      <c r="U32" s="912"/>
      <c r="V32" s="912"/>
      <c r="X32" s="911"/>
      <c r="Y32" s="911"/>
      <c r="Z32" s="911"/>
      <c r="AA32" s="911"/>
      <c r="AB32" s="911"/>
    </row>
    <row r="33" spans="1:28" ht="15" customHeight="1" x14ac:dyDescent="0.25">
      <c r="A33" s="852" t="s">
        <v>552</v>
      </c>
      <c r="B33" s="910">
        <v>-0.08</v>
      </c>
      <c r="C33" s="910">
        <v>0</v>
      </c>
      <c r="D33" s="910">
        <v>7.8999999999999995</v>
      </c>
      <c r="E33" s="909">
        <v>7.8</v>
      </c>
      <c r="F33" s="909">
        <v>7</v>
      </c>
      <c r="G33" s="909">
        <v>8.3000000000000007</v>
      </c>
      <c r="H33" s="909"/>
      <c r="I33" s="909"/>
      <c r="J33" s="2834"/>
      <c r="K33" s="2835"/>
      <c r="L33" s="2835"/>
      <c r="M33" s="2835"/>
      <c r="N33" s="2835"/>
      <c r="O33" s="2835"/>
      <c r="P33" s="2835"/>
      <c r="Q33" s="2835"/>
      <c r="R33" s="2835"/>
      <c r="S33" s="912"/>
      <c r="T33" s="912"/>
      <c r="U33" s="912"/>
      <c r="V33" s="912"/>
      <c r="X33" s="911"/>
      <c r="Y33" s="911"/>
      <c r="Z33" s="911"/>
      <c r="AA33" s="911"/>
      <c r="AB33" s="911"/>
    </row>
    <row r="34" spans="1:28" ht="15" customHeight="1" x14ac:dyDescent="0.25">
      <c r="A34" s="852" t="s">
        <v>4</v>
      </c>
      <c r="B34" s="910">
        <v>0</v>
      </c>
      <c r="C34" s="910">
        <v>0</v>
      </c>
      <c r="D34" s="910">
        <v>0</v>
      </c>
      <c r="E34" s="909">
        <v>0</v>
      </c>
      <c r="F34" s="909">
        <v>0</v>
      </c>
      <c r="G34" s="909">
        <v>0</v>
      </c>
      <c r="H34" s="909"/>
      <c r="I34" s="909"/>
      <c r="J34" s="2836"/>
      <c r="K34" s="2837"/>
      <c r="L34" s="2837"/>
      <c r="M34" s="2837"/>
      <c r="N34" s="2837"/>
      <c r="O34" s="2837"/>
      <c r="P34" s="2837"/>
      <c r="Q34" s="2837"/>
      <c r="R34" s="2838"/>
      <c r="S34" s="912"/>
      <c r="T34" s="914"/>
      <c r="U34" s="912"/>
      <c r="V34" s="912"/>
      <c r="X34" s="911"/>
      <c r="Y34" s="911"/>
      <c r="Z34" s="911"/>
      <c r="AA34" s="911"/>
      <c r="AB34" s="911"/>
    </row>
    <row r="35" spans="1:28" ht="15" customHeight="1" x14ac:dyDescent="0.25">
      <c r="A35" s="2617" t="s">
        <v>433</v>
      </c>
      <c r="B35" s="908">
        <v>1731</v>
      </c>
      <c r="C35" s="908">
        <v>1599.8</v>
      </c>
      <c r="D35" s="908">
        <v>1889</v>
      </c>
      <c r="E35" s="907">
        <v>1999.1000000000001</v>
      </c>
      <c r="F35" s="907">
        <v>1670.8000000000002</v>
      </c>
      <c r="G35" s="907">
        <v>1558</v>
      </c>
      <c r="H35" s="906"/>
      <c r="I35" s="906"/>
      <c r="J35" s="2836"/>
      <c r="K35" s="2837"/>
      <c r="L35" s="2837"/>
      <c r="M35" s="2837"/>
      <c r="N35" s="2837"/>
      <c r="O35" s="2837"/>
      <c r="P35" s="2837"/>
      <c r="Q35" s="2837"/>
      <c r="R35" s="2838"/>
      <c r="S35" s="912"/>
      <c r="T35" s="912"/>
      <c r="U35" s="912"/>
      <c r="V35" s="912"/>
      <c r="X35" s="911"/>
      <c r="Y35" s="911"/>
      <c r="Z35" s="911"/>
      <c r="AA35" s="911"/>
      <c r="AB35" s="911"/>
    </row>
    <row r="36" spans="1:28" ht="15" customHeight="1" thickBot="1" x14ac:dyDescent="0.3">
      <c r="A36" s="2593"/>
      <c r="B36" s="935"/>
      <c r="C36" s="935"/>
      <c r="D36" s="935"/>
      <c r="E36" s="935"/>
      <c r="F36" s="935"/>
      <c r="G36" s="935"/>
      <c r="H36" s="903"/>
      <c r="I36" s="903"/>
      <c r="J36" s="860" t="s">
        <v>558</v>
      </c>
      <c r="K36" s="844"/>
      <c r="L36" s="843"/>
      <c r="M36" s="843"/>
      <c r="N36" s="843"/>
      <c r="Q36" s="902"/>
      <c r="R36" s="902"/>
      <c r="S36" s="912"/>
      <c r="T36" s="912"/>
      <c r="U36" s="912"/>
      <c r="V36" s="912"/>
      <c r="X36" s="911"/>
      <c r="Y36" s="911"/>
      <c r="Z36" s="911"/>
      <c r="AA36" s="911"/>
      <c r="AB36" s="911"/>
    </row>
    <row r="37" spans="1:28" ht="15" customHeight="1" thickBot="1" x14ac:dyDescent="0.3">
      <c r="A37" s="2593"/>
      <c r="B37" s="2602"/>
      <c r="C37" s="2602"/>
      <c r="D37" s="2602"/>
      <c r="E37" s="2602"/>
      <c r="F37" s="2602"/>
      <c r="G37" s="2602"/>
      <c r="H37" s="843"/>
      <c r="I37" s="843"/>
      <c r="J37" s="901"/>
      <c r="K37" s="900"/>
      <c r="L37" s="900" t="s">
        <v>227</v>
      </c>
      <c r="M37" s="899"/>
      <c r="N37" s="899"/>
      <c r="O37" s="899" t="s">
        <v>556</v>
      </c>
      <c r="P37" s="899"/>
    </row>
    <row r="38" spans="1:28" ht="15" customHeight="1" thickBot="1" x14ac:dyDescent="0.3">
      <c r="A38" s="869" t="s">
        <v>557</v>
      </c>
      <c r="B38" s="897"/>
      <c r="G38" s="843"/>
      <c r="H38" s="843"/>
      <c r="I38" s="843"/>
      <c r="J38" s="859" t="s">
        <v>227</v>
      </c>
      <c r="K38" s="858" t="s">
        <v>1294</v>
      </c>
      <c r="L38" s="896" t="s">
        <v>1184</v>
      </c>
      <c r="M38" s="896" t="s">
        <v>340</v>
      </c>
      <c r="N38" s="858" t="s">
        <v>1294</v>
      </c>
      <c r="O38" s="896" t="s">
        <v>1184</v>
      </c>
      <c r="P38" s="889" t="s">
        <v>340</v>
      </c>
    </row>
    <row r="39" spans="1:28" ht="15" customHeight="1" thickBot="1" x14ac:dyDescent="0.3">
      <c r="A39" s="895"/>
      <c r="B39" s="2870" t="s">
        <v>555</v>
      </c>
      <c r="C39" s="2871"/>
      <c r="D39" s="894"/>
      <c r="E39" s="893" t="s">
        <v>554</v>
      </c>
      <c r="F39" s="892"/>
      <c r="G39" s="891"/>
      <c r="H39" s="891"/>
      <c r="I39" s="891"/>
      <c r="J39" s="852" t="s">
        <v>545</v>
      </c>
      <c r="K39" s="856">
        <v>1185.3</v>
      </c>
      <c r="L39" s="856">
        <v>1344.9</v>
      </c>
      <c r="M39" s="856">
        <v>1337.6</v>
      </c>
      <c r="N39" s="856">
        <v>9.6999999999999993</v>
      </c>
      <c r="O39" s="856">
        <v>11</v>
      </c>
      <c r="P39" s="856">
        <v>11</v>
      </c>
    </row>
    <row r="40" spans="1:28" ht="15" customHeight="1" thickBot="1" x14ac:dyDescent="0.3">
      <c r="A40" s="890" t="s">
        <v>227</v>
      </c>
      <c r="B40" s="858" t="s">
        <v>1294</v>
      </c>
      <c r="C40" s="887" t="s">
        <v>1184</v>
      </c>
      <c r="D40" s="889" t="s">
        <v>340</v>
      </c>
      <c r="E40" s="858" t="s">
        <v>1294</v>
      </c>
      <c r="F40" s="888" t="s">
        <v>1184</v>
      </c>
      <c r="G40" s="887" t="s">
        <v>340</v>
      </c>
      <c r="H40" s="886"/>
      <c r="I40" s="886"/>
      <c r="J40" s="852" t="s">
        <v>544</v>
      </c>
      <c r="K40" s="856">
        <v>1197.4000000000001</v>
      </c>
      <c r="L40" s="856">
        <v>1203</v>
      </c>
      <c r="M40" s="856">
        <v>1193</v>
      </c>
      <c r="N40" s="856">
        <v>59.9</v>
      </c>
      <c r="O40" s="856">
        <v>60</v>
      </c>
      <c r="P40" s="856">
        <v>57.8</v>
      </c>
    </row>
    <row r="41" spans="1:28" ht="15" customHeight="1" x14ac:dyDescent="0.25">
      <c r="A41" s="849" t="s">
        <v>545</v>
      </c>
      <c r="B41" s="885">
        <v>24.5</v>
      </c>
      <c r="C41" s="885">
        <v>23.9</v>
      </c>
      <c r="D41" s="884">
        <v>23.4</v>
      </c>
      <c r="E41" s="881">
        <v>8.84</v>
      </c>
      <c r="F41" s="881">
        <v>8.4600000000000009</v>
      </c>
      <c r="G41" s="881">
        <v>8.23</v>
      </c>
      <c r="H41" s="881"/>
      <c r="I41" s="881"/>
      <c r="J41" s="852" t="s">
        <v>543</v>
      </c>
      <c r="K41" s="856">
        <v>317.3</v>
      </c>
      <c r="L41" s="856">
        <v>285</v>
      </c>
      <c r="M41" s="856">
        <v>290.60000000000002</v>
      </c>
      <c r="N41" s="856">
        <v>6.8</v>
      </c>
      <c r="O41" s="856">
        <v>6</v>
      </c>
      <c r="P41" s="856">
        <v>6</v>
      </c>
    </row>
    <row r="42" spans="1:28" ht="15" customHeight="1" x14ac:dyDescent="0.25">
      <c r="A42" s="849" t="s">
        <v>544</v>
      </c>
      <c r="B42" s="885">
        <v>17.600000000000001</v>
      </c>
      <c r="C42" s="885">
        <v>17.399999999999999</v>
      </c>
      <c r="D42" s="884">
        <v>17.3</v>
      </c>
      <c r="E42" s="848">
        <v>6.2</v>
      </c>
      <c r="F42" s="848">
        <v>6.1</v>
      </c>
      <c r="G42" s="848">
        <v>5.4</v>
      </c>
      <c r="H42" s="848"/>
      <c r="I42" s="848"/>
      <c r="J42" s="852" t="s">
        <v>542</v>
      </c>
      <c r="K42" s="856">
        <v>1149.5999999999999</v>
      </c>
      <c r="L42" s="856">
        <v>1143</v>
      </c>
      <c r="M42" s="856">
        <v>1139</v>
      </c>
      <c r="N42" s="856">
        <v>45.6</v>
      </c>
      <c r="O42" s="856">
        <v>44</v>
      </c>
      <c r="P42" s="856">
        <v>43.6</v>
      </c>
    </row>
    <row r="43" spans="1:28" ht="15" customHeight="1" x14ac:dyDescent="0.25">
      <c r="A43" s="849" t="s">
        <v>543</v>
      </c>
      <c r="B43" s="881">
        <v>12.2</v>
      </c>
      <c r="C43" s="881">
        <v>12.3</v>
      </c>
      <c r="D43" s="848">
        <v>11.9</v>
      </c>
      <c r="E43" s="848">
        <v>9.1</v>
      </c>
      <c r="F43" s="848">
        <v>9.1999999999999993</v>
      </c>
      <c r="G43" s="848">
        <v>9.1999999999999993</v>
      </c>
      <c r="H43" s="848"/>
      <c r="I43" s="848"/>
      <c r="J43" s="883" t="s">
        <v>433</v>
      </c>
      <c r="K43" s="882">
        <v>3849.6</v>
      </c>
      <c r="L43" s="882">
        <v>3976</v>
      </c>
      <c r="M43" s="882">
        <v>3960.2</v>
      </c>
      <c r="N43" s="882">
        <v>18</v>
      </c>
      <c r="O43" s="882">
        <v>18</v>
      </c>
      <c r="P43" s="882">
        <v>18.3</v>
      </c>
    </row>
    <row r="44" spans="1:28" ht="15" customHeight="1" x14ac:dyDescent="0.25">
      <c r="A44" s="849" t="s">
        <v>542</v>
      </c>
      <c r="B44" s="881">
        <v>13.6</v>
      </c>
      <c r="C44" s="881">
        <v>13.5</v>
      </c>
      <c r="D44" s="848">
        <v>13.3</v>
      </c>
      <c r="E44" s="848">
        <v>11.97</v>
      </c>
      <c r="F44" s="848">
        <v>12</v>
      </c>
      <c r="G44" s="848">
        <v>11.53</v>
      </c>
      <c r="H44" s="848"/>
      <c r="I44" s="848"/>
      <c r="J44" s="2593"/>
      <c r="K44" s="2601"/>
      <c r="L44" s="2601"/>
      <c r="M44" s="2601"/>
      <c r="N44" s="874"/>
      <c r="O44" s="874"/>
      <c r="P44" s="874"/>
    </row>
    <row r="45" spans="1:28" ht="15" customHeight="1" x14ac:dyDescent="0.25">
      <c r="A45" s="849" t="s">
        <v>552</v>
      </c>
      <c r="B45" s="881">
        <v>0</v>
      </c>
      <c r="C45" s="881">
        <v>0.02</v>
      </c>
      <c r="D45" s="848">
        <v>1.9</v>
      </c>
      <c r="E45" s="848">
        <v>0</v>
      </c>
      <c r="F45" s="848">
        <v>0</v>
      </c>
      <c r="G45" s="848">
        <v>0</v>
      </c>
      <c r="H45" s="848"/>
      <c r="I45" s="848"/>
      <c r="P45" s="854"/>
    </row>
    <row r="46" spans="1:28" ht="15" customHeight="1" x14ac:dyDescent="0.25">
      <c r="A46" s="849" t="s">
        <v>4</v>
      </c>
      <c r="B46" s="881">
        <v>0</v>
      </c>
      <c r="C46" s="881">
        <v>0</v>
      </c>
      <c r="D46" s="848">
        <v>0.5</v>
      </c>
      <c r="E46" s="848">
        <v>0</v>
      </c>
      <c r="F46" s="848">
        <v>0</v>
      </c>
      <c r="G46" s="848">
        <v>0</v>
      </c>
      <c r="H46" s="848"/>
      <c r="I46" s="848"/>
      <c r="J46" s="860" t="s">
        <v>1340</v>
      </c>
      <c r="K46" s="855"/>
      <c r="L46" s="855"/>
      <c r="M46" s="855"/>
      <c r="N46" s="855"/>
      <c r="O46" s="855"/>
      <c r="P46" s="876"/>
    </row>
    <row r="47" spans="1:28" ht="15" customHeight="1" thickBot="1" x14ac:dyDescent="0.3">
      <c r="A47" s="880" t="s">
        <v>433</v>
      </c>
      <c r="B47" s="850">
        <v>68</v>
      </c>
      <c r="C47" s="850">
        <v>67.3</v>
      </c>
      <c r="D47" s="850">
        <v>68.3</v>
      </c>
      <c r="E47" s="879"/>
      <c r="F47" s="879"/>
      <c r="G47" s="878"/>
      <c r="H47" s="846"/>
      <c r="I47" s="846"/>
      <c r="J47" s="877"/>
      <c r="K47" s="876"/>
      <c r="L47" s="875"/>
      <c r="M47" s="874"/>
      <c r="N47" s="855"/>
      <c r="O47" s="873"/>
      <c r="P47" s="856"/>
    </row>
    <row r="48" spans="1:28" ht="15" customHeight="1" thickBot="1" x14ac:dyDescent="0.3">
      <c r="A48" s="2593"/>
      <c r="B48" s="872"/>
      <c r="C48" s="872"/>
      <c r="D48" s="872"/>
      <c r="G48" s="871"/>
      <c r="H48" s="871"/>
      <c r="I48" s="871"/>
      <c r="J48" s="859" t="s">
        <v>227</v>
      </c>
      <c r="K48" s="858" t="s">
        <v>545</v>
      </c>
      <c r="L48" s="858" t="s">
        <v>544</v>
      </c>
      <c r="M48" s="858" t="s">
        <v>543</v>
      </c>
      <c r="N48" s="858" t="s">
        <v>542</v>
      </c>
      <c r="O48" s="870" t="s">
        <v>541</v>
      </c>
      <c r="P48" s="856"/>
    </row>
    <row r="49" spans="1:22" ht="15" customHeight="1" x14ac:dyDescent="0.25">
      <c r="A49" s="2593"/>
      <c r="B49" s="872"/>
      <c r="C49" s="872"/>
      <c r="D49" s="872"/>
      <c r="E49" s="868"/>
      <c r="F49" s="868"/>
      <c r="G49" s="868"/>
      <c r="H49" s="868"/>
      <c r="I49" s="868"/>
      <c r="J49" s="852" t="s">
        <v>1339</v>
      </c>
      <c r="K49" s="863">
        <v>987</v>
      </c>
      <c r="L49" s="863">
        <v>661</v>
      </c>
      <c r="M49" s="863">
        <v>713</v>
      </c>
      <c r="N49" s="863">
        <v>259</v>
      </c>
      <c r="O49" s="863">
        <v>2674</v>
      </c>
      <c r="P49" s="856"/>
    </row>
    <row r="50" spans="1:22" ht="15" customHeight="1" x14ac:dyDescent="0.25">
      <c r="A50" s="869" t="s">
        <v>553</v>
      </c>
      <c r="B50" s="868"/>
      <c r="C50" s="868"/>
      <c r="D50" s="868"/>
      <c r="E50" s="868"/>
      <c r="F50" s="867"/>
      <c r="G50" s="866"/>
      <c r="H50" s="2600"/>
      <c r="I50" s="2600"/>
      <c r="J50" s="852" t="s">
        <v>1338</v>
      </c>
      <c r="K50" s="863">
        <v>1879</v>
      </c>
      <c r="L50" s="863">
        <v>1387</v>
      </c>
      <c r="M50" s="863">
        <v>1141</v>
      </c>
      <c r="N50" s="863">
        <v>632</v>
      </c>
      <c r="O50" s="863">
        <v>4516</v>
      </c>
      <c r="P50" s="856"/>
    </row>
    <row r="51" spans="1:22" ht="15" customHeight="1" thickBot="1" x14ac:dyDescent="0.3">
      <c r="A51" s="865"/>
      <c r="B51" s="864"/>
      <c r="C51" s="864"/>
      <c r="D51" s="864"/>
      <c r="E51" s="864"/>
      <c r="F51" s="864"/>
      <c r="H51" s="874"/>
      <c r="I51" s="874"/>
      <c r="J51" s="852" t="s">
        <v>1337</v>
      </c>
      <c r="K51" s="863">
        <v>892</v>
      </c>
      <c r="L51" s="863">
        <v>726</v>
      </c>
      <c r="M51" s="863">
        <v>428</v>
      </c>
      <c r="N51" s="863">
        <v>373</v>
      </c>
      <c r="O51" s="863">
        <v>1842</v>
      </c>
      <c r="P51" s="852"/>
      <c r="S51" s="912"/>
      <c r="T51" s="912"/>
      <c r="U51" s="912"/>
      <c r="V51" s="912"/>
    </row>
    <row r="52" spans="1:22" ht="15" customHeight="1" thickBot="1" x14ac:dyDescent="0.3">
      <c r="A52" s="862" t="s">
        <v>440</v>
      </c>
      <c r="B52" s="2616" t="s">
        <v>545</v>
      </c>
      <c r="C52" s="2616" t="s">
        <v>544</v>
      </c>
      <c r="D52" s="2616" t="s">
        <v>543</v>
      </c>
      <c r="E52" s="2616" t="s">
        <v>542</v>
      </c>
      <c r="F52" s="2616" t="s">
        <v>552</v>
      </c>
      <c r="G52" s="861" t="s">
        <v>4</v>
      </c>
      <c r="H52" s="2599"/>
      <c r="I52" s="2598"/>
      <c r="J52" s="849" t="s">
        <v>1347</v>
      </c>
      <c r="K52" s="2621">
        <v>1.9</v>
      </c>
      <c r="L52" s="2621">
        <v>2.1</v>
      </c>
      <c r="M52" s="2621">
        <v>1.6</v>
      </c>
      <c r="N52" s="2621">
        <v>2.44</v>
      </c>
      <c r="O52" s="2621">
        <v>1.69</v>
      </c>
      <c r="P52" s="852"/>
      <c r="S52" s="912"/>
      <c r="T52" s="912"/>
      <c r="U52" s="912"/>
      <c r="V52" s="912"/>
    </row>
    <row r="53" spans="1:22" ht="15" customHeight="1" x14ac:dyDescent="0.25">
      <c r="A53" s="883" t="s">
        <v>551</v>
      </c>
      <c r="B53" s="2597">
        <v>14.4</v>
      </c>
      <c r="C53" s="2597">
        <v>2.6</v>
      </c>
      <c r="D53" s="2597">
        <v>6.3</v>
      </c>
      <c r="E53" s="2597">
        <v>1.6</v>
      </c>
      <c r="F53" s="2597">
        <v>0</v>
      </c>
      <c r="G53" s="2597">
        <v>0</v>
      </c>
      <c r="H53" s="2597"/>
      <c r="I53" s="2597"/>
      <c r="J53" s="2866" t="s">
        <v>1348</v>
      </c>
      <c r="K53" s="2867"/>
      <c r="L53" s="2867"/>
      <c r="M53" s="2867"/>
      <c r="N53" s="2867"/>
      <c r="O53" s="2867"/>
      <c r="P53" s="852"/>
    </row>
    <row r="54" spans="1:22" ht="15" customHeight="1" x14ac:dyDescent="0.25">
      <c r="A54" s="852" t="s">
        <v>550</v>
      </c>
      <c r="B54" s="857">
        <v>0.1</v>
      </c>
      <c r="C54" s="857">
        <v>0</v>
      </c>
      <c r="D54" s="857">
        <v>0</v>
      </c>
      <c r="E54" s="857">
        <v>0</v>
      </c>
      <c r="F54" s="857">
        <v>0</v>
      </c>
      <c r="G54" s="857">
        <v>0</v>
      </c>
      <c r="H54" s="857"/>
      <c r="I54" s="857"/>
      <c r="J54" s="2867"/>
      <c r="K54" s="2867"/>
      <c r="L54" s="2867"/>
      <c r="M54" s="2867"/>
      <c r="N54" s="2867"/>
      <c r="O54" s="2867"/>
      <c r="P54" s="855"/>
    </row>
    <row r="55" spans="1:22" ht="15" customHeight="1" x14ac:dyDescent="0.25">
      <c r="A55" s="852" t="s">
        <v>549</v>
      </c>
      <c r="B55" s="857">
        <v>4.5999999999999996</v>
      </c>
      <c r="C55" s="857">
        <v>1.3</v>
      </c>
      <c r="D55" s="857">
        <v>2.5</v>
      </c>
      <c r="E55" s="857">
        <v>0</v>
      </c>
      <c r="F55" s="857">
        <v>0</v>
      </c>
      <c r="G55" s="857">
        <v>0</v>
      </c>
      <c r="H55" s="857"/>
      <c r="I55" s="857"/>
      <c r="J55" s="2867"/>
      <c r="K55" s="2867"/>
      <c r="L55" s="2867"/>
      <c r="M55" s="2867"/>
      <c r="N55" s="2867"/>
      <c r="O55" s="2867"/>
      <c r="P55" s="855"/>
    </row>
    <row r="56" spans="1:22" x14ac:dyDescent="0.25">
      <c r="A56" s="852" t="s">
        <v>548</v>
      </c>
      <c r="B56" s="857">
        <v>8.1999999999999993</v>
      </c>
      <c r="C56" s="857">
        <v>0</v>
      </c>
      <c r="D56" s="857">
        <v>3.2</v>
      </c>
      <c r="E56" s="857">
        <v>1.5</v>
      </c>
      <c r="F56" s="857">
        <v>0</v>
      </c>
      <c r="G56" s="857">
        <v>0</v>
      </c>
      <c r="H56" s="857"/>
      <c r="I56" s="857"/>
      <c r="J56" s="2867"/>
      <c r="K56" s="2867"/>
      <c r="L56" s="2867"/>
      <c r="M56" s="2867"/>
      <c r="N56" s="2867"/>
      <c r="O56" s="2867"/>
      <c r="P56" s="855"/>
    </row>
    <row r="57" spans="1:22" x14ac:dyDescent="0.25">
      <c r="A57" s="852" t="s">
        <v>547</v>
      </c>
      <c r="B57" s="857">
        <v>0.1</v>
      </c>
      <c r="C57" s="857">
        <v>0.6</v>
      </c>
      <c r="D57" s="857">
        <v>0</v>
      </c>
      <c r="E57" s="857">
        <v>0</v>
      </c>
      <c r="F57" s="857">
        <v>0</v>
      </c>
      <c r="G57" s="857">
        <v>0</v>
      </c>
      <c r="H57" s="857"/>
      <c r="I57" s="857"/>
      <c r="J57" s="860" t="s">
        <v>1336</v>
      </c>
      <c r="K57" s="855"/>
      <c r="L57" s="855"/>
      <c r="M57" s="855"/>
      <c r="N57" s="855"/>
      <c r="O57" s="854"/>
      <c r="P57" s="855"/>
    </row>
    <row r="58" spans="1:22" ht="15.75" thickBot="1" x14ac:dyDescent="0.3">
      <c r="A58" s="852" t="s">
        <v>540</v>
      </c>
      <c r="B58" s="857">
        <v>1.4</v>
      </c>
      <c r="C58" s="857">
        <v>0.6</v>
      </c>
      <c r="D58" s="857">
        <v>0.5</v>
      </c>
      <c r="E58" s="857">
        <v>0.1</v>
      </c>
      <c r="F58" s="857">
        <v>0</v>
      </c>
      <c r="G58" s="857">
        <v>0</v>
      </c>
      <c r="H58" s="857"/>
      <c r="I58" s="857"/>
      <c r="J58" s="852"/>
      <c r="K58" s="855"/>
      <c r="L58" s="855"/>
      <c r="M58" s="855"/>
      <c r="N58" s="855"/>
      <c r="O58" s="855"/>
      <c r="P58" s="856"/>
    </row>
    <row r="59" spans="1:22" ht="15.75" thickBot="1" x14ac:dyDescent="0.3">
      <c r="A59" s="883" t="s">
        <v>539</v>
      </c>
      <c r="B59" s="2597">
        <v>10.1</v>
      </c>
      <c r="C59" s="2597">
        <v>15</v>
      </c>
      <c r="D59" s="2597">
        <v>6</v>
      </c>
      <c r="E59" s="2597">
        <v>12</v>
      </c>
      <c r="F59" s="2597">
        <v>0</v>
      </c>
      <c r="G59" s="2597">
        <v>0</v>
      </c>
      <c r="H59" s="2597"/>
      <c r="I59" s="2597"/>
      <c r="J59" s="859" t="s">
        <v>546</v>
      </c>
      <c r="K59" s="858" t="s">
        <v>545</v>
      </c>
      <c r="L59" s="858" t="s">
        <v>544</v>
      </c>
      <c r="M59" s="858" t="s">
        <v>543</v>
      </c>
      <c r="N59" s="858" t="s">
        <v>542</v>
      </c>
      <c r="O59" s="858" t="s">
        <v>541</v>
      </c>
      <c r="P59" s="855"/>
    </row>
    <row r="60" spans="1:22" x14ac:dyDescent="0.25">
      <c r="A60" s="852" t="s">
        <v>538</v>
      </c>
      <c r="B60" s="853">
        <v>0.8</v>
      </c>
      <c r="C60" s="853">
        <v>0</v>
      </c>
      <c r="D60" s="853">
        <v>1</v>
      </c>
      <c r="E60" s="853">
        <v>1.3</v>
      </c>
      <c r="F60" s="853">
        <v>0</v>
      </c>
      <c r="G60" s="853">
        <v>0</v>
      </c>
      <c r="H60" s="853"/>
      <c r="I60" s="853"/>
      <c r="J60" s="852" t="s">
        <v>1347</v>
      </c>
      <c r="K60" s="851">
        <v>1.9</v>
      </c>
      <c r="L60" s="851">
        <v>2.1</v>
      </c>
      <c r="M60" s="851">
        <v>1.6</v>
      </c>
      <c r="N60" s="851">
        <v>2.44</v>
      </c>
      <c r="O60" s="851">
        <v>1.69</v>
      </c>
      <c r="P60" s="854"/>
    </row>
    <row r="61" spans="1:22" x14ac:dyDescent="0.25">
      <c r="A61" s="852" t="s">
        <v>537</v>
      </c>
      <c r="B61" s="853">
        <v>9.4</v>
      </c>
      <c r="C61" s="853">
        <v>15</v>
      </c>
      <c r="D61" s="853">
        <v>5</v>
      </c>
      <c r="E61" s="853">
        <v>10.7</v>
      </c>
      <c r="F61" s="853">
        <v>0</v>
      </c>
      <c r="G61" s="853">
        <v>0</v>
      </c>
      <c r="H61" s="853"/>
      <c r="I61" s="853"/>
      <c r="J61" s="852" t="s">
        <v>1335</v>
      </c>
      <c r="K61" s="851">
        <v>1.89</v>
      </c>
      <c r="L61" s="851">
        <v>2.13</v>
      </c>
      <c r="M61" s="851">
        <v>1.7</v>
      </c>
      <c r="N61" s="851">
        <v>2.57</v>
      </c>
      <c r="O61" s="851">
        <v>1.74</v>
      </c>
      <c r="P61" s="843"/>
    </row>
    <row r="62" spans="1:22" x14ac:dyDescent="0.25">
      <c r="A62" s="883" t="s">
        <v>536</v>
      </c>
      <c r="B62" s="2597">
        <v>24.5</v>
      </c>
      <c r="C62" s="2597">
        <v>17.600000000000001</v>
      </c>
      <c r="D62" s="2597">
        <v>12.2</v>
      </c>
      <c r="E62" s="2597">
        <v>13.6</v>
      </c>
      <c r="F62" s="2597">
        <v>0</v>
      </c>
      <c r="G62" s="2597">
        <v>0</v>
      </c>
      <c r="H62" s="2597"/>
      <c r="I62" s="2597"/>
      <c r="J62" s="852" t="s">
        <v>1334</v>
      </c>
      <c r="K62" s="851">
        <v>1.84</v>
      </c>
      <c r="L62" s="851">
        <v>2</v>
      </c>
      <c r="M62" s="851">
        <v>1.72</v>
      </c>
      <c r="N62" s="851">
        <v>2.42</v>
      </c>
      <c r="O62" s="851">
        <v>1.69</v>
      </c>
      <c r="S62" s="912"/>
      <c r="T62" s="912"/>
      <c r="U62" s="912"/>
      <c r="V62" s="912"/>
    </row>
    <row r="63" spans="1:22" x14ac:dyDescent="0.25">
      <c r="H63" s="874"/>
      <c r="I63" s="874"/>
      <c r="J63" s="852" t="s">
        <v>1333</v>
      </c>
      <c r="K63" s="851">
        <v>1.94</v>
      </c>
      <c r="L63" s="851">
        <v>2.1800000000000002</v>
      </c>
      <c r="M63" s="851">
        <v>1.69</v>
      </c>
      <c r="N63" s="851">
        <v>2.4700000000000002</v>
      </c>
      <c r="O63" s="851">
        <v>1.7287118830421935</v>
      </c>
      <c r="S63" s="912"/>
      <c r="T63" s="912"/>
      <c r="U63" s="912"/>
      <c r="V63" s="912"/>
    </row>
    <row r="64" spans="1:22" x14ac:dyDescent="0.25">
      <c r="A64" s="2593"/>
      <c r="H64" s="874"/>
      <c r="I64" s="874"/>
      <c r="J64" s="2593"/>
      <c r="K64" s="2596"/>
      <c r="L64" s="2596"/>
      <c r="M64" s="2596"/>
      <c r="N64" s="2596"/>
      <c r="O64" s="2596"/>
    </row>
    <row r="65" spans="1:15" x14ac:dyDescent="0.25">
      <c r="A65" s="2595"/>
      <c r="B65" s="2594"/>
      <c r="C65" s="2594"/>
      <c r="D65" s="2594"/>
      <c r="E65" s="2594"/>
      <c r="F65" s="2594"/>
      <c r="G65" s="2594"/>
      <c r="H65" s="2594"/>
      <c r="I65" s="874"/>
      <c r="J65" s="2868"/>
      <c r="K65" s="2869"/>
      <c r="L65" s="2869"/>
      <c r="M65" s="2869"/>
      <c r="N65" s="2869"/>
      <c r="O65" s="2869"/>
    </row>
    <row r="66" spans="1:15" x14ac:dyDescent="0.25">
      <c r="A66" s="2595"/>
      <c r="B66" s="2594"/>
      <c r="C66" s="2594"/>
      <c r="D66" s="2594"/>
      <c r="E66" s="2594"/>
      <c r="F66" s="2594"/>
      <c r="G66" s="2594"/>
      <c r="H66" s="2594"/>
      <c r="J66" s="2869"/>
      <c r="K66" s="2869"/>
      <c r="L66" s="2869"/>
      <c r="M66" s="2869"/>
      <c r="N66" s="2869"/>
      <c r="O66" s="2869"/>
    </row>
    <row r="67" spans="1:15" x14ac:dyDescent="0.25">
      <c r="A67" s="2595"/>
      <c r="B67" s="2594"/>
      <c r="C67" s="2594"/>
      <c r="D67" s="2594"/>
      <c r="E67" s="2594"/>
      <c r="F67" s="2594"/>
      <c r="G67" s="2594"/>
      <c r="H67" s="2594"/>
      <c r="J67" s="2869"/>
      <c r="K67" s="2869"/>
      <c r="L67" s="2869"/>
      <c r="M67" s="2869"/>
      <c r="N67" s="2869"/>
      <c r="O67" s="2869"/>
    </row>
    <row r="68" spans="1:15" x14ac:dyDescent="0.25">
      <c r="A68" s="2595"/>
      <c r="B68" s="2594"/>
      <c r="C68" s="2594"/>
      <c r="D68" s="2594"/>
      <c r="E68" s="2594"/>
      <c r="F68" s="2594"/>
      <c r="G68" s="2594"/>
      <c r="H68" s="2594"/>
      <c r="J68" s="2869"/>
      <c r="K68" s="2869"/>
      <c r="L68" s="2869"/>
      <c r="M68" s="2869"/>
      <c r="N68" s="2869"/>
      <c r="O68" s="2869"/>
    </row>
    <row r="69" spans="1:15" x14ac:dyDescent="0.25">
      <c r="A69" s="2593"/>
      <c r="B69" s="2592"/>
      <c r="C69" s="2591"/>
      <c r="D69" s="2591"/>
      <c r="E69" s="2591"/>
      <c r="F69" s="2591"/>
      <c r="G69" s="2591"/>
    </row>
    <row r="70" spans="1:15" x14ac:dyDescent="0.25">
      <c r="A70" s="842"/>
      <c r="B70" s="841"/>
      <c r="C70" s="841"/>
      <c r="D70" s="841"/>
      <c r="E70" s="841"/>
    </row>
    <row r="71" spans="1:15" x14ac:dyDescent="0.25">
      <c r="A71" s="842"/>
      <c r="B71" s="841"/>
      <c r="C71" s="841"/>
      <c r="D71" s="841"/>
      <c r="E71" s="841"/>
    </row>
    <row r="72" spans="1:15" x14ac:dyDescent="0.25">
      <c r="A72" s="842"/>
      <c r="B72" s="841"/>
      <c r="C72" s="841"/>
      <c r="D72" s="841"/>
      <c r="E72" s="841"/>
    </row>
    <row r="76" spans="1:15" x14ac:dyDescent="0.25">
      <c r="A76" s="842"/>
      <c r="B76" s="841"/>
      <c r="C76" s="841"/>
      <c r="D76" s="841"/>
      <c r="E76" s="841"/>
    </row>
    <row r="80" spans="1:15" x14ac:dyDescent="0.25">
      <c r="A80" s="849"/>
      <c r="B80" s="848"/>
      <c r="C80" s="848"/>
      <c r="D80" s="848"/>
      <c r="E80" s="848"/>
      <c r="F80" s="847"/>
    </row>
    <row r="81" spans="1:6" x14ac:dyDescent="0.25">
      <c r="F81" s="846"/>
    </row>
    <row r="82" spans="1:6" x14ac:dyDescent="0.25">
      <c r="A82" s="845"/>
      <c r="B82" s="843"/>
      <c r="C82" s="844"/>
      <c r="D82" s="843"/>
      <c r="E82" s="843"/>
    </row>
    <row r="83" spans="1:6" x14ac:dyDescent="0.25">
      <c r="A83" s="842"/>
      <c r="B83" s="841"/>
      <c r="C83" s="841"/>
      <c r="D83" s="841"/>
      <c r="E83" s="841"/>
    </row>
    <row r="84" spans="1:6" x14ac:dyDescent="0.25">
      <c r="A84" s="842"/>
      <c r="B84" s="841"/>
      <c r="C84" s="841"/>
      <c r="D84" s="841"/>
      <c r="E84" s="841"/>
    </row>
    <row r="85" spans="1:6" x14ac:dyDescent="0.25">
      <c r="A85" s="842"/>
      <c r="B85" s="841"/>
      <c r="C85" s="841"/>
      <c r="D85" s="841"/>
      <c r="E85" s="841"/>
    </row>
    <row r="89" spans="1:6" x14ac:dyDescent="0.25">
      <c r="A89" s="842"/>
      <c r="B89" s="841"/>
      <c r="C89" s="841"/>
      <c r="D89" s="841"/>
      <c r="E89" s="841"/>
    </row>
  </sheetData>
  <mergeCells count="9">
    <mergeCell ref="J53:O56"/>
    <mergeCell ref="J65:O68"/>
    <mergeCell ref="B39:C39"/>
    <mergeCell ref="K21:R22"/>
    <mergeCell ref="K25:R26"/>
    <mergeCell ref="K27:Q28"/>
    <mergeCell ref="K29:Q30"/>
    <mergeCell ref="K31:Q32"/>
    <mergeCell ref="K23:Q24"/>
  </mergeCells>
  <pageMargins left="0.7" right="0.7" top="0.75" bottom="0.75" header="0.3" footer="0.3"/>
  <pageSetup paperSize="9" scale="8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K62"/>
  <sheetViews>
    <sheetView view="pageBreakPreview" topLeftCell="A16" zoomScale="90" zoomScaleNormal="100" zoomScaleSheetLayoutView="90" workbookViewId="0">
      <selection activeCell="Q44" sqref="Q44"/>
    </sheetView>
  </sheetViews>
  <sheetFormatPr defaultRowHeight="15" x14ac:dyDescent="0.25"/>
  <cols>
    <col min="1" max="1" width="19.7109375" customWidth="1"/>
    <col min="2" max="11" width="9.140625" customWidth="1"/>
  </cols>
  <sheetData>
    <row r="1" spans="1:11" ht="13.5" customHeight="1" x14ac:dyDescent="0.25">
      <c r="A1" s="2081" t="s">
        <v>1220</v>
      </c>
      <c r="B1" s="1587"/>
      <c r="C1" s="1586"/>
      <c r="D1" s="1586"/>
      <c r="E1" s="1585"/>
      <c r="F1" s="1585"/>
      <c r="G1" s="1585"/>
      <c r="H1" s="1585"/>
      <c r="I1" s="1585"/>
      <c r="J1" s="1585"/>
      <c r="K1" s="1585"/>
    </row>
    <row r="2" spans="1:11" ht="13.5" customHeight="1" x14ac:dyDescent="0.25">
      <c r="A2" s="1584"/>
      <c r="B2" s="1584"/>
      <c r="C2" s="1583"/>
      <c r="D2" s="1583"/>
      <c r="E2" s="1583"/>
      <c r="F2" s="1583"/>
      <c r="G2" s="1583"/>
      <c r="H2" s="1583"/>
      <c r="I2" s="1583"/>
      <c r="J2" s="1583"/>
      <c r="K2" s="1583"/>
    </row>
    <row r="3" spans="1:11" ht="13.5" customHeight="1" x14ac:dyDescent="0.25">
      <c r="A3" s="1583"/>
      <c r="B3" s="1583"/>
      <c r="C3" s="1583"/>
      <c r="D3" s="1583"/>
      <c r="E3" s="1583"/>
      <c r="F3" s="1583"/>
      <c r="G3" s="1583"/>
      <c r="H3" s="1583"/>
      <c r="I3" s="1583"/>
      <c r="J3" s="1583"/>
      <c r="K3" s="1583"/>
    </row>
    <row r="4" spans="1:11" ht="13.5" customHeight="1" thickBot="1" x14ac:dyDescent="0.3">
      <c r="A4" s="1578" t="s">
        <v>227</v>
      </c>
      <c r="B4" s="1578"/>
      <c r="C4" s="1578"/>
      <c r="D4" s="1578" t="s">
        <v>1294</v>
      </c>
      <c r="E4" s="1578" t="s">
        <v>1184</v>
      </c>
      <c r="F4" s="1578" t="s">
        <v>340</v>
      </c>
      <c r="G4" s="1578" t="s">
        <v>339</v>
      </c>
      <c r="H4" s="1577" t="s">
        <v>338</v>
      </c>
      <c r="I4" s="1577" t="s">
        <v>337</v>
      </c>
      <c r="J4" s="1577" t="s">
        <v>336</v>
      </c>
      <c r="K4" s="1577" t="s">
        <v>335</v>
      </c>
    </row>
    <row r="5" spans="1:11" ht="13.5" customHeight="1" x14ac:dyDescent="0.25">
      <c r="A5" s="1576" t="s">
        <v>603</v>
      </c>
      <c r="B5" s="1588"/>
      <c r="C5" s="1588"/>
      <c r="D5" s="1588">
        <v>330407.98833992844</v>
      </c>
      <c r="E5" s="1588">
        <v>330899.66093333415</v>
      </c>
      <c r="F5" s="1588">
        <v>332127.50620208198</v>
      </c>
      <c r="G5" s="1588">
        <v>330055.29341387289</v>
      </c>
      <c r="H5" s="1582">
        <v>322710.14995601552</v>
      </c>
      <c r="I5" s="1582">
        <v>318051</v>
      </c>
      <c r="J5" s="1582">
        <v>300538</v>
      </c>
      <c r="K5" s="1582">
        <v>291126</v>
      </c>
    </row>
    <row r="6" spans="1:11" ht="13.5" customHeight="1" x14ac:dyDescent="0.25">
      <c r="A6" s="1576" t="s">
        <v>602</v>
      </c>
      <c r="B6" s="1576"/>
      <c r="C6" s="1576"/>
      <c r="D6" s="1576">
        <v>-1035</v>
      </c>
      <c r="E6" s="1576">
        <v>311</v>
      </c>
      <c r="F6" s="1588">
        <v>1926</v>
      </c>
      <c r="G6" s="1588">
        <v>1276</v>
      </c>
      <c r="H6" s="1575">
        <v>-183</v>
      </c>
      <c r="I6" s="1575">
        <v>9589</v>
      </c>
      <c r="J6" s="1575">
        <v>5802</v>
      </c>
      <c r="K6" s="1575">
        <v>4091</v>
      </c>
    </row>
    <row r="7" spans="1:11" ht="13.5" customHeight="1" x14ac:dyDescent="0.25">
      <c r="A7" s="1580"/>
      <c r="B7" s="1580"/>
      <c r="C7" s="1579"/>
      <c r="D7" s="1579"/>
      <c r="E7" s="1579"/>
      <c r="F7" s="1579"/>
      <c r="G7" s="1579"/>
      <c r="H7" s="1579"/>
      <c r="I7" s="1579"/>
      <c r="J7" s="1579"/>
      <c r="K7" s="1579"/>
    </row>
    <row r="8" spans="1:11" ht="13.5" customHeight="1" thickBot="1" x14ac:dyDescent="0.3">
      <c r="A8" s="1578" t="s">
        <v>227</v>
      </c>
      <c r="B8" s="1577" t="s">
        <v>334</v>
      </c>
      <c r="C8" s="1577" t="s">
        <v>333</v>
      </c>
      <c r="D8" s="1577" t="s">
        <v>332</v>
      </c>
      <c r="E8" s="1577" t="s">
        <v>331</v>
      </c>
      <c r="F8" s="1577" t="s">
        <v>625</v>
      </c>
      <c r="G8" s="1577" t="s">
        <v>464</v>
      </c>
      <c r="H8" s="1577" t="s">
        <v>624</v>
      </c>
      <c r="I8" s="1577" t="s">
        <v>623</v>
      </c>
      <c r="J8" s="1577" t="s">
        <v>622</v>
      </c>
      <c r="K8" s="1577" t="s">
        <v>621</v>
      </c>
    </row>
    <row r="9" spans="1:11" ht="13.5" customHeight="1" x14ac:dyDescent="0.25">
      <c r="A9" s="1576" t="s">
        <v>603</v>
      </c>
      <c r="B9" s="1582">
        <v>288695</v>
      </c>
      <c r="C9" s="1582">
        <v>274146</v>
      </c>
      <c r="D9" s="1582">
        <v>286170</v>
      </c>
      <c r="E9" s="1581">
        <v>290114</v>
      </c>
      <c r="F9" s="1581">
        <v>248859</v>
      </c>
      <c r="G9" s="1581">
        <v>238762</v>
      </c>
      <c r="H9" s="1581">
        <v>232108</v>
      </c>
      <c r="I9" s="1581">
        <v>226323</v>
      </c>
      <c r="J9" s="1581">
        <v>217390</v>
      </c>
      <c r="K9" s="1581">
        <v>220835</v>
      </c>
    </row>
    <row r="10" spans="1:11" ht="13.5" customHeight="1" x14ac:dyDescent="0.25">
      <c r="A10" s="1576" t="s">
        <v>602</v>
      </c>
      <c r="B10" s="1575">
        <v>1823</v>
      </c>
      <c r="C10" s="1575">
        <v>2756</v>
      </c>
      <c r="D10" s="1575">
        <v>3133</v>
      </c>
      <c r="E10" s="1575">
        <v>7173</v>
      </c>
      <c r="F10" s="1575">
        <v>4861</v>
      </c>
      <c r="G10" s="1575">
        <v>3820</v>
      </c>
      <c r="H10" s="1575">
        <v>2123</v>
      </c>
      <c r="I10" s="1575">
        <v>2335</v>
      </c>
      <c r="J10" s="1575">
        <v>2680</v>
      </c>
      <c r="K10" s="1575">
        <v>-726</v>
      </c>
    </row>
    <row r="11" spans="1:11" ht="13.5" customHeight="1" x14ac:dyDescent="0.25">
      <c r="A11" s="1580"/>
      <c r="B11" s="1580"/>
      <c r="C11" s="1579"/>
      <c r="D11" s="1579"/>
      <c r="E11" s="1579"/>
      <c r="F11" s="1579"/>
      <c r="G11" s="1579"/>
      <c r="H11" s="1579"/>
      <c r="I11" s="1579"/>
      <c r="J11" s="1579"/>
      <c r="K11" s="1579"/>
    </row>
    <row r="12" spans="1:11" ht="13.5" customHeight="1" thickBot="1" x14ac:dyDescent="0.3">
      <c r="A12" s="1578" t="s">
        <v>227</v>
      </c>
      <c r="B12" s="1577" t="s">
        <v>620</v>
      </c>
      <c r="C12" s="1577" t="s">
        <v>619</v>
      </c>
      <c r="D12" s="1577" t="s">
        <v>618</v>
      </c>
      <c r="E12" s="1577" t="s">
        <v>617</v>
      </c>
      <c r="F12" s="1577" t="s">
        <v>616</v>
      </c>
      <c r="G12" s="1577" t="s">
        <v>615</v>
      </c>
      <c r="H12" s="1577" t="s">
        <v>614</v>
      </c>
      <c r="I12" s="1577" t="s">
        <v>613</v>
      </c>
      <c r="J12" s="1577" t="s">
        <v>612</v>
      </c>
      <c r="K12" s="1577" t="s">
        <v>611</v>
      </c>
    </row>
    <row r="13" spans="1:11" ht="13.5" customHeight="1" x14ac:dyDescent="0.25">
      <c r="A13" s="1576" t="s">
        <v>603</v>
      </c>
      <c r="B13" s="1581">
        <v>218151</v>
      </c>
      <c r="C13" s="1581">
        <v>210589</v>
      </c>
      <c r="D13" s="1581">
        <v>199951</v>
      </c>
      <c r="E13" s="1575">
        <v>197521</v>
      </c>
      <c r="F13" s="1575">
        <v>187222</v>
      </c>
      <c r="G13" s="1575">
        <v>178233</v>
      </c>
      <c r="H13" s="1575">
        <v>190046</v>
      </c>
      <c r="I13" s="1575">
        <v>189844</v>
      </c>
      <c r="J13" s="1575">
        <v>189287</v>
      </c>
      <c r="K13" s="1575">
        <v>180427</v>
      </c>
    </row>
    <row r="14" spans="1:11" ht="13.5" customHeight="1" x14ac:dyDescent="0.25">
      <c r="A14" s="1576" t="s">
        <v>602</v>
      </c>
      <c r="B14" s="1575">
        <v>3087</v>
      </c>
      <c r="C14" s="1575">
        <v>2643</v>
      </c>
      <c r="D14" s="1575">
        <v>2176</v>
      </c>
      <c r="E14" s="1575">
        <v>1221</v>
      </c>
      <c r="F14" s="1575">
        <v>1749</v>
      </c>
      <c r="G14" s="1575">
        <v>-713</v>
      </c>
      <c r="H14" s="1575">
        <v>1724</v>
      </c>
      <c r="I14" s="1575">
        <v>2297</v>
      </c>
      <c r="J14" s="1575">
        <v>816</v>
      </c>
      <c r="K14" s="1575">
        <v>3244</v>
      </c>
    </row>
    <row r="15" spans="1:11" ht="13.5" customHeight="1" x14ac:dyDescent="0.25">
      <c r="A15" s="1580"/>
      <c r="B15" s="1580"/>
      <c r="C15" s="1579"/>
      <c r="D15" s="1579"/>
      <c r="E15" s="1579"/>
      <c r="F15" s="1579"/>
      <c r="G15" s="1579"/>
      <c r="H15" s="1579"/>
      <c r="I15" s="1579"/>
      <c r="J15" s="1579"/>
      <c r="K15" s="1579"/>
    </row>
    <row r="16" spans="1:11" ht="13.5" customHeight="1" thickBot="1" x14ac:dyDescent="0.3">
      <c r="A16" s="1578" t="s">
        <v>227</v>
      </c>
      <c r="B16" s="1577" t="s">
        <v>610</v>
      </c>
      <c r="C16" s="1577" t="s">
        <v>609</v>
      </c>
      <c r="D16" s="1577" t="s">
        <v>608</v>
      </c>
      <c r="E16" s="1577" t="s">
        <v>607</v>
      </c>
      <c r="F16" s="1577" t="s">
        <v>606</v>
      </c>
      <c r="G16" s="1577" t="s">
        <v>605</v>
      </c>
      <c r="H16" s="1577" t="s">
        <v>604</v>
      </c>
      <c r="I16" s="1577"/>
      <c r="J16" s="1577"/>
      <c r="K16" s="1577"/>
    </row>
    <row r="17" spans="1:11" ht="13.5" customHeight="1" x14ac:dyDescent="0.25">
      <c r="A17" s="1576" t="s">
        <v>603</v>
      </c>
      <c r="B17" s="1575">
        <v>170360</v>
      </c>
      <c r="C17" s="1575">
        <v>170214</v>
      </c>
      <c r="D17" s="1575">
        <v>159396</v>
      </c>
      <c r="E17" s="1575">
        <v>148848</v>
      </c>
      <c r="F17" s="1575">
        <v>136081</v>
      </c>
      <c r="G17" s="1575">
        <v>124444</v>
      </c>
      <c r="H17" s="1575">
        <v>125546</v>
      </c>
      <c r="I17" s="1575"/>
      <c r="J17" s="1575"/>
      <c r="K17" s="1575"/>
    </row>
    <row r="18" spans="1:11" ht="13.5" customHeight="1" x14ac:dyDescent="0.25">
      <c r="A18" s="1576" t="s">
        <v>602</v>
      </c>
      <c r="B18" s="1575">
        <v>2105</v>
      </c>
      <c r="C18" s="1575">
        <v>3365</v>
      </c>
      <c r="D18" s="1575">
        <v>3435</v>
      </c>
      <c r="E18" s="1575">
        <v>2978</v>
      </c>
      <c r="F18" s="1575">
        <v>2818</v>
      </c>
      <c r="G18" s="1575">
        <v>68</v>
      </c>
      <c r="H18" s="1575">
        <v>-2414</v>
      </c>
      <c r="I18" s="1575"/>
      <c r="J18" s="1575"/>
      <c r="K18" s="1575"/>
    </row>
    <row r="19" spans="1:11" ht="13.5" customHeight="1" x14ac:dyDescent="0.25">
      <c r="A19" s="1574"/>
      <c r="B19" s="1574"/>
      <c r="F19" s="1574"/>
      <c r="G19" s="1574"/>
      <c r="H19" s="1574"/>
      <c r="I19" s="1574"/>
      <c r="J19" s="1574"/>
      <c r="K19" s="1545"/>
    </row>
    <row r="20" spans="1:11" ht="13.5" customHeight="1" x14ac:dyDescent="0.25">
      <c r="A20" s="1574"/>
      <c r="B20" s="1574"/>
      <c r="F20" s="1574"/>
      <c r="G20" s="1574"/>
      <c r="H20" s="1574"/>
      <c r="I20" s="1574"/>
      <c r="J20" s="1574"/>
      <c r="K20" s="1545"/>
    </row>
    <row r="21" spans="1:11" ht="13.5" customHeight="1" x14ac:dyDescent="0.25">
      <c r="A21" s="1574"/>
      <c r="B21" s="1574"/>
      <c r="F21" s="1574"/>
      <c r="G21" s="1574"/>
      <c r="H21" s="1574"/>
      <c r="I21" s="1574"/>
      <c r="J21" s="1574"/>
      <c r="K21" s="1545"/>
    </row>
    <row r="22" spans="1:11" ht="13.5" customHeight="1" x14ac:dyDescent="0.25"/>
    <row r="23" spans="1:11" ht="13.5" customHeight="1" x14ac:dyDescent="0.25"/>
    <row r="24" spans="1:11" ht="13.5" customHeight="1" x14ac:dyDescent="0.25"/>
    <row r="26" spans="1:11" ht="13.5" customHeight="1" x14ac:dyDescent="0.25"/>
    <row r="27" spans="1:11" ht="13.5" customHeight="1" x14ac:dyDescent="0.25"/>
    <row r="28" spans="1:11" ht="13.5" customHeight="1" x14ac:dyDescent="0.25"/>
    <row r="29" spans="1:11" ht="13.5" customHeight="1" x14ac:dyDescent="0.25">
      <c r="A29" s="2080" t="s">
        <v>601</v>
      </c>
      <c r="B29" s="1549"/>
      <c r="C29" s="1545"/>
      <c r="D29" s="1545"/>
      <c r="E29" s="1545"/>
      <c r="F29" s="1545"/>
      <c r="G29" s="1545"/>
      <c r="H29" s="1545"/>
      <c r="I29" s="1545"/>
      <c r="J29" s="1573"/>
      <c r="K29" s="1570"/>
    </row>
    <row r="30" spans="1:11" ht="13.5" customHeight="1" x14ac:dyDescent="0.25">
      <c r="A30" s="1572" t="s">
        <v>1299</v>
      </c>
      <c r="B30" s="1572"/>
      <c r="C30" s="1545"/>
      <c r="D30" s="1545"/>
      <c r="E30" s="1545"/>
      <c r="F30" s="1545"/>
      <c r="G30" s="1545"/>
      <c r="H30" s="1545"/>
      <c r="I30" s="1542"/>
      <c r="J30" s="1571"/>
      <c r="K30" s="1570"/>
    </row>
    <row r="31" spans="1:11" ht="13.5" customHeight="1" thickBot="1" x14ac:dyDescent="0.3">
      <c r="I31" s="1542"/>
      <c r="J31" s="1571"/>
      <c r="K31" s="1570"/>
    </row>
    <row r="32" spans="1:11" ht="27" customHeight="1" thickBot="1" x14ac:dyDescent="0.3">
      <c r="A32" s="1569" t="s">
        <v>0</v>
      </c>
      <c r="B32" s="1568" t="s">
        <v>600</v>
      </c>
      <c r="C32" s="1568" t="s">
        <v>599</v>
      </c>
      <c r="D32" s="1568" t="s">
        <v>598</v>
      </c>
      <c r="E32" s="1568" t="s">
        <v>597</v>
      </c>
      <c r="F32" s="1567" t="s">
        <v>596</v>
      </c>
      <c r="G32" s="1565"/>
      <c r="H32" s="1566"/>
      <c r="I32" s="1565"/>
      <c r="J32" s="1555"/>
      <c r="K32" s="1555"/>
    </row>
    <row r="33" spans="1:11" ht="13.5" customHeight="1" x14ac:dyDescent="0.25">
      <c r="A33" s="1563" t="s">
        <v>545</v>
      </c>
      <c r="B33" s="1564">
        <v>15.185</v>
      </c>
      <c r="C33" s="1561">
        <v>31.725920832079773</v>
      </c>
      <c r="D33" s="1561">
        <v>21.611000000000001</v>
      </c>
      <c r="E33" s="1561">
        <v>28.83</v>
      </c>
      <c r="F33" s="1559">
        <v>97.35192083207977</v>
      </c>
      <c r="G33" s="1558"/>
      <c r="H33" s="1558"/>
      <c r="I33" s="1558"/>
      <c r="J33" s="1555"/>
      <c r="K33" s="1555"/>
    </row>
    <row r="34" spans="1:11" ht="13.5" customHeight="1" x14ac:dyDescent="0.25">
      <c r="A34" s="1563" t="s">
        <v>544</v>
      </c>
      <c r="B34" s="1561">
        <v>7.7480000000000002</v>
      </c>
      <c r="C34" s="1561">
        <v>28.452999999999999</v>
      </c>
      <c r="D34" s="1561">
        <v>3.9249999999999998</v>
      </c>
      <c r="E34" s="1561">
        <v>17.956</v>
      </c>
      <c r="F34" s="1559">
        <v>58.082000000000001</v>
      </c>
      <c r="G34" s="1558"/>
      <c r="H34" s="1558"/>
      <c r="I34" s="1558"/>
      <c r="J34" s="1555"/>
      <c r="K34" s="1555"/>
    </row>
    <row r="35" spans="1:11" ht="13.5" customHeight="1" x14ac:dyDescent="0.25">
      <c r="A35" s="1563" t="s">
        <v>543</v>
      </c>
      <c r="B35" s="1561">
        <v>4.0890000000000004</v>
      </c>
      <c r="C35" s="1561">
        <v>6.1152147531965495</v>
      </c>
      <c r="D35" s="1561">
        <v>4.6529999999999996</v>
      </c>
      <c r="E35" s="1561">
        <v>12.788</v>
      </c>
      <c r="F35" s="1559">
        <v>27.645214753196548</v>
      </c>
      <c r="G35" s="1558"/>
      <c r="H35" s="1558"/>
      <c r="I35" s="1558"/>
      <c r="J35" s="1555"/>
      <c r="K35" s="1555"/>
    </row>
    <row r="36" spans="1:11" x14ac:dyDescent="0.25">
      <c r="A36" s="1563" t="s">
        <v>542</v>
      </c>
      <c r="B36" s="1561">
        <v>28.562000000000001</v>
      </c>
      <c r="C36" s="1561">
        <v>19.662852754652114</v>
      </c>
      <c r="D36" s="1561">
        <v>7.0449999999999999</v>
      </c>
      <c r="E36" s="1561">
        <v>14.246</v>
      </c>
      <c r="F36" s="1559">
        <v>69.515852754652116</v>
      </c>
      <c r="G36" s="1558"/>
      <c r="H36" s="1558"/>
      <c r="I36" s="1558"/>
      <c r="J36" s="1555"/>
      <c r="K36" s="1555"/>
    </row>
    <row r="37" spans="1:11" ht="13.5" customHeight="1" x14ac:dyDescent="0.25">
      <c r="A37" s="1562" t="s">
        <v>595</v>
      </c>
      <c r="B37" s="1561">
        <v>5.8719999999999999</v>
      </c>
      <c r="C37" s="1560">
        <v>12.956</v>
      </c>
      <c r="D37" s="1560">
        <v>58.957999999999998</v>
      </c>
      <c r="E37" s="1560">
        <v>2.5999999999999999E-2</v>
      </c>
      <c r="F37" s="1559">
        <v>77.811999999999998</v>
      </c>
      <c r="G37" s="1558"/>
      <c r="H37" s="1558"/>
      <c r="I37" s="1558"/>
      <c r="J37" s="1542"/>
      <c r="K37" s="1542"/>
    </row>
    <row r="38" spans="1:11" ht="13.5" customHeight="1" x14ac:dyDescent="0.25">
      <c r="A38" s="1557" t="s">
        <v>594</v>
      </c>
      <c r="B38" s="1556">
        <v>61.456000000000003</v>
      </c>
      <c r="C38" s="1556">
        <v>98.912988339928447</v>
      </c>
      <c r="D38" s="1556">
        <v>96.191999999999993</v>
      </c>
      <c r="E38" s="1556">
        <v>73.846000000000004</v>
      </c>
      <c r="F38" s="1556">
        <v>330.40698833992843</v>
      </c>
      <c r="G38" s="1555"/>
      <c r="H38" s="1555"/>
      <c r="I38" s="1555"/>
      <c r="J38" s="1542"/>
      <c r="K38" s="1542"/>
    </row>
    <row r="39" spans="1:11" ht="13.5" customHeight="1" x14ac:dyDescent="0.25">
      <c r="I39" s="1542"/>
      <c r="J39" s="1542"/>
      <c r="K39" s="1542"/>
    </row>
    <row r="40" spans="1:11" ht="13.5" customHeight="1" x14ac:dyDescent="0.25">
      <c r="A40" s="1542"/>
      <c r="B40" s="1542"/>
      <c r="C40" s="1542"/>
      <c r="D40" s="1542"/>
      <c r="E40" s="1542"/>
      <c r="F40" s="1542"/>
      <c r="G40" s="1542"/>
      <c r="H40" s="1542"/>
      <c r="I40" s="1542"/>
      <c r="J40" s="1542"/>
      <c r="K40" s="1542"/>
    </row>
    <row r="41" spans="1:11" ht="13.5" customHeight="1" x14ac:dyDescent="0.25">
      <c r="A41" s="2082" t="s">
        <v>593</v>
      </c>
      <c r="B41" s="1554"/>
      <c r="C41" s="1553"/>
      <c r="D41" s="1553"/>
      <c r="E41" s="1553"/>
      <c r="F41" s="1553"/>
      <c r="G41" s="1553"/>
      <c r="H41" s="1553"/>
      <c r="I41" s="1553"/>
      <c r="J41" s="1553"/>
      <c r="K41" s="1553"/>
    </row>
    <row r="42" spans="1:11" ht="13.5" customHeight="1" thickBot="1" x14ac:dyDescent="0.3">
      <c r="A42" s="956" t="s">
        <v>440</v>
      </c>
      <c r="B42" s="1547" t="str">
        <f>+D4</f>
        <v>Q4/17</v>
      </c>
      <c r="C42" s="1547" t="str">
        <f>+E4</f>
        <v>Q3/17</v>
      </c>
      <c r="D42" s="1547" t="str">
        <f>+F4</f>
        <v>Q2/17</v>
      </c>
      <c r="E42" s="1547" t="str">
        <f>+G4</f>
        <v>Q1/17</v>
      </c>
      <c r="F42" s="1547" t="str">
        <f>+H4</f>
        <v>Q4/16</v>
      </c>
      <c r="G42" s="1547" t="s">
        <v>337</v>
      </c>
      <c r="H42" s="1547" t="s">
        <v>336</v>
      </c>
      <c r="I42" s="1547" t="s">
        <v>335</v>
      </c>
      <c r="J42" s="1547" t="s">
        <v>334</v>
      </c>
      <c r="K42" s="1547" t="s">
        <v>333</v>
      </c>
    </row>
    <row r="43" spans="1:11" ht="23.25" customHeight="1" x14ac:dyDescent="0.25">
      <c r="A43" s="955" t="s">
        <v>592</v>
      </c>
      <c r="B43" s="1552">
        <v>-4.3999999999999997E-2</v>
      </c>
      <c r="C43" s="1552">
        <v>-0.14599999999999999</v>
      </c>
      <c r="D43" s="1552">
        <v>0.28999999999999998</v>
      </c>
      <c r="E43" s="1552">
        <v>0.26100000000000001</v>
      </c>
      <c r="F43" s="1552">
        <v>0.89300000000000002</v>
      </c>
      <c r="G43" s="1552">
        <v>1.379</v>
      </c>
      <c r="H43" s="1552">
        <v>0.20100000000000001</v>
      </c>
      <c r="I43" s="1552">
        <v>-0.19400000000000001</v>
      </c>
      <c r="J43" s="1552">
        <v>-0.33200000000000002</v>
      </c>
      <c r="K43" s="1552">
        <v>0.16700000000000001</v>
      </c>
    </row>
    <row r="44" spans="1:11" ht="13.5" customHeight="1" x14ac:dyDescent="0.25">
      <c r="A44" s="955" t="s">
        <v>522</v>
      </c>
      <c r="B44" s="1552">
        <v>-1.4159999999999999</v>
      </c>
      <c r="C44" s="1552">
        <v>-0.26700000000000002</v>
      </c>
      <c r="D44" s="1552">
        <v>0.28000000000000003</v>
      </c>
      <c r="E44" s="1552">
        <v>0.82200000000000006</v>
      </c>
      <c r="F44" s="1552">
        <v>0.38</v>
      </c>
      <c r="G44" s="1552">
        <v>0.92100000000000004</v>
      </c>
      <c r="H44" s="1552">
        <v>0.15100000000000002</v>
      </c>
      <c r="I44" s="1552">
        <v>0.50800000000000001</v>
      </c>
      <c r="J44" s="1552">
        <v>1.7490000000000001</v>
      </c>
      <c r="K44" s="1552">
        <v>0.25999999999999995</v>
      </c>
    </row>
    <row r="45" spans="1:11" ht="13.5" customHeight="1" x14ac:dyDescent="0.25">
      <c r="A45" s="955" t="s">
        <v>591</v>
      </c>
      <c r="B45" s="1552">
        <v>0.52979999999999983</v>
      </c>
      <c r="C45" s="1552">
        <v>0.41380000000000006</v>
      </c>
      <c r="D45" s="1552">
        <v>0.94980000000000009</v>
      </c>
      <c r="E45" s="1552">
        <v>-0.22900000000000004</v>
      </c>
      <c r="F45" s="1552">
        <v>-1.4690000000000001</v>
      </c>
      <c r="G45" s="1552">
        <v>7.0229999999999997</v>
      </c>
      <c r="H45" s="1552">
        <v>5.3159999999999998</v>
      </c>
      <c r="I45" s="1552">
        <v>3.5460000000000003</v>
      </c>
      <c r="J45" s="1552">
        <v>0.125</v>
      </c>
      <c r="K45" s="1552">
        <v>1.901</v>
      </c>
    </row>
    <row r="46" spans="1:11" ht="13.5" customHeight="1" x14ac:dyDescent="0.25">
      <c r="A46" s="955" t="s">
        <v>523</v>
      </c>
      <c r="B46" s="1552">
        <v>-9.6000000000000002E-2</v>
      </c>
      <c r="C46" s="1552">
        <v>0.309</v>
      </c>
      <c r="D46" s="1552">
        <v>0.39500000000000002</v>
      </c>
      <c r="E46" s="1552">
        <v>0.39100000000000001</v>
      </c>
      <c r="F46" s="1552">
        <v>1.2999999999999999E-2</v>
      </c>
      <c r="G46" s="1552">
        <v>0.26500000000000001</v>
      </c>
      <c r="H46" s="1552">
        <v>0.14699999999999999</v>
      </c>
      <c r="I46" s="1552">
        <v>0.23</v>
      </c>
      <c r="J46" s="1552">
        <v>0.26600000000000001</v>
      </c>
      <c r="K46" s="1552">
        <v>0.42799999999999999</v>
      </c>
    </row>
    <row r="47" spans="1:11" x14ac:dyDescent="0.25">
      <c r="A47" s="957" t="s">
        <v>433</v>
      </c>
      <c r="B47" s="1551">
        <v>-1.0349999999999999</v>
      </c>
      <c r="C47" s="1551">
        <v>0.311</v>
      </c>
      <c r="D47" s="1551">
        <v>1.9259999999999999</v>
      </c>
      <c r="E47" s="1551">
        <v>1.276</v>
      </c>
      <c r="F47" s="1551">
        <v>-0.183</v>
      </c>
      <c r="G47" s="1551">
        <v>9.5890000000000004</v>
      </c>
      <c r="H47" s="1551">
        <v>5.8019999999999996</v>
      </c>
      <c r="I47" s="1551">
        <v>4.0910000000000002</v>
      </c>
      <c r="J47" s="1551">
        <v>1.823</v>
      </c>
      <c r="K47" s="1551">
        <v>2.7559999999999998</v>
      </c>
    </row>
    <row r="48" spans="1:11" ht="13.5" customHeight="1" x14ac:dyDescent="0.25">
      <c r="F48" s="1550"/>
      <c r="G48" s="1550"/>
      <c r="H48" s="1550"/>
      <c r="I48" s="1550"/>
      <c r="J48" s="1550"/>
      <c r="K48" s="1550"/>
    </row>
    <row r="49" spans="1:11" ht="13.5" customHeight="1" x14ac:dyDescent="0.25">
      <c r="A49" s="2080" t="s">
        <v>590</v>
      </c>
      <c r="B49" s="2080"/>
      <c r="C49" s="1549"/>
      <c r="D49" s="1549"/>
      <c r="E49" s="1549"/>
      <c r="F49" s="1548"/>
      <c r="G49" s="1548"/>
      <c r="H49" s="1548"/>
      <c r="I49" s="1548"/>
      <c r="J49" s="1548"/>
      <c r="K49" s="1548"/>
    </row>
    <row r="50" spans="1:11" ht="13.5" customHeight="1" thickBot="1" x14ac:dyDescent="0.3">
      <c r="A50" s="956" t="s">
        <v>589</v>
      </c>
      <c r="B50" s="1547" t="str">
        <f>+B42</f>
        <v>Q4/17</v>
      </c>
      <c r="C50" s="1547" t="str">
        <f>+E4</f>
        <v>Q3/17</v>
      </c>
      <c r="D50" s="1547" t="str">
        <f>+F4</f>
        <v>Q2/17</v>
      </c>
      <c r="E50" s="1546" t="str">
        <f t="shared" ref="E50:K50" si="0">+E42</f>
        <v>Q1/17</v>
      </c>
      <c r="F50" s="1546" t="str">
        <f t="shared" si="0"/>
        <v>Q4/16</v>
      </c>
      <c r="G50" s="1546" t="str">
        <f t="shared" si="0"/>
        <v>Q3/16</v>
      </c>
      <c r="H50" s="1546" t="str">
        <f t="shared" si="0"/>
        <v>Q2/16</v>
      </c>
      <c r="I50" s="1546" t="str">
        <f t="shared" si="0"/>
        <v>Q1/16</v>
      </c>
      <c r="J50" s="1546" t="str">
        <f t="shared" si="0"/>
        <v>Q4/15</v>
      </c>
      <c r="K50" s="1546" t="str">
        <f t="shared" si="0"/>
        <v>Q3/15</v>
      </c>
    </row>
    <row r="51" spans="1:11" ht="13.5" customHeight="1" x14ac:dyDescent="0.25">
      <c r="A51" s="955" t="s">
        <v>587</v>
      </c>
      <c r="B51" s="1543">
        <v>41.475897389659423</v>
      </c>
      <c r="C51" s="1543">
        <v>41.3266521572234</v>
      </c>
      <c r="D51" s="1543">
        <v>40.354115534719355</v>
      </c>
      <c r="E51" s="1543">
        <v>38.432351014632943</v>
      </c>
      <c r="F51" s="1543">
        <v>40.200000368019815</v>
      </c>
      <c r="G51" s="1544">
        <v>39</v>
      </c>
      <c r="H51" s="1544">
        <v>38</v>
      </c>
      <c r="I51" s="1544">
        <v>39</v>
      </c>
      <c r="J51" s="1544">
        <v>39</v>
      </c>
      <c r="K51" s="1543">
        <v>37.074845541948939</v>
      </c>
    </row>
    <row r="52" spans="1:11" ht="13.5" customHeight="1" x14ac:dyDescent="0.25">
      <c r="A52" s="955" t="s">
        <v>586</v>
      </c>
      <c r="B52" s="1543">
        <v>56.518174096205122</v>
      </c>
      <c r="C52" s="1543">
        <v>56.680322084469402</v>
      </c>
      <c r="D52" s="1543">
        <v>57.532317205698916</v>
      </c>
      <c r="E52" s="1543">
        <v>59.233625667607917</v>
      </c>
      <c r="F52" s="1543">
        <v>57.658584338180766</v>
      </c>
      <c r="G52" s="1544">
        <v>59</v>
      </c>
      <c r="H52" s="1544">
        <v>60</v>
      </c>
      <c r="I52" s="1544">
        <v>60</v>
      </c>
      <c r="J52" s="1544">
        <v>60</v>
      </c>
      <c r="K52" s="1543">
        <v>62.223796393432181</v>
      </c>
    </row>
    <row r="53" spans="1:11" ht="13.5" customHeight="1" x14ac:dyDescent="0.25">
      <c r="A53" s="955" t="s">
        <v>4</v>
      </c>
      <c r="B53" s="1543">
        <v>2.0059285141354577</v>
      </c>
      <c r="C53" s="1543">
        <v>1.993025758307196</v>
      </c>
      <c r="D53" s="1543">
        <v>2.1135672595817239</v>
      </c>
      <c r="E53" s="1543">
        <v>2.3340233177591316</v>
      </c>
      <c r="F53" s="1543">
        <v>2.141415293799418</v>
      </c>
      <c r="G53" s="1544">
        <v>2</v>
      </c>
      <c r="H53" s="1544">
        <v>2</v>
      </c>
      <c r="I53" s="1544">
        <v>1</v>
      </c>
      <c r="J53" s="1544">
        <v>1</v>
      </c>
      <c r="K53" s="1543">
        <v>0.70135806461888828</v>
      </c>
    </row>
    <row r="54" spans="1:11" ht="13.5" customHeight="1" x14ac:dyDescent="0.25"/>
    <row r="55" spans="1:11" ht="13.5" customHeight="1" x14ac:dyDescent="0.25"/>
    <row r="56" spans="1:11" ht="13.5" customHeight="1" x14ac:dyDescent="0.25"/>
    <row r="57" spans="1:11" ht="13.5" customHeight="1" x14ac:dyDescent="0.25"/>
    <row r="58" spans="1:11" ht="13.5" customHeight="1" x14ac:dyDescent="0.25"/>
    <row r="59" spans="1:11" ht="13.5" customHeight="1" x14ac:dyDescent="0.25"/>
    <row r="60" spans="1:11" ht="13.5" customHeight="1" x14ac:dyDescent="0.25"/>
    <row r="61" spans="1:11" ht="13.5" customHeight="1" x14ac:dyDescent="0.25"/>
    <row r="62" spans="1:11" ht="13.5" customHeight="1" x14ac:dyDescent="0.25"/>
  </sheetData>
  <printOptions horizontalCentered="1"/>
  <pageMargins left="0.7" right="0.7" top="0.75" bottom="0.75" header="0.3" footer="0.3"/>
  <pageSetup paperSize="9" scale="80" orientation="portrait" r:id="rId1"/>
  <headerFooter>
    <oddHeader>&amp;R&amp;"Arial,Normal"&amp;8Wealth Management</oddHeader>
    <oddFooter>&amp;C&amp;"Arial,Normal"&amp;7Fact book - Q4 2017</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5"/>
  </sheetPr>
  <dimension ref="F3"/>
  <sheetViews>
    <sheetView view="pageBreakPreview" topLeftCell="A10" zoomScaleNormal="100" zoomScaleSheetLayoutView="100" zoomScalePageLayoutView="80" workbookViewId="0">
      <selection activeCell="Q44" sqref="Q44"/>
    </sheetView>
  </sheetViews>
  <sheetFormatPr defaultRowHeight="15" x14ac:dyDescent="0.25"/>
  <cols>
    <col min="1" max="4" width="9.140625" style="1"/>
    <col min="5" max="5" width="3.5703125" style="1" customWidth="1"/>
    <col min="6" max="16384" width="9.140625" style="1"/>
  </cols>
  <sheetData>
    <row r="3" spans="6:6" ht="35.25" x14ac:dyDescent="0.5">
      <c r="F3" s="63"/>
    </row>
  </sheetData>
  <printOptions horizontalCentered="1"/>
  <pageMargins left="0.23622047244094488" right="0.23622047244094488" top="0.74803149606299213" bottom="0.74803149606299213" header="0.31496062992125984" footer="0.31496062992125984"/>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L666"/>
  <sheetViews>
    <sheetView view="pageBreakPreview" zoomScale="90" zoomScaleNormal="85" zoomScaleSheetLayoutView="90" workbookViewId="0">
      <selection activeCell="H44" sqref="H44"/>
    </sheetView>
  </sheetViews>
  <sheetFormatPr defaultRowHeight="11.25" x14ac:dyDescent="0.2"/>
  <cols>
    <col min="1" max="1" width="33.5703125" style="958" customWidth="1"/>
    <col min="2" max="9" width="7.28515625" style="958" customWidth="1"/>
    <col min="10" max="10" width="9.140625" style="958" customWidth="1"/>
    <col min="11" max="11" width="9.42578125" style="958" customWidth="1"/>
    <col min="12" max="12" width="6.85546875" style="958" customWidth="1"/>
    <col min="13" max="16" width="6" style="958" customWidth="1"/>
    <col min="17" max="16384" width="9.140625" style="958"/>
  </cols>
  <sheetData>
    <row r="1" spans="1:12" ht="13.5" customHeight="1" thickBot="1" x14ac:dyDescent="0.25">
      <c r="A1" s="977"/>
      <c r="B1" s="977"/>
      <c r="C1" s="977"/>
      <c r="D1" s="977"/>
      <c r="E1" s="977"/>
      <c r="F1" s="977"/>
      <c r="G1" s="977"/>
      <c r="H1" s="977"/>
      <c r="I1" s="977"/>
      <c r="J1" s="980"/>
      <c r="K1" s="980"/>
      <c r="L1" s="960"/>
    </row>
    <row r="2" spans="1:12" ht="13.5" customHeight="1" x14ac:dyDescent="0.2">
      <c r="A2" s="979" t="s">
        <v>627</v>
      </c>
      <c r="B2" s="979"/>
      <c r="C2" s="979"/>
      <c r="D2" s="979"/>
      <c r="E2" s="978"/>
      <c r="F2" s="978"/>
      <c r="G2" s="978"/>
      <c r="H2" s="978"/>
      <c r="I2" s="977"/>
      <c r="J2" s="2876" t="s">
        <v>442</v>
      </c>
      <c r="K2" s="2877"/>
      <c r="L2" s="960"/>
    </row>
    <row r="3" spans="1:12" ht="13.5" customHeight="1" x14ac:dyDescent="0.2">
      <c r="A3" s="976" t="s">
        <v>1389</v>
      </c>
      <c r="B3" s="976"/>
      <c r="C3" s="976"/>
      <c r="D3" s="976"/>
      <c r="E3" s="976"/>
      <c r="F3" s="976"/>
      <c r="G3" s="976"/>
      <c r="H3" s="976"/>
      <c r="I3" s="976"/>
      <c r="J3" s="2794"/>
      <c r="K3" s="975"/>
      <c r="L3" s="960"/>
    </row>
    <row r="4" spans="1:12" ht="27.75" customHeight="1" thickBot="1" x14ac:dyDescent="0.25">
      <c r="A4" s="974" t="s">
        <v>227</v>
      </c>
      <c r="B4" s="2624" t="s">
        <v>1294</v>
      </c>
      <c r="C4" s="974" t="s">
        <v>1184</v>
      </c>
      <c r="D4" s="974" t="s">
        <v>340</v>
      </c>
      <c r="E4" s="974" t="s">
        <v>339</v>
      </c>
      <c r="F4" s="974" t="s">
        <v>338</v>
      </c>
      <c r="G4" s="974" t="s">
        <v>337</v>
      </c>
      <c r="H4" s="974" t="s">
        <v>336</v>
      </c>
      <c r="I4" s="2628" t="s">
        <v>335</v>
      </c>
      <c r="J4" s="2817" t="s">
        <v>1391</v>
      </c>
      <c r="K4" s="2818" t="s">
        <v>1350</v>
      </c>
      <c r="L4" s="2627"/>
    </row>
    <row r="5" spans="1:12" ht="13.5" customHeight="1" x14ac:dyDescent="0.2">
      <c r="A5" s="973" t="s">
        <v>372</v>
      </c>
      <c r="B5" s="972">
        <v>117</v>
      </c>
      <c r="C5" s="972">
        <v>153</v>
      </c>
      <c r="D5" s="972">
        <v>155</v>
      </c>
      <c r="E5" s="962">
        <v>164</v>
      </c>
      <c r="F5" s="962">
        <v>196</v>
      </c>
      <c r="G5" s="962">
        <v>176</v>
      </c>
      <c r="H5" s="962">
        <v>169</v>
      </c>
      <c r="I5" s="962">
        <v>174</v>
      </c>
      <c r="J5" s="2795">
        <v>-0.23529411764705882</v>
      </c>
      <c r="K5" s="964">
        <v>-0.40306122448979592</v>
      </c>
      <c r="L5" s="962"/>
    </row>
    <row r="6" spans="1:12" ht="13.5" customHeight="1" x14ac:dyDescent="0.2">
      <c r="A6" s="973" t="s">
        <v>212</v>
      </c>
      <c r="B6" s="972">
        <v>-4</v>
      </c>
      <c r="C6" s="972">
        <v>0</v>
      </c>
      <c r="D6" s="972">
        <v>1</v>
      </c>
      <c r="E6" s="962">
        <v>-1</v>
      </c>
      <c r="F6" s="962">
        <v>-4</v>
      </c>
      <c r="G6" s="962">
        <v>-2</v>
      </c>
      <c r="H6" s="962">
        <v>-3</v>
      </c>
      <c r="I6" s="962">
        <v>-1</v>
      </c>
      <c r="J6" s="2795" t="s">
        <v>122</v>
      </c>
      <c r="K6" s="964">
        <v>0</v>
      </c>
      <c r="L6" s="962"/>
    </row>
    <row r="7" spans="1:12" ht="13.5" customHeight="1" x14ac:dyDescent="0.2">
      <c r="A7" s="973" t="s">
        <v>368</v>
      </c>
      <c r="B7" s="972">
        <v>10</v>
      </c>
      <c r="C7" s="972">
        <v>51</v>
      </c>
      <c r="D7" s="972">
        <v>25</v>
      </c>
      <c r="E7" s="962">
        <v>23</v>
      </c>
      <c r="F7" s="962">
        <v>28</v>
      </c>
      <c r="G7" s="962">
        <v>99</v>
      </c>
      <c r="H7" s="962">
        <v>50</v>
      </c>
      <c r="I7" s="962">
        <v>24</v>
      </c>
      <c r="J7" s="2795">
        <v>-0.80392156862745101</v>
      </c>
      <c r="K7" s="964">
        <v>-0.6428571428571429</v>
      </c>
      <c r="L7" s="962"/>
    </row>
    <row r="8" spans="1:12" ht="13.5" customHeight="1" x14ac:dyDescent="0.2">
      <c r="A8" s="973" t="s">
        <v>432</v>
      </c>
      <c r="B8" s="972">
        <v>30</v>
      </c>
      <c r="C8" s="972">
        <v>4</v>
      </c>
      <c r="D8" s="972">
        <v>0</v>
      </c>
      <c r="E8" s="962">
        <v>-8</v>
      </c>
      <c r="F8" s="962">
        <v>23</v>
      </c>
      <c r="G8" s="962">
        <v>-2</v>
      </c>
      <c r="H8" s="962">
        <v>160</v>
      </c>
      <c r="I8" s="962">
        <v>5</v>
      </c>
      <c r="J8" s="2795" t="s">
        <v>122</v>
      </c>
      <c r="K8" s="964">
        <v>0.30434782608695654</v>
      </c>
      <c r="L8" s="962"/>
    </row>
    <row r="9" spans="1:12" ht="13.5" customHeight="1" x14ac:dyDescent="0.2">
      <c r="A9" s="970" t="s">
        <v>365</v>
      </c>
      <c r="B9" s="969">
        <v>153</v>
      </c>
      <c r="C9" s="969">
        <v>208</v>
      </c>
      <c r="D9" s="969">
        <v>181</v>
      </c>
      <c r="E9" s="968">
        <v>178</v>
      </c>
      <c r="F9" s="968">
        <v>243</v>
      </c>
      <c r="G9" s="968">
        <v>271</v>
      </c>
      <c r="H9" s="968">
        <v>376</v>
      </c>
      <c r="I9" s="968">
        <v>202</v>
      </c>
      <c r="J9" s="2796">
        <v>-0.26442307692307693</v>
      </c>
      <c r="K9" s="967">
        <v>-0.37037037037037035</v>
      </c>
      <c r="L9" s="2626"/>
    </row>
    <row r="10" spans="1:12" ht="13.5" customHeight="1" x14ac:dyDescent="0.2">
      <c r="A10" s="973" t="s">
        <v>171</v>
      </c>
      <c r="B10" s="972">
        <v>-200</v>
      </c>
      <c r="C10" s="972">
        <v>-162</v>
      </c>
      <c r="D10" s="972">
        <v>-196</v>
      </c>
      <c r="E10" s="962">
        <v>-192</v>
      </c>
      <c r="F10" s="962">
        <v>-83</v>
      </c>
      <c r="G10" s="962">
        <v>-147</v>
      </c>
      <c r="H10" s="962">
        <v>-152</v>
      </c>
      <c r="I10" s="962">
        <v>-142</v>
      </c>
      <c r="J10" s="2795">
        <v>0.23456790123456789</v>
      </c>
      <c r="K10" s="964">
        <v>1.4096385542168675</v>
      </c>
      <c r="L10" s="962"/>
    </row>
    <row r="11" spans="1:12" ht="13.5" customHeight="1" x14ac:dyDescent="0.2">
      <c r="A11" s="973" t="s">
        <v>1291</v>
      </c>
      <c r="B11" s="972">
        <v>134</v>
      </c>
      <c r="C11" s="972">
        <v>111</v>
      </c>
      <c r="D11" s="972">
        <v>118</v>
      </c>
      <c r="E11" s="962">
        <v>137</v>
      </c>
      <c r="F11" s="962">
        <v>66</v>
      </c>
      <c r="G11" s="962">
        <v>121</v>
      </c>
      <c r="H11" s="962">
        <v>115</v>
      </c>
      <c r="I11" s="962">
        <v>105</v>
      </c>
      <c r="J11" s="2795">
        <v>0.2072072072072072</v>
      </c>
      <c r="K11" s="964">
        <v>1.0303030303030303</v>
      </c>
      <c r="L11" s="962"/>
    </row>
    <row r="12" spans="1:12" ht="13.5" customHeight="1" x14ac:dyDescent="0.2">
      <c r="A12" s="970" t="s">
        <v>355</v>
      </c>
      <c r="B12" s="969">
        <v>-102</v>
      </c>
      <c r="C12" s="969">
        <v>-80</v>
      </c>
      <c r="D12" s="969">
        <v>-103</v>
      </c>
      <c r="E12" s="968">
        <v>-81</v>
      </c>
      <c r="F12" s="968">
        <v>-53</v>
      </c>
      <c r="G12" s="968">
        <v>-43</v>
      </c>
      <c r="H12" s="968">
        <v>-60</v>
      </c>
      <c r="I12" s="968">
        <v>-57</v>
      </c>
      <c r="J12" s="2796">
        <v>0.27500000000000002</v>
      </c>
      <c r="K12" s="967">
        <v>0.92452830188679247</v>
      </c>
      <c r="L12" s="2626"/>
    </row>
    <row r="13" spans="1:12" ht="13.5" customHeight="1" x14ac:dyDescent="0.2">
      <c r="A13" s="970" t="s">
        <v>353</v>
      </c>
      <c r="B13" s="969">
        <v>51</v>
      </c>
      <c r="C13" s="969">
        <v>128</v>
      </c>
      <c r="D13" s="969">
        <v>78</v>
      </c>
      <c r="E13" s="968">
        <v>97</v>
      </c>
      <c r="F13" s="968">
        <v>190</v>
      </c>
      <c r="G13" s="968">
        <v>228</v>
      </c>
      <c r="H13" s="968">
        <v>316</v>
      </c>
      <c r="I13" s="968">
        <v>145</v>
      </c>
      <c r="J13" s="2796">
        <v>-0.6015625</v>
      </c>
      <c r="K13" s="967">
        <v>-0.73157894736842111</v>
      </c>
      <c r="L13" s="962"/>
    </row>
    <row r="14" spans="1:12" ht="13.5" customHeight="1" x14ac:dyDescent="0.2">
      <c r="A14" s="973" t="s">
        <v>154</v>
      </c>
      <c r="B14" s="972">
        <v>-3</v>
      </c>
      <c r="C14" s="972">
        <v>-9</v>
      </c>
      <c r="D14" s="972">
        <v>-2</v>
      </c>
      <c r="E14" s="962">
        <v>1</v>
      </c>
      <c r="F14" s="962">
        <v>-3</v>
      </c>
      <c r="G14" s="962">
        <v>-2</v>
      </c>
      <c r="H14" s="962">
        <v>-13</v>
      </c>
      <c r="I14" s="962">
        <v>-8</v>
      </c>
      <c r="J14" s="2797">
        <v>-0.66666666666666663</v>
      </c>
      <c r="K14" s="971">
        <v>0</v>
      </c>
      <c r="L14" s="2626"/>
    </row>
    <row r="15" spans="1:12" ht="13.5" customHeight="1" x14ac:dyDescent="0.2">
      <c r="A15" s="970" t="s">
        <v>150</v>
      </c>
      <c r="B15" s="969">
        <v>48</v>
      </c>
      <c r="C15" s="969">
        <v>119</v>
      </c>
      <c r="D15" s="969">
        <v>76</v>
      </c>
      <c r="E15" s="968">
        <v>98</v>
      </c>
      <c r="F15" s="968">
        <v>187</v>
      </c>
      <c r="G15" s="968">
        <v>226</v>
      </c>
      <c r="H15" s="968">
        <v>303</v>
      </c>
      <c r="I15" s="968">
        <v>137</v>
      </c>
      <c r="J15" s="2796">
        <v>-0.59663865546218486</v>
      </c>
      <c r="K15" s="967">
        <v>-0.74331550802139035</v>
      </c>
      <c r="L15" s="2626"/>
    </row>
    <row r="16" spans="1:12" ht="13.5" customHeight="1" x14ac:dyDescent="0.2">
      <c r="A16" s="959"/>
      <c r="B16" s="966"/>
      <c r="C16" s="959"/>
      <c r="D16" s="966"/>
      <c r="E16" s="959"/>
      <c r="F16" s="959"/>
      <c r="G16" s="959"/>
      <c r="H16" s="959"/>
      <c r="I16" s="959"/>
      <c r="J16" s="2795" t="s">
        <v>122</v>
      </c>
      <c r="K16" s="964" t="s">
        <v>122</v>
      </c>
      <c r="L16" s="962"/>
    </row>
    <row r="17" spans="1:12" ht="13.5" customHeight="1" x14ac:dyDescent="0.2">
      <c r="A17" s="963" t="s">
        <v>140</v>
      </c>
      <c r="B17" s="962">
        <v>3320</v>
      </c>
      <c r="C17" s="962">
        <v>3300</v>
      </c>
      <c r="D17" s="962">
        <v>3465</v>
      </c>
      <c r="E17" s="965">
        <v>4105</v>
      </c>
      <c r="F17" s="962">
        <v>2757</v>
      </c>
      <c r="G17" s="962">
        <v>2608</v>
      </c>
      <c r="H17" s="962">
        <v>3038</v>
      </c>
      <c r="I17" s="962">
        <v>3217</v>
      </c>
      <c r="J17" s="2795">
        <v>6.0606060606060606E-3</v>
      </c>
      <c r="K17" s="964">
        <v>0.20420747188973523</v>
      </c>
      <c r="L17" s="962"/>
    </row>
    <row r="18" spans="1:12" ht="13.5" customHeight="1" x14ac:dyDescent="0.2">
      <c r="A18" s="963" t="s">
        <v>444</v>
      </c>
      <c r="B18" s="962">
        <v>20530.985548198994</v>
      </c>
      <c r="C18" s="962">
        <v>19894</v>
      </c>
      <c r="D18" s="962">
        <v>20598</v>
      </c>
      <c r="E18" s="962">
        <v>20497</v>
      </c>
      <c r="F18" s="962">
        <v>18911</v>
      </c>
      <c r="G18" s="962">
        <v>17962</v>
      </c>
      <c r="H18" s="962">
        <v>20221</v>
      </c>
      <c r="I18" s="962">
        <v>21999</v>
      </c>
      <c r="J18" s="2795">
        <v>3.2018977993314282E-2</v>
      </c>
      <c r="K18" s="964">
        <v>8.5663663909840537E-2</v>
      </c>
      <c r="L18" s="962"/>
    </row>
    <row r="19" spans="1:12" ht="13.5" customHeight="1" thickBot="1" x14ac:dyDescent="0.25">
      <c r="A19" s="963" t="s">
        <v>134</v>
      </c>
      <c r="B19" s="962">
        <v>6607</v>
      </c>
      <c r="C19" s="962">
        <v>7333</v>
      </c>
      <c r="D19" s="962">
        <v>7203</v>
      </c>
      <c r="E19" s="962">
        <v>7014</v>
      </c>
      <c r="F19" s="962">
        <v>6766</v>
      </c>
      <c r="G19" s="962">
        <v>6408</v>
      </c>
      <c r="H19" s="962">
        <v>5957</v>
      </c>
      <c r="I19" s="962">
        <v>5616</v>
      </c>
      <c r="J19" s="2798">
        <v>-9.9004500204554757E-2</v>
      </c>
      <c r="K19" s="2799">
        <v>-2.3499852202187407E-2</v>
      </c>
      <c r="L19" s="961"/>
    </row>
    <row r="20" spans="1:12" ht="13.5" customHeight="1" x14ac:dyDescent="0.2">
      <c r="A20" s="960"/>
      <c r="B20" s="960"/>
      <c r="C20" s="960"/>
      <c r="D20" s="960"/>
      <c r="E20" s="960"/>
      <c r="F20" s="960"/>
      <c r="G20" s="960"/>
      <c r="H20" s="960"/>
      <c r="I20" s="960"/>
      <c r="J20" s="960"/>
      <c r="K20" s="960"/>
      <c r="L20" s="960"/>
    </row>
    <row r="21" spans="1:12" s="959" customFormat="1" ht="13.5" customHeight="1" x14ac:dyDescent="0.2">
      <c r="A21" s="960"/>
      <c r="B21" s="960"/>
      <c r="C21" s="960"/>
      <c r="D21" s="960"/>
      <c r="E21" s="960"/>
      <c r="F21" s="960"/>
      <c r="G21" s="961"/>
      <c r="H21" s="961"/>
      <c r="I21" s="961"/>
      <c r="J21" s="961"/>
      <c r="K21" s="961"/>
      <c r="L21" s="960"/>
    </row>
    <row r="22" spans="1:12" s="959" customFormat="1" ht="13.5" customHeight="1" x14ac:dyDescent="0.2">
      <c r="A22" s="960"/>
      <c r="B22" s="960"/>
      <c r="C22" s="960"/>
      <c r="D22" s="960"/>
      <c r="E22" s="960"/>
      <c r="F22" s="960"/>
      <c r="G22" s="960"/>
      <c r="H22" s="960"/>
      <c r="I22" s="960"/>
      <c r="J22" s="960"/>
      <c r="K22" s="960"/>
      <c r="L22" s="960"/>
    </row>
    <row r="23" spans="1:12" s="959" customFormat="1" ht="13.5" customHeight="1" x14ac:dyDescent="0.2"/>
    <row r="24" spans="1:12" s="959" customFormat="1" ht="13.5" customHeight="1" x14ac:dyDescent="0.2"/>
    <row r="25" spans="1:12" s="959" customFormat="1" ht="13.5" customHeight="1" x14ac:dyDescent="0.2"/>
    <row r="26" spans="1:12" s="959" customFormat="1" ht="13.5" customHeight="1" x14ac:dyDescent="0.25">
      <c r="A26" s="979"/>
      <c r="B26" s="979"/>
      <c r="C26" s="1855"/>
      <c r="D26" s="1855"/>
      <c r="E26" s="1855"/>
      <c r="F26" s="1855"/>
      <c r="G26" s="1855"/>
      <c r="H26" s="1855"/>
      <c r="I26" s="1855"/>
    </row>
    <row r="27" spans="1:12" s="959" customFormat="1" ht="13.5" customHeight="1" x14ac:dyDescent="0.25">
      <c r="A27" s="979" t="s">
        <v>1390</v>
      </c>
      <c r="B27" s="979"/>
      <c r="C27" s="1855"/>
      <c r="D27" s="1855"/>
      <c r="E27" s="1855"/>
      <c r="F27" s="1855"/>
      <c r="G27" s="1855"/>
      <c r="H27" s="1855"/>
      <c r="I27" s="1855"/>
    </row>
    <row r="28" spans="1:12" s="959" customFormat="1" ht="13.5" customHeight="1" x14ac:dyDescent="0.25">
      <c r="A28" s="2625"/>
      <c r="B28" s="2625"/>
      <c r="C28" s="2625"/>
      <c r="D28" s="2625"/>
      <c r="E28" s="2625"/>
      <c r="F28" s="2625"/>
      <c r="G28" s="2625"/>
      <c r="H28" s="2625"/>
      <c r="I28" s="2625"/>
      <c r="J28" s="960"/>
    </row>
    <row r="29" spans="1:12" s="959" customFormat="1" ht="13.5" customHeight="1" thickBot="1" x14ac:dyDescent="0.25">
      <c r="A29" s="974" t="s">
        <v>227</v>
      </c>
      <c r="B29" s="2624" t="s">
        <v>1300</v>
      </c>
      <c r="C29" s="2624" t="s">
        <v>1185</v>
      </c>
      <c r="D29" s="2624" t="s">
        <v>511</v>
      </c>
      <c r="E29" s="2624" t="s">
        <v>510</v>
      </c>
      <c r="F29" s="2624" t="s">
        <v>509</v>
      </c>
      <c r="G29" s="2624" t="s">
        <v>508</v>
      </c>
      <c r="H29" s="2624" t="s">
        <v>507</v>
      </c>
      <c r="I29" s="2624" t="s">
        <v>1308</v>
      </c>
      <c r="J29" s="960"/>
    </row>
    <row r="30" spans="1:12" s="959" customFormat="1" ht="13.5" customHeight="1" x14ac:dyDescent="0.2">
      <c r="A30" s="973" t="s">
        <v>372</v>
      </c>
      <c r="B30" s="2623"/>
      <c r="C30" s="2623">
        <v>117.2</v>
      </c>
      <c r="D30" s="2623">
        <v>122.4</v>
      </c>
      <c r="E30" s="2623">
        <v>131.69999999999999</v>
      </c>
      <c r="F30" s="2623">
        <v>164.4</v>
      </c>
      <c r="G30" s="2623">
        <v>143.69999999999999</v>
      </c>
      <c r="H30" s="2623">
        <v>136.9</v>
      </c>
      <c r="I30" s="2623">
        <v>143.80000000000001</v>
      </c>
    </row>
    <row r="31" spans="1:12" s="959" customFormat="1" ht="13.5" customHeight="1" x14ac:dyDescent="0.2">
      <c r="A31" s="973" t="s">
        <v>212</v>
      </c>
      <c r="B31" s="2623"/>
      <c r="C31" s="2623">
        <v>-10</v>
      </c>
      <c r="D31" s="2623">
        <v>-9</v>
      </c>
      <c r="E31" s="2623">
        <v>-10</v>
      </c>
      <c r="F31" s="2623">
        <v>-15</v>
      </c>
      <c r="G31" s="2623">
        <v>-11</v>
      </c>
      <c r="H31" s="2623">
        <v>-12</v>
      </c>
      <c r="I31" s="2623">
        <v>-9</v>
      </c>
    </row>
    <row r="32" spans="1:12" s="959" customFormat="1" x14ac:dyDescent="0.2">
      <c r="A32" s="973" t="s">
        <v>368</v>
      </c>
      <c r="B32" s="2623"/>
      <c r="C32" s="2623">
        <v>47</v>
      </c>
      <c r="D32" s="2623">
        <v>20</v>
      </c>
      <c r="E32" s="2623">
        <v>20</v>
      </c>
      <c r="F32" s="2623">
        <v>24</v>
      </c>
      <c r="G32" s="2623">
        <v>91</v>
      </c>
      <c r="H32" s="2623">
        <v>44</v>
      </c>
      <c r="I32" s="2623">
        <v>19</v>
      </c>
    </row>
    <row r="33" spans="1:9" s="959" customFormat="1" x14ac:dyDescent="0.2">
      <c r="A33" s="973" t="s">
        <v>432</v>
      </c>
      <c r="B33" s="2623"/>
      <c r="C33" s="2623">
        <v>4</v>
      </c>
      <c r="D33" s="2623">
        <v>0</v>
      </c>
      <c r="E33" s="2623">
        <v>-8</v>
      </c>
      <c r="F33" s="2623">
        <v>22</v>
      </c>
      <c r="G33" s="2623">
        <v>-2</v>
      </c>
      <c r="H33" s="2623">
        <v>160</v>
      </c>
      <c r="I33" s="2623">
        <v>5</v>
      </c>
    </row>
    <row r="34" spans="1:9" s="959" customFormat="1" x14ac:dyDescent="0.2">
      <c r="A34" s="970" t="s">
        <v>365</v>
      </c>
      <c r="B34" s="2622"/>
      <c r="C34" s="2622">
        <v>158.19999999999999</v>
      </c>
      <c r="D34" s="2622">
        <v>133.4</v>
      </c>
      <c r="E34" s="2622">
        <v>133.69999999999999</v>
      </c>
      <c r="F34" s="2622">
        <v>195.4</v>
      </c>
      <c r="G34" s="2622">
        <v>221.7</v>
      </c>
      <c r="H34" s="2622">
        <v>328.9</v>
      </c>
      <c r="I34" s="2622">
        <v>158.80000000000001</v>
      </c>
    </row>
    <row r="35" spans="1:9" s="959" customFormat="1" x14ac:dyDescent="0.2">
      <c r="A35" s="973" t="s">
        <v>171</v>
      </c>
      <c r="B35" s="2623"/>
      <c r="C35" s="2623">
        <v>-156</v>
      </c>
      <c r="D35" s="2623">
        <v>-190</v>
      </c>
      <c r="E35" s="2623">
        <v>-186.75</v>
      </c>
      <c r="F35" s="2623">
        <v>-77.75</v>
      </c>
      <c r="G35" s="2623">
        <v>-141.75</v>
      </c>
      <c r="H35" s="2623">
        <v>-146.75</v>
      </c>
      <c r="I35" s="2623">
        <v>-136.75</v>
      </c>
    </row>
    <row r="36" spans="1:9" s="959" customFormat="1" x14ac:dyDescent="0.2">
      <c r="A36" s="973" t="s">
        <v>1291</v>
      </c>
      <c r="B36" s="2623"/>
      <c r="C36" s="2623">
        <v>125.25</v>
      </c>
      <c r="D36" s="2623">
        <v>133</v>
      </c>
      <c r="E36" s="2623">
        <v>150.5</v>
      </c>
      <c r="F36" s="2623">
        <v>80.25</v>
      </c>
      <c r="G36" s="2623">
        <v>132.25</v>
      </c>
      <c r="H36" s="2623">
        <v>127</v>
      </c>
      <c r="I36" s="2623">
        <v>114.75</v>
      </c>
    </row>
    <row r="37" spans="1:9" s="959" customFormat="1" x14ac:dyDescent="0.2">
      <c r="A37" s="970" t="s">
        <v>355</v>
      </c>
      <c r="B37" s="2622"/>
      <c r="C37" s="2622">
        <v>-59.75</v>
      </c>
      <c r="D37" s="2622">
        <v>-82</v>
      </c>
      <c r="E37" s="2622">
        <v>-62.25</v>
      </c>
      <c r="F37" s="2622">
        <v>-33.5</v>
      </c>
      <c r="G37" s="2622">
        <v>-26.5</v>
      </c>
      <c r="H37" s="2622">
        <v>-42.75</v>
      </c>
      <c r="I37" s="2622">
        <v>-42</v>
      </c>
    </row>
    <row r="38" spans="1:9" s="959" customFormat="1" x14ac:dyDescent="0.2">
      <c r="A38" s="970" t="s">
        <v>353</v>
      </c>
      <c r="B38" s="2622"/>
      <c r="C38" s="2622">
        <v>98.45</v>
      </c>
      <c r="D38" s="2622">
        <v>51.4</v>
      </c>
      <c r="E38" s="2622">
        <v>71.45</v>
      </c>
      <c r="F38" s="2622">
        <v>161.9</v>
      </c>
      <c r="G38" s="2622">
        <v>195.2</v>
      </c>
      <c r="H38" s="2622">
        <v>286.14999999999998</v>
      </c>
      <c r="I38" s="2622">
        <v>116.8</v>
      </c>
    </row>
    <row r="39" spans="1:9" s="959" customFormat="1" x14ac:dyDescent="0.2">
      <c r="A39" s="973" t="s">
        <v>154</v>
      </c>
      <c r="B39" s="2623"/>
      <c r="C39" s="2623">
        <v>0</v>
      </c>
      <c r="D39" s="2623">
        <v>0</v>
      </c>
      <c r="E39" s="2623">
        <v>0</v>
      </c>
      <c r="F39" s="2623">
        <v>-1</v>
      </c>
      <c r="G39" s="2623">
        <v>-1</v>
      </c>
      <c r="H39" s="2623">
        <v>-2</v>
      </c>
      <c r="I39" s="2623">
        <v>-1</v>
      </c>
    </row>
    <row r="40" spans="1:9" s="959" customFormat="1" x14ac:dyDescent="0.2">
      <c r="A40" s="973" t="s">
        <v>1349</v>
      </c>
      <c r="B40" s="2623"/>
      <c r="C40" s="2623">
        <v>0</v>
      </c>
      <c r="D40" s="2623">
        <v>0</v>
      </c>
      <c r="E40" s="2623">
        <v>0</v>
      </c>
      <c r="F40" s="2623">
        <v>0</v>
      </c>
      <c r="G40" s="2623">
        <v>0</v>
      </c>
      <c r="H40" s="2623">
        <v>0</v>
      </c>
      <c r="I40" s="2623">
        <v>0</v>
      </c>
    </row>
    <row r="41" spans="1:9" s="959" customFormat="1" x14ac:dyDescent="0.2">
      <c r="A41" s="970" t="s">
        <v>150</v>
      </c>
      <c r="B41" s="2622"/>
      <c r="C41" s="2622">
        <v>98.45</v>
      </c>
      <c r="D41" s="2622">
        <v>51.4</v>
      </c>
      <c r="E41" s="2622">
        <v>71.45</v>
      </c>
      <c r="F41" s="2622">
        <v>160.9</v>
      </c>
      <c r="G41" s="2622">
        <v>194.2</v>
      </c>
      <c r="H41" s="2622">
        <v>284.14999999999998</v>
      </c>
      <c r="I41" s="2622">
        <v>115.8</v>
      </c>
    </row>
    <row r="42" spans="1:9" s="959" customFormat="1" x14ac:dyDescent="0.2">
      <c r="A42" s="972"/>
      <c r="B42" s="972"/>
      <c r="C42" s="972"/>
      <c r="D42" s="972"/>
      <c r="E42" s="972"/>
      <c r="F42" s="972"/>
      <c r="G42" s="972"/>
      <c r="H42" s="972"/>
      <c r="I42" s="972"/>
    </row>
    <row r="43" spans="1:9" s="959" customFormat="1" x14ac:dyDescent="0.2"/>
    <row r="44" spans="1:9" s="959" customFormat="1" x14ac:dyDescent="0.2"/>
    <row r="45" spans="1:9" s="959" customFormat="1" x14ac:dyDescent="0.2"/>
    <row r="46" spans="1:9" s="959" customFormat="1" x14ac:dyDescent="0.2"/>
    <row r="47" spans="1:9" s="959" customFormat="1" x14ac:dyDescent="0.2"/>
    <row r="48" spans="1:9" s="959" customFormat="1" x14ac:dyDescent="0.2"/>
    <row r="49" s="959" customFormat="1" x14ac:dyDescent="0.2"/>
    <row r="50" s="959" customFormat="1" x14ac:dyDescent="0.2"/>
    <row r="51" s="959" customFormat="1" x14ac:dyDescent="0.2"/>
    <row r="52" s="959" customFormat="1" x14ac:dyDescent="0.2"/>
    <row r="53" s="959" customFormat="1" x14ac:dyDescent="0.2"/>
    <row r="54" s="959" customFormat="1" x14ac:dyDescent="0.2"/>
    <row r="55" s="959" customFormat="1" x14ac:dyDescent="0.2"/>
    <row r="56" s="959" customFormat="1" x14ac:dyDescent="0.2"/>
    <row r="57" s="959" customFormat="1" x14ac:dyDescent="0.2"/>
    <row r="58" s="959" customFormat="1" x14ac:dyDescent="0.2"/>
    <row r="59" s="959" customFormat="1" x14ac:dyDescent="0.2"/>
    <row r="60" s="959" customFormat="1" x14ac:dyDescent="0.2"/>
    <row r="61" s="959" customFormat="1" x14ac:dyDescent="0.2"/>
    <row r="62" s="959" customFormat="1" x14ac:dyDescent="0.2"/>
    <row r="63" s="959" customFormat="1" x14ac:dyDescent="0.2"/>
    <row r="64" s="959" customFormat="1" x14ac:dyDescent="0.2"/>
    <row r="65" s="959" customFormat="1" x14ac:dyDescent="0.2"/>
    <row r="66" s="959" customFormat="1" x14ac:dyDescent="0.2"/>
    <row r="67" s="959" customFormat="1" x14ac:dyDescent="0.2"/>
    <row r="68" s="959" customFormat="1" x14ac:dyDescent="0.2"/>
    <row r="69" s="959" customFormat="1" x14ac:dyDescent="0.2"/>
    <row r="70" s="959" customFormat="1" x14ac:dyDescent="0.2"/>
    <row r="71" s="959" customFormat="1" x14ac:dyDescent="0.2"/>
    <row r="72" s="959" customFormat="1" x14ac:dyDescent="0.2"/>
    <row r="73" s="959" customFormat="1" x14ac:dyDescent="0.2"/>
    <row r="74" s="959" customFormat="1" x14ac:dyDescent="0.2"/>
    <row r="75" s="959" customFormat="1" x14ac:dyDescent="0.2"/>
    <row r="76" s="959" customFormat="1" x14ac:dyDescent="0.2"/>
    <row r="77" s="959" customFormat="1" x14ac:dyDescent="0.2"/>
    <row r="78" s="959" customFormat="1" x14ac:dyDescent="0.2"/>
    <row r="79" s="959" customFormat="1" x14ac:dyDescent="0.2"/>
    <row r="80" s="959" customFormat="1" x14ac:dyDescent="0.2"/>
    <row r="81" s="959" customFormat="1" x14ac:dyDescent="0.2"/>
    <row r="82" s="959" customFormat="1" x14ac:dyDescent="0.2"/>
    <row r="83" s="959" customFormat="1" x14ac:dyDescent="0.2"/>
    <row r="84" s="959" customFormat="1" x14ac:dyDescent="0.2"/>
    <row r="85" s="959" customFormat="1" x14ac:dyDescent="0.2"/>
    <row r="86" s="959" customFormat="1" x14ac:dyDescent="0.2"/>
    <row r="87" s="959" customFormat="1" x14ac:dyDescent="0.2"/>
    <row r="88" s="959" customFormat="1" x14ac:dyDescent="0.2"/>
    <row r="89" s="959" customFormat="1" x14ac:dyDescent="0.2"/>
    <row r="90" s="959" customFormat="1" x14ac:dyDescent="0.2"/>
    <row r="91" s="959" customFormat="1" x14ac:dyDescent="0.2"/>
    <row r="92" s="959" customFormat="1" x14ac:dyDescent="0.2"/>
    <row r="93" s="959" customFormat="1" x14ac:dyDescent="0.2"/>
    <row r="94" s="959" customFormat="1" x14ac:dyDescent="0.2"/>
    <row r="95" s="959" customFormat="1" x14ac:dyDescent="0.2"/>
    <row r="96" s="959" customFormat="1" x14ac:dyDescent="0.2"/>
    <row r="97" s="959" customFormat="1" x14ac:dyDescent="0.2"/>
    <row r="98" s="959" customFormat="1" x14ac:dyDescent="0.2"/>
    <row r="99" s="959" customFormat="1" x14ac:dyDescent="0.2"/>
    <row r="100" s="959" customFormat="1" x14ac:dyDescent="0.2"/>
    <row r="101" s="959" customFormat="1" x14ac:dyDescent="0.2"/>
    <row r="102" s="959" customFormat="1" x14ac:dyDescent="0.2"/>
    <row r="103" s="959" customFormat="1" x14ac:dyDescent="0.2"/>
    <row r="104" s="959" customFormat="1" x14ac:dyDescent="0.2"/>
    <row r="105" s="959" customFormat="1" x14ac:dyDescent="0.2"/>
    <row r="106" s="959" customFormat="1" x14ac:dyDescent="0.2"/>
    <row r="107" s="959" customFormat="1" x14ac:dyDescent="0.2"/>
    <row r="108" s="959" customFormat="1" x14ac:dyDescent="0.2"/>
    <row r="109" s="959" customFormat="1" x14ac:dyDescent="0.2"/>
    <row r="110" s="959" customFormat="1" x14ac:dyDescent="0.2"/>
    <row r="111" s="959" customFormat="1" x14ac:dyDescent="0.2"/>
    <row r="112" s="959" customFormat="1" x14ac:dyDescent="0.2"/>
    <row r="113" s="959" customFormat="1" x14ac:dyDescent="0.2"/>
    <row r="114" s="959" customFormat="1" x14ac:dyDescent="0.2"/>
    <row r="115" s="959" customFormat="1" x14ac:dyDescent="0.2"/>
    <row r="116" s="959" customFormat="1" x14ac:dyDescent="0.2"/>
    <row r="117" s="959" customFormat="1" x14ac:dyDescent="0.2"/>
    <row r="118" s="959" customFormat="1" x14ac:dyDescent="0.2"/>
    <row r="119" s="959" customFormat="1" x14ac:dyDescent="0.2"/>
    <row r="120" s="959" customFormat="1" x14ac:dyDescent="0.2"/>
    <row r="121" s="959" customFormat="1" x14ac:dyDescent="0.2"/>
    <row r="122" s="959" customFormat="1" x14ac:dyDescent="0.2"/>
    <row r="123" s="959" customFormat="1" x14ac:dyDescent="0.2"/>
    <row r="124" s="959" customFormat="1" x14ac:dyDescent="0.2"/>
    <row r="125" s="959" customFormat="1" x14ac:dyDescent="0.2"/>
    <row r="126" s="959" customFormat="1" x14ac:dyDescent="0.2"/>
    <row r="127" s="959" customFormat="1" x14ac:dyDescent="0.2"/>
    <row r="128" s="959" customFormat="1" x14ac:dyDescent="0.2"/>
    <row r="129" s="959" customFormat="1" x14ac:dyDescent="0.2"/>
    <row r="130" s="959" customFormat="1" x14ac:dyDescent="0.2"/>
    <row r="131" s="959" customFormat="1" x14ac:dyDescent="0.2"/>
    <row r="132" s="959" customFormat="1" x14ac:dyDescent="0.2"/>
    <row r="133" s="959" customFormat="1" x14ac:dyDescent="0.2"/>
    <row r="134" s="959" customFormat="1" x14ac:dyDescent="0.2"/>
    <row r="135" s="959" customFormat="1" x14ac:dyDescent="0.2"/>
    <row r="136" s="959" customFormat="1" x14ac:dyDescent="0.2"/>
    <row r="137" s="959" customFormat="1" x14ac:dyDescent="0.2"/>
    <row r="138" s="959" customFormat="1" x14ac:dyDescent="0.2"/>
    <row r="139" s="959" customFormat="1" x14ac:dyDescent="0.2"/>
    <row r="140" s="959" customFormat="1" x14ac:dyDescent="0.2"/>
    <row r="141" s="959" customFormat="1" x14ac:dyDescent="0.2"/>
    <row r="142" s="959" customFormat="1" x14ac:dyDescent="0.2"/>
    <row r="143" s="959" customFormat="1" x14ac:dyDescent="0.2"/>
    <row r="144" s="959" customFormat="1" x14ac:dyDescent="0.2"/>
    <row r="145" s="959" customFormat="1" x14ac:dyDescent="0.2"/>
    <row r="146" s="959" customFormat="1" x14ac:dyDescent="0.2"/>
    <row r="147" s="959" customFormat="1" x14ac:dyDescent="0.2"/>
    <row r="148" s="959" customFormat="1" x14ac:dyDescent="0.2"/>
    <row r="149" s="959" customFormat="1" x14ac:dyDescent="0.2"/>
    <row r="150" s="959" customFormat="1" x14ac:dyDescent="0.2"/>
    <row r="151" s="959" customFormat="1" x14ac:dyDescent="0.2"/>
    <row r="152" s="959" customFormat="1" x14ac:dyDescent="0.2"/>
    <row r="153" s="959" customFormat="1" x14ac:dyDescent="0.2"/>
    <row r="154" s="959" customFormat="1" x14ac:dyDescent="0.2"/>
    <row r="155" s="959" customFormat="1" x14ac:dyDescent="0.2"/>
    <row r="156" s="959" customFormat="1" x14ac:dyDescent="0.2"/>
    <row r="157" s="959" customFormat="1" x14ac:dyDescent="0.2"/>
    <row r="158" s="959" customFormat="1" x14ac:dyDescent="0.2"/>
    <row r="159" s="959" customFormat="1" x14ac:dyDescent="0.2"/>
    <row r="160" s="959" customFormat="1" x14ac:dyDescent="0.2"/>
    <row r="161" s="959" customFormat="1" x14ac:dyDescent="0.2"/>
    <row r="162" s="959" customFormat="1" x14ac:dyDescent="0.2"/>
    <row r="163" s="959" customFormat="1" x14ac:dyDescent="0.2"/>
    <row r="164" s="959" customFormat="1" x14ac:dyDescent="0.2"/>
    <row r="165" s="959" customFormat="1" x14ac:dyDescent="0.2"/>
    <row r="166" s="959" customFormat="1" x14ac:dyDescent="0.2"/>
    <row r="167" s="959" customFormat="1" x14ac:dyDescent="0.2"/>
    <row r="168" s="959" customFormat="1" x14ac:dyDescent="0.2"/>
    <row r="169" s="959" customFormat="1" x14ac:dyDescent="0.2"/>
    <row r="170" s="959" customFormat="1" x14ac:dyDescent="0.2"/>
    <row r="171" s="959" customFormat="1" x14ac:dyDescent="0.2"/>
    <row r="172" s="959" customFormat="1" x14ac:dyDescent="0.2"/>
    <row r="173" s="959" customFormat="1" x14ac:dyDescent="0.2"/>
    <row r="174" s="959" customFormat="1" x14ac:dyDescent="0.2"/>
    <row r="175" s="959" customFormat="1" x14ac:dyDescent="0.2"/>
    <row r="176" s="959" customFormat="1" x14ac:dyDescent="0.2"/>
    <row r="177" s="959" customFormat="1" x14ac:dyDescent="0.2"/>
    <row r="178" s="959" customFormat="1" x14ac:dyDescent="0.2"/>
    <row r="179" s="959" customFormat="1" x14ac:dyDescent="0.2"/>
    <row r="180" s="959" customFormat="1" x14ac:dyDescent="0.2"/>
    <row r="181" s="959" customFormat="1" x14ac:dyDescent="0.2"/>
    <row r="182" s="959" customFormat="1" x14ac:dyDescent="0.2"/>
    <row r="183" s="959" customFormat="1" x14ac:dyDescent="0.2"/>
    <row r="184" s="959" customFormat="1" x14ac:dyDescent="0.2"/>
    <row r="185" s="959" customFormat="1" x14ac:dyDescent="0.2"/>
    <row r="186" s="959" customFormat="1" x14ac:dyDescent="0.2"/>
    <row r="187" s="959" customFormat="1" x14ac:dyDescent="0.2"/>
    <row r="188" s="959" customFormat="1" x14ac:dyDescent="0.2"/>
    <row r="189" s="959" customFormat="1" x14ac:dyDescent="0.2"/>
    <row r="190" s="959" customFormat="1" x14ac:dyDescent="0.2"/>
    <row r="191" s="959" customFormat="1" x14ac:dyDescent="0.2"/>
    <row r="192" s="959" customFormat="1" x14ac:dyDescent="0.2"/>
    <row r="193" s="959" customFormat="1" x14ac:dyDescent="0.2"/>
    <row r="194" s="959" customFormat="1" x14ac:dyDescent="0.2"/>
    <row r="195" s="959" customFormat="1" x14ac:dyDescent="0.2"/>
    <row r="196" s="959" customFormat="1" x14ac:dyDescent="0.2"/>
    <row r="197" s="959" customFormat="1" x14ac:dyDescent="0.2"/>
    <row r="198" s="959" customFormat="1" x14ac:dyDescent="0.2"/>
    <row r="199" s="959" customFormat="1" x14ac:dyDescent="0.2"/>
    <row r="200" s="959" customFormat="1" x14ac:dyDescent="0.2"/>
    <row r="201" s="959" customFormat="1" x14ac:dyDescent="0.2"/>
    <row r="202" s="959" customFormat="1" x14ac:dyDescent="0.2"/>
    <row r="203" s="959" customFormat="1" x14ac:dyDescent="0.2"/>
    <row r="204" s="959" customFormat="1" x14ac:dyDescent="0.2"/>
    <row r="205" s="959" customFormat="1" x14ac:dyDescent="0.2"/>
    <row r="206" s="959" customFormat="1" x14ac:dyDescent="0.2"/>
    <row r="207" s="959" customFormat="1" x14ac:dyDescent="0.2"/>
    <row r="208" s="959" customFormat="1" x14ac:dyDescent="0.2"/>
    <row r="209" s="959" customFormat="1" x14ac:dyDescent="0.2"/>
    <row r="210" s="959" customFormat="1" x14ac:dyDescent="0.2"/>
    <row r="211" s="959" customFormat="1" x14ac:dyDescent="0.2"/>
    <row r="212" s="959" customFormat="1" x14ac:dyDescent="0.2"/>
    <row r="213" s="959" customFormat="1" x14ac:dyDescent="0.2"/>
    <row r="214" s="959" customFormat="1" x14ac:dyDescent="0.2"/>
    <row r="215" s="959" customFormat="1" x14ac:dyDescent="0.2"/>
    <row r="216" s="959" customFormat="1" x14ac:dyDescent="0.2"/>
    <row r="217" s="959" customFormat="1" x14ac:dyDescent="0.2"/>
    <row r="218" s="959" customFormat="1" x14ac:dyDescent="0.2"/>
    <row r="219" s="959" customFormat="1" x14ac:dyDescent="0.2"/>
    <row r="220" s="959" customFormat="1" x14ac:dyDescent="0.2"/>
    <row r="221" s="959" customFormat="1" x14ac:dyDescent="0.2"/>
    <row r="222" s="959" customFormat="1" x14ac:dyDescent="0.2"/>
    <row r="223" s="959" customFormat="1" x14ac:dyDescent="0.2"/>
    <row r="224" s="959" customFormat="1" x14ac:dyDescent="0.2"/>
    <row r="225" s="959" customFormat="1" x14ac:dyDescent="0.2"/>
    <row r="226" s="959" customFormat="1" x14ac:dyDescent="0.2"/>
    <row r="227" s="959" customFormat="1" x14ac:dyDescent="0.2"/>
    <row r="228" s="959" customFormat="1" x14ac:dyDescent="0.2"/>
    <row r="229" s="959" customFormat="1" x14ac:dyDescent="0.2"/>
    <row r="230" s="959" customFormat="1" x14ac:dyDescent="0.2"/>
    <row r="231" s="959" customFormat="1" x14ac:dyDescent="0.2"/>
    <row r="232" s="959" customFormat="1" x14ac:dyDescent="0.2"/>
    <row r="233" s="959" customFormat="1" x14ac:dyDescent="0.2"/>
    <row r="234" s="959" customFormat="1" x14ac:dyDescent="0.2"/>
    <row r="235" s="959" customFormat="1" x14ac:dyDescent="0.2"/>
    <row r="236" s="959" customFormat="1" x14ac:dyDescent="0.2"/>
    <row r="237" s="959" customFormat="1" x14ac:dyDescent="0.2"/>
    <row r="238" s="959" customFormat="1" x14ac:dyDescent="0.2"/>
    <row r="239" s="959" customFormat="1" x14ac:dyDescent="0.2"/>
    <row r="240" s="959" customFormat="1" x14ac:dyDescent="0.2"/>
    <row r="241" s="959" customFormat="1" x14ac:dyDescent="0.2"/>
    <row r="242" s="959" customFormat="1" x14ac:dyDescent="0.2"/>
    <row r="243" s="959" customFormat="1" x14ac:dyDescent="0.2"/>
    <row r="244" s="959" customFormat="1" x14ac:dyDescent="0.2"/>
    <row r="245" s="959" customFormat="1" x14ac:dyDescent="0.2"/>
    <row r="246" s="959" customFormat="1" x14ac:dyDescent="0.2"/>
    <row r="247" s="959" customFormat="1" x14ac:dyDescent="0.2"/>
    <row r="248" s="959" customFormat="1" x14ac:dyDescent="0.2"/>
    <row r="249" s="959" customFormat="1" x14ac:dyDescent="0.2"/>
    <row r="250" s="959" customFormat="1" x14ac:dyDescent="0.2"/>
    <row r="251" s="959" customFormat="1" x14ac:dyDescent="0.2"/>
    <row r="252" s="959" customFormat="1" x14ac:dyDescent="0.2"/>
    <row r="253" s="959" customFormat="1" x14ac:dyDescent="0.2"/>
    <row r="254" s="959" customFormat="1" x14ac:dyDescent="0.2"/>
    <row r="255" s="959" customFormat="1" x14ac:dyDescent="0.2"/>
    <row r="256" s="959" customFormat="1" x14ac:dyDescent="0.2"/>
    <row r="257" s="959" customFormat="1" x14ac:dyDescent="0.2"/>
    <row r="258" s="959" customFormat="1" x14ac:dyDescent="0.2"/>
    <row r="259" s="959" customFormat="1" x14ac:dyDescent="0.2"/>
    <row r="260" s="959" customFormat="1" x14ac:dyDescent="0.2"/>
    <row r="261" s="959" customFormat="1" x14ac:dyDescent="0.2"/>
    <row r="262" s="959" customFormat="1" x14ac:dyDescent="0.2"/>
    <row r="263" s="959" customFormat="1" x14ac:dyDescent="0.2"/>
    <row r="264" s="959" customFormat="1" x14ac:dyDescent="0.2"/>
    <row r="265" s="959" customFormat="1" x14ac:dyDescent="0.2"/>
    <row r="266" s="959" customFormat="1" x14ac:dyDescent="0.2"/>
    <row r="267" s="959" customFormat="1" x14ac:dyDescent="0.2"/>
    <row r="268" s="959" customFormat="1" x14ac:dyDescent="0.2"/>
    <row r="269" s="959" customFormat="1" x14ac:dyDescent="0.2"/>
    <row r="270" s="959" customFormat="1" x14ac:dyDescent="0.2"/>
    <row r="271" s="959" customFormat="1" x14ac:dyDescent="0.2"/>
    <row r="272" s="959" customFormat="1" x14ac:dyDescent="0.2"/>
    <row r="273" s="959" customFormat="1" x14ac:dyDescent="0.2"/>
    <row r="274" s="959" customFormat="1" x14ac:dyDescent="0.2"/>
    <row r="275" s="959" customFormat="1" x14ac:dyDescent="0.2"/>
    <row r="276" s="959" customFormat="1" x14ac:dyDescent="0.2"/>
    <row r="277" s="959" customFormat="1" x14ac:dyDescent="0.2"/>
    <row r="278" s="959" customFormat="1" x14ac:dyDescent="0.2"/>
    <row r="279" s="959" customFormat="1" x14ac:dyDescent="0.2"/>
    <row r="280" s="959" customFormat="1" x14ac:dyDescent="0.2"/>
    <row r="281" s="959" customFormat="1" x14ac:dyDescent="0.2"/>
    <row r="282" s="959" customFormat="1" x14ac:dyDescent="0.2"/>
    <row r="283" s="959" customFormat="1" x14ac:dyDescent="0.2"/>
    <row r="284" s="959" customFormat="1" x14ac:dyDescent="0.2"/>
    <row r="285" s="959" customFormat="1" x14ac:dyDescent="0.2"/>
    <row r="286" s="959" customFormat="1" x14ac:dyDescent="0.2"/>
    <row r="287" s="959" customFormat="1" x14ac:dyDescent="0.2"/>
    <row r="288" s="959" customFormat="1" x14ac:dyDescent="0.2"/>
    <row r="289" s="959" customFormat="1" x14ac:dyDescent="0.2"/>
    <row r="290" s="959" customFormat="1" x14ac:dyDescent="0.2"/>
    <row r="291" s="959" customFormat="1" x14ac:dyDescent="0.2"/>
    <row r="292" s="959" customFormat="1" x14ac:dyDescent="0.2"/>
    <row r="293" s="959" customFormat="1" x14ac:dyDescent="0.2"/>
    <row r="294" s="959" customFormat="1" x14ac:dyDescent="0.2"/>
    <row r="295" s="959" customFormat="1" x14ac:dyDescent="0.2"/>
    <row r="296" s="959" customFormat="1" x14ac:dyDescent="0.2"/>
    <row r="297" s="959" customFormat="1" x14ac:dyDescent="0.2"/>
    <row r="298" s="959" customFormat="1" x14ac:dyDescent="0.2"/>
    <row r="299" s="959" customFormat="1" x14ac:dyDescent="0.2"/>
    <row r="300" s="959" customFormat="1" x14ac:dyDescent="0.2"/>
    <row r="301" s="959" customFormat="1" x14ac:dyDescent="0.2"/>
    <row r="302" s="959" customFormat="1" x14ac:dyDescent="0.2"/>
    <row r="303" s="959" customFormat="1" x14ac:dyDescent="0.2"/>
    <row r="304" s="959" customFormat="1" x14ac:dyDescent="0.2"/>
    <row r="305" s="959" customFormat="1" x14ac:dyDescent="0.2"/>
    <row r="306" s="959" customFormat="1" x14ac:dyDescent="0.2"/>
    <row r="307" s="959" customFormat="1" x14ac:dyDescent="0.2"/>
    <row r="308" s="959" customFormat="1" x14ac:dyDescent="0.2"/>
    <row r="309" s="959" customFormat="1" x14ac:dyDescent="0.2"/>
    <row r="310" s="959" customFormat="1" x14ac:dyDescent="0.2"/>
    <row r="311" s="959" customFormat="1" x14ac:dyDescent="0.2"/>
    <row r="312" s="959" customFormat="1" x14ac:dyDescent="0.2"/>
    <row r="313" s="959" customFormat="1" x14ac:dyDescent="0.2"/>
    <row r="314" s="959" customFormat="1" x14ac:dyDescent="0.2"/>
    <row r="315" s="959" customFormat="1" x14ac:dyDescent="0.2"/>
    <row r="316" s="959" customFormat="1" x14ac:dyDescent="0.2"/>
    <row r="317" s="959" customFormat="1" x14ac:dyDescent="0.2"/>
    <row r="318" s="959" customFormat="1" x14ac:dyDescent="0.2"/>
    <row r="319" s="959" customFormat="1" x14ac:dyDescent="0.2"/>
    <row r="320" s="959" customFormat="1" x14ac:dyDescent="0.2"/>
    <row r="321" s="959" customFormat="1" x14ac:dyDescent="0.2"/>
    <row r="322" s="959" customFormat="1" x14ac:dyDescent="0.2"/>
    <row r="323" s="959" customFormat="1" x14ac:dyDescent="0.2"/>
    <row r="324" s="959" customFormat="1" x14ac:dyDescent="0.2"/>
    <row r="325" s="959" customFormat="1" x14ac:dyDescent="0.2"/>
    <row r="326" s="959" customFormat="1" x14ac:dyDescent="0.2"/>
    <row r="327" s="959" customFormat="1" x14ac:dyDescent="0.2"/>
    <row r="328" s="959" customFormat="1" x14ac:dyDescent="0.2"/>
    <row r="329" s="959" customFormat="1" x14ac:dyDescent="0.2"/>
    <row r="330" s="959" customFormat="1" x14ac:dyDescent="0.2"/>
    <row r="331" s="959" customFormat="1" x14ac:dyDescent="0.2"/>
    <row r="332" s="959" customFormat="1" x14ac:dyDescent="0.2"/>
    <row r="333" s="959" customFormat="1" x14ac:dyDescent="0.2"/>
    <row r="334" s="959" customFormat="1" x14ac:dyDescent="0.2"/>
    <row r="335" s="959" customFormat="1" x14ac:dyDescent="0.2"/>
    <row r="336" s="959" customFormat="1" x14ac:dyDescent="0.2"/>
    <row r="337" s="959" customFormat="1" x14ac:dyDescent="0.2"/>
    <row r="338" s="959" customFormat="1" x14ac:dyDescent="0.2"/>
    <row r="339" s="959" customFormat="1" x14ac:dyDescent="0.2"/>
    <row r="340" s="959" customFormat="1" x14ac:dyDescent="0.2"/>
    <row r="341" s="959" customFormat="1" x14ac:dyDescent="0.2"/>
    <row r="342" s="959" customFormat="1" x14ac:dyDescent="0.2"/>
    <row r="343" s="959" customFormat="1" x14ac:dyDescent="0.2"/>
    <row r="344" s="959" customFormat="1" x14ac:dyDescent="0.2"/>
    <row r="345" s="959" customFormat="1" x14ac:dyDescent="0.2"/>
    <row r="346" s="959" customFormat="1" x14ac:dyDescent="0.2"/>
    <row r="347" s="959" customFormat="1" x14ac:dyDescent="0.2"/>
    <row r="348" s="959" customFormat="1" x14ac:dyDescent="0.2"/>
    <row r="349" s="959" customFormat="1" x14ac:dyDescent="0.2"/>
    <row r="350" s="959" customFormat="1" x14ac:dyDescent="0.2"/>
    <row r="351" s="959" customFormat="1" x14ac:dyDescent="0.2"/>
    <row r="352" s="959" customFormat="1" x14ac:dyDescent="0.2"/>
    <row r="353" s="959" customFormat="1" x14ac:dyDescent="0.2"/>
    <row r="354" s="959" customFormat="1" x14ac:dyDescent="0.2"/>
    <row r="355" s="959" customFormat="1" x14ac:dyDescent="0.2"/>
    <row r="356" s="959" customFormat="1" x14ac:dyDescent="0.2"/>
    <row r="357" s="959" customFormat="1" x14ac:dyDescent="0.2"/>
    <row r="358" s="959" customFormat="1" x14ac:dyDescent="0.2"/>
    <row r="359" s="959" customFormat="1" x14ac:dyDescent="0.2"/>
    <row r="360" s="959" customFormat="1" x14ac:dyDescent="0.2"/>
    <row r="361" s="959" customFormat="1" x14ac:dyDescent="0.2"/>
    <row r="362" s="959" customFormat="1" x14ac:dyDescent="0.2"/>
    <row r="363" s="959" customFormat="1" x14ac:dyDescent="0.2"/>
    <row r="364" s="959" customFormat="1" x14ac:dyDescent="0.2"/>
    <row r="365" s="959" customFormat="1" x14ac:dyDescent="0.2"/>
    <row r="366" s="959" customFormat="1" x14ac:dyDescent="0.2"/>
    <row r="367" s="959" customFormat="1" x14ac:dyDescent="0.2"/>
    <row r="368" s="959" customFormat="1" x14ac:dyDescent="0.2"/>
    <row r="369" s="959" customFormat="1" x14ac:dyDescent="0.2"/>
    <row r="370" s="959" customFormat="1" x14ac:dyDescent="0.2"/>
    <row r="371" s="959" customFormat="1" x14ac:dyDescent="0.2"/>
    <row r="372" s="959" customFormat="1" x14ac:dyDescent="0.2"/>
    <row r="373" s="959" customFormat="1" x14ac:dyDescent="0.2"/>
    <row r="374" s="959" customFormat="1" x14ac:dyDescent="0.2"/>
    <row r="375" s="959" customFormat="1" x14ac:dyDescent="0.2"/>
    <row r="376" s="959" customFormat="1" x14ac:dyDescent="0.2"/>
    <row r="377" s="959" customFormat="1" x14ac:dyDescent="0.2"/>
    <row r="378" s="959" customFormat="1" x14ac:dyDescent="0.2"/>
    <row r="379" s="959" customFormat="1" x14ac:dyDescent="0.2"/>
    <row r="380" s="959" customFormat="1" x14ac:dyDescent="0.2"/>
    <row r="381" s="959" customFormat="1" x14ac:dyDescent="0.2"/>
    <row r="382" s="959" customFormat="1" x14ac:dyDescent="0.2"/>
    <row r="383" s="959" customFormat="1" x14ac:dyDescent="0.2"/>
    <row r="384" s="959" customFormat="1" x14ac:dyDescent="0.2"/>
    <row r="385" s="959" customFormat="1" x14ac:dyDescent="0.2"/>
    <row r="386" s="959" customFormat="1" x14ac:dyDescent="0.2"/>
    <row r="387" s="959" customFormat="1" x14ac:dyDescent="0.2"/>
    <row r="388" s="959" customFormat="1" x14ac:dyDescent="0.2"/>
    <row r="389" s="959" customFormat="1" x14ac:dyDescent="0.2"/>
    <row r="390" s="959" customFormat="1" x14ac:dyDescent="0.2"/>
    <row r="391" s="959" customFormat="1" x14ac:dyDescent="0.2"/>
    <row r="392" s="959" customFormat="1" x14ac:dyDescent="0.2"/>
    <row r="393" s="959" customFormat="1" x14ac:dyDescent="0.2"/>
    <row r="394" s="959" customFormat="1" x14ac:dyDescent="0.2"/>
    <row r="395" s="959" customFormat="1" x14ac:dyDescent="0.2"/>
    <row r="396" s="959" customFormat="1" x14ac:dyDescent="0.2"/>
    <row r="397" s="959" customFormat="1" x14ac:dyDescent="0.2"/>
    <row r="398" s="959" customFormat="1" x14ac:dyDescent="0.2"/>
    <row r="399" s="959" customFormat="1" x14ac:dyDescent="0.2"/>
    <row r="400" s="959" customFormat="1" x14ac:dyDescent="0.2"/>
    <row r="401" s="959" customFormat="1" x14ac:dyDescent="0.2"/>
    <row r="402" s="959" customFormat="1" x14ac:dyDescent="0.2"/>
    <row r="403" s="959" customFormat="1" x14ac:dyDescent="0.2"/>
    <row r="404" s="959" customFormat="1" x14ac:dyDescent="0.2"/>
    <row r="405" s="959" customFormat="1" x14ac:dyDescent="0.2"/>
    <row r="406" s="959" customFormat="1" x14ac:dyDescent="0.2"/>
    <row r="407" s="959" customFormat="1" x14ac:dyDescent="0.2"/>
    <row r="408" s="959" customFormat="1" x14ac:dyDescent="0.2"/>
    <row r="409" s="959" customFormat="1" x14ac:dyDescent="0.2"/>
    <row r="410" s="959" customFormat="1" x14ac:dyDescent="0.2"/>
    <row r="411" s="959" customFormat="1" x14ac:dyDescent="0.2"/>
    <row r="412" s="959" customFormat="1" x14ac:dyDescent="0.2"/>
    <row r="413" s="959" customFormat="1" x14ac:dyDescent="0.2"/>
    <row r="414" s="959" customFormat="1" x14ac:dyDescent="0.2"/>
    <row r="415" s="959" customFormat="1" x14ac:dyDescent="0.2"/>
    <row r="416" s="959" customFormat="1" x14ac:dyDescent="0.2"/>
    <row r="417" s="959" customFormat="1" x14ac:dyDescent="0.2"/>
    <row r="418" s="959" customFormat="1" x14ac:dyDescent="0.2"/>
    <row r="419" s="959" customFormat="1" x14ac:dyDescent="0.2"/>
    <row r="420" s="959" customFormat="1" x14ac:dyDescent="0.2"/>
    <row r="421" s="959" customFormat="1" x14ac:dyDescent="0.2"/>
    <row r="422" s="959" customFormat="1" x14ac:dyDescent="0.2"/>
    <row r="423" s="959" customFormat="1" x14ac:dyDescent="0.2"/>
    <row r="424" s="959" customFormat="1" x14ac:dyDescent="0.2"/>
    <row r="425" s="959" customFormat="1" x14ac:dyDescent="0.2"/>
    <row r="426" s="959" customFormat="1" x14ac:dyDescent="0.2"/>
    <row r="427" s="959" customFormat="1" x14ac:dyDescent="0.2"/>
    <row r="428" s="959" customFormat="1" x14ac:dyDescent="0.2"/>
    <row r="429" s="959" customFormat="1" x14ac:dyDescent="0.2"/>
    <row r="430" s="959" customFormat="1" x14ac:dyDescent="0.2"/>
    <row r="431" s="959" customFormat="1" x14ac:dyDescent="0.2"/>
    <row r="432" s="959" customFormat="1" x14ac:dyDescent="0.2"/>
    <row r="433" s="959" customFormat="1" x14ac:dyDescent="0.2"/>
    <row r="434" s="959" customFormat="1" x14ac:dyDescent="0.2"/>
    <row r="435" s="959" customFormat="1" x14ac:dyDescent="0.2"/>
    <row r="436" s="959" customFormat="1" x14ac:dyDescent="0.2"/>
    <row r="437" s="959" customFormat="1" x14ac:dyDescent="0.2"/>
    <row r="438" s="959" customFormat="1" x14ac:dyDescent="0.2"/>
    <row r="439" s="959" customFormat="1" x14ac:dyDescent="0.2"/>
    <row r="440" s="959" customFormat="1" x14ac:dyDescent="0.2"/>
    <row r="441" s="959" customFormat="1" x14ac:dyDescent="0.2"/>
    <row r="442" s="959" customFormat="1" x14ac:dyDescent="0.2"/>
    <row r="443" s="959" customFormat="1" x14ac:dyDescent="0.2"/>
    <row r="444" s="959" customFormat="1" x14ac:dyDescent="0.2"/>
    <row r="445" s="959" customFormat="1" x14ac:dyDescent="0.2"/>
    <row r="446" s="959" customFormat="1" x14ac:dyDescent="0.2"/>
    <row r="447" s="959" customFormat="1" x14ac:dyDescent="0.2"/>
    <row r="448" s="959" customFormat="1" x14ac:dyDescent="0.2"/>
    <row r="449" s="959" customFormat="1" x14ac:dyDescent="0.2"/>
    <row r="450" s="959" customFormat="1" x14ac:dyDescent="0.2"/>
    <row r="451" s="959" customFormat="1" x14ac:dyDescent="0.2"/>
    <row r="452" s="959" customFormat="1" x14ac:dyDescent="0.2"/>
    <row r="453" s="959" customFormat="1" x14ac:dyDescent="0.2"/>
    <row r="454" s="959" customFormat="1" x14ac:dyDescent="0.2"/>
    <row r="455" s="959" customFormat="1" x14ac:dyDescent="0.2"/>
    <row r="456" s="959" customFormat="1" x14ac:dyDescent="0.2"/>
    <row r="457" s="959" customFormat="1" x14ac:dyDescent="0.2"/>
    <row r="458" s="959" customFormat="1" x14ac:dyDescent="0.2"/>
    <row r="459" s="959" customFormat="1" x14ac:dyDescent="0.2"/>
    <row r="460" s="959" customFormat="1" x14ac:dyDescent="0.2"/>
    <row r="461" s="959" customFormat="1" x14ac:dyDescent="0.2"/>
    <row r="462" s="959" customFormat="1" x14ac:dyDescent="0.2"/>
    <row r="463" s="959" customFormat="1" x14ac:dyDescent="0.2"/>
    <row r="464" s="959" customFormat="1" x14ac:dyDescent="0.2"/>
    <row r="465" s="959" customFormat="1" x14ac:dyDescent="0.2"/>
    <row r="466" s="959" customFormat="1" x14ac:dyDescent="0.2"/>
    <row r="467" s="959" customFormat="1" x14ac:dyDescent="0.2"/>
    <row r="468" s="959" customFormat="1" x14ac:dyDescent="0.2"/>
    <row r="469" s="959" customFormat="1" x14ac:dyDescent="0.2"/>
    <row r="470" s="959" customFormat="1" x14ac:dyDescent="0.2"/>
    <row r="471" s="959" customFormat="1" x14ac:dyDescent="0.2"/>
    <row r="472" s="959" customFormat="1" x14ac:dyDescent="0.2"/>
    <row r="473" s="959" customFormat="1" x14ac:dyDescent="0.2"/>
    <row r="474" s="959" customFormat="1" x14ac:dyDescent="0.2"/>
    <row r="475" s="959" customFormat="1" x14ac:dyDescent="0.2"/>
    <row r="476" s="959" customFormat="1" x14ac:dyDescent="0.2"/>
    <row r="477" s="959" customFormat="1" x14ac:dyDescent="0.2"/>
    <row r="478" s="959" customFormat="1" x14ac:dyDescent="0.2"/>
    <row r="479" s="959" customFormat="1" x14ac:dyDescent="0.2"/>
    <row r="480" s="959" customFormat="1" x14ac:dyDescent="0.2"/>
    <row r="481" s="959" customFormat="1" x14ac:dyDescent="0.2"/>
    <row r="482" s="959" customFormat="1" x14ac:dyDescent="0.2"/>
    <row r="483" s="959" customFormat="1" x14ac:dyDescent="0.2"/>
    <row r="484" s="959" customFormat="1" x14ac:dyDescent="0.2"/>
    <row r="485" s="959" customFormat="1" x14ac:dyDescent="0.2"/>
    <row r="486" s="959" customFormat="1" x14ac:dyDescent="0.2"/>
    <row r="487" s="959" customFormat="1" x14ac:dyDescent="0.2"/>
    <row r="488" s="959" customFormat="1" x14ac:dyDescent="0.2"/>
    <row r="489" s="959" customFormat="1" x14ac:dyDescent="0.2"/>
    <row r="490" s="959" customFormat="1" x14ac:dyDescent="0.2"/>
    <row r="491" s="959" customFormat="1" x14ac:dyDescent="0.2"/>
    <row r="492" s="959" customFormat="1" x14ac:dyDescent="0.2"/>
    <row r="493" s="959" customFormat="1" x14ac:dyDescent="0.2"/>
    <row r="494" s="959" customFormat="1" x14ac:dyDescent="0.2"/>
    <row r="495" s="959" customFormat="1" x14ac:dyDescent="0.2"/>
    <row r="496" s="959" customFormat="1" x14ac:dyDescent="0.2"/>
    <row r="497" s="959" customFormat="1" x14ac:dyDescent="0.2"/>
    <row r="498" s="959" customFormat="1" x14ac:dyDescent="0.2"/>
    <row r="499" s="959" customFormat="1" x14ac:dyDescent="0.2"/>
    <row r="500" s="959" customFormat="1" x14ac:dyDescent="0.2"/>
    <row r="501" s="959" customFormat="1" x14ac:dyDescent="0.2"/>
    <row r="502" s="959" customFormat="1" x14ac:dyDescent="0.2"/>
    <row r="503" s="959" customFormat="1" x14ac:dyDescent="0.2"/>
    <row r="504" s="959" customFormat="1" x14ac:dyDescent="0.2"/>
    <row r="505" s="959" customFormat="1" x14ac:dyDescent="0.2"/>
    <row r="506" s="959" customFormat="1" x14ac:dyDescent="0.2"/>
    <row r="507" s="959" customFormat="1" x14ac:dyDescent="0.2"/>
    <row r="508" s="959" customFormat="1" x14ac:dyDescent="0.2"/>
    <row r="509" s="959" customFormat="1" x14ac:dyDescent="0.2"/>
    <row r="510" s="959" customFormat="1" x14ac:dyDescent="0.2"/>
    <row r="511" s="959" customFormat="1" x14ac:dyDescent="0.2"/>
    <row r="512" s="959" customFormat="1" x14ac:dyDescent="0.2"/>
    <row r="513" s="959" customFormat="1" x14ac:dyDescent="0.2"/>
    <row r="514" s="959" customFormat="1" x14ac:dyDescent="0.2"/>
    <row r="515" s="959" customFormat="1" x14ac:dyDescent="0.2"/>
    <row r="516" s="959" customFormat="1" x14ac:dyDescent="0.2"/>
    <row r="517" s="959" customFormat="1" x14ac:dyDescent="0.2"/>
    <row r="518" s="959" customFormat="1" x14ac:dyDescent="0.2"/>
    <row r="519" s="959" customFormat="1" x14ac:dyDescent="0.2"/>
    <row r="520" s="959" customFormat="1" x14ac:dyDescent="0.2"/>
    <row r="521" s="959" customFormat="1" x14ac:dyDescent="0.2"/>
    <row r="522" s="959" customFormat="1" x14ac:dyDescent="0.2"/>
    <row r="523" s="959" customFormat="1" x14ac:dyDescent="0.2"/>
    <row r="524" s="959" customFormat="1" x14ac:dyDescent="0.2"/>
    <row r="525" s="959" customFormat="1" x14ac:dyDescent="0.2"/>
    <row r="526" s="959" customFormat="1" x14ac:dyDescent="0.2"/>
    <row r="527" s="959" customFormat="1" x14ac:dyDescent="0.2"/>
    <row r="528" s="959" customFormat="1" x14ac:dyDescent="0.2"/>
    <row r="529" s="959" customFormat="1" x14ac:dyDescent="0.2"/>
    <row r="530" s="959" customFormat="1" x14ac:dyDescent="0.2"/>
    <row r="531" s="959" customFormat="1" x14ac:dyDescent="0.2"/>
    <row r="532" s="959" customFormat="1" x14ac:dyDescent="0.2"/>
    <row r="533" s="959" customFormat="1" x14ac:dyDescent="0.2"/>
    <row r="534" s="959" customFormat="1" x14ac:dyDescent="0.2"/>
    <row r="535" s="959" customFormat="1" x14ac:dyDescent="0.2"/>
    <row r="536" s="959" customFormat="1" x14ac:dyDescent="0.2"/>
    <row r="537" s="959" customFormat="1" x14ac:dyDescent="0.2"/>
    <row r="538" s="959" customFormat="1" x14ac:dyDescent="0.2"/>
    <row r="539" s="959" customFormat="1" x14ac:dyDescent="0.2"/>
    <row r="540" s="959" customFormat="1" x14ac:dyDescent="0.2"/>
    <row r="541" s="959" customFormat="1" x14ac:dyDescent="0.2"/>
    <row r="542" s="959" customFormat="1" x14ac:dyDescent="0.2"/>
    <row r="543" s="959" customFormat="1" x14ac:dyDescent="0.2"/>
    <row r="544" s="959" customFormat="1" x14ac:dyDescent="0.2"/>
    <row r="545" s="959" customFormat="1" x14ac:dyDescent="0.2"/>
    <row r="546" s="959" customFormat="1" x14ac:dyDescent="0.2"/>
    <row r="547" s="959" customFormat="1" x14ac:dyDescent="0.2"/>
    <row r="548" s="959" customFormat="1" x14ac:dyDescent="0.2"/>
    <row r="549" s="959" customFormat="1" x14ac:dyDescent="0.2"/>
    <row r="550" s="959" customFormat="1" x14ac:dyDescent="0.2"/>
    <row r="551" s="959" customFormat="1" x14ac:dyDescent="0.2"/>
    <row r="552" s="959" customFormat="1" x14ac:dyDescent="0.2"/>
    <row r="553" s="959" customFormat="1" x14ac:dyDescent="0.2"/>
    <row r="554" s="959" customFormat="1" x14ac:dyDescent="0.2"/>
    <row r="555" s="959" customFormat="1" x14ac:dyDescent="0.2"/>
    <row r="556" s="959" customFormat="1" x14ac:dyDescent="0.2"/>
    <row r="557" s="959" customFormat="1" x14ac:dyDescent="0.2"/>
    <row r="558" s="959" customFormat="1" x14ac:dyDescent="0.2"/>
    <row r="559" s="959" customFormat="1" x14ac:dyDescent="0.2"/>
    <row r="560" s="959" customFormat="1" x14ac:dyDescent="0.2"/>
    <row r="561" s="959" customFormat="1" x14ac:dyDescent="0.2"/>
    <row r="562" s="959" customFormat="1" x14ac:dyDescent="0.2"/>
    <row r="563" s="959" customFormat="1" x14ac:dyDescent="0.2"/>
    <row r="564" s="959" customFormat="1" x14ac:dyDescent="0.2"/>
    <row r="565" s="959" customFormat="1" x14ac:dyDescent="0.2"/>
    <row r="566" s="959" customFormat="1" x14ac:dyDescent="0.2"/>
    <row r="567" s="959" customFormat="1" x14ac:dyDescent="0.2"/>
    <row r="568" s="959" customFormat="1" x14ac:dyDescent="0.2"/>
    <row r="569" s="959" customFormat="1" x14ac:dyDescent="0.2"/>
    <row r="570" s="959" customFormat="1" x14ac:dyDescent="0.2"/>
    <row r="571" s="959" customFormat="1" x14ac:dyDescent="0.2"/>
    <row r="572" s="959" customFormat="1" x14ac:dyDescent="0.2"/>
    <row r="573" s="959" customFormat="1" x14ac:dyDescent="0.2"/>
    <row r="574" s="959" customFormat="1" x14ac:dyDescent="0.2"/>
    <row r="575" s="959" customFormat="1" x14ac:dyDescent="0.2"/>
    <row r="576" s="959" customFormat="1" x14ac:dyDescent="0.2"/>
    <row r="577" s="959" customFormat="1" x14ac:dyDescent="0.2"/>
    <row r="578" s="959" customFormat="1" x14ac:dyDescent="0.2"/>
    <row r="579" s="959" customFormat="1" x14ac:dyDescent="0.2"/>
    <row r="580" s="959" customFormat="1" x14ac:dyDescent="0.2"/>
    <row r="581" s="959" customFormat="1" x14ac:dyDescent="0.2"/>
    <row r="582" s="959" customFormat="1" x14ac:dyDescent="0.2"/>
    <row r="583" s="959" customFormat="1" x14ac:dyDescent="0.2"/>
    <row r="584" s="959" customFormat="1" x14ac:dyDescent="0.2"/>
    <row r="585" s="959" customFormat="1" x14ac:dyDescent="0.2"/>
    <row r="586" s="959" customFormat="1" x14ac:dyDescent="0.2"/>
    <row r="587" s="959" customFormat="1" x14ac:dyDescent="0.2"/>
    <row r="588" s="959" customFormat="1" x14ac:dyDescent="0.2"/>
    <row r="589" s="959" customFormat="1" x14ac:dyDescent="0.2"/>
    <row r="590" s="959" customFormat="1" x14ac:dyDescent="0.2"/>
    <row r="591" s="959" customFormat="1" x14ac:dyDescent="0.2"/>
    <row r="592" s="959" customFormat="1" x14ac:dyDescent="0.2"/>
    <row r="593" s="959" customFormat="1" x14ac:dyDescent="0.2"/>
    <row r="594" s="959" customFormat="1" x14ac:dyDescent="0.2"/>
    <row r="595" s="959" customFormat="1" x14ac:dyDescent="0.2"/>
    <row r="596" s="959" customFormat="1" x14ac:dyDescent="0.2"/>
    <row r="597" s="959" customFormat="1" x14ac:dyDescent="0.2"/>
    <row r="598" s="959" customFormat="1" x14ac:dyDescent="0.2"/>
    <row r="599" s="959" customFormat="1" x14ac:dyDescent="0.2"/>
    <row r="600" s="959" customFormat="1" x14ac:dyDescent="0.2"/>
    <row r="601" s="959" customFormat="1" x14ac:dyDescent="0.2"/>
    <row r="602" s="959" customFormat="1" x14ac:dyDescent="0.2"/>
    <row r="603" s="959" customFormat="1" x14ac:dyDescent="0.2"/>
    <row r="604" s="959" customFormat="1" x14ac:dyDescent="0.2"/>
    <row r="605" s="959" customFormat="1" x14ac:dyDescent="0.2"/>
    <row r="606" s="959" customFormat="1" x14ac:dyDescent="0.2"/>
    <row r="607" s="959" customFormat="1" x14ac:dyDescent="0.2"/>
    <row r="608" s="959" customFormat="1" x14ac:dyDescent="0.2"/>
    <row r="609" s="959" customFormat="1" x14ac:dyDescent="0.2"/>
    <row r="610" s="959" customFormat="1" x14ac:dyDescent="0.2"/>
    <row r="611" s="959" customFormat="1" x14ac:dyDescent="0.2"/>
    <row r="612" s="959" customFormat="1" x14ac:dyDescent="0.2"/>
    <row r="613" s="959" customFormat="1" x14ac:dyDescent="0.2"/>
    <row r="614" s="959" customFormat="1" x14ac:dyDescent="0.2"/>
    <row r="615" s="959" customFormat="1" x14ac:dyDescent="0.2"/>
    <row r="616" s="959" customFormat="1" x14ac:dyDescent="0.2"/>
    <row r="617" s="959" customFormat="1" x14ac:dyDescent="0.2"/>
    <row r="618" s="959" customFormat="1" x14ac:dyDescent="0.2"/>
    <row r="619" s="959" customFormat="1" x14ac:dyDescent="0.2"/>
    <row r="620" s="959" customFormat="1" x14ac:dyDescent="0.2"/>
    <row r="621" s="959" customFormat="1" x14ac:dyDescent="0.2"/>
    <row r="622" s="959" customFormat="1" x14ac:dyDescent="0.2"/>
    <row r="623" s="959" customFormat="1" x14ac:dyDescent="0.2"/>
    <row r="624" s="959" customFormat="1" x14ac:dyDescent="0.2"/>
    <row r="625" s="959" customFormat="1" x14ac:dyDescent="0.2"/>
    <row r="626" s="959" customFormat="1" x14ac:dyDescent="0.2"/>
    <row r="627" s="959" customFormat="1" x14ac:dyDescent="0.2"/>
    <row r="628" s="959" customFormat="1" x14ac:dyDescent="0.2"/>
    <row r="629" s="959" customFormat="1" x14ac:dyDescent="0.2"/>
    <row r="630" s="959" customFormat="1" x14ac:dyDescent="0.2"/>
    <row r="631" s="959" customFormat="1" x14ac:dyDescent="0.2"/>
    <row r="632" s="959" customFormat="1" x14ac:dyDescent="0.2"/>
    <row r="633" s="959" customFormat="1" x14ac:dyDescent="0.2"/>
    <row r="634" s="959" customFormat="1" x14ac:dyDescent="0.2"/>
    <row r="635" s="959" customFormat="1" x14ac:dyDescent="0.2"/>
    <row r="636" s="959" customFormat="1" x14ac:dyDescent="0.2"/>
    <row r="637" s="959" customFormat="1" x14ac:dyDescent="0.2"/>
    <row r="638" s="959" customFormat="1" x14ac:dyDescent="0.2"/>
    <row r="639" s="959" customFormat="1" x14ac:dyDescent="0.2"/>
    <row r="640" s="959" customFormat="1" x14ac:dyDescent="0.2"/>
    <row r="641" s="959" customFormat="1" x14ac:dyDescent="0.2"/>
    <row r="642" s="959" customFormat="1" x14ac:dyDescent="0.2"/>
    <row r="643" s="959" customFormat="1" x14ac:dyDescent="0.2"/>
    <row r="644" s="959" customFormat="1" x14ac:dyDescent="0.2"/>
    <row r="645" s="959" customFormat="1" x14ac:dyDescent="0.2"/>
    <row r="646" s="959" customFormat="1" x14ac:dyDescent="0.2"/>
    <row r="647" s="959" customFormat="1" x14ac:dyDescent="0.2"/>
    <row r="648" s="959" customFormat="1" x14ac:dyDescent="0.2"/>
    <row r="649" s="959" customFormat="1" x14ac:dyDescent="0.2"/>
    <row r="650" s="959" customFormat="1" x14ac:dyDescent="0.2"/>
    <row r="651" s="959" customFormat="1" x14ac:dyDescent="0.2"/>
    <row r="652" s="959" customFormat="1" x14ac:dyDescent="0.2"/>
    <row r="653" s="959" customFormat="1" x14ac:dyDescent="0.2"/>
    <row r="654" s="959" customFormat="1" x14ac:dyDescent="0.2"/>
    <row r="655" s="959" customFormat="1" x14ac:dyDescent="0.2"/>
    <row r="656" s="959" customFormat="1" x14ac:dyDescent="0.2"/>
    <row r="657" s="959" customFormat="1" x14ac:dyDescent="0.2"/>
    <row r="658" s="959" customFormat="1" x14ac:dyDescent="0.2"/>
    <row r="659" s="959" customFormat="1" x14ac:dyDescent="0.2"/>
    <row r="660" s="959" customFormat="1" x14ac:dyDescent="0.2"/>
    <row r="661" s="959" customFormat="1" x14ac:dyDescent="0.2"/>
    <row r="662" s="959" customFormat="1" x14ac:dyDescent="0.2"/>
    <row r="663" s="959" customFormat="1" x14ac:dyDescent="0.2"/>
    <row r="664" s="959" customFormat="1" x14ac:dyDescent="0.2"/>
    <row r="665" s="959" customFormat="1" x14ac:dyDescent="0.2"/>
    <row r="666" s="959" customFormat="1" x14ac:dyDescent="0.2"/>
  </sheetData>
  <mergeCells count="1">
    <mergeCell ref="J2:K2"/>
  </mergeCells>
  <printOptions horizontalCentered="1"/>
  <pageMargins left="0.7" right="0.7" top="0.75" bottom="0.75" header="0.3" footer="0.3"/>
  <pageSetup paperSize="9" scale="80" orientation="portrait" r:id="rId1"/>
  <headerFooter>
    <oddHeader xml:space="preserve">&amp;R&amp;"Arial,Fet"&amp;8Group Functions and Other </oddHeader>
    <oddFooter>&amp;C&amp;7Fact book - Q4 2017</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sheetPr>
  <dimension ref="F3"/>
  <sheetViews>
    <sheetView view="pageBreakPreview" zoomScale="70" zoomScaleNormal="100" zoomScaleSheetLayoutView="70" zoomScalePageLayoutView="90" workbookViewId="0">
      <selection activeCell="Q44" sqref="Q44"/>
    </sheetView>
  </sheetViews>
  <sheetFormatPr defaultRowHeight="15" x14ac:dyDescent="0.25"/>
  <cols>
    <col min="1" max="4" width="9.140625" style="1"/>
    <col min="5" max="5" width="3.5703125" style="1" customWidth="1"/>
    <col min="6" max="16384" width="9.140625" style="1"/>
  </cols>
  <sheetData>
    <row r="3" spans="6:6" ht="35.25" x14ac:dyDescent="0.5">
      <c r="F3" s="63" t="s">
        <v>121</v>
      </c>
    </row>
  </sheetData>
  <printOptions horizontalCentered="1"/>
  <pageMargins left="0.23622047244094488" right="0.23622047244094488" top="0.74803149606299213" bottom="0.74803149606299213"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sheetPr>
  <dimension ref="F3"/>
  <sheetViews>
    <sheetView view="pageBreakPreview" zoomScaleNormal="100" zoomScaleSheetLayoutView="100" zoomScalePageLayoutView="80" workbookViewId="0">
      <selection activeCell="Q44" sqref="Q44"/>
    </sheetView>
  </sheetViews>
  <sheetFormatPr defaultRowHeight="15" x14ac:dyDescent="0.25"/>
  <cols>
    <col min="1" max="4" width="9.140625" style="1"/>
    <col min="5" max="5" width="3.5703125" style="1" customWidth="1"/>
    <col min="6" max="16384" width="9.140625" style="1"/>
  </cols>
  <sheetData>
    <row r="3" spans="6:6" ht="35.25" x14ac:dyDescent="0.5">
      <c r="F3" s="63"/>
    </row>
  </sheetData>
  <printOptions horizontalCentered="1"/>
  <pageMargins left="0.23622047244094488" right="0.23622047244094488" top="0.74803149606299213" bottom="0.74803149606299213" header="0.31496062992125984" footer="0.31496062992125984"/>
  <pageSetup paperSize="9" scale="80" orientation="portrait" r:id="rId1"/>
  <colBreaks count="1" manualBreakCount="1">
    <brk id="14" max="62"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view="pageBreakPreview" topLeftCell="A17" zoomScale="85" zoomScaleNormal="100" zoomScaleSheetLayoutView="85" workbookViewId="0">
      <selection activeCell="Q44" sqref="Q44"/>
    </sheetView>
  </sheetViews>
  <sheetFormatPr defaultRowHeight="15" x14ac:dyDescent="0.25"/>
  <cols>
    <col min="1" max="1" width="8.140625" customWidth="1"/>
    <col min="2" max="2" width="13.5703125" customWidth="1"/>
    <col min="3" max="3" width="10.42578125" customWidth="1"/>
    <col min="4" max="4" width="10.85546875" customWidth="1"/>
    <col min="5" max="5" width="12.42578125" customWidth="1"/>
    <col min="6" max="6" width="11" customWidth="1"/>
    <col min="7" max="7" width="12.5703125" customWidth="1"/>
    <col min="9" max="9" width="11.5703125" customWidth="1"/>
  </cols>
  <sheetData>
    <row r="1" spans="1:9" ht="14.25" customHeight="1" x14ac:dyDescent="0.25">
      <c r="A1" s="1043" t="s">
        <v>1353</v>
      </c>
      <c r="B1" s="981"/>
      <c r="C1" s="981"/>
      <c r="D1" s="981"/>
      <c r="E1" s="981"/>
      <c r="F1" s="981"/>
      <c r="G1" s="2088"/>
      <c r="I1" s="2087"/>
    </row>
    <row r="2" spans="1:9" ht="14.25" customHeight="1" x14ac:dyDescent="0.25">
      <c r="A2" s="1015"/>
      <c r="B2" s="1030"/>
      <c r="C2" s="981"/>
      <c r="D2" s="981"/>
      <c r="E2" s="981"/>
      <c r="F2" s="981"/>
      <c r="G2" s="981"/>
    </row>
    <row r="3" spans="1:9" s="2793" customFormat="1" ht="13.5" customHeight="1" thickBot="1" x14ac:dyDescent="0.3">
      <c r="A3" s="1029" t="s">
        <v>440</v>
      </c>
      <c r="B3" s="1029" t="s">
        <v>661</v>
      </c>
      <c r="C3" s="1029" t="s">
        <v>660</v>
      </c>
      <c r="D3" s="1029" t="s">
        <v>659</v>
      </c>
      <c r="E3" s="1029" t="s">
        <v>658</v>
      </c>
      <c r="F3" s="1029" t="s">
        <v>657</v>
      </c>
      <c r="G3" s="1029" t="s">
        <v>433</v>
      </c>
    </row>
    <row r="4" spans="1:9" ht="13.5" hidden="1" customHeight="1" x14ac:dyDescent="0.25">
      <c r="A4" s="1028" t="s">
        <v>610</v>
      </c>
      <c r="B4" s="1025">
        <v>150.59148917632407</v>
      </c>
      <c r="C4" s="1025">
        <v>104.09282209179564</v>
      </c>
      <c r="D4" s="1025">
        <v>28.020294881817136</v>
      </c>
      <c r="E4" s="1025">
        <v>15.480929</v>
      </c>
      <c r="F4" s="1025">
        <v>4.3648801801574733</v>
      </c>
      <c r="G4" s="1025">
        <v>302.55041533009427</v>
      </c>
    </row>
    <row r="5" spans="1:9" ht="13.5" customHeight="1" x14ac:dyDescent="0.25">
      <c r="A5" s="1028" t="s">
        <v>612</v>
      </c>
      <c r="B5" s="1025">
        <v>151.80505396651739</v>
      </c>
      <c r="C5" s="1025">
        <v>111.17868942451661</v>
      </c>
      <c r="D5" s="1025">
        <v>29.323816782905634</v>
      </c>
      <c r="E5" s="1025">
        <v>17.256216999999999</v>
      </c>
      <c r="F5" s="1025">
        <v>4.6473079290428645</v>
      </c>
      <c r="G5" s="1025">
        <v>314.21108510298251</v>
      </c>
    </row>
    <row r="6" spans="1:9" ht="13.5" customHeight="1" x14ac:dyDescent="0.25">
      <c r="A6" s="1028" t="s">
        <v>613</v>
      </c>
      <c r="B6" s="1025">
        <v>151.51286863608732</v>
      </c>
      <c r="C6" s="1025">
        <v>112.35384123496746</v>
      </c>
      <c r="D6" s="1025">
        <v>29.428240222006963</v>
      </c>
      <c r="E6" s="1025">
        <v>23.406552999999999</v>
      </c>
      <c r="F6" s="1025">
        <v>5.7126546887895993</v>
      </c>
      <c r="G6" s="1025">
        <v>322.41415778185132</v>
      </c>
    </row>
    <row r="7" spans="1:9" ht="13.5" customHeight="1" x14ac:dyDescent="0.25">
      <c r="A7" s="1028" t="s">
        <v>614</v>
      </c>
      <c r="B7" s="1025">
        <v>152.41905901450826</v>
      </c>
      <c r="C7" s="1025">
        <v>114.2269043116751</v>
      </c>
      <c r="D7" s="1025">
        <v>30.129465537825986</v>
      </c>
      <c r="E7" s="1025">
        <v>23.225176000000001</v>
      </c>
      <c r="F7" s="1025">
        <v>4.9966676961109009</v>
      </c>
      <c r="G7" s="1025">
        <v>324.99727256012022</v>
      </c>
    </row>
    <row r="8" spans="1:9" ht="13.5" customHeight="1" x14ac:dyDescent="0.25">
      <c r="A8" s="1028" t="s">
        <v>615</v>
      </c>
      <c r="B8" s="1025">
        <v>155.05880805381111</v>
      </c>
      <c r="C8" s="1025">
        <v>115.97517054872806</v>
      </c>
      <c r="D8" s="1025">
        <v>29.54149642186654</v>
      </c>
      <c r="E8" s="1025">
        <v>25.711055000000002</v>
      </c>
      <c r="F8" s="1025">
        <v>6.2505280415822773</v>
      </c>
      <c r="G8" s="1025">
        <v>332.53705806598799</v>
      </c>
    </row>
    <row r="9" spans="1:9" ht="13.5" customHeight="1" x14ac:dyDescent="0.25">
      <c r="A9" s="1028" t="s">
        <v>616</v>
      </c>
      <c r="B9" s="1025">
        <v>157.50276573201143</v>
      </c>
      <c r="C9" s="1025">
        <v>120.35389379686991</v>
      </c>
      <c r="D9" s="1025">
        <v>30.605614922971021</v>
      </c>
      <c r="E9" s="1025">
        <v>23.717839000000001</v>
      </c>
      <c r="F9" s="1025">
        <v>5.0232266996890793</v>
      </c>
      <c r="G9" s="1025">
        <v>337.20334015154145</v>
      </c>
    </row>
    <row r="10" spans="1:9" ht="13.5" customHeight="1" x14ac:dyDescent="0.25">
      <c r="A10" s="1028" t="s">
        <v>617</v>
      </c>
      <c r="B10" s="1025">
        <v>160.8277618610926</v>
      </c>
      <c r="C10" s="1025">
        <v>122.98430901904011</v>
      </c>
      <c r="D10" s="1025">
        <v>29.91443418416641</v>
      </c>
      <c r="E10" s="1025">
        <v>22.378132000000001</v>
      </c>
      <c r="F10" s="1025">
        <v>4.6633689462058099</v>
      </c>
      <c r="G10" s="1025">
        <v>340.76800601050491</v>
      </c>
    </row>
    <row r="11" spans="1:9" ht="13.5" customHeight="1" x14ac:dyDescent="0.25">
      <c r="A11" s="1028" t="s">
        <v>618</v>
      </c>
      <c r="B11" s="1025">
        <v>163.23129678221503</v>
      </c>
      <c r="C11" s="1025">
        <v>125.24847772693984</v>
      </c>
      <c r="D11" s="1025">
        <v>29.577674897748835</v>
      </c>
      <c r="E11" s="1025">
        <v>27.392963000000002</v>
      </c>
      <c r="F11" s="1025">
        <v>4.8560721863327165</v>
      </c>
      <c r="G11" s="1025">
        <v>350.30648459323646</v>
      </c>
    </row>
    <row r="12" spans="1:9" ht="13.5" customHeight="1" x14ac:dyDescent="0.25">
      <c r="A12" s="1028" t="s">
        <v>619</v>
      </c>
      <c r="B12" s="1025">
        <v>161.69990097086827</v>
      </c>
      <c r="C12" s="1025">
        <v>128.68626234642511</v>
      </c>
      <c r="D12" s="1025">
        <v>29.458624442830896</v>
      </c>
      <c r="E12" s="1025">
        <v>28.644242999999999</v>
      </c>
      <c r="F12" s="1025">
        <v>4.6589802195096697</v>
      </c>
      <c r="G12" s="1025">
        <v>353.14801097963397</v>
      </c>
    </row>
    <row r="13" spans="1:9" ht="13.5" customHeight="1" x14ac:dyDescent="0.25">
      <c r="A13" s="1028" t="s">
        <v>620</v>
      </c>
      <c r="B13" s="1025">
        <v>156.6537698477475</v>
      </c>
      <c r="C13" s="1025">
        <v>129.49763772222454</v>
      </c>
      <c r="D13" s="1025">
        <v>29.333187588430388</v>
      </c>
      <c r="E13" s="1025">
        <v>26.120191234181998</v>
      </c>
      <c r="F13" s="1025">
        <v>4.6460146762524905</v>
      </c>
      <c r="G13" s="1025">
        <v>346.25080106883695</v>
      </c>
    </row>
    <row r="14" spans="1:9" ht="13.5" customHeight="1" x14ac:dyDescent="0.25">
      <c r="A14" s="1028" t="s">
        <v>621</v>
      </c>
      <c r="B14" s="1025">
        <v>156.2834633369655</v>
      </c>
      <c r="C14" s="1025">
        <v>130.10628407790463</v>
      </c>
      <c r="D14" s="1025">
        <v>29.163547548182979</v>
      </c>
      <c r="E14" s="1025">
        <v>34.408369</v>
      </c>
      <c r="F14" s="1025">
        <v>5.2285524686082461</v>
      </c>
      <c r="G14" s="1025">
        <v>355.19021643166138</v>
      </c>
      <c r="H14" s="2086"/>
    </row>
    <row r="15" spans="1:9" ht="13.5" customHeight="1" x14ac:dyDescent="0.25">
      <c r="A15" s="1028" t="s">
        <v>656</v>
      </c>
      <c r="B15" s="1025">
        <v>148.51430618343645</v>
      </c>
      <c r="C15" s="1025">
        <v>123.72123018196838</v>
      </c>
      <c r="D15" s="1025">
        <v>28.438548370072898</v>
      </c>
      <c r="E15" s="1025">
        <v>35.276477103234292</v>
      </c>
      <c r="F15" s="1025">
        <v>4.4032512500009391</v>
      </c>
      <c r="G15" s="1025">
        <v>340.35381308871297</v>
      </c>
      <c r="H15" s="2086"/>
    </row>
    <row r="16" spans="1:9" ht="13.5" customHeight="1" x14ac:dyDescent="0.25">
      <c r="A16" s="1028" t="s">
        <v>623</v>
      </c>
      <c r="B16" s="1025">
        <v>146.94835276476152</v>
      </c>
      <c r="C16" s="1025">
        <v>125.25674454968396</v>
      </c>
      <c r="D16" s="1025">
        <v>28.865797581079057</v>
      </c>
      <c r="E16" s="1025">
        <v>36.870469811562451</v>
      </c>
      <c r="F16" s="1025">
        <v>5.3070232710134295</v>
      </c>
      <c r="G16" s="1025">
        <v>343.24838797810037</v>
      </c>
      <c r="H16" s="2741" t="s">
        <v>1292</v>
      </c>
    </row>
    <row r="17" spans="1:14" ht="13.5" customHeight="1" x14ac:dyDescent="0.25">
      <c r="A17" s="1028" t="s">
        <v>624</v>
      </c>
      <c r="B17" s="1025">
        <v>143.91675807308684</v>
      </c>
      <c r="C17" s="1025">
        <v>125.02745958712059</v>
      </c>
      <c r="D17" s="1025">
        <v>27.984664025552863</v>
      </c>
      <c r="E17" s="1025">
        <v>39.713667999999998</v>
      </c>
      <c r="F17" s="1025">
        <v>5.8087598866655625</v>
      </c>
      <c r="G17" s="1025">
        <v>342.45130957242583</v>
      </c>
      <c r="H17" s="2086"/>
    </row>
    <row r="18" spans="1:14" ht="13.5" customHeight="1" x14ac:dyDescent="0.25">
      <c r="A18" s="1028" t="s">
        <v>464</v>
      </c>
      <c r="B18" s="1025">
        <v>145.8449991209188</v>
      </c>
      <c r="C18" s="1025">
        <v>126.24797089955871</v>
      </c>
      <c r="D18" s="1025">
        <v>27.723349685720713</v>
      </c>
      <c r="E18" s="1025">
        <v>40.809472</v>
      </c>
      <c r="F18" s="1025">
        <v>5.7585031195677034</v>
      </c>
      <c r="G18" s="1025">
        <v>346.38429482576595</v>
      </c>
      <c r="H18" s="2086"/>
    </row>
    <row r="19" spans="1:14" ht="13.5" customHeight="1" x14ac:dyDescent="0.25">
      <c r="A19" s="1028" t="s">
        <v>625</v>
      </c>
      <c r="B19" s="1025">
        <v>144.47634833432065</v>
      </c>
      <c r="C19" s="1025">
        <v>126.55514614383659</v>
      </c>
      <c r="D19" s="1025">
        <v>28.298320649334574</v>
      </c>
      <c r="E19" s="1025">
        <v>42.563318000000002</v>
      </c>
      <c r="F19" s="1025">
        <v>5.1830472331914477</v>
      </c>
      <c r="G19" s="1025">
        <v>347.07618036068328</v>
      </c>
      <c r="H19" s="2086"/>
    </row>
    <row r="20" spans="1:14" ht="13.5" customHeight="1" x14ac:dyDescent="0.25">
      <c r="A20" s="1028" t="s">
        <v>626</v>
      </c>
      <c r="B20" s="1025">
        <v>147.57353661104349</v>
      </c>
      <c r="C20" s="1025">
        <v>128.83688928318716</v>
      </c>
      <c r="D20" s="1025">
        <v>28.479810828424014</v>
      </c>
      <c r="E20" s="1025">
        <v>49.320723000000001</v>
      </c>
      <c r="F20" s="1025">
        <v>5.6045786241039321</v>
      </c>
      <c r="G20" s="1025">
        <v>359.81553834675861</v>
      </c>
      <c r="H20" s="2086"/>
    </row>
    <row r="21" spans="1:14" ht="13.5" customHeight="1" x14ac:dyDescent="0.25">
      <c r="A21" s="1028" t="s">
        <v>588</v>
      </c>
      <c r="B21" s="1025">
        <v>143.78151748039048</v>
      </c>
      <c r="C21" s="1025">
        <v>125.93057882087889</v>
      </c>
      <c r="D21" s="1025">
        <v>28.054300524751163</v>
      </c>
      <c r="E21" s="1025">
        <v>44.508420000000001</v>
      </c>
      <c r="F21" s="1025">
        <v>5.8102083389784189</v>
      </c>
      <c r="G21" s="1025">
        <v>348.08502516499897</v>
      </c>
      <c r="H21" s="2086"/>
    </row>
    <row r="22" spans="1:14" ht="13.5" customHeight="1" x14ac:dyDescent="0.25">
      <c r="A22" s="1028" t="s">
        <v>331</v>
      </c>
      <c r="B22" s="1025">
        <v>149.96778900026283</v>
      </c>
      <c r="C22" s="1025">
        <v>128.65738900530326</v>
      </c>
      <c r="D22" s="1025">
        <v>27.858975156928746</v>
      </c>
      <c r="E22" s="1025">
        <v>46.231977000000001</v>
      </c>
      <c r="F22" s="1025">
        <v>5.0043545969021421</v>
      </c>
      <c r="G22" s="1025">
        <v>357.72048475939704</v>
      </c>
      <c r="H22" s="2086"/>
    </row>
    <row r="23" spans="1:14" ht="13.5" customHeight="1" x14ac:dyDescent="0.25">
      <c r="A23" s="1028" t="s">
        <v>332</v>
      </c>
      <c r="B23" s="1025">
        <v>147.4377713990113</v>
      </c>
      <c r="C23" s="1025">
        <v>130.47011111911166</v>
      </c>
      <c r="D23" s="1025">
        <v>28.114068988630052</v>
      </c>
      <c r="E23" s="1025">
        <v>46.945017</v>
      </c>
      <c r="F23" s="1025">
        <v>4.6131314929684928</v>
      </c>
      <c r="G23" s="1025">
        <v>357.58009999972148</v>
      </c>
      <c r="H23" s="2086"/>
    </row>
    <row r="24" spans="1:14" ht="13.5" customHeight="1" x14ac:dyDescent="0.25">
      <c r="A24" s="1028" t="s">
        <v>333</v>
      </c>
      <c r="B24" s="1025">
        <v>146.06525389121373</v>
      </c>
      <c r="C24" s="1025">
        <v>126.9985850881984</v>
      </c>
      <c r="D24" s="1025">
        <v>27.996236766816811</v>
      </c>
      <c r="E24" s="1025">
        <v>43.784286000000002</v>
      </c>
      <c r="F24" s="1025">
        <v>4.4923882541233704</v>
      </c>
      <c r="G24" s="1025">
        <v>349.33675000035237</v>
      </c>
      <c r="H24" s="2086"/>
    </row>
    <row r="25" spans="1:14" ht="13.5" customHeight="1" x14ac:dyDescent="0.25">
      <c r="A25" s="1027" t="s">
        <v>334</v>
      </c>
      <c r="B25" s="1026">
        <v>145.26866887731182</v>
      </c>
      <c r="C25" s="1026">
        <v>130.23153946655165</v>
      </c>
      <c r="D25" s="1026">
        <v>27.918527235066406</v>
      </c>
      <c r="E25" s="1026">
        <v>32.27364</v>
      </c>
      <c r="F25" s="1026">
        <v>5.2279537354331422</v>
      </c>
      <c r="G25" s="1025">
        <v>340.92032931436302</v>
      </c>
      <c r="H25" s="2086"/>
    </row>
    <row r="26" spans="1:14" ht="13.5" customHeight="1" x14ac:dyDescent="0.25">
      <c r="A26" s="1024" t="s">
        <v>335</v>
      </c>
      <c r="B26" s="1023">
        <v>143.54878025743486</v>
      </c>
      <c r="C26" s="1023">
        <v>132.96892137290143</v>
      </c>
      <c r="D26" s="1023">
        <v>27.623518554289621</v>
      </c>
      <c r="E26" s="1023">
        <v>33.897911000000001</v>
      </c>
      <c r="F26" s="1023">
        <v>4.6919572459078207</v>
      </c>
      <c r="G26" s="1022">
        <v>342.73108843053376</v>
      </c>
      <c r="H26" s="2086"/>
    </row>
    <row r="27" spans="1:14" ht="13.5" customHeight="1" x14ac:dyDescent="0.25">
      <c r="A27" s="1024" t="s">
        <v>336</v>
      </c>
      <c r="B27" s="1023">
        <v>143.11938331443403</v>
      </c>
      <c r="C27" s="1023">
        <v>134.01874400475666</v>
      </c>
      <c r="D27" s="1023">
        <v>27.698421928278758</v>
      </c>
      <c r="E27" s="1023">
        <v>35.677188999999998</v>
      </c>
      <c r="F27" s="1023">
        <v>4.0664614572116209</v>
      </c>
      <c r="G27" s="1022">
        <v>344.58019970468109</v>
      </c>
      <c r="H27" s="2086"/>
    </row>
    <row r="28" spans="1:14" ht="13.5" customHeight="1" x14ac:dyDescent="0.25">
      <c r="A28" s="1024" t="s">
        <v>1395</v>
      </c>
      <c r="B28" s="1023">
        <v>135.61674948061395</v>
      </c>
      <c r="C28" s="1023">
        <v>132.48569096348319</v>
      </c>
      <c r="D28" s="1023">
        <v>27.486039897345165</v>
      </c>
      <c r="E28" s="1023">
        <v>26.457393</v>
      </c>
      <c r="F28" s="1023">
        <v>3.6180076210775991</v>
      </c>
      <c r="G28" s="1022">
        <v>325.66388096251995</v>
      </c>
      <c r="H28" s="2741" t="s">
        <v>1394</v>
      </c>
    </row>
    <row r="29" spans="1:14" ht="13.5" customHeight="1" x14ac:dyDescent="0.25">
      <c r="A29" s="1024" t="s">
        <v>338</v>
      </c>
      <c r="B29" s="1023">
        <v>133.78792034895963</v>
      </c>
      <c r="C29" s="1023">
        <v>133.34060692153113</v>
      </c>
      <c r="D29" s="1023">
        <v>27.758609970098743</v>
      </c>
      <c r="E29" s="1023">
        <v>19.175809999999998</v>
      </c>
      <c r="F29" s="1023">
        <v>3.6259217990662438</v>
      </c>
      <c r="G29" s="1022">
        <v>317.68886903965603</v>
      </c>
      <c r="H29" s="2741"/>
    </row>
    <row r="30" spans="1:14" ht="13.5" customHeight="1" x14ac:dyDescent="0.25">
      <c r="A30" s="1024" t="s">
        <v>339</v>
      </c>
      <c r="B30" s="1023">
        <v>135.07618043344465</v>
      </c>
      <c r="C30" s="1023">
        <v>134.11164067245306</v>
      </c>
      <c r="D30" s="1023">
        <v>26.83039318024306</v>
      </c>
      <c r="E30" s="1023">
        <v>20.850673</v>
      </c>
      <c r="F30" s="1023">
        <v>3.1832180624085882</v>
      </c>
      <c r="G30" s="1022">
        <v>320.05210534854933</v>
      </c>
      <c r="H30" s="2085"/>
    </row>
    <row r="31" spans="1:14" ht="14.25" customHeight="1" x14ac:dyDescent="0.25">
      <c r="A31" s="1024" t="s">
        <v>340</v>
      </c>
      <c r="B31" s="1023">
        <v>133.25030835000001</v>
      </c>
      <c r="C31" s="1023">
        <v>133.68191683000001</v>
      </c>
      <c r="D31" s="1023">
        <v>27.125147330000004</v>
      </c>
      <c r="E31" s="1023">
        <v>16.772660999999999</v>
      </c>
      <c r="F31" s="1023">
        <v>3.8497697500000005</v>
      </c>
      <c r="G31" s="1022">
        <v>314.67980326000003</v>
      </c>
      <c r="H31" s="1024"/>
      <c r="I31" s="2417"/>
      <c r="J31" s="1023"/>
      <c r="K31" s="2417"/>
      <c r="L31" s="1023"/>
      <c r="M31" s="1023"/>
      <c r="N31" s="1022"/>
    </row>
    <row r="32" spans="1:14" ht="14.25" customHeight="1" x14ac:dyDescent="0.25">
      <c r="A32" s="1024" t="s">
        <v>1184</v>
      </c>
      <c r="B32" s="1023">
        <v>132.10629931</v>
      </c>
      <c r="C32" s="1023">
        <v>134.73789069999998</v>
      </c>
      <c r="D32" s="1023">
        <v>26.504089159999999</v>
      </c>
      <c r="E32" s="1023">
        <v>17.125460539999999</v>
      </c>
      <c r="F32" s="1023">
        <v>3.2340501000000001</v>
      </c>
      <c r="G32" s="1022">
        <v>313.70778980999995</v>
      </c>
      <c r="I32" s="2084"/>
    </row>
    <row r="33" spans="1:9" ht="14.25" customHeight="1" x14ac:dyDescent="0.25">
      <c r="A33" s="1021" t="s">
        <v>1294</v>
      </c>
      <c r="B33" s="1020">
        <v>130.71611482</v>
      </c>
      <c r="C33" s="1020">
        <v>132.47711695999999</v>
      </c>
      <c r="D33" s="1020">
        <v>26.107472380000001</v>
      </c>
      <c r="E33" s="1020">
        <v>16.291809659999998</v>
      </c>
      <c r="F33" s="1020">
        <v>4.5654386300000001</v>
      </c>
      <c r="G33" s="1020">
        <v>310.15795245000004</v>
      </c>
      <c r="I33" s="2084"/>
    </row>
    <row r="34" spans="1:9" ht="14.25" customHeight="1" x14ac:dyDescent="0.25">
      <c r="A34" s="1019"/>
      <c r="B34" s="1019"/>
      <c r="C34" s="1018"/>
      <c r="D34" s="1018"/>
      <c r="E34" s="1018"/>
      <c r="F34" s="1018"/>
      <c r="G34" s="1018"/>
      <c r="I34" s="2083"/>
    </row>
    <row r="35" spans="1:9" x14ac:dyDescent="0.25">
      <c r="A35" s="981"/>
      <c r="B35" s="981"/>
      <c r="C35" s="981"/>
      <c r="D35" s="981"/>
      <c r="E35" s="981"/>
      <c r="F35" s="981"/>
      <c r="G35" s="981"/>
    </row>
    <row r="36" spans="1:9" x14ac:dyDescent="0.25">
      <c r="A36" s="981"/>
      <c r="B36" s="981"/>
      <c r="C36" s="981"/>
      <c r="D36" s="981"/>
      <c r="E36" s="981"/>
      <c r="F36" s="981"/>
      <c r="G36" s="981"/>
    </row>
  </sheetData>
  <pageMargins left="0.7" right="0.7" top="0.75" bottom="0.75" header="0.3" footer="0.3"/>
  <pageSetup paperSize="9" scale="80" fitToWidth="0" fitToHeight="0" orientation="portrait" r:id="rId1"/>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2"/>
  <sheetViews>
    <sheetView view="pageBreakPreview" topLeftCell="A34" zoomScale="85" zoomScaleNormal="100" zoomScaleSheetLayoutView="85" workbookViewId="0">
      <selection activeCell="Q44" sqref="Q44"/>
    </sheetView>
  </sheetViews>
  <sheetFormatPr defaultRowHeight="15" x14ac:dyDescent="0.25"/>
  <cols>
    <col min="1" max="1" width="41" style="1001" customWidth="1"/>
    <col min="2" max="2" width="8.28515625" style="2098" customWidth="1"/>
    <col min="3" max="3" width="6.28515625" style="2098" customWidth="1"/>
    <col min="4" max="4" width="7.85546875" style="2098" customWidth="1"/>
    <col min="5" max="5" width="9" style="2098" customWidth="1"/>
    <col min="6" max="7" width="7.85546875" style="2098" customWidth="1"/>
    <col min="8" max="8" width="6.7109375" style="2098" customWidth="1"/>
    <col min="9" max="9" width="7.42578125" style="1001" customWidth="1"/>
    <col min="10" max="10" width="9.140625" style="2793"/>
    <col min="11" max="11" width="13.28515625" style="2793" customWidth="1"/>
    <col min="12" max="16384" width="9.140625" style="2793"/>
  </cols>
  <sheetData>
    <row r="1" spans="1:19" x14ac:dyDescent="0.25">
      <c r="A1" s="1043" t="s">
        <v>1359</v>
      </c>
      <c r="I1" s="2098"/>
      <c r="K1" s="2097"/>
    </row>
    <row r="2" spans="1:19" ht="6.75" customHeight="1" x14ac:dyDescent="0.25">
      <c r="A2" s="2819"/>
      <c r="I2" s="1041"/>
    </row>
    <row r="3" spans="1:19" ht="26.25" customHeight="1" thickBot="1" x14ac:dyDescent="0.3">
      <c r="A3" s="1040" t="s">
        <v>227</v>
      </c>
      <c r="B3" s="2767" t="s">
        <v>691</v>
      </c>
      <c r="C3" s="2767" t="s">
        <v>690</v>
      </c>
      <c r="D3" s="2767" t="s">
        <v>545</v>
      </c>
      <c r="E3" s="2767" t="s">
        <v>544</v>
      </c>
      <c r="F3" s="2767" t="s">
        <v>543</v>
      </c>
      <c r="G3" s="2767" t="s">
        <v>542</v>
      </c>
      <c r="H3" s="2766" t="s">
        <v>503</v>
      </c>
      <c r="I3" s="1045" t="s">
        <v>689</v>
      </c>
    </row>
    <row r="4" spans="1:19" ht="13.5" customHeight="1" x14ac:dyDescent="0.25">
      <c r="A4" s="1038" t="s">
        <v>688</v>
      </c>
      <c r="B4" s="2096">
        <v>1866.8142</v>
      </c>
      <c r="C4" s="2095">
        <v>6.0189145089263353E-3</v>
      </c>
      <c r="D4" s="2094">
        <v>100.9967</v>
      </c>
      <c r="E4" s="2094">
        <v>52.328429999999997</v>
      </c>
      <c r="F4" s="2094">
        <v>821.1354</v>
      </c>
      <c r="G4" s="2094">
        <v>302.91034999999999</v>
      </c>
      <c r="H4" s="2094">
        <v>93.17268</v>
      </c>
      <c r="I4" s="1037">
        <v>496.27064000000001</v>
      </c>
      <c r="K4" s="2418"/>
      <c r="L4" s="2418"/>
      <c r="M4" s="2418"/>
      <c r="N4" s="2418"/>
      <c r="O4" s="2418"/>
      <c r="P4" s="2418"/>
      <c r="Q4" s="2418"/>
      <c r="R4" s="2418"/>
    </row>
    <row r="5" spans="1:19" ht="13.5" customHeight="1" x14ac:dyDescent="0.25">
      <c r="A5" s="1038" t="s">
        <v>687</v>
      </c>
      <c r="B5" s="2096">
        <v>688.05792000000008</v>
      </c>
      <c r="C5" s="2095">
        <v>2.2184113435979201E-3</v>
      </c>
      <c r="D5" s="2094">
        <v>12.823799999999999</v>
      </c>
      <c r="E5" s="2094">
        <v>191.19116</v>
      </c>
      <c r="F5" s="2094">
        <v>127.78194999999999</v>
      </c>
      <c r="G5" s="2094">
        <v>246.52303000000001</v>
      </c>
      <c r="H5" s="2094">
        <v>109.73797999999999</v>
      </c>
      <c r="I5" s="1037">
        <v>0</v>
      </c>
      <c r="K5" s="2418"/>
      <c r="L5" s="2418"/>
      <c r="M5" s="2418"/>
      <c r="N5" s="2418"/>
      <c r="O5" s="2418"/>
      <c r="P5" s="2418"/>
      <c r="Q5" s="2418"/>
      <c r="R5" s="2418"/>
    </row>
    <row r="6" spans="1:19" ht="13.5" customHeight="1" x14ac:dyDescent="0.25">
      <c r="A6" s="1038" t="s">
        <v>686</v>
      </c>
      <c r="B6" s="2096">
        <v>1300.98542</v>
      </c>
      <c r="C6" s="2095">
        <v>4.1945899170574242E-3</v>
      </c>
      <c r="D6" s="2094">
        <v>285.03501</v>
      </c>
      <c r="E6" s="2094">
        <v>603.52215999999999</v>
      </c>
      <c r="F6" s="2094">
        <v>58.111959999999996</v>
      </c>
      <c r="G6" s="2094">
        <v>193.98151000000001</v>
      </c>
      <c r="H6" s="2094">
        <v>0</v>
      </c>
      <c r="I6" s="1037">
        <v>160.33477999999999</v>
      </c>
      <c r="K6" s="2418"/>
      <c r="L6" s="2418"/>
      <c r="M6" s="2418"/>
      <c r="N6" s="2418"/>
      <c r="O6" s="2418"/>
      <c r="P6" s="2418"/>
      <c r="Q6" s="2418"/>
      <c r="R6" s="2418"/>
    </row>
    <row r="7" spans="1:19" ht="13.5" customHeight="1" x14ac:dyDescent="0.25">
      <c r="A7" s="1038" t="s">
        <v>685</v>
      </c>
      <c r="B7" s="2096">
        <v>3994.4489800000001</v>
      </c>
      <c r="C7" s="2095">
        <v>1.2878757254411287E-2</v>
      </c>
      <c r="D7" s="2094">
        <v>346.03796</v>
      </c>
      <c r="E7" s="2094">
        <v>1316.57798</v>
      </c>
      <c r="F7" s="2094">
        <v>369.26903999999996</v>
      </c>
      <c r="G7" s="2094">
        <v>1449.1355900000001</v>
      </c>
      <c r="H7" s="2094">
        <v>465.73043000000001</v>
      </c>
      <c r="I7" s="1037">
        <v>47.697980000000001</v>
      </c>
      <c r="K7" s="2418"/>
      <c r="L7" s="2418"/>
      <c r="M7" s="2418"/>
      <c r="N7" s="2418"/>
      <c r="O7" s="2418"/>
      <c r="P7" s="2418"/>
      <c r="Q7" s="2418"/>
      <c r="R7" s="2418"/>
    </row>
    <row r="8" spans="1:19" ht="13.5" customHeight="1" x14ac:dyDescent="0.25">
      <c r="A8" s="1038" t="s">
        <v>684</v>
      </c>
      <c r="B8" s="2096">
        <v>1642.63555</v>
      </c>
      <c r="C8" s="2095">
        <v>5.2961258516102941E-3</v>
      </c>
      <c r="D8" s="2094">
        <v>545.84307999999999</v>
      </c>
      <c r="E8" s="2094">
        <v>517.30870000000004</v>
      </c>
      <c r="F8" s="2094">
        <v>73.312600000000003</v>
      </c>
      <c r="G8" s="2094">
        <v>424.48485999999997</v>
      </c>
      <c r="H8" s="2094">
        <v>0</v>
      </c>
      <c r="I8" s="1037">
        <v>81.686309999999992</v>
      </c>
      <c r="K8" s="2418"/>
      <c r="L8" s="2418"/>
      <c r="M8" s="2418"/>
      <c r="N8" s="2418"/>
      <c r="O8" s="2418"/>
      <c r="P8" s="2418"/>
      <c r="Q8" s="2418"/>
      <c r="R8" s="2418"/>
      <c r="S8" s="2418"/>
    </row>
    <row r="9" spans="1:19" ht="13.5" customHeight="1" x14ac:dyDescent="0.25">
      <c r="A9" s="1038" t="s">
        <v>683</v>
      </c>
      <c r="B9" s="2096">
        <v>11188.758300000001</v>
      </c>
      <c r="C9" s="2095">
        <v>3.6074387943235038E-2</v>
      </c>
      <c r="D9" s="2094">
        <v>4585.4046500000004</v>
      </c>
      <c r="E9" s="2094">
        <v>1101.7441200000001</v>
      </c>
      <c r="F9" s="2094">
        <v>2207.6468</v>
      </c>
      <c r="G9" s="2094">
        <v>3062.8016499999999</v>
      </c>
      <c r="H9" s="2094">
        <v>0</v>
      </c>
      <c r="I9" s="1037">
        <v>231.16108</v>
      </c>
      <c r="K9" s="2418"/>
      <c r="L9" s="2418"/>
      <c r="M9" s="2418"/>
      <c r="N9" s="2418"/>
      <c r="O9" s="2418"/>
      <c r="P9" s="2418"/>
      <c r="Q9" s="2418"/>
      <c r="R9" s="2418"/>
      <c r="S9" s="2418"/>
    </row>
    <row r="10" spans="1:19" ht="13.5" customHeight="1" x14ac:dyDescent="0.25">
      <c r="A10" s="1038" t="s">
        <v>682</v>
      </c>
      <c r="B10" s="2096">
        <v>4788.1719699999994</v>
      </c>
      <c r="C10" s="2095">
        <v>1.5437850077135362E-2</v>
      </c>
      <c r="D10" s="2094">
        <v>953.39337</v>
      </c>
      <c r="E10" s="2094">
        <v>811.05733999999995</v>
      </c>
      <c r="F10" s="2094">
        <v>2114.2379000000001</v>
      </c>
      <c r="G10" s="2094">
        <v>900.42121999999995</v>
      </c>
      <c r="H10" s="2094">
        <v>0</v>
      </c>
      <c r="I10" s="1037">
        <v>9.0621399999999994</v>
      </c>
      <c r="K10" s="2418"/>
      <c r="L10" s="2418"/>
      <c r="M10" s="2418"/>
      <c r="N10" s="2418"/>
      <c r="O10" s="2418"/>
      <c r="P10" s="2418"/>
      <c r="Q10" s="2418"/>
      <c r="R10" s="2418"/>
      <c r="S10" s="2418"/>
    </row>
    <row r="11" spans="1:19" ht="13.5" customHeight="1" x14ac:dyDescent="0.25">
      <c r="A11" s="1038" t="s">
        <v>681</v>
      </c>
      <c r="B11" s="2096">
        <v>8376.9412800000009</v>
      </c>
      <c r="C11" s="2095">
        <v>2.700862968077699E-2</v>
      </c>
      <c r="D11" s="2094">
        <v>75.518429999999995</v>
      </c>
      <c r="E11" s="2094">
        <v>180.03802999999999</v>
      </c>
      <c r="F11" s="2094">
        <v>4840.7996499999999</v>
      </c>
      <c r="G11" s="2094">
        <v>347.96047999999996</v>
      </c>
      <c r="H11" s="2094">
        <v>0</v>
      </c>
      <c r="I11" s="1037">
        <v>2932.6246900000001</v>
      </c>
      <c r="K11" s="2418"/>
      <c r="L11" s="2418"/>
      <c r="M11" s="2418"/>
      <c r="N11" s="2418"/>
      <c r="O11" s="2418"/>
      <c r="P11" s="2418"/>
      <c r="Q11" s="2418"/>
      <c r="R11" s="2418"/>
      <c r="S11" s="2418"/>
    </row>
    <row r="12" spans="1:19" ht="13.5" customHeight="1" x14ac:dyDescent="0.25">
      <c r="A12" s="1038" t="s">
        <v>680</v>
      </c>
      <c r="B12" s="2096">
        <v>3210.5655699999998</v>
      </c>
      <c r="C12" s="2095">
        <v>1.035138884798088E-2</v>
      </c>
      <c r="D12" s="2094">
        <v>427.02046999999999</v>
      </c>
      <c r="E12" s="2094">
        <v>961.90820999999994</v>
      </c>
      <c r="F12" s="2094">
        <v>558.47285999999997</v>
      </c>
      <c r="G12" s="2094">
        <v>1066.9209699999999</v>
      </c>
      <c r="H12" s="2094">
        <v>191.86229999999998</v>
      </c>
      <c r="I12" s="1037">
        <v>4.3807600000000004</v>
      </c>
      <c r="K12" s="2418"/>
      <c r="L12" s="2418"/>
      <c r="M12" s="2418"/>
      <c r="N12" s="2418"/>
      <c r="O12" s="2418"/>
      <c r="P12" s="2418"/>
      <c r="Q12" s="2418"/>
      <c r="R12" s="2418"/>
      <c r="S12" s="2418"/>
    </row>
    <row r="13" spans="1:19" ht="13.5" customHeight="1" x14ac:dyDescent="0.25">
      <c r="A13" s="1038" t="s">
        <v>679</v>
      </c>
      <c r="B13" s="2096">
        <v>1987.1315</v>
      </c>
      <c r="C13" s="2095">
        <v>6.4068371755981665E-3</v>
      </c>
      <c r="D13" s="2094">
        <v>268.38204999999999</v>
      </c>
      <c r="E13" s="2094">
        <v>373.12560999999999</v>
      </c>
      <c r="F13" s="2094">
        <v>357.82100000000003</v>
      </c>
      <c r="G13" s="2094">
        <v>910.5729</v>
      </c>
      <c r="H13" s="2094">
        <v>29.274889999999999</v>
      </c>
      <c r="I13" s="1037">
        <v>47.95505</v>
      </c>
      <c r="K13" s="2418"/>
      <c r="L13" s="2418"/>
      <c r="M13" s="2418"/>
      <c r="N13" s="2418"/>
      <c r="O13" s="2418"/>
      <c r="P13" s="2418"/>
      <c r="Q13" s="2418"/>
      <c r="R13" s="2418"/>
      <c r="S13" s="2418"/>
    </row>
    <row r="14" spans="1:19" ht="13.5" customHeight="1" x14ac:dyDescent="0.25">
      <c r="A14" s="1038" t="s">
        <v>678</v>
      </c>
      <c r="B14" s="2096">
        <v>2335.6294900000003</v>
      </c>
      <c r="C14" s="2095">
        <v>7.5304517315312996E-3</v>
      </c>
      <c r="D14" s="2094">
        <v>823.81020999999998</v>
      </c>
      <c r="E14" s="2094">
        <v>532.30511000000001</v>
      </c>
      <c r="F14" s="2094">
        <v>255.76532</v>
      </c>
      <c r="G14" s="2094">
        <v>723.64161999999999</v>
      </c>
      <c r="H14" s="2094">
        <v>0</v>
      </c>
      <c r="I14" s="1037">
        <v>0.10723000000000001</v>
      </c>
      <c r="K14" s="2418"/>
      <c r="L14" s="2418"/>
      <c r="M14" s="2418"/>
      <c r="N14" s="2418"/>
      <c r="O14" s="2418"/>
      <c r="P14" s="2418"/>
      <c r="Q14" s="2418"/>
      <c r="R14" s="2418"/>
      <c r="S14" s="2418"/>
    </row>
    <row r="15" spans="1:19" ht="13.5" customHeight="1" x14ac:dyDescent="0.25">
      <c r="A15" s="1038" t="s">
        <v>677</v>
      </c>
      <c r="B15" s="2096">
        <v>8724.97631</v>
      </c>
      <c r="C15" s="2095">
        <v>2.8130751577900768E-2</v>
      </c>
      <c r="D15" s="2094">
        <v>2882.6282999999999</v>
      </c>
      <c r="E15" s="2094">
        <v>1824.8792699999999</v>
      </c>
      <c r="F15" s="2094">
        <v>805.15147999999999</v>
      </c>
      <c r="G15" s="2094">
        <v>3018.75684</v>
      </c>
      <c r="H15" s="2094">
        <v>6.3557499999999996</v>
      </c>
      <c r="I15" s="1037">
        <v>187.20467000000002</v>
      </c>
      <c r="K15" s="2418"/>
      <c r="L15" s="2418"/>
      <c r="M15" s="2418"/>
      <c r="N15" s="2418"/>
      <c r="O15" s="2418"/>
      <c r="P15" s="2418"/>
      <c r="Q15" s="2418"/>
      <c r="R15" s="2418"/>
      <c r="S15" s="2418"/>
    </row>
    <row r="16" spans="1:19" ht="13.5" customHeight="1" x14ac:dyDescent="0.25">
      <c r="A16" s="1038" t="s">
        <v>676</v>
      </c>
      <c r="B16" s="2096">
        <v>9664.5581300000013</v>
      </c>
      <c r="C16" s="2095">
        <v>3.116011714021619E-2</v>
      </c>
      <c r="D16" s="2094">
        <v>6697.9018900000001</v>
      </c>
      <c r="E16" s="2094">
        <v>992.34796999999992</v>
      </c>
      <c r="F16" s="2094">
        <v>1444.1339599999999</v>
      </c>
      <c r="G16" s="2094">
        <v>496.34807000000001</v>
      </c>
      <c r="H16" s="2094">
        <v>0.23480000000000001</v>
      </c>
      <c r="I16" s="1037">
        <v>33.591440000000006</v>
      </c>
      <c r="K16" s="2418"/>
      <c r="L16" s="2418"/>
      <c r="M16" s="2418"/>
      <c r="N16" s="2418"/>
      <c r="O16" s="2418"/>
      <c r="P16" s="2418"/>
      <c r="Q16" s="2418"/>
      <c r="R16" s="2418"/>
      <c r="S16" s="2418"/>
    </row>
    <row r="17" spans="1:19" ht="13.5" customHeight="1" x14ac:dyDescent="0.25">
      <c r="A17" s="1038" t="s">
        <v>675</v>
      </c>
      <c r="B17" s="2096">
        <v>1404.5736100000001</v>
      </c>
      <c r="C17" s="2095">
        <v>4.5285751951554907E-3</v>
      </c>
      <c r="D17" s="2094">
        <v>676.92598999999996</v>
      </c>
      <c r="E17" s="2094">
        <v>323.97895</v>
      </c>
      <c r="F17" s="2094">
        <v>194.66435000000001</v>
      </c>
      <c r="G17" s="2094">
        <v>191.77976000000001</v>
      </c>
      <c r="H17" s="2094">
        <v>0</v>
      </c>
      <c r="I17" s="1037">
        <v>17.22456</v>
      </c>
      <c r="K17" s="2418"/>
      <c r="L17" s="2418"/>
      <c r="M17" s="2418"/>
      <c r="N17" s="2418"/>
      <c r="O17" s="2418"/>
      <c r="P17" s="2418"/>
      <c r="Q17" s="2418"/>
      <c r="R17" s="2418"/>
      <c r="S17" s="2418"/>
    </row>
    <row r="18" spans="1:19" ht="13.5" customHeight="1" x14ac:dyDescent="0.25">
      <c r="A18" s="1038" t="s">
        <v>674</v>
      </c>
      <c r="B18" s="2096">
        <v>0</v>
      </c>
      <c r="C18" s="2095">
        <v>0</v>
      </c>
      <c r="D18" s="2094">
        <v>0</v>
      </c>
      <c r="E18" s="2094">
        <v>0</v>
      </c>
      <c r="F18" s="2094">
        <v>0</v>
      </c>
      <c r="G18" s="2094">
        <v>0</v>
      </c>
      <c r="H18" s="2094">
        <v>0</v>
      </c>
      <c r="I18" s="1037">
        <v>0</v>
      </c>
      <c r="K18" s="2418"/>
      <c r="L18" s="2418"/>
      <c r="M18" s="2418"/>
      <c r="N18" s="2418"/>
      <c r="O18" s="2418"/>
      <c r="P18" s="2418"/>
      <c r="Q18" s="2418"/>
      <c r="R18" s="2418"/>
      <c r="S18" s="2418"/>
    </row>
    <row r="19" spans="1:19" ht="13.5" customHeight="1" x14ac:dyDescent="0.25">
      <c r="A19" s="2765" t="s">
        <v>673</v>
      </c>
      <c r="B19" s="2094">
        <v>15375.594550000002</v>
      </c>
      <c r="C19" s="2095">
        <v>4.9573433242774613E-2</v>
      </c>
      <c r="D19" s="2094">
        <v>3001.2133100000005</v>
      </c>
      <c r="E19" s="2094">
        <v>1864.7739999999999</v>
      </c>
      <c r="F19" s="2094">
        <v>1238.7113599999998</v>
      </c>
      <c r="G19" s="2094">
        <v>9073.9496800000015</v>
      </c>
      <c r="H19" s="2094">
        <v>132.58151000000001</v>
      </c>
      <c r="I19" s="1037">
        <v>64.364689999999996</v>
      </c>
      <c r="K19" s="2418"/>
      <c r="L19" s="2418"/>
      <c r="M19" s="2418"/>
      <c r="N19" s="2418"/>
      <c r="O19" s="2418"/>
      <c r="P19" s="2418"/>
      <c r="Q19" s="2418"/>
      <c r="R19" s="2418"/>
      <c r="S19" s="2418"/>
    </row>
    <row r="20" spans="1:19" ht="13.5" customHeight="1" x14ac:dyDescent="0.25">
      <c r="A20" s="2765" t="s">
        <v>1358</v>
      </c>
      <c r="B20" s="2094">
        <v>24854.99069088999</v>
      </c>
      <c r="C20" s="2095">
        <v>8.0136557825961879E-2</v>
      </c>
      <c r="D20" s="2094">
        <v>6332.1318689</v>
      </c>
      <c r="E20" s="2094">
        <v>3590.0403629999996</v>
      </c>
      <c r="F20" s="2094">
        <v>7450.7965285199989</v>
      </c>
      <c r="G20" s="2094">
        <v>7308.4213504699992</v>
      </c>
      <c r="H20" s="2094">
        <v>143.77732</v>
      </c>
      <c r="I20" s="1037">
        <v>29.823260000000008</v>
      </c>
      <c r="J20" s="2762"/>
      <c r="K20" s="2418"/>
      <c r="L20" s="2418"/>
      <c r="M20" s="2418"/>
      <c r="N20" s="2418"/>
      <c r="O20" s="2418"/>
      <c r="P20" s="2418"/>
      <c r="Q20" s="2418"/>
      <c r="R20" s="2418"/>
      <c r="S20" s="2418"/>
    </row>
    <row r="21" spans="1:19" ht="13.5" customHeight="1" x14ac:dyDescent="0.25">
      <c r="A21" s="2765" t="s">
        <v>1357</v>
      </c>
      <c r="B21" s="2094">
        <v>17099.28834911</v>
      </c>
      <c r="C21" s="2095">
        <v>5.5130904155739346E-2</v>
      </c>
      <c r="D21" s="2094">
        <v>3157.5926510999998</v>
      </c>
      <c r="E21" s="2094">
        <v>4100.083807</v>
      </c>
      <c r="F21" s="2094">
        <v>1299.39707148</v>
      </c>
      <c r="G21" s="2094">
        <v>8542.2148195299997</v>
      </c>
      <c r="H21" s="2094">
        <v>0</v>
      </c>
      <c r="I21" s="1037">
        <v>0</v>
      </c>
      <c r="J21" s="2762"/>
      <c r="K21" s="2418"/>
      <c r="L21" s="2418"/>
      <c r="M21" s="2418"/>
      <c r="N21" s="2418"/>
      <c r="O21" s="2418"/>
      <c r="P21" s="2418"/>
      <c r="Q21" s="2418"/>
      <c r="R21" s="2418"/>
      <c r="S21" s="2418"/>
    </row>
    <row r="22" spans="1:19" ht="13.5" customHeight="1" x14ac:dyDescent="0.25">
      <c r="A22" s="2765" t="s">
        <v>671</v>
      </c>
      <c r="B22" s="2094">
        <v>1945.53467</v>
      </c>
      <c r="C22" s="2095">
        <v>6.2727221878225532E-3</v>
      </c>
      <c r="D22" s="2094">
        <v>740.74413000000004</v>
      </c>
      <c r="E22" s="2094">
        <v>410.41591</v>
      </c>
      <c r="F22" s="2094">
        <v>264.45312999999999</v>
      </c>
      <c r="G22" s="2094">
        <v>492.29889000000003</v>
      </c>
      <c r="H22" s="2094">
        <v>0</v>
      </c>
      <c r="I22" s="1037">
        <v>37.622610000000002</v>
      </c>
      <c r="J22" s="2762"/>
      <c r="K22" s="2418"/>
      <c r="L22" s="2418"/>
      <c r="M22" s="2418"/>
      <c r="N22" s="2418"/>
      <c r="O22" s="2418"/>
      <c r="P22" s="2418"/>
      <c r="Q22" s="2418"/>
      <c r="R22" s="2418"/>
      <c r="S22" s="2418"/>
    </row>
    <row r="23" spans="1:19" ht="13.5" customHeight="1" x14ac:dyDescent="0.25">
      <c r="A23" s="2765" t="s">
        <v>670</v>
      </c>
      <c r="B23" s="2094">
        <v>29.275880000000001</v>
      </c>
      <c r="C23" s="2095">
        <v>9.4390228493862065E-5</v>
      </c>
      <c r="D23" s="2094">
        <v>4.1076800000000002</v>
      </c>
      <c r="E23" s="2094">
        <v>13.707000000000001</v>
      </c>
      <c r="F23" s="2094">
        <v>9.5159999999999995E-2</v>
      </c>
      <c r="G23" s="2094">
        <v>3.19306</v>
      </c>
      <c r="H23" s="2094">
        <v>0</v>
      </c>
      <c r="I23" s="1037">
        <v>8.172979999999999</v>
      </c>
      <c r="J23" s="2762"/>
      <c r="K23" s="2418"/>
      <c r="L23" s="2418"/>
      <c r="M23" s="2418"/>
      <c r="N23" s="2418"/>
      <c r="O23" s="2418"/>
      <c r="P23" s="2418"/>
      <c r="Q23" s="2418"/>
      <c r="R23" s="2418"/>
      <c r="S23" s="2418"/>
    </row>
    <row r="24" spans="1:19" ht="13.5" customHeight="1" x14ac:dyDescent="0.25">
      <c r="A24" s="1038" t="s">
        <v>669</v>
      </c>
      <c r="B24" s="2096">
        <v>885.72556999999995</v>
      </c>
      <c r="C24" s="2095">
        <v>2.8557241980482297E-3</v>
      </c>
      <c r="D24" s="2094">
        <v>76.738210000000009</v>
      </c>
      <c r="E24" s="2094">
        <v>224.25479999999999</v>
      </c>
      <c r="F24" s="2094">
        <v>244.55322000000001</v>
      </c>
      <c r="G24" s="2094">
        <v>340.18234000000001</v>
      </c>
      <c r="H24" s="2094">
        <v>-3.0000000000000001E-3</v>
      </c>
      <c r="I24" s="1037">
        <v>0</v>
      </c>
      <c r="J24" s="2762"/>
      <c r="K24" s="2418"/>
      <c r="L24" s="2418"/>
      <c r="M24" s="2418"/>
      <c r="N24" s="2418"/>
      <c r="O24" s="2418"/>
      <c r="P24" s="2418"/>
      <c r="Q24" s="2418"/>
      <c r="R24" s="2418"/>
      <c r="S24" s="2418"/>
    </row>
    <row r="25" spans="1:19" ht="13.5" customHeight="1" x14ac:dyDescent="0.25">
      <c r="A25" s="1038" t="s">
        <v>668</v>
      </c>
      <c r="B25" s="2096">
        <v>4894.7274900000002</v>
      </c>
      <c r="C25" s="2095">
        <v>1.5781402512795105E-2</v>
      </c>
      <c r="D25" s="2094">
        <v>949.30048999999997</v>
      </c>
      <c r="E25" s="2094">
        <v>1748.93922</v>
      </c>
      <c r="F25" s="2094">
        <v>892.55130000000008</v>
      </c>
      <c r="G25" s="2094">
        <v>1152.21579</v>
      </c>
      <c r="H25" s="2094">
        <v>136.13797</v>
      </c>
      <c r="I25" s="1037">
        <v>15.58272</v>
      </c>
      <c r="J25" s="2762"/>
      <c r="K25" s="2418"/>
      <c r="L25" s="2418"/>
      <c r="M25" s="2418"/>
      <c r="N25" s="2418"/>
      <c r="O25" s="2418"/>
      <c r="P25" s="2418"/>
      <c r="Q25" s="2418"/>
      <c r="R25" s="2418"/>
      <c r="S25" s="2418"/>
    </row>
    <row r="26" spans="1:19" ht="13.5" customHeight="1" thickBot="1" x14ac:dyDescent="0.3">
      <c r="A26" s="1036" t="s">
        <v>667</v>
      </c>
      <c r="B26" s="2089">
        <v>4456.7293800000016</v>
      </c>
      <c r="C26" s="2090">
        <v>1.4369224922137554E-2</v>
      </c>
      <c r="D26" s="2089">
        <v>3398.3985800000005</v>
      </c>
      <c r="E26" s="2089">
        <v>87.704990000000009</v>
      </c>
      <c r="F26" s="2089">
        <v>254.27502000000001</v>
      </c>
      <c r="G26" s="2089">
        <v>716.17386999999962</v>
      </c>
      <c r="H26" s="2089">
        <v>0</v>
      </c>
      <c r="I26" s="1032">
        <v>0.17691999999999825</v>
      </c>
      <c r="J26" s="2762"/>
      <c r="K26" s="2418"/>
      <c r="L26" s="2418"/>
      <c r="M26" s="2418"/>
      <c r="N26" s="2418"/>
      <c r="O26" s="2418"/>
      <c r="P26" s="2418"/>
      <c r="Q26" s="2418"/>
      <c r="R26" s="2418"/>
      <c r="S26" s="2418"/>
    </row>
    <row r="27" spans="1:19" ht="13.5" customHeight="1" x14ac:dyDescent="0.25">
      <c r="A27" s="1035" t="s">
        <v>666</v>
      </c>
      <c r="B27" s="2093">
        <v>130716.11481</v>
      </c>
      <c r="C27" s="2092"/>
      <c r="D27" s="2091">
        <v>36341.948830000001</v>
      </c>
      <c r="E27" s="2091">
        <v>21822.233129999997</v>
      </c>
      <c r="F27" s="2091">
        <v>25873.137060000005</v>
      </c>
      <c r="G27" s="2091">
        <v>40964.888649999994</v>
      </c>
      <c r="H27" s="2091">
        <v>1308.8626300000001</v>
      </c>
      <c r="I27" s="1034">
        <v>4405.0445100000015</v>
      </c>
      <c r="J27" s="2762"/>
      <c r="K27" s="2418"/>
      <c r="L27" s="2418"/>
      <c r="M27" s="2418"/>
      <c r="N27" s="2418"/>
      <c r="O27" s="2418"/>
      <c r="P27" s="2418"/>
      <c r="Q27" s="2418"/>
      <c r="R27" s="2418"/>
      <c r="S27" s="2418"/>
    </row>
    <row r="28" spans="1:19" ht="13.5" customHeight="1" thickBot="1" x14ac:dyDescent="0.3">
      <c r="A28" s="1033" t="s">
        <v>665</v>
      </c>
      <c r="B28" s="2089">
        <v>16291.809659999999</v>
      </c>
      <c r="C28" s="2090">
        <v>5.252746070778775E-2</v>
      </c>
      <c r="D28" s="2089"/>
      <c r="E28" s="2089"/>
      <c r="F28" s="2089"/>
      <c r="G28" s="2089">
        <v>16291.809659999999</v>
      </c>
      <c r="H28" s="2089"/>
      <c r="I28" s="1032"/>
      <c r="J28" s="2762"/>
      <c r="K28" s="2418"/>
      <c r="L28" s="2418"/>
      <c r="M28" s="2418"/>
      <c r="N28" s="2418"/>
      <c r="O28" s="2418"/>
      <c r="P28" s="2418"/>
      <c r="Q28" s="2418"/>
      <c r="R28" s="2418"/>
      <c r="S28" s="2418"/>
    </row>
    <row r="29" spans="1:19" ht="13.5" customHeight="1" thickBot="1" x14ac:dyDescent="0.3">
      <c r="A29" s="1065" t="s">
        <v>661</v>
      </c>
      <c r="B29" s="1062">
        <v>147007.92447</v>
      </c>
      <c r="C29" s="2760">
        <v>0.47397760822669432</v>
      </c>
      <c r="D29" s="1062">
        <v>36341.948830000001</v>
      </c>
      <c r="E29" s="1062">
        <v>21822.233129999997</v>
      </c>
      <c r="F29" s="1062">
        <v>25873.137060000005</v>
      </c>
      <c r="G29" s="1062">
        <v>57256.698309999992</v>
      </c>
      <c r="H29" s="1062">
        <v>1308.8626300000001</v>
      </c>
      <c r="I29" s="1062">
        <v>4405.0445100000015</v>
      </c>
      <c r="J29" s="2762"/>
      <c r="K29" s="2418"/>
      <c r="L29" s="2418"/>
      <c r="M29" s="2418"/>
      <c r="N29" s="2418"/>
      <c r="O29" s="2418"/>
      <c r="P29" s="2418"/>
      <c r="Q29" s="2418"/>
      <c r="R29" s="2418"/>
      <c r="S29" s="2418"/>
    </row>
    <row r="30" spans="1:19" ht="13.5" customHeight="1" x14ac:dyDescent="0.25">
      <c r="A30" s="1038" t="s">
        <v>1356</v>
      </c>
      <c r="B30" s="1161">
        <v>132477.11695999998</v>
      </c>
      <c r="C30" s="2764">
        <v>0.42712790666113154</v>
      </c>
      <c r="D30" s="1161">
        <v>31104.562899999997</v>
      </c>
      <c r="E30" s="1161">
        <v>29497.457859999999</v>
      </c>
      <c r="F30" s="1161">
        <v>26644.033210000001</v>
      </c>
      <c r="G30" s="1161">
        <v>44714.932679999998</v>
      </c>
      <c r="H30" s="1161">
        <v>0</v>
      </c>
      <c r="I30" s="1047">
        <v>516.13031000000001</v>
      </c>
      <c r="K30" s="2820"/>
      <c r="L30" s="2820"/>
      <c r="M30" s="2820"/>
      <c r="N30" s="2820"/>
      <c r="O30" s="2820"/>
      <c r="P30" s="2820"/>
      <c r="Q30" s="2820"/>
      <c r="R30" s="2820"/>
      <c r="S30" s="2418"/>
    </row>
    <row r="31" spans="1:19" ht="13.5" customHeight="1" x14ac:dyDescent="0.25">
      <c r="A31" s="1038" t="s">
        <v>1355</v>
      </c>
      <c r="B31" s="1161">
        <v>18310.016210000002</v>
      </c>
      <c r="C31" s="2764">
        <v>5.9034488930417066E-2</v>
      </c>
      <c r="D31" s="1161">
        <v>7995.8883499999993</v>
      </c>
      <c r="E31" s="1161">
        <v>5473.5954699999993</v>
      </c>
      <c r="F31" s="1161">
        <v>1503.6664800000001</v>
      </c>
      <c r="G31" s="1161">
        <v>2407.3651400000003</v>
      </c>
      <c r="H31" s="1161">
        <v>0</v>
      </c>
      <c r="I31" s="1047">
        <v>929.50076999999999</v>
      </c>
      <c r="J31" s="2762"/>
      <c r="K31" s="2820"/>
      <c r="L31" s="2820"/>
      <c r="M31" s="2820"/>
      <c r="N31" s="2820"/>
      <c r="O31" s="2820"/>
      <c r="P31" s="2820"/>
      <c r="Q31" s="2820"/>
      <c r="R31" s="2820"/>
      <c r="S31" s="2418"/>
    </row>
    <row r="32" spans="1:19" ht="13.5" customHeight="1" thickBot="1" x14ac:dyDescent="0.3">
      <c r="A32" s="1036" t="s">
        <v>1354</v>
      </c>
      <c r="B32" s="2099">
        <v>7797.4561699999995</v>
      </c>
      <c r="C32" s="2763">
        <v>2.5140274845954231E-2</v>
      </c>
      <c r="D32" s="2099">
        <v>1866.29546</v>
      </c>
      <c r="E32" s="2099">
        <v>3204.1333799999998</v>
      </c>
      <c r="F32" s="2099">
        <v>137.50786000000002</v>
      </c>
      <c r="G32" s="2099">
        <v>2589.3272899999997</v>
      </c>
      <c r="H32" s="2099">
        <v>0</v>
      </c>
      <c r="I32" s="1064">
        <v>0.19218000000000002</v>
      </c>
      <c r="J32" s="2762"/>
      <c r="K32" s="2820"/>
      <c r="L32" s="2820"/>
      <c r="M32" s="2820"/>
      <c r="N32" s="2820"/>
      <c r="O32" s="2820"/>
      <c r="P32" s="2820"/>
      <c r="Q32" s="2820"/>
      <c r="R32" s="2820"/>
      <c r="S32" s="2418"/>
    </row>
    <row r="33" spans="1:19" ht="13.5" customHeight="1" thickBot="1" x14ac:dyDescent="0.3">
      <c r="A33" s="2761" t="s">
        <v>664</v>
      </c>
      <c r="B33" s="1062">
        <v>158584.58933999998</v>
      </c>
      <c r="C33" s="2760">
        <v>0.51130267043750277</v>
      </c>
      <c r="D33" s="1062">
        <v>40966.746709999999</v>
      </c>
      <c r="E33" s="1062">
        <v>38175.186710000096</v>
      </c>
      <c r="F33" s="1062">
        <v>28285.207549999999</v>
      </c>
      <c r="G33" s="1062">
        <v>49711.625109999994</v>
      </c>
      <c r="H33" s="1062">
        <v>0</v>
      </c>
      <c r="I33" s="1062">
        <v>1445.8232600000001</v>
      </c>
      <c r="K33" s="2418"/>
      <c r="L33" s="2418"/>
      <c r="M33" s="2418"/>
      <c r="N33" s="2418"/>
      <c r="O33" s="2418"/>
      <c r="P33" s="2418"/>
      <c r="Q33" s="2418"/>
      <c r="R33" s="2418"/>
      <c r="S33" s="2418"/>
    </row>
    <row r="34" spans="1:19" ht="13.5" customHeight="1" thickBot="1" x14ac:dyDescent="0.3">
      <c r="A34" s="1065" t="s">
        <v>657</v>
      </c>
      <c r="B34" s="1062">
        <v>4565.4386299999996</v>
      </c>
      <c r="C34" s="2760">
        <v>1.4719721335802871E-2</v>
      </c>
      <c r="D34" s="1062">
        <v>1209.9736399999999</v>
      </c>
      <c r="E34" s="1062">
        <v>874.16561999999999</v>
      </c>
      <c r="F34" s="1062">
        <v>33.082999999999998</v>
      </c>
      <c r="G34" s="1062">
        <v>2448.2163700000001</v>
      </c>
      <c r="H34" s="1062">
        <v>0</v>
      </c>
      <c r="I34" s="1062">
        <v>0</v>
      </c>
      <c r="K34" s="2418"/>
      <c r="L34" s="2418"/>
      <c r="M34" s="2418"/>
      <c r="N34" s="2418"/>
      <c r="O34" s="2418"/>
      <c r="P34" s="2418"/>
      <c r="Q34" s="2418"/>
      <c r="R34" s="2418"/>
      <c r="S34" s="2418"/>
    </row>
    <row r="35" spans="1:19" ht="13.5" customHeight="1" thickBot="1" x14ac:dyDescent="0.3">
      <c r="A35" s="2761" t="s">
        <v>663</v>
      </c>
      <c r="B35" s="1062">
        <v>310157.95243999996</v>
      </c>
      <c r="C35" s="2760">
        <v>1</v>
      </c>
      <c r="D35" s="1062">
        <v>78518.669179999997</v>
      </c>
      <c r="E35" s="1062">
        <v>60871.585460000089</v>
      </c>
      <c r="F35" s="1062">
        <v>54191.427609999999</v>
      </c>
      <c r="G35" s="1062">
        <v>109416.53978999998</v>
      </c>
      <c r="H35" s="1062">
        <v>1308.8626300000001</v>
      </c>
      <c r="I35" s="1062">
        <v>5850.8677700000017</v>
      </c>
      <c r="K35" s="2418"/>
      <c r="L35" s="2418"/>
      <c r="M35" s="2418"/>
      <c r="N35" s="2418"/>
      <c r="O35" s="2418"/>
      <c r="P35" s="2418"/>
      <c r="Q35" s="2418"/>
      <c r="R35" s="2418"/>
      <c r="S35" s="2418"/>
    </row>
    <row r="36" spans="1:19" ht="13.5" customHeight="1" thickBot="1" x14ac:dyDescent="0.3">
      <c r="A36" s="1065" t="s">
        <v>662</v>
      </c>
      <c r="B36" s="1062">
        <v>293866.14277999999</v>
      </c>
      <c r="C36" s="2760"/>
      <c r="D36" s="1062">
        <v>78518.669179999997</v>
      </c>
      <c r="E36" s="1062">
        <v>60871.585460000089</v>
      </c>
      <c r="F36" s="1062">
        <v>54191.427609999999</v>
      </c>
      <c r="G36" s="1062">
        <v>93124.730129999982</v>
      </c>
      <c r="H36" s="1062">
        <v>1308.8626300000001</v>
      </c>
      <c r="I36" s="1062">
        <v>5850.8677700000017</v>
      </c>
      <c r="K36" s="2418"/>
      <c r="L36" s="2418"/>
      <c r="M36" s="2418"/>
      <c r="N36" s="2418"/>
      <c r="O36" s="2418"/>
      <c r="P36" s="2418"/>
      <c r="Q36" s="2418"/>
      <c r="R36" s="2418"/>
      <c r="S36" s="2418"/>
    </row>
    <row r="37" spans="1:19" ht="13.5" customHeight="1" x14ac:dyDescent="0.25">
      <c r="B37" s="2134"/>
      <c r="C37" s="2743"/>
      <c r="D37" s="2743"/>
      <c r="E37" s="2743"/>
      <c r="F37" s="2743"/>
      <c r="G37" s="2743"/>
      <c r="H37" s="2743"/>
      <c r="I37" s="1044"/>
      <c r="L37" s="2418"/>
      <c r="M37" s="2418"/>
      <c r="N37" s="2418"/>
      <c r="O37" s="2418"/>
      <c r="P37" s="2418"/>
      <c r="Q37" s="2418"/>
      <c r="R37" s="2418"/>
      <c r="S37" s="2418"/>
    </row>
    <row r="38" spans="1:19" ht="13.5" customHeight="1" x14ac:dyDescent="0.25">
      <c r="A38" s="1043" t="s">
        <v>1396</v>
      </c>
      <c r="B38" s="2759"/>
      <c r="C38" s="2759"/>
      <c r="D38" s="2758"/>
      <c r="E38" s="2758"/>
      <c r="F38" s="2758"/>
      <c r="G38" s="2758"/>
      <c r="H38" s="2758"/>
      <c r="I38" s="1042"/>
      <c r="L38" s="2418"/>
      <c r="M38" s="2418"/>
      <c r="N38" s="2418"/>
      <c r="O38" s="2418"/>
      <c r="P38" s="2418"/>
      <c r="Q38" s="2418"/>
      <c r="R38" s="2418"/>
      <c r="S38" s="2418"/>
    </row>
    <row r="39" spans="1:19" ht="24" customHeight="1" thickBot="1" x14ac:dyDescent="0.3">
      <c r="A39" s="1040" t="s">
        <v>227</v>
      </c>
      <c r="B39" s="2757" t="s">
        <v>691</v>
      </c>
      <c r="C39" s="2757" t="s">
        <v>690</v>
      </c>
      <c r="D39" s="2757" t="s">
        <v>545</v>
      </c>
      <c r="E39" s="2757" t="s">
        <v>544</v>
      </c>
      <c r="F39" s="2757" t="s">
        <v>543</v>
      </c>
      <c r="G39" s="2757" t="s">
        <v>542</v>
      </c>
      <c r="H39" s="2756" t="s">
        <v>503</v>
      </c>
      <c r="I39" s="1039" t="s">
        <v>689</v>
      </c>
      <c r="S39" s="2418"/>
    </row>
    <row r="40" spans="1:19" ht="12.75" customHeight="1" x14ac:dyDescent="0.25">
      <c r="A40" s="1038" t="s">
        <v>688</v>
      </c>
      <c r="B40" s="2096">
        <v>1807.12058</v>
      </c>
      <c r="C40" s="2095">
        <v>5.7605585829146036E-3</v>
      </c>
      <c r="D40" s="2094">
        <v>1.85728</v>
      </c>
      <c r="E40" s="2094">
        <v>55.926870000000001</v>
      </c>
      <c r="F40" s="2094">
        <v>590.78261999999995</v>
      </c>
      <c r="G40" s="2094">
        <v>384.75592999999998</v>
      </c>
      <c r="H40" s="2094">
        <v>117.73205</v>
      </c>
      <c r="I40" s="1037">
        <v>656.06583000000001</v>
      </c>
      <c r="J40" s="2418"/>
    </row>
    <row r="41" spans="1:19" ht="12.75" customHeight="1" x14ac:dyDescent="0.25">
      <c r="A41" s="1038" t="s">
        <v>687</v>
      </c>
      <c r="B41" s="2096">
        <v>642.20362999999998</v>
      </c>
      <c r="C41" s="2095">
        <v>2.0471526215342056E-3</v>
      </c>
      <c r="D41" s="2094">
        <v>16.559150000000002</v>
      </c>
      <c r="E41" s="2094">
        <v>192.45636999999999</v>
      </c>
      <c r="F41" s="2094">
        <v>124.34086000000001</v>
      </c>
      <c r="G41" s="2094">
        <v>201.52651999999998</v>
      </c>
      <c r="H41" s="2094">
        <v>107.32073</v>
      </c>
      <c r="I41" s="1037">
        <v>0</v>
      </c>
      <c r="J41" s="2418"/>
    </row>
    <row r="42" spans="1:19" ht="12.75" customHeight="1" x14ac:dyDescent="0.25">
      <c r="A42" s="1038" t="s">
        <v>686</v>
      </c>
      <c r="B42" s="2096">
        <v>1407.1460900000002</v>
      </c>
      <c r="C42" s="2095">
        <v>4.4855598325177761E-3</v>
      </c>
      <c r="D42" s="2094">
        <v>288.44246999999996</v>
      </c>
      <c r="E42" s="2094">
        <v>728.71704</v>
      </c>
      <c r="F42" s="2094">
        <v>57.556139999999999</v>
      </c>
      <c r="G42" s="2094">
        <v>195.16401000000002</v>
      </c>
      <c r="H42" s="2094">
        <v>0</v>
      </c>
      <c r="I42" s="1037">
        <v>137.26642999999999</v>
      </c>
      <c r="J42" s="2418"/>
    </row>
    <row r="43" spans="1:19" ht="12.75" customHeight="1" x14ac:dyDescent="0.25">
      <c r="A43" s="1038" t="s">
        <v>685</v>
      </c>
      <c r="B43" s="2096">
        <v>4041.7178699999999</v>
      </c>
      <c r="C43" s="2095">
        <v>1.2883784747638604E-2</v>
      </c>
      <c r="D43" s="2094">
        <v>368.17634999999996</v>
      </c>
      <c r="E43" s="2094">
        <v>1378.74593</v>
      </c>
      <c r="F43" s="2094">
        <v>504.74603999999999</v>
      </c>
      <c r="G43" s="2094">
        <v>1428.6041499999999</v>
      </c>
      <c r="H43" s="2094">
        <v>305.74016999999998</v>
      </c>
      <c r="I43" s="1037">
        <v>55.70523</v>
      </c>
      <c r="J43" s="2418"/>
    </row>
    <row r="44" spans="1:19" ht="12.75" customHeight="1" x14ac:dyDescent="0.25">
      <c r="A44" s="1038" t="s">
        <v>684</v>
      </c>
      <c r="B44" s="2096">
        <v>1628.21531</v>
      </c>
      <c r="C44" s="2095">
        <v>5.1902622230407345E-3</v>
      </c>
      <c r="D44" s="2094">
        <v>422.25117</v>
      </c>
      <c r="E44" s="2094">
        <v>595.21761000000004</v>
      </c>
      <c r="F44" s="2094">
        <v>91.673210000000012</v>
      </c>
      <c r="G44" s="2094">
        <v>426.52903000000003</v>
      </c>
      <c r="H44" s="2094">
        <v>0</v>
      </c>
      <c r="I44" s="1037">
        <v>92.54428999999999</v>
      </c>
      <c r="J44" s="2418"/>
    </row>
    <row r="45" spans="1:19" ht="12.75" customHeight="1" x14ac:dyDescent="0.25">
      <c r="A45" s="1038" t="s">
        <v>683</v>
      </c>
      <c r="B45" s="2096">
        <v>11416.251789999998</v>
      </c>
      <c r="C45" s="2095">
        <v>3.6391587789675162E-2</v>
      </c>
      <c r="D45" s="2094">
        <v>4962.1087600000001</v>
      </c>
      <c r="E45" s="2094">
        <v>1154.05998</v>
      </c>
      <c r="F45" s="2094">
        <v>2019.41786</v>
      </c>
      <c r="G45" s="2094">
        <v>3053.1561200000001</v>
      </c>
      <c r="H45" s="2094">
        <v>0</v>
      </c>
      <c r="I45" s="1037">
        <v>227.50907000000001</v>
      </c>
      <c r="J45" s="2418"/>
    </row>
    <row r="46" spans="1:19" ht="12.75" customHeight="1" x14ac:dyDescent="0.25">
      <c r="A46" s="1038" t="s">
        <v>682</v>
      </c>
      <c r="B46" s="2096">
        <v>5019.3334299999997</v>
      </c>
      <c r="C46" s="2095">
        <v>1.6000130035980605E-2</v>
      </c>
      <c r="D46" s="2094">
        <v>968.79449</v>
      </c>
      <c r="E46" s="2094">
        <v>812.74033999999995</v>
      </c>
      <c r="F46" s="2094">
        <v>2184.6087699999998</v>
      </c>
      <c r="G46" s="2094">
        <v>1043.7341899999999</v>
      </c>
      <c r="H46" s="2094">
        <v>0</v>
      </c>
      <c r="I46" s="1037">
        <v>9.4556399999999989</v>
      </c>
      <c r="J46" s="2418"/>
    </row>
    <row r="47" spans="1:19" ht="12.75" customHeight="1" x14ac:dyDescent="0.25">
      <c r="A47" s="1038" t="s">
        <v>681</v>
      </c>
      <c r="B47" s="2096">
        <v>8798.4067300000006</v>
      </c>
      <c r="C47" s="2095">
        <v>2.8046682642768151E-2</v>
      </c>
      <c r="D47" s="2094">
        <v>98.773200000000003</v>
      </c>
      <c r="E47" s="2094">
        <v>228.59822</v>
      </c>
      <c r="F47" s="2094">
        <v>5050.8888899999993</v>
      </c>
      <c r="G47" s="2094">
        <v>328.33724000000001</v>
      </c>
      <c r="H47" s="2094">
        <v>0</v>
      </c>
      <c r="I47" s="1037">
        <v>3091.8091800000002</v>
      </c>
      <c r="J47" s="2418"/>
    </row>
    <row r="48" spans="1:19" ht="12.75" customHeight="1" x14ac:dyDescent="0.25">
      <c r="A48" s="1038" t="s">
        <v>680</v>
      </c>
      <c r="B48" s="2096">
        <v>3406.4907499999999</v>
      </c>
      <c r="C48" s="2095">
        <v>1.0858871148228363E-2</v>
      </c>
      <c r="D48" s="2094">
        <v>388.36265999999995</v>
      </c>
      <c r="E48" s="2094">
        <v>1047.7173700000001</v>
      </c>
      <c r="F48" s="2094">
        <v>542.5883</v>
      </c>
      <c r="G48" s="2094">
        <v>1238.23767</v>
      </c>
      <c r="H48" s="2094">
        <v>116.90437</v>
      </c>
      <c r="I48" s="1037">
        <v>72.68038</v>
      </c>
      <c r="J48" s="2418"/>
    </row>
    <row r="49" spans="1:10" ht="12.75" customHeight="1" x14ac:dyDescent="0.25">
      <c r="A49" s="1038" t="s">
        <v>679</v>
      </c>
      <c r="B49" s="2096">
        <v>1734.7231000000002</v>
      </c>
      <c r="C49" s="2095">
        <v>5.5297771234973309E-3</v>
      </c>
      <c r="D49" s="2094">
        <v>284.77002000000005</v>
      </c>
      <c r="E49" s="2094">
        <v>346.10969</v>
      </c>
      <c r="F49" s="2094">
        <v>392.25526000000002</v>
      </c>
      <c r="G49" s="2094">
        <v>622.67885000000001</v>
      </c>
      <c r="H49" s="2094">
        <v>29.789930000000002</v>
      </c>
      <c r="I49" s="1037">
        <v>59.119349999999997</v>
      </c>
      <c r="J49" s="2418"/>
    </row>
    <row r="50" spans="1:10" ht="12.75" customHeight="1" x14ac:dyDescent="0.25">
      <c r="A50" s="1038" t="s">
        <v>678</v>
      </c>
      <c r="B50" s="2096">
        <v>2416.59924</v>
      </c>
      <c r="C50" s="2095">
        <v>7.7033938119651698E-3</v>
      </c>
      <c r="D50" s="2094">
        <v>840.66114000000005</v>
      </c>
      <c r="E50" s="2094">
        <v>518.91263000000004</v>
      </c>
      <c r="F50" s="2094">
        <v>291.14006000000001</v>
      </c>
      <c r="G50" s="2094">
        <v>765.88540999999998</v>
      </c>
      <c r="H50" s="2094">
        <v>0</v>
      </c>
      <c r="I50" s="1037">
        <v>0</v>
      </c>
      <c r="J50" s="2418"/>
    </row>
    <row r="51" spans="1:10" ht="12.75" customHeight="1" x14ac:dyDescent="0.25">
      <c r="A51" s="1038" t="s">
        <v>677</v>
      </c>
      <c r="B51" s="2096">
        <v>9115.0105700000004</v>
      </c>
      <c r="C51" s="2095">
        <v>2.9055920757856034E-2</v>
      </c>
      <c r="D51" s="2094">
        <v>2942.69175</v>
      </c>
      <c r="E51" s="2094">
        <v>1812.3471000000002</v>
      </c>
      <c r="F51" s="2094">
        <v>904.91854000000001</v>
      </c>
      <c r="G51" s="2094">
        <v>3232.0873199999996</v>
      </c>
      <c r="H51" s="2094">
        <v>5.4340999999999999</v>
      </c>
      <c r="I51" s="1037">
        <v>217.53176000000002</v>
      </c>
      <c r="J51" s="2418"/>
    </row>
    <row r="52" spans="1:10" ht="12.75" customHeight="1" x14ac:dyDescent="0.25">
      <c r="A52" s="1038" t="s">
        <v>676</v>
      </c>
      <c r="B52" s="2096">
        <v>9786.4118600000002</v>
      </c>
      <c r="C52" s="2095">
        <v>3.1196146765181697E-2</v>
      </c>
      <c r="D52" s="2094">
        <v>6729.2087499999998</v>
      </c>
      <c r="E52" s="2094">
        <v>1002.0500500000001</v>
      </c>
      <c r="F52" s="2094">
        <v>1478.88831</v>
      </c>
      <c r="G52" s="2094">
        <v>550.70385999999996</v>
      </c>
      <c r="H52" s="2094">
        <v>0</v>
      </c>
      <c r="I52" s="1037">
        <v>25.560890000000001</v>
      </c>
      <c r="J52" s="2418"/>
    </row>
    <row r="53" spans="1:10" ht="12.75" customHeight="1" x14ac:dyDescent="0.25">
      <c r="A53" s="1038" t="s">
        <v>675</v>
      </c>
      <c r="B53" s="2096">
        <v>1426.26521</v>
      </c>
      <c r="C53" s="2095">
        <v>4.546505854622053E-3</v>
      </c>
      <c r="D53" s="2094">
        <v>687.20897000000002</v>
      </c>
      <c r="E53" s="2094">
        <v>373.59836000000001</v>
      </c>
      <c r="F53" s="2094">
        <v>173.99686</v>
      </c>
      <c r="G53" s="2094">
        <v>179.70348000000001</v>
      </c>
      <c r="H53" s="2094">
        <v>0</v>
      </c>
      <c r="I53" s="1037">
        <v>11.757540000000001</v>
      </c>
      <c r="J53" s="2418"/>
    </row>
    <row r="54" spans="1:10" ht="12.75" customHeight="1" x14ac:dyDescent="0.25">
      <c r="A54" s="1038" t="s">
        <v>674</v>
      </c>
      <c r="B54" s="2096">
        <v>0</v>
      </c>
      <c r="C54" s="2095">
        <v>0</v>
      </c>
      <c r="D54" s="2094">
        <v>0</v>
      </c>
      <c r="E54" s="2094">
        <v>0</v>
      </c>
      <c r="F54" s="2094">
        <v>0</v>
      </c>
      <c r="G54" s="2094">
        <v>0</v>
      </c>
      <c r="H54" s="2094">
        <v>0</v>
      </c>
      <c r="I54" s="1037">
        <v>0</v>
      </c>
      <c r="J54" s="2418"/>
    </row>
    <row r="55" spans="1:10" ht="12.75" customHeight="1" x14ac:dyDescent="0.25">
      <c r="A55" s="2753" t="s">
        <v>673</v>
      </c>
      <c r="B55" s="2094">
        <v>14707.371019999999</v>
      </c>
      <c r="C55" s="2095">
        <v>4.6882689123805173E-2</v>
      </c>
      <c r="D55" s="2094">
        <v>2716.7855300000001</v>
      </c>
      <c r="E55" s="2094">
        <v>1850.9223300000001</v>
      </c>
      <c r="F55" s="2094">
        <v>1230.0252</v>
      </c>
      <c r="G55" s="2094">
        <v>8685.7116699999988</v>
      </c>
      <c r="H55" s="2094">
        <v>135.71393</v>
      </c>
      <c r="I55" s="2094">
        <v>88.212360000000004</v>
      </c>
      <c r="J55" s="2418"/>
    </row>
    <row r="56" spans="1:10" ht="12.75" customHeight="1" x14ac:dyDescent="0.25">
      <c r="A56" s="2753" t="s">
        <v>1358</v>
      </c>
      <c r="B56" s="2094">
        <v>25512.536059930007</v>
      </c>
      <c r="C56" s="2095">
        <v>8.1326315575437763E-2</v>
      </c>
      <c r="D56" s="2094">
        <v>6352.7469496299991</v>
      </c>
      <c r="E56" s="2094">
        <v>3820.1458787699999</v>
      </c>
      <c r="F56" s="2094">
        <v>7363.7826596099985</v>
      </c>
      <c r="G56" s="2094">
        <v>7566.2191919200004</v>
      </c>
      <c r="H56" s="2094">
        <v>339.90742999999998</v>
      </c>
      <c r="I56" s="2094">
        <v>69.733949999999993</v>
      </c>
      <c r="J56" s="2418"/>
    </row>
    <row r="57" spans="1:10" ht="12.75" customHeight="1" x14ac:dyDescent="0.25">
      <c r="A57" s="2753" t="s">
        <v>1357</v>
      </c>
      <c r="B57" s="2094">
        <v>16984.274460069999</v>
      </c>
      <c r="C57" s="2095">
        <v>5.4140774610365802E-2</v>
      </c>
      <c r="D57" s="2094">
        <v>3077.6355903700005</v>
      </c>
      <c r="E57" s="2094">
        <v>4122.8926712299999</v>
      </c>
      <c r="F57" s="2094">
        <v>1366.4253703899999</v>
      </c>
      <c r="G57" s="2094">
        <v>8417.3208280800009</v>
      </c>
      <c r="H57" s="2094">
        <v>0</v>
      </c>
      <c r="I57" s="2094">
        <v>0</v>
      </c>
      <c r="J57" s="2418"/>
    </row>
    <row r="58" spans="1:10" ht="12.75" customHeight="1" x14ac:dyDescent="0.25">
      <c r="A58" s="2753" t="s">
        <v>671</v>
      </c>
      <c r="B58" s="2094">
        <v>2025.00368</v>
      </c>
      <c r="C58" s="2095">
        <v>6.4551045781669186E-3</v>
      </c>
      <c r="D58" s="2094">
        <v>756.79488000000003</v>
      </c>
      <c r="E58" s="2094">
        <v>406.07143000000002</v>
      </c>
      <c r="F58" s="2094">
        <v>278.11882000000003</v>
      </c>
      <c r="G58" s="2094">
        <v>552.94991000000005</v>
      </c>
      <c r="H58" s="2094">
        <v>1.0017199999999999</v>
      </c>
      <c r="I58" s="2094">
        <v>30.06692</v>
      </c>
      <c r="J58" s="2418"/>
    </row>
    <row r="59" spans="1:10" ht="12.75" customHeight="1" x14ac:dyDescent="0.25">
      <c r="A59" s="2753" t="s">
        <v>670</v>
      </c>
      <c r="B59" s="2094">
        <v>27.55443</v>
      </c>
      <c r="C59" s="2095">
        <v>8.7835261238527665E-5</v>
      </c>
      <c r="D59" s="2094">
        <v>5.2948199999999996</v>
      </c>
      <c r="E59" s="2094">
        <v>14.73865</v>
      </c>
      <c r="F59" s="2094">
        <v>4.0710000000000003E-2</v>
      </c>
      <c r="G59" s="2094">
        <v>6.0055100000000001</v>
      </c>
      <c r="H59" s="2094">
        <v>0</v>
      </c>
      <c r="I59" s="2094">
        <v>1.4747399999999999</v>
      </c>
      <c r="J59" s="2418"/>
    </row>
    <row r="60" spans="1:10" ht="12.75" customHeight="1" x14ac:dyDescent="0.25">
      <c r="A60" s="2753" t="s">
        <v>669</v>
      </c>
      <c r="B60" s="2094">
        <v>1064.8077599999999</v>
      </c>
      <c r="C60" s="2095">
        <v>3.3942878792416124E-3</v>
      </c>
      <c r="D60" s="2094">
        <v>79.916830000000004</v>
      </c>
      <c r="E60" s="2094">
        <v>291.64896999999996</v>
      </c>
      <c r="F60" s="2094">
        <v>251.70464999999999</v>
      </c>
      <c r="G60" s="2094">
        <v>439.62897999999996</v>
      </c>
      <c r="H60" s="2094">
        <v>1.90835</v>
      </c>
      <c r="I60" s="2094">
        <v>-2.0000000000000002E-5</v>
      </c>
      <c r="J60" s="2418"/>
    </row>
    <row r="61" spans="1:10" ht="12.75" customHeight="1" x14ac:dyDescent="0.25">
      <c r="A61" s="2753" t="s">
        <v>668</v>
      </c>
      <c r="B61" s="2094">
        <v>5077.1163099999994</v>
      </c>
      <c r="C61" s="2095">
        <v>1.6184324532470443E-2</v>
      </c>
      <c r="D61" s="2094">
        <v>891.29363999999998</v>
      </c>
      <c r="E61" s="2094">
        <v>1644.2136499999999</v>
      </c>
      <c r="F61" s="2094">
        <v>1006.4351800000001</v>
      </c>
      <c r="G61" s="2094">
        <v>1171.9741299999998</v>
      </c>
      <c r="H61" s="2094">
        <v>345.96645000000001</v>
      </c>
      <c r="I61" s="2094">
        <v>17.233259999999998</v>
      </c>
      <c r="J61" s="2418"/>
    </row>
    <row r="62" spans="1:10" ht="12.75" customHeight="1" thickBot="1" x14ac:dyDescent="0.3">
      <c r="A62" s="2751" t="s">
        <v>667</v>
      </c>
      <c r="B62" s="2089">
        <v>4059.7394300000014</v>
      </c>
      <c r="C62" s="2090">
        <v>1.2941232077542579E-2</v>
      </c>
      <c r="D62" s="2089">
        <v>3177.0701899999999</v>
      </c>
      <c r="E62" s="2089">
        <v>87.622720000000001</v>
      </c>
      <c r="F62" s="2089">
        <v>265.56392999999997</v>
      </c>
      <c r="G62" s="2089">
        <v>528.00453000000016</v>
      </c>
      <c r="H62" s="2089">
        <v>0</v>
      </c>
      <c r="I62" s="2089">
        <v>1.4780599999999977</v>
      </c>
      <c r="J62" s="2418"/>
    </row>
    <row r="63" spans="1:10" ht="13.5" customHeight="1" x14ac:dyDescent="0.25">
      <c r="A63" s="2755" t="s">
        <v>666</v>
      </c>
      <c r="B63" s="2091">
        <v>132104.29931</v>
      </c>
      <c r="C63" s="2092"/>
      <c r="D63" s="2091">
        <v>36057.404589999998</v>
      </c>
      <c r="E63" s="2091">
        <v>22485.453859999998</v>
      </c>
      <c r="F63" s="2091">
        <v>26169.898240000002</v>
      </c>
      <c r="G63" s="2091">
        <v>41018.918530000003</v>
      </c>
      <c r="H63" s="2091">
        <v>1507.41923</v>
      </c>
      <c r="I63" s="2091">
        <v>4865.2048599999989</v>
      </c>
      <c r="J63" s="2418"/>
    </row>
    <row r="64" spans="1:10" ht="13.5" customHeight="1" thickBot="1" x14ac:dyDescent="0.3">
      <c r="A64" s="2754" t="s">
        <v>665</v>
      </c>
      <c r="B64" s="2089">
        <v>17125.46054</v>
      </c>
      <c r="C64" s="2090">
        <v>5.4590833501582038E-2</v>
      </c>
      <c r="D64" s="2089"/>
      <c r="E64" s="2089"/>
      <c r="F64" s="2089"/>
      <c r="G64" s="2089">
        <v>17125.46054</v>
      </c>
      <c r="H64" s="2089"/>
      <c r="I64" s="2089"/>
      <c r="J64" s="2418"/>
    </row>
    <row r="65" spans="1:10" ht="13.5" customHeight="1" thickBot="1" x14ac:dyDescent="0.3">
      <c r="A65" s="2747" t="s">
        <v>661</v>
      </c>
      <c r="B65" s="2745">
        <v>149229.75984999997</v>
      </c>
      <c r="C65" s="2746">
        <v>0.47569973107727126</v>
      </c>
      <c r="D65" s="2745">
        <v>36057.404589999998</v>
      </c>
      <c r="E65" s="2745">
        <v>22485.453859999998</v>
      </c>
      <c r="F65" s="2745">
        <v>26169.898240000002</v>
      </c>
      <c r="G65" s="2745">
        <v>58144.379070000003</v>
      </c>
      <c r="H65" s="2745">
        <v>1507.41923</v>
      </c>
      <c r="I65" s="2745">
        <v>4865.2048599999989</v>
      </c>
      <c r="J65" s="2418"/>
    </row>
    <row r="66" spans="1:10" ht="13.5" customHeight="1" x14ac:dyDescent="0.25">
      <c r="A66" s="2753" t="s">
        <v>1356</v>
      </c>
      <c r="B66" s="2103">
        <v>134737.89069999999</v>
      </c>
      <c r="C66" s="2752">
        <v>0.4295039973014389</v>
      </c>
      <c r="D66" s="2103">
        <v>31411.083549999999</v>
      </c>
      <c r="E66" s="2103">
        <v>29361.127519999998</v>
      </c>
      <c r="F66" s="2103">
        <v>27551.339260000001</v>
      </c>
      <c r="G66" s="2103">
        <v>45903.201130000001</v>
      </c>
      <c r="H66" s="2103">
        <v>0</v>
      </c>
      <c r="I66" s="2103">
        <v>511.13923999999997</v>
      </c>
      <c r="J66" s="2418"/>
    </row>
    <row r="67" spans="1:10" ht="13.5" customHeight="1" x14ac:dyDescent="0.25">
      <c r="A67" s="2753" t="s">
        <v>1355</v>
      </c>
      <c r="B67" s="2103">
        <v>18787.260200000001</v>
      </c>
      <c r="C67" s="2752">
        <v>5.9888152562879861E-2</v>
      </c>
      <c r="D67" s="2103">
        <v>8188.3984700000001</v>
      </c>
      <c r="E67" s="2103">
        <v>5500.0181500000008</v>
      </c>
      <c r="F67" s="2103">
        <v>1529.9983300000001</v>
      </c>
      <c r="G67" s="2103">
        <v>2496.4272500000002</v>
      </c>
      <c r="H67" s="2103">
        <v>0</v>
      </c>
      <c r="I67" s="2103">
        <v>1072.4179999999999</v>
      </c>
      <c r="J67" s="2418"/>
    </row>
    <row r="68" spans="1:10" ht="13.5" customHeight="1" thickBot="1" x14ac:dyDescent="0.3">
      <c r="A68" s="2751" t="s">
        <v>1354</v>
      </c>
      <c r="B68" s="2749">
        <v>7717.7473200000004</v>
      </c>
      <c r="C68" s="2750">
        <v>2.4601864456101862E-2</v>
      </c>
      <c r="D68" s="2749">
        <v>1843.1431100000002</v>
      </c>
      <c r="E68" s="2749">
        <v>3196.33482</v>
      </c>
      <c r="F68" s="2749">
        <v>142.74180000000001</v>
      </c>
      <c r="G68" s="2749">
        <v>2535.3349700000003</v>
      </c>
      <c r="H68" s="2749">
        <v>0</v>
      </c>
      <c r="I68" s="2749">
        <v>0.19262000000000001</v>
      </c>
      <c r="J68" s="2418"/>
    </row>
    <row r="69" spans="1:10" ht="13.5" customHeight="1" thickBot="1" x14ac:dyDescent="0.3">
      <c r="A69" s="2748" t="s">
        <v>664</v>
      </c>
      <c r="B69" s="2745">
        <v>161241.97985999999</v>
      </c>
      <c r="C69" s="2746">
        <v>0.51399108686409101</v>
      </c>
      <c r="D69" s="2745">
        <v>41442.62513</v>
      </c>
      <c r="E69" s="2745">
        <v>38057.480490000096</v>
      </c>
      <c r="F69" s="2745">
        <v>29224.079389999999</v>
      </c>
      <c r="G69" s="2745">
        <v>50934.044989999995</v>
      </c>
      <c r="H69" s="2745">
        <v>0</v>
      </c>
      <c r="I69" s="2745">
        <v>1583.7498600000001</v>
      </c>
      <c r="J69" s="2418"/>
    </row>
    <row r="70" spans="1:10" ht="13.5" customHeight="1" thickBot="1" x14ac:dyDescent="0.3">
      <c r="A70" s="2747" t="s">
        <v>657</v>
      </c>
      <c r="B70" s="2745">
        <v>3234.0500999999999</v>
      </c>
      <c r="C70" s="2746">
        <v>1.0309182058637631E-2</v>
      </c>
      <c r="D70" s="2745">
        <v>915.37873000000002</v>
      </c>
      <c r="E70" s="2745">
        <v>1135.04133</v>
      </c>
      <c r="F70" s="2745">
        <v>33.205239999999996</v>
      </c>
      <c r="G70" s="2745">
        <v>1150.4247999999998</v>
      </c>
      <c r="H70" s="2745">
        <v>0</v>
      </c>
      <c r="I70" s="2745">
        <v>0</v>
      </c>
      <c r="J70" s="2418"/>
    </row>
    <row r="71" spans="1:10" ht="13.5" customHeight="1" thickBot="1" x14ac:dyDescent="0.3">
      <c r="A71" s="2748" t="s">
        <v>663</v>
      </c>
      <c r="B71" s="2745">
        <v>313705.78980999999</v>
      </c>
      <c r="C71" s="2746">
        <v>1</v>
      </c>
      <c r="D71" s="2745">
        <v>78415.408449999988</v>
      </c>
      <c r="E71" s="2745">
        <v>61677.975680000098</v>
      </c>
      <c r="F71" s="2745">
        <v>55427.182870000004</v>
      </c>
      <c r="G71" s="2745">
        <v>110228.84885999998</v>
      </c>
      <c r="H71" s="2745">
        <v>1507.41923</v>
      </c>
      <c r="I71" s="2745">
        <v>6448.9547199999988</v>
      </c>
      <c r="J71" s="2418"/>
    </row>
    <row r="72" spans="1:10" ht="13.5" customHeight="1" thickBot="1" x14ac:dyDescent="0.3">
      <c r="A72" s="2747" t="s">
        <v>662</v>
      </c>
      <c r="B72" s="2745">
        <v>296580.32926999999</v>
      </c>
      <c r="C72" s="2746"/>
      <c r="D72" s="2745">
        <v>78415.408449999988</v>
      </c>
      <c r="E72" s="2745">
        <v>61677.975680000098</v>
      </c>
      <c r="F72" s="2745">
        <v>55427.182870000004</v>
      </c>
      <c r="G72" s="2745">
        <v>93103.388319999984</v>
      </c>
      <c r="H72" s="2745">
        <v>1507.41923</v>
      </c>
      <c r="I72" s="2745">
        <v>6448.9547199999988</v>
      </c>
      <c r="J72" s="2418"/>
    </row>
    <row r="73" spans="1:10" x14ac:dyDescent="0.25">
      <c r="A73" s="2743"/>
      <c r="B73" s="2743"/>
      <c r="C73" s="2743"/>
      <c r="D73" s="2743"/>
      <c r="E73" s="2743"/>
      <c r="F73" s="2743"/>
      <c r="G73" s="2743"/>
      <c r="H73" s="2743"/>
      <c r="I73" s="2743"/>
      <c r="J73" s="2742"/>
    </row>
    <row r="74" spans="1:10" x14ac:dyDescent="0.25">
      <c r="A74" s="2743"/>
      <c r="B74" s="2744"/>
      <c r="C74" s="2743"/>
      <c r="D74" s="2743"/>
      <c r="E74" s="2743"/>
      <c r="F74" s="2743"/>
      <c r="G74" s="2744"/>
      <c r="H74" s="2743"/>
      <c r="I74" s="2743"/>
      <c r="J74" s="2742"/>
    </row>
    <row r="75" spans="1:10" x14ac:dyDescent="0.25">
      <c r="B75" s="2134"/>
      <c r="C75" s="2134"/>
      <c r="D75" s="2134"/>
      <c r="E75" s="2134"/>
      <c r="F75" s="2134"/>
      <c r="G75" s="2134"/>
      <c r="H75" s="2134"/>
      <c r="I75" s="997"/>
    </row>
    <row r="76" spans="1:10" x14ac:dyDescent="0.25">
      <c r="B76" s="2134"/>
      <c r="C76" s="2134"/>
      <c r="D76" s="2134"/>
      <c r="E76" s="2134"/>
      <c r="F76" s="2134"/>
      <c r="G76" s="2134"/>
      <c r="H76" s="2134"/>
      <c r="I76" s="997"/>
    </row>
    <row r="77" spans="1:10" x14ac:dyDescent="0.25">
      <c r="B77" s="2134"/>
      <c r="C77" s="2134"/>
      <c r="D77" s="2134"/>
      <c r="E77" s="2134"/>
      <c r="F77" s="2134"/>
      <c r="G77" s="2134"/>
      <c r="H77" s="2134"/>
      <c r="I77" s="997"/>
    </row>
    <row r="78" spans="1:10" x14ac:dyDescent="0.25">
      <c r="B78" s="2134"/>
      <c r="C78" s="2134"/>
      <c r="D78" s="2134"/>
      <c r="E78" s="2134"/>
      <c r="F78" s="2134"/>
      <c r="G78" s="2134"/>
      <c r="H78" s="2134"/>
      <c r="I78" s="997"/>
    </row>
    <row r="79" spans="1:10" x14ac:dyDescent="0.25">
      <c r="B79" s="2134"/>
      <c r="C79" s="2134"/>
      <c r="D79" s="2134"/>
      <c r="E79" s="2134"/>
      <c r="F79" s="2134"/>
      <c r="G79" s="2134"/>
      <c r="H79" s="2134"/>
      <c r="I79" s="997"/>
    </row>
    <row r="80" spans="1:10" x14ac:dyDescent="0.25">
      <c r="B80" s="2134"/>
      <c r="C80" s="2134"/>
      <c r="D80" s="2134"/>
      <c r="E80" s="2134"/>
      <c r="F80" s="2134"/>
      <c r="G80" s="2134"/>
      <c r="H80" s="2134"/>
      <c r="I80" s="997"/>
    </row>
    <row r="81" spans="2:9" x14ac:dyDescent="0.25">
      <c r="B81" s="2134"/>
      <c r="C81" s="2134"/>
      <c r="D81" s="2134"/>
      <c r="E81" s="2134"/>
      <c r="F81" s="2134"/>
      <c r="G81" s="2134"/>
      <c r="H81" s="2134"/>
      <c r="I81" s="997"/>
    </row>
    <row r="82" spans="2:9" x14ac:dyDescent="0.25">
      <c r="B82" s="2134"/>
      <c r="C82" s="2134"/>
      <c r="D82" s="2134"/>
      <c r="E82" s="2134"/>
      <c r="F82" s="2134"/>
      <c r="G82" s="2134"/>
      <c r="H82" s="2134"/>
      <c r="I82" s="997"/>
    </row>
    <row r="83" spans="2:9" x14ac:dyDescent="0.25">
      <c r="B83" s="2134"/>
      <c r="C83" s="2134"/>
      <c r="D83" s="2134"/>
      <c r="E83" s="2134"/>
      <c r="F83" s="2134"/>
      <c r="G83" s="2134"/>
      <c r="H83" s="2134"/>
      <c r="I83" s="997"/>
    </row>
    <row r="84" spans="2:9" x14ac:dyDescent="0.25">
      <c r="B84" s="2134"/>
      <c r="C84" s="2134"/>
      <c r="D84" s="2134"/>
      <c r="E84" s="2134"/>
      <c r="F84" s="2134"/>
      <c r="G84" s="2134"/>
      <c r="H84" s="2134"/>
      <c r="I84" s="997"/>
    </row>
    <row r="85" spans="2:9" x14ac:dyDescent="0.25">
      <c r="B85" s="2134"/>
      <c r="C85" s="2134"/>
      <c r="D85" s="2134"/>
      <c r="E85" s="2134"/>
      <c r="F85" s="2134"/>
      <c r="G85" s="2134"/>
      <c r="H85" s="2134"/>
      <c r="I85" s="997"/>
    </row>
    <row r="86" spans="2:9" x14ac:dyDescent="0.25">
      <c r="B86" s="2134"/>
      <c r="C86" s="2134"/>
      <c r="D86" s="2134"/>
      <c r="E86" s="2134"/>
      <c r="F86" s="2134"/>
      <c r="G86" s="2134"/>
      <c r="H86" s="2134"/>
      <c r="I86" s="997"/>
    </row>
    <row r="87" spans="2:9" x14ac:dyDescent="0.25">
      <c r="B87" s="2134"/>
      <c r="C87" s="2134"/>
      <c r="D87" s="2134"/>
      <c r="E87" s="2134"/>
      <c r="F87" s="2134"/>
      <c r="G87" s="2134"/>
      <c r="H87" s="2134"/>
      <c r="I87" s="997"/>
    </row>
    <row r="88" spans="2:9" x14ac:dyDescent="0.25">
      <c r="B88" s="2134"/>
      <c r="C88" s="2134"/>
      <c r="D88" s="2134"/>
      <c r="E88" s="2134"/>
      <c r="F88" s="2134"/>
      <c r="G88" s="2134"/>
      <c r="H88" s="2134"/>
      <c r="I88" s="997"/>
    </row>
    <row r="89" spans="2:9" x14ac:dyDescent="0.25">
      <c r="B89" s="2134"/>
      <c r="C89" s="2134"/>
      <c r="D89" s="2134"/>
      <c r="E89" s="2134"/>
      <c r="F89" s="2134"/>
      <c r="G89" s="2134"/>
      <c r="H89" s="2134"/>
      <c r="I89" s="997"/>
    </row>
    <row r="90" spans="2:9" x14ac:dyDescent="0.25">
      <c r="B90" s="2134"/>
      <c r="C90" s="2134"/>
      <c r="D90" s="2134"/>
      <c r="E90" s="2134"/>
      <c r="F90" s="2134"/>
      <c r="G90" s="2134"/>
      <c r="H90" s="2134"/>
      <c r="I90" s="997"/>
    </row>
    <row r="91" spans="2:9" x14ac:dyDescent="0.25">
      <c r="B91" s="2134"/>
      <c r="C91" s="2134"/>
      <c r="D91" s="2134"/>
      <c r="E91" s="2134"/>
      <c r="F91" s="2134"/>
      <c r="G91" s="2134"/>
      <c r="H91" s="2134"/>
      <c r="I91" s="997"/>
    </row>
    <row r="92" spans="2:9" x14ac:dyDescent="0.25">
      <c r="B92" s="2134"/>
      <c r="C92" s="2134"/>
      <c r="D92" s="2134"/>
      <c r="E92" s="2134"/>
      <c r="F92" s="2134"/>
      <c r="G92" s="2134"/>
      <c r="H92" s="2134"/>
      <c r="I92" s="997"/>
    </row>
    <row r="93" spans="2:9" x14ac:dyDescent="0.25">
      <c r="B93" s="2134"/>
      <c r="C93" s="2134"/>
      <c r="D93" s="2134"/>
      <c r="E93" s="2134"/>
      <c r="F93" s="2134"/>
      <c r="G93" s="2134"/>
      <c r="H93" s="2134"/>
      <c r="I93" s="997"/>
    </row>
    <row r="94" spans="2:9" x14ac:dyDescent="0.25">
      <c r="B94" s="2134"/>
      <c r="C94" s="2134"/>
      <c r="D94" s="2134"/>
      <c r="E94" s="2134"/>
      <c r="F94" s="2134"/>
      <c r="G94" s="2134"/>
      <c r="H94" s="2134"/>
      <c r="I94" s="997"/>
    </row>
    <row r="95" spans="2:9" x14ac:dyDescent="0.25">
      <c r="B95" s="2134"/>
      <c r="C95" s="2134"/>
      <c r="D95" s="2134"/>
      <c r="E95" s="2134"/>
      <c r="F95" s="2134"/>
      <c r="G95" s="2134"/>
      <c r="H95" s="2134"/>
      <c r="I95" s="997"/>
    </row>
    <row r="96" spans="2:9" x14ac:dyDescent="0.25">
      <c r="B96" s="2134"/>
      <c r="C96" s="2134"/>
      <c r="D96" s="2134"/>
      <c r="E96" s="2134"/>
      <c r="F96" s="2134"/>
      <c r="G96" s="2134"/>
      <c r="H96" s="2134"/>
      <c r="I96" s="997"/>
    </row>
    <row r="97" spans="2:9" x14ac:dyDescent="0.25">
      <c r="B97" s="2134"/>
      <c r="C97" s="2134"/>
      <c r="D97" s="2134"/>
      <c r="E97" s="2134"/>
      <c r="F97" s="2134"/>
      <c r="G97" s="2134"/>
      <c r="H97" s="2134"/>
      <c r="I97" s="997"/>
    </row>
    <row r="98" spans="2:9" x14ac:dyDescent="0.25">
      <c r="B98" s="2134"/>
      <c r="C98" s="2134"/>
      <c r="D98" s="2134"/>
      <c r="E98" s="2134"/>
      <c r="F98" s="2134"/>
      <c r="G98" s="2134"/>
      <c r="H98" s="2134"/>
      <c r="I98" s="997"/>
    </row>
    <row r="99" spans="2:9" x14ac:dyDescent="0.25">
      <c r="B99" s="2134"/>
      <c r="C99" s="2134"/>
      <c r="D99" s="2134"/>
      <c r="E99" s="2134"/>
      <c r="F99" s="2134"/>
      <c r="G99" s="2134"/>
      <c r="H99" s="2134"/>
      <c r="I99" s="997"/>
    </row>
    <row r="100" spans="2:9" x14ac:dyDescent="0.25">
      <c r="B100" s="2134"/>
      <c r="C100" s="2134"/>
      <c r="D100" s="2134"/>
      <c r="E100" s="2134"/>
      <c r="F100" s="2134"/>
      <c r="G100" s="2134"/>
      <c r="H100" s="2134"/>
      <c r="I100" s="997"/>
    </row>
    <row r="101" spans="2:9" x14ac:dyDescent="0.25">
      <c r="B101" s="2134"/>
      <c r="C101" s="2134"/>
      <c r="D101" s="2134"/>
      <c r="E101" s="2134"/>
      <c r="F101" s="2134"/>
      <c r="G101" s="2134"/>
      <c r="H101" s="2134"/>
      <c r="I101" s="997"/>
    </row>
    <row r="102" spans="2:9" x14ac:dyDescent="0.25">
      <c r="B102" s="2134"/>
      <c r="C102" s="2134"/>
      <c r="D102" s="2134"/>
      <c r="E102" s="2134"/>
      <c r="F102" s="2134"/>
      <c r="G102" s="2134"/>
      <c r="H102" s="2134"/>
      <c r="I102" s="997"/>
    </row>
    <row r="103" spans="2:9" x14ac:dyDescent="0.25">
      <c r="B103" s="2134"/>
      <c r="C103" s="2134"/>
      <c r="D103" s="2134"/>
      <c r="E103" s="2134"/>
      <c r="F103" s="2134"/>
      <c r="G103" s="2134"/>
      <c r="H103" s="2134"/>
      <c r="I103" s="997"/>
    </row>
    <row r="104" spans="2:9" x14ac:dyDescent="0.25">
      <c r="B104" s="2134"/>
      <c r="C104" s="2134"/>
      <c r="D104" s="2134"/>
      <c r="E104" s="2134"/>
      <c r="F104" s="2134"/>
      <c r="G104" s="2134"/>
      <c r="H104" s="2134"/>
      <c r="I104" s="997"/>
    </row>
    <row r="105" spans="2:9" x14ac:dyDescent="0.25">
      <c r="B105" s="2134"/>
      <c r="C105" s="2134"/>
      <c r="D105" s="2134"/>
      <c r="E105" s="2134"/>
      <c r="F105" s="2134"/>
      <c r="G105" s="2134"/>
      <c r="H105" s="2134"/>
      <c r="I105" s="997"/>
    </row>
    <row r="106" spans="2:9" x14ac:dyDescent="0.25">
      <c r="B106" s="2134"/>
      <c r="C106" s="2134"/>
      <c r="D106" s="2134"/>
      <c r="E106" s="2134"/>
      <c r="F106" s="2134"/>
      <c r="G106" s="2134"/>
      <c r="H106" s="2134"/>
      <c r="I106" s="997"/>
    </row>
    <row r="107" spans="2:9" x14ac:dyDescent="0.25">
      <c r="B107" s="2134"/>
      <c r="C107" s="2134"/>
      <c r="D107" s="2134"/>
      <c r="E107" s="2134"/>
      <c r="F107" s="2134"/>
      <c r="G107" s="2134"/>
      <c r="H107" s="2134"/>
      <c r="I107" s="997"/>
    </row>
    <row r="108" spans="2:9" x14ac:dyDescent="0.25">
      <c r="B108" s="2134"/>
      <c r="C108" s="2134"/>
      <c r="D108" s="2134"/>
      <c r="E108" s="2134"/>
      <c r="F108" s="2134"/>
      <c r="G108" s="2134"/>
      <c r="H108" s="2134"/>
      <c r="I108" s="997"/>
    </row>
    <row r="109" spans="2:9" x14ac:dyDescent="0.25">
      <c r="B109" s="2134"/>
      <c r="C109" s="2134"/>
      <c r="D109" s="2134"/>
      <c r="E109" s="2134"/>
      <c r="F109" s="2134"/>
      <c r="G109" s="2134"/>
      <c r="H109" s="2134"/>
      <c r="I109" s="997"/>
    </row>
    <row r="110" spans="2:9" x14ac:dyDescent="0.25">
      <c r="B110" s="2134"/>
      <c r="C110" s="2134"/>
      <c r="D110" s="2134"/>
      <c r="E110" s="2134"/>
      <c r="F110" s="2134"/>
      <c r="G110" s="2134"/>
      <c r="H110" s="2134"/>
      <c r="I110" s="997"/>
    </row>
    <row r="111" spans="2:9" x14ac:dyDescent="0.25">
      <c r="B111" s="2134"/>
      <c r="C111" s="2134"/>
      <c r="D111" s="2134"/>
      <c r="E111" s="2134"/>
      <c r="F111" s="2134"/>
      <c r="G111" s="2134"/>
      <c r="H111" s="2134"/>
      <c r="I111" s="997"/>
    </row>
    <row r="112" spans="2:9" x14ac:dyDescent="0.25">
      <c r="B112" s="2134"/>
      <c r="C112" s="2134"/>
      <c r="D112" s="2134"/>
      <c r="E112" s="2134"/>
      <c r="F112" s="2134"/>
      <c r="G112" s="2134"/>
      <c r="H112" s="2134"/>
      <c r="I112" s="997"/>
    </row>
    <row r="113" spans="2:9" x14ac:dyDescent="0.25">
      <c r="B113" s="2134"/>
      <c r="C113" s="2134"/>
      <c r="D113" s="2134"/>
      <c r="E113" s="2134"/>
      <c r="F113" s="2134"/>
      <c r="G113" s="2134"/>
      <c r="H113" s="2134"/>
      <c r="I113" s="997"/>
    </row>
    <row r="114" spans="2:9" x14ac:dyDescent="0.25">
      <c r="B114" s="2134"/>
      <c r="C114" s="2134"/>
      <c r="D114" s="2134"/>
      <c r="E114" s="2134"/>
      <c r="F114" s="2134"/>
      <c r="G114" s="2134"/>
      <c r="H114" s="2134"/>
      <c r="I114" s="997"/>
    </row>
    <row r="115" spans="2:9" x14ac:dyDescent="0.25">
      <c r="B115" s="2134"/>
      <c r="C115" s="2134"/>
      <c r="D115" s="2134"/>
      <c r="E115" s="2134"/>
      <c r="F115" s="2134"/>
      <c r="G115" s="2134"/>
      <c r="H115" s="2134"/>
      <c r="I115" s="997"/>
    </row>
    <row r="116" spans="2:9" x14ac:dyDescent="0.25">
      <c r="B116" s="2134"/>
      <c r="C116" s="2134"/>
      <c r="D116" s="2134"/>
      <c r="E116" s="2134"/>
      <c r="F116" s="2134"/>
      <c r="G116" s="2134"/>
      <c r="H116" s="2134"/>
      <c r="I116" s="997"/>
    </row>
    <row r="117" spans="2:9" x14ac:dyDescent="0.25">
      <c r="B117" s="2134"/>
      <c r="C117" s="2134"/>
      <c r="D117" s="2134"/>
      <c r="E117" s="2134"/>
      <c r="F117" s="2134"/>
      <c r="G117" s="2134"/>
      <c r="H117" s="2134"/>
      <c r="I117" s="997"/>
    </row>
    <row r="118" spans="2:9" x14ac:dyDescent="0.25">
      <c r="B118" s="2134"/>
      <c r="C118" s="2134"/>
      <c r="D118" s="2134"/>
      <c r="E118" s="2134"/>
      <c r="F118" s="2134"/>
      <c r="G118" s="2134"/>
      <c r="H118" s="2134"/>
      <c r="I118" s="997"/>
    </row>
    <row r="119" spans="2:9" x14ac:dyDescent="0.25">
      <c r="B119" s="2134"/>
      <c r="C119" s="2134"/>
      <c r="D119" s="2134"/>
      <c r="E119" s="2134"/>
      <c r="F119" s="2134"/>
      <c r="G119" s="2134"/>
      <c r="H119" s="2134"/>
      <c r="I119" s="997"/>
    </row>
    <row r="120" spans="2:9" x14ac:dyDescent="0.25">
      <c r="B120" s="2134"/>
      <c r="C120" s="2134"/>
      <c r="D120" s="2134"/>
      <c r="E120" s="2134"/>
      <c r="F120" s="2134"/>
      <c r="G120" s="2134"/>
      <c r="H120" s="2134"/>
      <c r="I120" s="997"/>
    </row>
    <row r="121" spans="2:9" x14ac:dyDescent="0.25">
      <c r="B121" s="2134"/>
      <c r="C121" s="2134"/>
      <c r="D121" s="2134"/>
      <c r="E121" s="2134"/>
      <c r="F121" s="2134"/>
      <c r="G121" s="2134"/>
      <c r="H121" s="2134"/>
      <c r="I121" s="997"/>
    </row>
    <row r="122" spans="2:9" x14ac:dyDescent="0.25">
      <c r="B122" s="2134"/>
      <c r="C122" s="2134"/>
      <c r="D122" s="2134"/>
      <c r="E122" s="2134"/>
      <c r="F122" s="2134"/>
      <c r="G122" s="2134"/>
      <c r="H122" s="2134"/>
      <c r="I122" s="997"/>
    </row>
  </sheetData>
  <pageMargins left="0.7" right="0.7" top="0.75" bottom="0.75" header="0.3" footer="0.3"/>
  <pageSetup paperSize="9" scale="79" fitToWidth="0" fitToHeight="0" orientation="portrait" r:id="rId1"/>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6"/>
  <sheetViews>
    <sheetView view="pageBreakPreview" topLeftCell="A37" zoomScale="85" zoomScaleNormal="100" zoomScaleSheetLayoutView="85" workbookViewId="0">
      <selection activeCell="Q44" sqref="Q44"/>
    </sheetView>
  </sheetViews>
  <sheetFormatPr defaultRowHeight="14.25" x14ac:dyDescent="0.2"/>
  <cols>
    <col min="1" max="1" width="31.42578125" style="981" customWidth="1"/>
    <col min="2" max="2" width="8.7109375" style="981" customWidth="1"/>
    <col min="3" max="8" width="9.7109375" style="981" customWidth="1"/>
    <col min="9" max="9" width="6.5703125" style="981" customWidth="1"/>
    <col min="10" max="10" width="9.7109375" style="1135" customWidth="1"/>
    <col min="11" max="11" width="9.140625" style="2084"/>
    <col min="12" max="17" width="9.140625" style="2768"/>
    <col min="18" max="16384" width="9.140625" style="2084"/>
  </cols>
  <sheetData>
    <row r="1" spans="1:13" ht="12.75" customHeight="1" x14ac:dyDescent="0.2">
      <c r="A1" s="1074" t="s">
        <v>1361</v>
      </c>
      <c r="B1" s="1047"/>
      <c r="C1" s="1047"/>
      <c r="D1" s="1047"/>
      <c r="E1" s="1047"/>
      <c r="F1" s="1047"/>
      <c r="G1" s="1047"/>
      <c r="H1" s="1082"/>
      <c r="I1" s="1047"/>
      <c r="J1" s="1161"/>
      <c r="K1" s="2100"/>
    </row>
    <row r="2" spans="1:13" ht="3.75" customHeight="1" x14ac:dyDescent="0.2">
      <c r="E2" s="1071"/>
      <c r="F2" s="2084"/>
      <c r="G2" s="1071"/>
    </row>
    <row r="3" spans="1:13" ht="12.75" customHeight="1" x14ac:dyDescent="0.2">
      <c r="A3" s="1073"/>
      <c r="B3" s="1072" t="s">
        <v>712</v>
      </c>
      <c r="C3" s="1071" t="s">
        <v>711</v>
      </c>
      <c r="D3" s="1072" t="s">
        <v>714</v>
      </c>
      <c r="E3" s="1071" t="s">
        <v>710</v>
      </c>
      <c r="F3" s="1072" t="s">
        <v>709</v>
      </c>
      <c r="G3" s="1071" t="s">
        <v>708</v>
      </c>
      <c r="H3" s="1048" t="s">
        <v>707</v>
      </c>
      <c r="I3" s="1071"/>
      <c r="J3" s="2771" t="s">
        <v>706</v>
      </c>
    </row>
    <row r="4" spans="1:13" ht="12.75" customHeight="1" thickBot="1" x14ac:dyDescent="0.25">
      <c r="A4" s="1070" t="s">
        <v>227</v>
      </c>
      <c r="B4" s="1069" t="s">
        <v>705</v>
      </c>
      <c r="C4" s="1068" t="s">
        <v>704</v>
      </c>
      <c r="D4" s="1069" t="s">
        <v>713</v>
      </c>
      <c r="E4" s="1083" t="s">
        <v>703</v>
      </c>
      <c r="F4" s="1069" t="s">
        <v>702</v>
      </c>
      <c r="G4" s="1068" t="s">
        <v>701</v>
      </c>
      <c r="H4" s="1068" t="s">
        <v>700</v>
      </c>
      <c r="I4" s="1068" t="s">
        <v>699</v>
      </c>
      <c r="J4" s="2770" t="s">
        <v>698</v>
      </c>
      <c r="L4" s="1131"/>
      <c r="M4" s="1131"/>
    </row>
    <row r="5" spans="1:13" ht="12.75" customHeight="1" x14ac:dyDescent="0.2">
      <c r="A5" s="1038" t="s">
        <v>688</v>
      </c>
      <c r="B5" s="991">
        <v>78.04858999999999</v>
      </c>
      <c r="C5" s="1047">
        <v>1672.3376113166482</v>
      </c>
      <c r="D5" s="1047">
        <v>911.39387999999997</v>
      </c>
      <c r="E5" s="1047">
        <v>4882.0813554985816</v>
      </c>
      <c r="F5" s="1047">
        <v>237.17963</v>
      </c>
      <c r="G5" s="1047">
        <v>26.023833954206498</v>
      </c>
      <c r="H5" s="1047">
        <v>208.98784000000001</v>
      </c>
      <c r="I5" s="1047">
        <v>28.191790000000001</v>
      </c>
      <c r="J5" s="1161">
        <v>1866.8142</v>
      </c>
      <c r="K5" s="2416"/>
      <c r="L5" s="1131"/>
      <c r="M5" s="1131"/>
    </row>
    <row r="6" spans="1:13" ht="12.75" customHeight="1" x14ac:dyDescent="0.2">
      <c r="A6" s="1038" t="s">
        <v>687</v>
      </c>
      <c r="B6" s="991">
        <v>1.8295299999999999</v>
      </c>
      <c r="C6" s="1047">
        <v>106.35906930625839</v>
      </c>
      <c r="D6" s="1047">
        <v>40.499790000000004</v>
      </c>
      <c r="E6" s="1047">
        <v>588.61018560763023</v>
      </c>
      <c r="F6" s="1047">
        <v>20.62031</v>
      </c>
      <c r="G6" s="1047">
        <v>50.914609680692166</v>
      </c>
      <c r="H6" s="1047">
        <v>18.816929999999999</v>
      </c>
      <c r="I6" s="1047">
        <v>1.8033800000000002</v>
      </c>
      <c r="J6" s="1161">
        <v>688.05792000000008</v>
      </c>
      <c r="K6" s="2416"/>
      <c r="L6" s="1131"/>
      <c r="M6" s="1131"/>
    </row>
    <row r="7" spans="1:13" ht="12.75" customHeight="1" x14ac:dyDescent="0.2">
      <c r="A7" s="1038" t="s">
        <v>686</v>
      </c>
      <c r="B7" s="991">
        <v>0.62778999999999996</v>
      </c>
      <c r="C7" s="1047">
        <v>19.301984183650575</v>
      </c>
      <c r="D7" s="1047">
        <v>6.8728199999999999</v>
      </c>
      <c r="E7" s="1047">
        <v>52.827801867295328</v>
      </c>
      <c r="F7" s="1047">
        <v>3.8875600000000001</v>
      </c>
      <c r="G7" s="1047">
        <v>56.564263286394812</v>
      </c>
      <c r="H7" s="1047">
        <v>2.1276100000000002</v>
      </c>
      <c r="I7" s="1047">
        <v>1.7599500000000001</v>
      </c>
      <c r="J7" s="1161">
        <v>1300.98542</v>
      </c>
      <c r="K7" s="2416"/>
      <c r="L7" s="1131"/>
      <c r="M7" s="1131"/>
    </row>
    <row r="8" spans="1:13" ht="12.75" customHeight="1" x14ac:dyDescent="0.2">
      <c r="A8" s="1038" t="s">
        <v>685</v>
      </c>
      <c r="B8" s="991">
        <v>-8.3196000000000012</v>
      </c>
      <c r="C8" s="1047">
        <v>-83.311616111817273</v>
      </c>
      <c r="D8" s="1047">
        <v>291.24144000000001</v>
      </c>
      <c r="E8" s="1047">
        <v>729.11543358853964</v>
      </c>
      <c r="F8" s="1047">
        <v>131.30725000000001</v>
      </c>
      <c r="G8" s="1047">
        <v>45.085359418632187</v>
      </c>
      <c r="H8" s="1047">
        <v>123.25013</v>
      </c>
      <c r="I8" s="1047">
        <v>8.0571199999999994</v>
      </c>
      <c r="J8" s="1161">
        <v>3994.4489800000001</v>
      </c>
      <c r="K8" s="2416"/>
      <c r="L8" s="1131"/>
      <c r="M8" s="1131"/>
    </row>
    <row r="9" spans="1:13" ht="12.75" customHeight="1" x14ac:dyDescent="0.2">
      <c r="A9" s="1038" t="s">
        <v>684</v>
      </c>
      <c r="B9" s="991">
        <v>0.48244999999999905</v>
      </c>
      <c r="C9" s="1047">
        <v>11.748193322614966</v>
      </c>
      <c r="D9" s="1047">
        <v>66.813860000000005</v>
      </c>
      <c r="E9" s="1047">
        <v>406.74792409064816</v>
      </c>
      <c r="F9" s="1047">
        <v>59.96114</v>
      </c>
      <c r="G9" s="1047">
        <v>89.743565182433699</v>
      </c>
      <c r="H9" s="1047">
        <v>37.922150000000002</v>
      </c>
      <c r="I9" s="1047">
        <v>22.038990000000002</v>
      </c>
      <c r="J9" s="1161">
        <v>1642.63555</v>
      </c>
      <c r="K9" s="2416"/>
      <c r="L9" s="1131"/>
      <c r="M9" s="1131"/>
    </row>
    <row r="10" spans="1:13" ht="12.75" customHeight="1" x14ac:dyDescent="0.2">
      <c r="A10" s="1067" t="s">
        <v>683</v>
      </c>
      <c r="B10" s="991">
        <v>19.46123</v>
      </c>
      <c r="C10" s="1066">
        <v>69.574226123018491</v>
      </c>
      <c r="D10" s="1066">
        <v>366.39734999999996</v>
      </c>
      <c r="E10" s="1066">
        <v>327.46917948884459</v>
      </c>
      <c r="F10" s="1066">
        <v>172.92832999999999</v>
      </c>
      <c r="G10" s="1066">
        <v>47.196937969120142</v>
      </c>
      <c r="H10" s="1066">
        <v>162.21878000000001</v>
      </c>
      <c r="I10" s="1066">
        <v>10.70955</v>
      </c>
      <c r="J10" s="1131">
        <v>11188.758300000001</v>
      </c>
      <c r="K10" s="2416"/>
      <c r="L10" s="1131"/>
      <c r="M10" s="1131"/>
    </row>
    <row r="11" spans="1:13" ht="12.75" customHeight="1" x14ac:dyDescent="0.2">
      <c r="A11" s="1038" t="s">
        <v>682</v>
      </c>
      <c r="B11" s="991">
        <v>0.43550999999999901</v>
      </c>
      <c r="C11" s="1047">
        <v>3.638215191339496</v>
      </c>
      <c r="D11" s="1047">
        <v>179.42693000000003</v>
      </c>
      <c r="E11" s="1047">
        <v>374.72950245769903</v>
      </c>
      <c r="F11" s="1047">
        <v>99.677999999999997</v>
      </c>
      <c r="G11" s="1047">
        <v>55.553533686386977</v>
      </c>
      <c r="H11" s="1047">
        <v>91.734909999999999</v>
      </c>
      <c r="I11" s="1047">
        <v>7.9430899999999998</v>
      </c>
      <c r="J11" s="1161">
        <v>4788.1719699999994</v>
      </c>
      <c r="K11" s="2416"/>
      <c r="L11" s="1131"/>
      <c r="M11" s="1131"/>
    </row>
    <row r="12" spans="1:13" ht="12.75" customHeight="1" x14ac:dyDescent="0.2">
      <c r="A12" s="1038" t="s">
        <v>681</v>
      </c>
      <c r="B12" s="991">
        <v>-60.850199999999994</v>
      </c>
      <c r="C12" s="1047">
        <v>-290.56047053967166</v>
      </c>
      <c r="D12" s="1047">
        <v>293.23114000000004</v>
      </c>
      <c r="E12" s="1047">
        <v>350.04559564013084</v>
      </c>
      <c r="F12" s="1047">
        <v>173.63704999999999</v>
      </c>
      <c r="G12" s="1047">
        <v>59.215078589538606</v>
      </c>
      <c r="H12" s="1047">
        <v>92.664259999999999</v>
      </c>
      <c r="I12" s="1047">
        <v>80.972789999999989</v>
      </c>
      <c r="J12" s="1161">
        <v>8376.9412800000009</v>
      </c>
      <c r="K12" s="2416"/>
      <c r="L12" s="1131"/>
      <c r="M12" s="1131"/>
    </row>
    <row r="13" spans="1:13" ht="12.75" customHeight="1" x14ac:dyDescent="0.2">
      <c r="A13" s="1038" t="s">
        <v>680</v>
      </c>
      <c r="B13" s="991">
        <v>-0.99085000000000001</v>
      </c>
      <c r="C13" s="1047">
        <v>-12.344865456213062</v>
      </c>
      <c r="D13" s="1047">
        <v>92.243960000000001</v>
      </c>
      <c r="E13" s="1047">
        <v>287.31373955399391</v>
      </c>
      <c r="F13" s="1047">
        <v>32.721029999999999</v>
      </c>
      <c r="G13" s="1047">
        <v>35.472273740199356</v>
      </c>
      <c r="H13" s="1047">
        <v>27.176299999999998</v>
      </c>
      <c r="I13" s="1047">
        <v>5.5447299999999995</v>
      </c>
      <c r="J13" s="1161">
        <v>3210.5655699999998</v>
      </c>
      <c r="K13" s="2416"/>
      <c r="L13" s="1131"/>
      <c r="M13" s="1131"/>
    </row>
    <row r="14" spans="1:13" ht="12.75" customHeight="1" x14ac:dyDescent="0.2">
      <c r="A14" s="1038" t="s">
        <v>679</v>
      </c>
      <c r="B14" s="991">
        <v>-0.205320000000001</v>
      </c>
      <c r="C14" s="1047">
        <v>-4.1329927083336155</v>
      </c>
      <c r="D14" s="1047">
        <v>235.63503</v>
      </c>
      <c r="E14" s="1047">
        <v>1185.8049152761153</v>
      </c>
      <c r="F14" s="1047">
        <v>94.382009999999994</v>
      </c>
      <c r="G14" s="1047">
        <v>40.054320446327523</v>
      </c>
      <c r="H14" s="1047">
        <v>88.487309999999994</v>
      </c>
      <c r="I14" s="1047">
        <v>5.8946999999999994</v>
      </c>
      <c r="J14" s="1161">
        <v>1987.1315</v>
      </c>
      <c r="K14" s="2416"/>
      <c r="L14" s="1131"/>
      <c r="M14" s="1131"/>
    </row>
    <row r="15" spans="1:13" ht="12.75" customHeight="1" x14ac:dyDescent="0.2">
      <c r="A15" s="1038" t="s">
        <v>678</v>
      </c>
      <c r="B15" s="991">
        <v>1.87927</v>
      </c>
      <c r="C15" s="1047">
        <v>32.184385546527757</v>
      </c>
      <c r="D15" s="1047">
        <v>33.451080000000005</v>
      </c>
      <c r="E15" s="1047">
        <v>143.22083251312262</v>
      </c>
      <c r="F15" s="1047">
        <v>22.607680000000002</v>
      </c>
      <c r="G15" s="1047">
        <v>67.584305200310425</v>
      </c>
      <c r="H15" s="1047">
        <v>20.376830000000002</v>
      </c>
      <c r="I15" s="1047">
        <v>2.2308499999999998</v>
      </c>
      <c r="J15" s="1161">
        <v>2335.6294900000003</v>
      </c>
      <c r="K15" s="2416"/>
      <c r="L15" s="1131"/>
      <c r="M15" s="1131"/>
    </row>
    <row r="16" spans="1:13" ht="12.75" customHeight="1" x14ac:dyDescent="0.2">
      <c r="A16" s="1038" t="s">
        <v>677</v>
      </c>
      <c r="B16" s="991">
        <v>8.3659500000000016</v>
      </c>
      <c r="C16" s="1047">
        <v>38.354029639766445</v>
      </c>
      <c r="D16" s="1047">
        <v>330.87976999999995</v>
      </c>
      <c r="E16" s="1047">
        <v>379.23285776806875</v>
      </c>
      <c r="F16" s="1047">
        <v>171.85435000000001</v>
      </c>
      <c r="G16" s="1047">
        <v>51.938608999879335</v>
      </c>
      <c r="H16" s="1047">
        <v>160.18982</v>
      </c>
      <c r="I16" s="1047">
        <v>11.664530000000001</v>
      </c>
      <c r="J16" s="1161">
        <v>8724.97631</v>
      </c>
      <c r="K16" s="2416"/>
      <c r="L16" s="1131"/>
      <c r="M16" s="1131"/>
    </row>
    <row r="17" spans="1:22" ht="12.75" customHeight="1" x14ac:dyDescent="0.2">
      <c r="A17" s="1038" t="s">
        <v>676</v>
      </c>
      <c r="B17" s="991">
        <v>-3.52162</v>
      </c>
      <c r="C17" s="1047">
        <v>-14.575399941228351</v>
      </c>
      <c r="D17" s="1047">
        <v>741.49067999999988</v>
      </c>
      <c r="E17" s="1047">
        <v>767.22667505958691</v>
      </c>
      <c r="F17" s="1047">
        <v>241.94577999999998</v>
      </c>
      <c r="G17" s="1047">
        <v>32.629645459603083</v>
      </c>
      <c r="H17" s="1047">
        <v>222.06664999999998</v>
      </c>
      <c r="I17" s="1047">
        <v>19.87913</v>
      </c>
      <c r="J17" s="1161">
        <v>9664.5581300000013</v>
      </c>
      <c r="K17" s="2416"/>
      <c r="L17" s="1131"/>
      <c r="M17" s="1131"/>
    </row>
    <row r="18" spans="1:22" ht="12.75" customHeight="1" x14ac:dyDescent="0.2">
      <c r="A18" s="1038" t="s">
        <v>675</v>
      </c>
      <c r="B18" s="991">
        <v>5.7049999999999997E-2</v>
      </c>
      <c r="C18" s="1066">
        <v>1.6246923505846018</v>
      </c>
      <c r="D18" s="1066">
        <v>14.771970000000001</v>
      </c>
      <c r="E18" s="1066">
        <v>105.17049369879589</v>
      </c>
      <c r="F18" s="1066">
        <v>5.7866599999999995</v>
      </c>
      <c r="G18" s="1066">
        <v>39.173245003882343</v>
      </c>
      <c r="H18" s="1066">
        <v>4.6083500000000006</v>
      </c>
      <c r="I18" s="1066">
        <v>1.17831</v>
      </c>
      <c r="J18" s="1131">
        <v>1404.5736100000001</v>
      </c>
      <c r="K18" s="2416"/>
      <c r="L18" s="1131"/>
      <c r="M18" s="1131"/>
    </row>
    <row r="19" spans="1:22" ht="12.75" customHeight="1" x14ac:dyDescent="0.2">
      <c r="A19" s="1038" t="s">
        <v>674</v>
      </c>
      <c r="B19" s="2772"/>
      <c r="C19" s="1047"/>
      <c r="D19" s="1047">
        <v>0</v>
      </c>
      <c r="E19" s="1082"/>
      <c r="F19" s="1161"/>
      <c r="G19" s="1047"/>
      <c r="H19" s="1047"/>
      <c r="I19" s="1047"/>
      <c r="J19" s="1161"/>
      <c r="K19" s="2416"/>
      <c r="L19" s="1131"/>
      <c r="M19" s="1131"/>
    </row>
    <row r="20" spans="1:22" ht="12.75" customHeight="1" x14ac:dyDescent="0.2">
      <c r="A20" s="1038" t="s">
        <v>673</v>
      </c>
      <c r="B20" s="991">
        <v>25.508580000000013</v>
      </c>
      <c r="C20" s="1047">
        <v>66.361219182903099</v>
      </c>
      <c r="D20" s="1047">
        <v>351.73664999999994</v>
      </c>
      <c r="E20" s="1047">
        <v>228.76295863303702</v>
      </c>
      <c r="F20" s="1047">
        <v>174.34236999999999</v>
      </c>
      <c r="G20" s="1047">
        <v>49.566165482044596</v>
      </c>
      <c r="H20" s="1047">
        <v>171.85554999999999</v>
      </c>
      <c r="I20" s="1047">
        <v>2.4868200000000034</v>
      </c>
      <c r="J20" s="1161">
        <v>15375.594550000002</v>
      </c>
      <c r="K20" s="2416"/>
      <c r="L20" s="1131"/>
      <c r="M20" s="1131"/>
    </row>
    <row r="21" spans="1:22" ht="12.75" customHeight="1" x14ac:dyDescent="0.2">
      <c r="A21" s="1038" t="s">
        <v>672</v>
      </c>
      <c r="B21" s="991">
        <v>5.2107700000000108</v>
      </c>
      <c r="C21" s="1047">
        <v>4.9680462808477328</v>
      </c>
      <c r="D21" s="1047">
        <v>399.14100000000002</v>
      </c>
      <c r="E21" s="1047">
        <v>95.137137149780216</v>
      </c>
      <c r="F21" s="1047">
        <v>180.86895999999999</v>
      </c>
      <c r="G21" s="1047">
        <v>45.314553002573021</v>
      </c>
      <c r="H21" s="1047">
        <v>121.18289</v>
      </c>
      <c r="I21" s="1047">
        <v>59.686070000000001</v>
      </c>
      <c r="J21" s="1161">
        <v>41954.279049999997</v>
      </c>
      <c r="K21" s="2416"/>
      <c r="L21" s="1131"/>
      <c r="M21" s="1131"/>
    </row>
    <row r="22" spans="1:22" ht="12.75" customHeight="1" x14ac:dyDescent="0.2">
      <c r="A22" s="1038" t="s">
        <v>671</v>
      </c>
      <c r="B22" s="991">
        <v>0.70214999999999994</v>
      </c>
      <c r="C22" s="1047">
        <v>14.4361344123464</v>
      </c>
      <c r="D22" s="1047">
        <v>51.744689999999999</v>
      </c>
      <c r="E22" s="1047">
        <v>265.96642454076647</v>
      </c>
      <c r="F22" s="1047">
        <v>32.810629999999996</v>
      </c>
      <c r="G22" s="1047">
        <v>63.408689857838553</v>
      </c>
      <c r="H22" s="1047">
        <v>30.364750000000001</v>
      </c>
      <c r="I22" s="1047">
        <v>2.4458800000000003</v>
      </c>
      <c r="J22" s="1161">
        <v>1945.53467</v>
      </c>
      <c r="K22" s="2416"/>
      <c r="L22" s="1131"/>
      <c r="M22" s="1131"/>
    </row>
    <row r="23" spans="1:22" ht="12.75" customHeight="1" x14ac:dyDescent="0.2">
      <c r="A23" s="1038" t="s">
        <v>670</v>
      </c>
      <c r="B23" s="991">
        <v>-0.19849</v>
      </c>
      <c r="C23" s="1047">
        <v>-271.19936275186262</v>
      </c>
      <c r="D23" s="1047">
        <v>1.3147599999999999</v>
      </c>
      <c r="E23" s="1047">
        <v>449.09324672733999</v>
      </c>
      <c r="F23" s="1047">
        <v>0.66953999999999991</v>
      </c>
      <c r="G23" s="1047">
        <v>50.924883628951292</v>
      </c>
      <c r="H23" s="1047">
        <v>0.5963099999999999</v>
      </c>
      <c r="I23" s="1047">
        <v>7.3230000000000003E-2</v>
      </c>
      <c r="J23" s="1161">
        <v>29.275880000000001</v>
      </c>
      <c r="K23" s="2416"/>
      <c r="L23" s="1131"/>
      <c r="M23" s="1131"/>
    </row>
    <row r="24" spans="1:22" ht="12.75" customHeight="1" x14ac:dyDescent="0.2">
      <c r="A24" s="1038" t="s">
        <v>669</v>
      </c>
      <c r="B24" s="991">
        <v>3.3321900000000002</v>
      </c>
      <c r="C24" s="1047">
        <v>150.4840827842421</v>
      </c>
      <c r="D24" s="1047">
        <v>26.480820000000001</v>
      </c>
      <c r="E24" s="1047">
        <v>298.97319098510394</v>
      </c>
      <c r="F24" s="1047">
        <v>32.407440000000001</v>
      </c>
      <c r="G24" s="1047">
        <v>122.38080240717622</v>
      </c>
      <c r="H24" s="1047">
        <v>31.59862</v>
      </c>
      <c r="I24" s="1047">
        <v>0.80882000000000009</v>
      </c>
      <c r="J24" s="1161">
        <v>885.72556999999995</v>
      </c>
      <c r="K24" s="2416"/>
      <c r="L24" s="1131"/>
      <c r="M24" s="1131"/>
    </row>
    <row r="25" spans="1:22" ht="12.75" customHeight="1" x14ac:dyDescent="0.2">
      <c r="A25" s="1038" t="s">
        <v>668</v>
      </c>
      <c r="B25" s="991">
        <v>0.17147999999999999</v>
      </c>
      <c r="C25" s="1047">
        <v>1.4013446129561749</v>
      </c>
      <c r="D25" s="1047">
        <v>42.828789999999998</v>
      </c>
      <c r="E25" s="1047">
        <v>87.499845675780406</v>
      </c>
      <c r="F25" s="1047">
        <v>25.549099999999999</v>
      </c>
      <c r="G25" s="1047">
        <v>59.654031785628312</v>
      </c>
      <c r="H25" s="1047">
        <v>24.418369999999999</v>
      </c>
      <c r="I25" s="1047">
        <v>1.13073</v>
      </c>
      <c r="J25" s="1161">
        <v>4894.7274900000002</v>
      </c>
      <c r="K25" s="2416"/>
      <c r="L25" s="1131"/>
      <c r="M25" s="1131"/>
    </row>
    <row r="26" spans="1:22" ht="12.75" customHeight="1" thickBot="1" x14ac:dyDescent="0.25">
      <c r="A26" s="1036" t="s">
        <v>667</v>
      </c>
      <c r="B26" s="991">
        <v>-4.2108299999999881</v>
      </c>
      <c r="C26" s="1064">
        <v>-37.793005955411964</v>
      </c>
      <c r="D26" s="1064">
        <v>12.70759</v>
      </c>
      <c r="E26" s="1064">
        <v>28.513263688449477</v>
      </c>
      <c r="F26" s="1064">
        <v>39.998909999999988</v>
      </c>
      <c r="G26" s="1064">
        <v>314.76393242148976</v>
      </c>
      <c r="H26" s="1064">
        <v>25.31782999999999</v>
      </c>
      <c r="I26" s="1064">
        <v>14.681079999999991</v>
      </c>
      <c r="J26" s="2099">
        <v>4456.7293800000016</v>
      </c>
      <c r="K26" s="2416"/>
      <c r="L26" s="1007"/>
      <c r="M26" s="1007"/>
      <c r="N26" s="2823"/>
      <c r="O26" s="2823"/>
      <c r="P26" s="2823"/>
      <c r="Q26" s="2823"/>
      <c r="R26" s="1579"/>
      <c r="S26" s="1579"/>
      <c r="T26" s="1579"/>
    </row>
    <row r="27" spans="1:22" ht="12.75" customHeight="1" thickBot="1" x14ac:dyDescent="0.25">
      <c r="A27" s="1065" t="s">
        <v>697</v>
      </c>
      <c r="B27" s="1080">
        <v>67.815630000000027</v>
      </c>
      <c r="C27" s="1062">
        <v>20.752033547932228</v>
      </c>
      <c r="D27" s="1062">
        <v>4490.3039999999992</v>
      </c>
      <c r="E27" s="1062">
        <v>343.51571772028888</v>
      </c>
      <c r="F27" s="1062">
        <v>1955.1437300000002</v>
      </c>
      <c r="G27" s="1062">
        <v>43.541455767805488</v>
      </c>
      <c r="H27" s="1062">
        <v>1665.96219</v>
      </c>
      <c r="I27" s="1062">
        <v>289.18154000000004</v>
      </c>
      <c r="J27" s="1062">
        <v>130716.11482</v>
      </c>
      <c r="K27" s="2416"/>
      <c r="L27" s="1007"/>
      <c r="M27" s="1007"/>
      <c r="N27" s="2823"/>
      <c r="O27" s="2823"/>
      <c r="P27" s="2823"/>
      <c r="Q27" s="2823"/>
      <c r="R27" s="1579"/>
      <c r="S27" s="1579"/>
      <c r="T27" s="1579"/>
    </row>
    <row r="28" spans="1:22" ht="12.75" customHeight="1" x14ac:dyDescent="0.2">
      <c r="A28" s="1038" t="s">
        <v>1356</v>
      </c>
      <c r="B28" s="991">
        <v>4.3084300000000004</v>
      </c>
      <c r="C28" s="1047">
        <v>1.3008827785106114</v>
      </c>
      <c r="D28" s="1047">
        <v>1008.02381</v>
      </c>
      <c r="E28" s="1047">
        <v>76.090409659530991</v>
      </c>
      <c r="F28" s="1047">
        <v>82.930050000000008</v>
      </c>
      <c r="G28" s="1047">
        <v>8.2269931699331593</v>
      </c>
      <c r="H28" s="1047">
        <v>44.89479</v>
      </c>
      <c r="I28" s="1047">
        <v>38.035260000000001</v>
      </c>
      <c r="J28" s="1161">
        <v>132477.11695999998</v>
      </c>
      <c r="K28" s="2416"/>
      <c r="L28" s="2822"/>
      <c r="M28" s="2822"/>
      <c r="N28" s="2822"/>
      <c r="O28" s="2822"/>
      <c r="P28" s="2822"/>
      <c r="Q28" s="2822"/>
      <c r="R28" s="2822"/>
      <c r="S28" s="2822"/>
      <c r="T28" s="2822"/>
      <c r="U28" s="2822"/>
      <c r="V28" s="2822"/>
    </row>
    <row r="29" spans="1:22" ht="12.75" customHeight="1" x14ac:dyDescent="0.2">
      <c r="A29" s="1038" t="s">
        <v>1355</v>
      </c>
      <c r="B29" s="991">
        <v>0.74757999999998015</v>
      </c>
      <c r="C29" s="1047">
        <v>1.6331607605932972</v>
      </c>
      <c r="D29" s="1047">
        <v>407.91503</v>
      </c>
      <c r="E29" s="1047">
        <v>222.78245159456361</v>
      </c>
      <c r="F29" s="1047">
        <v>44.685700000000004</v>
      </c>
      <c r="G29" s="1047">
        <v>10.954658866087872</v>
      </c>
      <c r="H29" s="1047">
        <v>37.541760000000011</v>
      </c>
      <c r="I29" s="1047">
        <v>7.1439399999999988</v>
      </c>
      <c r="J29" s="1161">
        <v>18310.016210000002</v>
      </c>
      <c r="K29" s="2416"/>
      <c r="L29" s="2822"/>
      <c r="M29" s="2822"/>
      <c r="N29" s="2822"/>
      <c r="O29" s="2822"/>
      <c r="P29" s="2822"/>
      <c r="Q29" s="2822"/>
      <c r="R29" s="2822"/>
      <c r="S29" s="2822"/>
      <c r="T29" s="2822"/>
      <c r="U29" s="2822"/>
      <c r="V29" s="2822"/>
    </row>
    <row r="30" spans="1:22" ht="12.75" customHeight="1" thickBot="1" x14ac:dyDescent="0.25">
      <c r="A30" s="1036" t="s">
        <v>1354</v>
      </c>
      <c r="B30" s="1081">
        <v>-1.9849299999999994</v>
      </c>
      <c r="C30" s="1064">
        <v>-10.182449028116817</v>
      </c>
      <c r="D30" s="1064">
        <v>407.27866</v>
      </c>
      <c r="E30" s="1064">
        <v>522.32247430510404</v>
      </c>
      <c r="F30" s="1064">
        <v>341.32772999999997</v>
      </c>
      <c r="G30" s="1064">
        <v>83.806927178556307</v>
      </c>
      <c r="H30" s="1064">
        <v>279.05973999999998</v>
      </c>
      <c r="I30" s="1064">
        <v>62.267989999999998</v>
      </c>
      <c r="J30" s="2099">
        <v>7797.4561699999995</v>
      </c>
      <c r="K30" s="2416"/>
      <c r="L30" s="2822"/>
      <c r="M30" s="2821"/>
      <c r="N30" s="2821"/>
      <c r="O30" s="2821"/>
      <c r="P30" s="2821"/>
      <c r="Q30" s="2821"/>
      <c r="R30" s="2821"/>
      <c r="S30" s="2821"/>
      <c r="T30" s="2821"/>
      <c r="U30" s="2821"/>
      <c r="V30" s="2821"/>
    </row>
    <row r="31" spans="1:22" ht="12.75" customHeight="1" thickBot="1" x14ac:dyDescent="0.25">
      <c r="A31" s="1031" t="s">
        <v>696</v>
      </c>
      <c r="B31" s="1080">
        <v>3.0710799999999812</v>
      </c>
      <c r="C31" s="1062">
        <v>0.77462255639876576</v>
      </c>
      <c r="D31" s="1062">
        <v>1823.2175</v>
      </c>
      <c r="E31" s="1062">
        <v>114.96813830321707</v>
      </c>
      <c r="F31" s="1062">
        <v>468.94347999999997</v>
      </c>
      <c r="G31" s="1062">
        <v>25.720654831362687</v>
      </c>
      <c r="H31" s="1062">
        <v>361.49628999999999</v>
      </c>
      <c r="I31" s="1062">
        <v>107.44719000000001</v>
      </c>
      <c r="J31" s="1062">
        <v>158584.58933999998</v>
      </c>
      <c r="K31" s="2416"/>
      <c r="L31" s="1103"/>
      <c r="M31" s="1103"/>
    </row>
    <row r="32" spans="1:22" ht="12.75" customHeight="1" thickBot="1" x14ac:dyDescent="0.25">
      <c r="A32" s="1063" t="s">
        <v>1360</v>
      </c>
      <c r="B32" s="1080">
        <v>-1.6899999999999999E-3</v>
      </c>
      <c r="C32" s="1062">
        <v>-1.4806901478379963E-2</v>
      </c>
      <c r="D32" s="1062">
        <v>7.7999999999999999E-4</v>
      </c>
      <c r="E32" s="1062">
        <v>1.7084886321207652E-3</v>
      </c>
      <c r="F32" s="1062">
        <v>0</v>
      </c>
      <c r="G32" s="1062"/>
      <c r="H32" s="1062">
        <v>0</v>
      </c>
      <c r="I32" s="1062">
        <v>0</v>
      </c>
      <c r="J32" s="1062">
        <v>4565.4386299999996</v>
      </c>
      <c r="K32" s="2416"/>
      <c r="L32" s="1103"/>
      <c r="M32" s="1103"/>
    </row>
    <row r="33" spans="1:13" ht="12.75" customHeight="1" thickBot="1" x14ac:dyDescent="0.25">
      <c r="A33" s="1062" t="s">
        <v>665</v>
      </c>
      <c r="B33" s="1080"/>
      <c r="C33" s="1062"/>
      <c r="D33" s="1062"/>
      <c r="E33" s="1062"/>
      <c r="F33" s="1062"/>
      <c r="G33" s="1062"/>
      <c r="H33" s="1062"/>
      <c r="I33" s="1062"/>
      <c r="J33" s="1062">
        <v>16291.809659999999</v>
      </c>
      <c r="K33" s="2416"/>
      <c r="L33" s="1103"/>
      <c r="M33" s="1103"/>
    </row>
    <row r="34" spans="1:13" ht="12.75" customHeight="1" thickBot="1" x14ac:dyDescent="0.25">
      <c r="A34" s="1062" t="s">
        <v>433</v>
      </c>
      <c r="B34" s="1062">
        <v>70.885020000000011</v>
      </c>
      <c r="C34" s="1062">
        <v>9.1417962286718755</v>
      </c>
      <c r="D34" s="1062">
        <v>6313.5222799999992</v>
      </c>
      <c r="E34" s="1062">
        <v>203.55829119093087</v>
      </c>
      <c r="F34" s="1062">
        <v>2424.0872100000001</v>
      </c>
      <c r="G34" s="1062">
        <v>38.395163626475721</v>
      </c>
      <c r="H34" s="1062">
        <v>2027.45848</v>
      </c>
      <c r="I34" s="1062">
        <v>396.62873000000002</v>
      </c>
      <c r="J34" s="1062">
        <v>310157.95244999998</v>
      </c>
      <c r="K34" s="2416"/>
      <c r="L34" s="1102"/>
      <c r="M34" s="1102"/>
    </row>
    <row r="35" spans="1:13" ht="12.75" customHeight="1" x14ac:dyDescent="0.2">
      <c r="A35" s="1079" t="s">
        <v>695</v>
      </c>
      <c r="B35" s="1078"/>
      <c r="C35" s="1077"/>
      <c r="D35" s="1057">
        <v>6067.79043</v>
      </c>
      <c r="E35" s="1057"/>
      <c r="F35" s="1057">
        <v>2332.6102800000008</v>
      </c>
      <c r="G35" s="1057"/>
      <c r="H35" s="1057">
        <v>1935.98218</v>
      </c>
      <c r="I35" s="1057">
        <v>396.62810000000098</v>
      </c>
      <c r="J35" s="1057"/>
      <c r="K35" s="2416"/>
      <c r="L35" s="1102"/>
      <c r="M35" s="1102"/>
    </row>
    <row r="36" spans="1:13" ht="12.75" customHeight="1" thickBot="1" x14ac:dyDescent="0.25">
      <c r="A36" s="1052" t="s">
        <v>694</v>
      </c>
      <c r="B36" s="1076"/>
      <c r="C36" s="1075"/>
      <c r="D36" s="1049"/>
      <c r="E36" s="1049"/>
      <c r="F36" s="1049"/>
      <c r="G36" s="1049"/>
      <c r="H36" s="1049"/>
      <c r="I36" s="1049"/>
      <c r="J36" s="1049">
        <v>323545.88199999998</v>
      </c>
      <c r="K36" s="2416"/>
    </row>
    <row r="37" spans="1:13" ht="9.75" customHeight="1" x14ac:dyDescent="0.2"/>
    <row r="38" spans="1:13" x14ac:dyDescent="0.2">
      <c r="A38" s="1074" t="s">
        <v>1397</v>
      </c>
      <c r="B38" s="1047"/>
      <c r="C38" s="1047"/>
      <c r="D38" s="1047"/>
      <c r="E38" s="1047"/>
      <c r="F38" s="1047"/>
      <c r="G38" s="1047"/>
      <c r="H38" s="1047"/>
      <c r="I38" s="1047"/>
      <c r="J38" s="1161"/>
    </row>
    <row r="39" spans="1:13" ht="3.75" customHeight="1" x14ac:dyDescent="0.2">
      <c r="E39" s="1071"/>
      <c r="F39" s="2084"/>
      <c r="G39" s="1071"/>
    </row>
    <row r="40" spans="1:13" x14ac:dyDescent="0.2">
      <c r="A40" s="1073"/>
      <c r="B40" s="1072" t="s">
        <v>712</v>
      </c>
      <c r="C40" s="1071" t="s">
        <v>711</v>
      </c>
      <c r="D40" s="1072" t="s">
        <v>714</v>
      </c>
      <c r="E40" s="1071" t="s">
        <v>710</v>
      </c>
      <c r="F40" s="1072" t="s">
        <v>709</v>
      </c>
      <c r="G40" s="1071" t="s">
        <v>708</v>
      </c>
      <c r="H40" s="1048" t="s">
        <v>707</v>
      </c>
      <c r="I40" s="1071"/>
      <c r="J40" s="2771" t="s">
        <v>706</v>
      </c>
    </row>
    <row r="41" spans="1:13" ht="15" thickBot="1" x14ac:dyDescent="0.25">
      <c r="A41" s="1070" t="s">
        <v>227</v>
      </c>
      <c r="B41" s="1069" t="s">
        <v>705</v>
      </c>
      <c r="C41" s="1068" t="s">
        <v>704</v>
      </c>
      <c r="D41" s="1069" t="s">
        <v>713</v>
      </c>
      <c r="E41" s="1068" t="s">
        <v>703</v>
      </c>
      <c r="F41" s="1069" t="s">
        <v>702</v>
      </c>
      <c r="G41" s="1068" t="s">
        <v>701</v>
      </c>
      <c r="H41" s="1068" t="s">
        <v>700</v>
      </c>
      <c r="I41" s="1068" t="s">
        <v>699</v>
      </c>
      <c r="J41" s="2770" t="s">
        <v>698</v>
      </c>
    </row>
    <row r="42" spans="1:13" x14ac:dyDescent="0.2">
      <c r="A42" s="1038" t="s">
        <v>688</v>
      </c>
      <c r="B42" s="1047">
        <v>20.196159999999999</v>
      </c>
      <c r="C42" s="1047">
        <v>447.03513918257738</v>
      </c>
      <c r="D42" s="1047">
        <v>617.58970000000011</v>
      </c>
      <c r="E42" s="1047">
        <v>3417.5345399475232</v>
      </c>
      <c r="F42" s="1047">
        <v>166.27996999999999</v>
      </c>
      <c r="G42" s="1047">
        <v>26.924019296306263</v>
      </c>
      <c r="H42" s="1047">
        <v>145.81139000000002</v>
      </c>
      <c r="I42" s="1047">
        <v>20.468580000000003</v>
      </c>
      <c r="J42" s="1161">
        <v>1807.12058</v>
      </c>
      <c r="M42" s="2769"/>
    </row>
    <row r="43" spans="1:13" x14ac:dyDescent="0.2">
      <c r="A43" s="1038" t="s">
        <v>687</v>
      </c>
      <c r="B43" s="1047">
        <v>5.858E-2</v>
      </c>
      <c r="C43" s="1047">
        <v>3.6486869437346532</v>
      </c>
      <c r="D43" s="1047">
        <v>42.423819999999999</v>
      </c>
      <c r="E43" s="1047">
        <v>660.59763629800716</v>
      </c>
      <c r="F43" s="1047">
        <v>19.90476</v>
      </c>
      <c r="G43" s="1047">
        <v>46.918830034636201</v>
      </c>
      <c r="H43" s="1047">
        <v>18.390759999999997</v>
      </c>
      <c r="I43" s="1047">
        <v>1.514</v>
      </c>
      <c r="J43" s="1161">
        <v>642.20362999999998</v>
      </c>
    </row>
    <row r="44" spans="1:13" x14ac:dyDescent="0.2">
      <c r="A44" s="1038" t="s">
        <v>686</v>
      </c>
      <c r="B44" s="1047">
        <v>-1.69855</v>
      </c>
      <c r="C44" s="1047">
        <v>-48.283543892731132</v>
      </c>
      <c r="D44" s="1047">
        <v>5.4020600000000005</v>
      </c>
      <c r="E44" s="1047">
        <v>38.390185911684547</v>
      </c>
      <c r="F44" s="1047">
        <v>3.7091599999999998</v>
      </c>
      <c r="G44" s="1047">
        <v>68.661954883877613</v>
      </c>
      <c r="H44" s="1047">
        <v>1.8685699999999998</v>
      </c>
      <c r="I44" s="1047">
        <v>1.8405899999999999</v>
      </c>
      <c r="J44" s="1161">
        <v>1407.1460900000002</v>
      </c>
    </row>
    <row r="45" spans="1:13" x14ac:dyDescent="0.2">
      <c r="A45" s="1038" t="s">
        <v>685</v>
      </c>
      <c r="B45" s="1047">
        <v>29.243980000000001</v>
      </c>
      <c r="C45" s="1047">
        <v>289.4212900614956</v>
      </c>
      <c r="D45" s="1047">
        <v>238.52947</v>
      </c>
      <c r="E45" s="1047">
        <v>590.16853148139205</v>
      </c>
      <c r="F45" s="1047">
        <v>137.68932000000001</v>
      </c>
      <c r="G45" s="1047">
        <v>57.724238434772865</v>
      </c>
      <c r="H45" s="1047">
        <v>131.23347000000001</v>
      </c>
      <c r="I45" s="1047">
        <v>6.4558500000000008</v>
      </c>
      <c r="J45" s="1161">
        <v>4041.7178699999999</v>
      </c>
    </row>
    <row r="46" spans="1:13" x14ac:dyDescent="0.2">
      <c r="A46" s="1038" t="s">
        <v>684</v>
      </c>
      <c r="B46" s="1047">
        <v>3.85331</v>
      </c>
      <c r="C46" s="1047">
        <v>94.66340173401268</v>
      </c>
      <c r="D46" s="1047">
        <v>64.952529999999996</v>
      </c>
      <c r="E46" s="1047">
        <v>398.91855580205782</v>
      </c>
      <c r="F46" s="1047">
        <v>58.919359999999998</v>
      </c>
      <c r="G46" s="1047">
        <v>90.711416476001787</v>
      </c>
      <c r="H46" s="1047">
        <v>35.895019999999995</v>
      </c>
      <c r="I46" s="1047">
        <v>23.024339999999999</v>
      </c>
      <c r="J46" s="1161">
        <v>1628.21531</v>
      </c>
    </row>
    <row r="47" spans="1:13" x14ac:dyDescent="0.2">
      <c r="A47" s="1067" t="s">
        <v>683</v>
      </c>
      <c r="B47" s="1066">
        <v>-21.134360000000001</v>
      </c>
      <c r="C47" s="1066">
        <v>-74.050083648339026</v>
      </c>
      <c r="D47" s="1066">
        <v>386.94797000000005</v>
      </c>
      <c r="E47" s="1066">
        <v>338.94484557439853</v>
      </c>
      <c r="F47" s="1066">
        <v>170.08242999999999</v>
      </c>
      <c r="G47" s="1066">
        <v>43.954857806851905</v>
      </c>
      <c r="H47" s="1066">
        <v>158.23454999999998</v>
      </c>
      <c r="I47" s="1066">
        <v>11.84788</v>
      </c>
      <c r="J47" s="1131">
        <v>11416.251789999998</v>
      </c>
    </row>
    <row r="48" spans="1:13" x14ac:dyDescent="0.2">
      <c r="A48" s="1038" t="s">
        <v>682</v>
      </c>
      <c r="B48" s="1047">
        <v>5.6853699999999998</v>
      </c>
      <c r="C48" s="1047">
        <v>45.307769083593236</v>
      </c>
      <c r="D48" s="1047">
        <v>161.92852999999999</v>
      </c>
      <c r="E48" s="1047">
        <v>322.60962986075225</v>
      </c>
      <c r="F48" s="1047">
        <v>105.16323</v>
      </c>
      <c r="G48" s="1047">
        <v>64.944225702536798</v>
      </c>
      <c r="H48" s="1047">
        <v>96.412850000000006</v>
      </c>
      <c r="I48" s="1047">
        <v>8.7503799999999998</v>
      </c>
      <c r="J48" s="1161">
        <v>5019.3334299999997</v>
      </c>
    </row>
    <row r="49" spans="1:10" x14ac:dyDescent="0.2">
      <c r="A49" s="1038" t="s">
        <v>681</v>
      </c>
      <c r="B49" s="1047">
        <v>10.655950000000001</v>
      </c>
      <c r="C49" s="1047">
        <v>48.444907479288588</v>
      </c>
      <c r="D49" s="1047">
        <v>220.59451999999999</v>
      </c>
      <c r="E49" s="1047">
        <v>250.72098479811919</v>
      </c>
      <c r="F49" s="1047">
        <v>238.59217999999998</v>
      </c>
      <c r="G49" s="1047">
        <v>108.15870675300548</v>
      </c>
      <c r="H49" s="1047">
        <v>77.089970000000008</v>
      </c>
      <c r="I49" s="1047">
        <v>161.50220999999999</v>
      </c>
      <c r="J49" s="1161">
        <v>8798.4067300000006</v>
      </c>
    </row>
    <row r="50" spans="1:10" x14ac:dyDescent="0.2">
      <c r="A50" s="1038" t="s">
        <v>680</v>
      </c>
      <c r="B50" s="1047">
        <v>-0.23546999999999901</v>
      </c>
      <c r="C50" s="1047">
        <v>-2.7649568694704252</v>
      </c>
      <c r="D50" s="1047">
        <v>91.382360000000006</v>
      </c>
      <c r="E50" s="1047">
        <v>268.25952778530223</v>
      </c>
      <c r="F50" s="1047">
        <v>34.200629999999997</v>
      </c>
      <c r="G50" s="1047">
        <v>37.425855493335909</v>
      </c>
      <c r="H50" s="1047">
        <v>28.63232</v>
      </c>
      <c r="I50" s="1047">
        <v>5.5683100000000003</v>
      </c>
      <c r="J50" s="1161">
        <v>3406.4907499999999</v>
      </c>
    </row>
    <row r="51" spans="1:10" x14ac:dyDescent="0.2">
      <c r="A51" s="1038" t="s">
        <v>679</v>
      </c>
      <c r="B51" s="1047">
        <v>-2.8247</v>
      </c>
      <c r="C51" s="1047">
        <v>-65.133161597951855</v>
      </c>
      <c r="D51" s="1047">
        <v>237.89166</v>
      </c>
      <c r="E51" s="1047">
        <v>1371.352350124351</v>
      </c>
      <c r="F51" s="1047">
        <v>97.488759999999999</v>
      </c>
      <c r="G51" s="1047">
        <v>40.980318519783332</v>
      </c>
      <c r="H51" s="1047">
        <v>86.61108999999999</v>
      </c>
      <c r="I51" s="1047">
        <v>10.87767</v>
      </c>
      <c r="J51" s="1161">
        <v>1734.7231000000002</v>
      </c>
    </row>
    <row r="52" spans="1:10" x14ac:dyDescent="0.2">
      <c r="A52" s="1038" t="s">
        <v>678</v>
      </c>
      <c r="B52" s="1047">
        <v>-0.34229000000000004</v>
      </c>
      <c r="C52" s="1047">
        <v>-5.6656477306514432</v>
      </c>
      <c r="D52" s="1047">
        <v>59.344730000000006</v>
      </c>
      <c r="E52" s="1047">
        <v>245.57125160727932</v>
      </c>
      <c r="F52" s="1047">
        <v>23.953340000000001</v>
      </c>
      <c r="G52" s="1047">
        <v>40.363044873571752</v>
      </c>
      <c r="H52" s="1047">
        <v>22.046799999999998</v>
      </c>
      <c r="I52" s="1047">
        <v>1.9065399999999999</v>
      </c>
      <c r="J52" s="1161">
        <v>2416.59924</v>
      </c>
    </row>
    <row r="53" spans="1:10" x14ac:dyDescent="0.2">
      <c r="A53" s="1038" t="s">
        <v>677</v>
      </c>
      <c r="B53" s="1047">
        <v>4.3182200000000002</v>
      </c>
      <c r="C53" s="1047">
        <v>18.949928655979605</v>
      </c>
      <c r="D53" s="1047">
        <v>328.84658000000002</v>
      </c>
      <c r="E53" s="1047">
        <v>360.77476539887328</v>
      </c>
      <c r="F53" s="1047">
        <v>188.63699</v>
      </c>
      <c r="G53" s="1047">
        <v>57.363220867311441</v>
      </c>
      <c r="H53" s="1047">
        <v>175.49476999999999</v>
      </c>
      <c r="I53" s="1047">
        <v>13.14222</v>
      </c>
      <c r="J53" s="1161">
        <v>9115.0105700000004</v>
      </c>
    </row>
    <row r="54" spans="1:10" x14ac:dyDescent="0.2">
      <c r="A54" s="1038" t="s">
        <v>676</v>
      </c>
      <c r="B54" s="1047">
        <v>-1.3295899999999998</v>
      </c>
      <c r="C54" s="1047">
        <v>-5.4344330445949574</v>
      </c>
      <c r="D54" s="1047">
        <v>755.82001000000002</v>
      </c>
      <c r="E54" s="1047">
        <v>772.31575863801834</v>
      </c>
      <c r="F54" s="1047">
        <v>259.26201000000003</v>
      </c>
      <c r="G54" s="1047">
        <v>34.302083375643896</v>
      </c>
      <c r="H54" s="1047">
        <v>218.4033</v>
      </c>
      <c r="I54" s="1047">
        <v>40.858710000000002</v>
      </c>
      <c r="J54" s="1161">
        <v>9786.4118600000002</v>
      </c>
    </row>
    <row r="55" spans="1:10" x14ac:dyDescent="0.2">
      <c r="A55" s="1038" t="s">
        <v>675</v>
      </c>
      <c r="B55" s="1066">
        <v>-0.25452999999999998</v>
      </c>
      <c r="C55" s="1066">
        <v>-7.1383638390787079</v>
      </c>
      <c r="D55" s="1066">
        <v>16.729130000000001</v>
      </c>
      <c r="E55" s="1066">
        <v>117.2932627305689</v>
      </c>
      <c r="F55" s="1066">
        <v>6.4867900000000001</v>
      </c>
      <c r="G55" s="1066">
        <v>38.775417490329737</v>
      </c>
      <c r="H55" s="1066">
        <v>5.4065500000000002</v>
      </c>
      <c r="I55" s="1066">
        <v>1.0802400000000001</v>
      </c>
      <c r="J55" s="1131">
        <v>1426.26521</v>
      </c>
    </row>
    <row r="56" spans="1:10" x14ac:dyDescent="0.2">
      <c r="A56" s="1038" t="s">
        <v>674</v>
      </c>
      <c r="B56" s="1047">
        <v>4.7730000000000106E-2</v>
      </c>
      <c r="C56" s="1047"/>
      <c r="D56" s="1047">
        <v>0</v>
      </c>
      <c r="E56" s="1047"/>
      <c r="F56" s="1047">
        <v>1.13403999999997</v>
      </c>
      <c r="G56" s="1047"/>
      <c r="H56" s="1047">
        <v>0.42862999999999196</v>
      </c>
      <c r="I56" s="1047">
        <v>0.705409999999982</v>
      </c>
      <c r="J56" s="1161"/>
    </row>
    <row r="57" spans="1:10" x14ac:dyDescent="0.2">
      <c r="A57" s="1038" t="s">
        <v>673</v>
      </c>
      <c r="B57" s="1047">
        <v>11.669850000000002</v>
      </c>
      <c r="C57" s="1047">
        <v>65.752746768265212</v>
      </c>
      <c r="D57" s="1047">
        <v>342.20874999999995</v>
      </c>
      <c r="E57" s="1047">
        <v>482.03630039449041</v>
      </c>
      <c r="F57" s="1047">
        <v>159.64670000000001</v>
      </c>
      <c r="G57" s="1047">
        <v>46.651846278039365</v>
      </c>
      <c r="H57" s="1047">
        <v>159.24195</v>
      </c>
      <c r="I57" s="1047">
        <v>0.40474999999999078</v>
      </c>
      <c r="J57" s="1161">
        <v>14707.371019999999</v>
      </c>
    </row>
    <row r="58" spans="1:10" x14ac:dyDescent="0.2">
      <c r="A58" s="1038" t="s">
        <v>672</v>
      </c>
      <c r="B58" s="1047">
        <v>-3.0221100000000001</v>
      </c>
      <c r="C58" s="1047">
        <v>-2.8445522974743938</v>
      </c>
      <c r="D58" s="1047">
        <v>389.14326999999997</v>
      </c>
      <c r="E58" s="1047">
        <v>91.569994368603247</v>
      </c>
      <c r="F58" s="1047">
        <v>181.45839999999998</v>
      </c>
      <c r="G58" s="1047">
        <v>46.630229529602296</v>
      </c>
      <c r="H58" s="1047">
        <v>119.92657000000001</v>
      </c>
      <c r="I58" s="1047">
        <v>61.531829999999999</v>
      </c>
      <c r="J58" s="1161">
        <v>42496.810520000006</v>
      </c>
    </row>
    <row r="59" spans="1:10" x14ac:dyDescent="0.2">
      <c r="A59" s="1038" t="s">
        <v>671</v>
      </c>
      <c r="B59" s="1047">
        <v>0.24831</v>
      </c>
      <c r="C59" s="1047">
        <v>4.90487997532923</v>
      </c>
      <c r="D59" s="1047">
        <v>52.1449</v>
      </c>
      <c r="E59" s="1047">
        <v>257.50521105225846</v>
      </c>
      <c r="F59" s="1047">
        <v>33.258919999999996</v>
      </c>
      <c r="G59" s="1047">
        <v>63.781731291075438</v>
      </c>
      <c r="H59" s="1047">
        <v>32.129640000000002</v>
      </c>
      <c r="I59" s="1047">
        <v>1.1292800000000001</v>
      </c>
      <c r="J59" s="1161">
        <v>2025.00368</v>
      </c>
    </row>
    <row r="60" spans="1:10" x14ac:dyDescent="0.2">
      <c r="A60" s="1038" t="s">
        <v>670</v>
      </c>
      <c r="B60" s="1047">
        <v>-3.737E-2</v>
      </c>
      <c r="C60" s="1047">
        <v>-54.248990089796813</v>
      </c>
      <c r="D60" s="1047">
        <v>1.5087300000000001</v>
      </c>
      <c r="E60" s="1047">
        <v>547.54534933221271</v>
      </c>
      <c r="F60" s="1047">
        <v>0.67236000000000007</v>
      </c>
      <c r="G60" s="1047">
        <v>44.564633831102981</v>
      </c>
      <c r="H60" s="1047">
        <v>0.66971999999999998</v>
      </c>
      <c r="I60" s="1047">
        <v>2.64E-3</v>
      </c>
      <c r="J60" s="1161">
        <v>27.55443</v>
      </c>
    </row>
    <row r="61" spans="1:10" x14ac:dyDescent="0.2">
      <c r="A61" s="1038" t="s">
        <v>669</v>
      </c>
      <c r="B61" s="1047">
        <v>1.31029</v>
      </c>
      <c r="C61" s="1047">
        <v>49.221654808375931</v>
      </c>
      <c r="D61" s="1047">
        <v>28.910250000000001</v>
      </c>
      <c r="E61" s="1047">
        <v>271.50675536023522</v>
      </c>
      <c r="F61" s="1047">
        <v>29.91122</v>
      </c>
      <c r="G61" s="1047">
        <v>103.46233602269091</v>
      </c>
      <c r="H61" s="1047">
        <v>29.27223</v>
      </c>
      <c r="I61" s="1047">
        <v>0.63899000000000006</v>
      </c>
      <c r="J61" s="1161">
        <v>1064.8077599999999</v>
      </c>
    </row>
    <row r="62" spans="1:10" x14ac:dyDescent="0.2">
      <c r="A62" s="1038" t="s">
        <v>668</v>
      </c>
      <c r="B62" s="1047">
        <v>7.1143599999999996</v>
      </c>
      <c r="C62" s="1047">
        <v>56.050399995662112</v>
      </c>
      <c r="D62" s="1047">
        <v>45.025040000000004</v>
      </c>
      <c r="E62" s="1047">
        <v>88.682309505728085</v>
      </c>
      <c r="F62" s="1047">
        <v>26.393039999999999</v>
      </c>
      <c r="G62" s="1047">
        <v>58.618582015696155</v>
      </c>
      <c r="H62" s="1047">
        <v>25.393609999999999</v>
      </c>
      <c r="I62" s="1047">
        <v>0.99942999999999993</v>
      </c>
      <c r="J62" s="1161">
        <v>5077.1163099999994</v>
      </c>
    </row>
    <row r="63" spans="1:10" ht="15" thickBot="1" x14ac:dyDescent="0.25">
      <c r="A63" s="1036" t="s">
        <v>667</v>
      </c>
      <c r="B63" s="1064">
        <v>3.7484200000000034</v>
      </c>
      <c r="C63" s="1064">
        <v>12.850390914809081</v>
      </c>
      <c r="D63" s="1064">
        <v>18.235799999999998</v>
      </c>
      <c r="E63" s="1064">
        <v>15.629062287862297</v>
      </c>
      <c r="F63" s="1064">
        <v>35.587509999999995</v>
      </c>
      <c r="G63" s="1064">
        <v>195.15189901183385</v>
      </c>
      <c r="H63" s="1064">
        <v>26.48615999999998</v>
      </c>
      <c r="I63" s="1064">
        <v>9.1013500000000036</v>
      </c>
      <c r="J63" s="2099">
        <v>4059.7394300000014</v>
      </c>
    </row>
    <row r="64" spans="1:10" ht="15" thickBot="1" x14ac:dyDescent="0.25">
      <c r="A64" s="1065" t="s">
        <v>697</v>
      </c>
      <c r="B64" s="1062">
        <v>67.271560000000008</v>
      </c>
      <c r="C64" s="1062">
        <v>20.369226543380996</v>
      </c>
      <c r="D64" s="1062">
        <v>4105.5598099999988</v>
      </c>
      <c r="E64" s="1062">
        <v>310.78169533042723</v>
      </c>
      <c r="F64" s="1062">
        <v>1978.43112</v>
      </c>
      <c r="G64" s="1062">
        <v>48.189070712868279</v>
      </c>
      <c r="H64" s="1062">
        <v>1595.0799200000004</v>
      </c>
      <c r="I64" s="1062">
        <v>383.35120000000001</v>
      </c>
      <c r="J64" s="1062">
        <v>132104.29930999997</v>
      </c>
    </row>
    <row r="65" spans="1:10" x14ac:dyDescent="0.2">
      <c r="A65" s="1038" t="s">
        <v>1356</v>
      </c>
      <c r="B65" s="1047">
        <v>3.4959000000000002</v>
      </c>
      <c r="C65" s="1047">
        <v>1.0378372354911745</v>
      </c>
      <c r="D65" s="1047">
        <v>1161.2873400000001</v>
      </c>
      <c r="E65" s="1047">
        <v>86.188623999291991</v>
      </c>
      <c r="F65" s="1047">
        <v>84.968649999999997</v>
      </c>
      <c r="G65" s="1047">
        <v>7.316763652999092</v>
      </c>
      <c r="H65" s="1047">
        <v>48.135440000000003</v>
      </c>
      <c r="I65" s="1047">
        <v>36.833210000000001</v>
      </c>
      <c r="J65" s="1161">
        <v>134737.89069999999</v>
      </c>
    </row>
    <row r="66" spans="1:10" x14ac:dyDescent="0.2">
      <c r="A66" s="1038" t="s">
        <v>1355</v>
      </c>
      <c r="B66" s="1047">
        <v>10.08084</v>
      </c>
      <c r="C66" s="1047">
        <v>21.463140218817003</v>
      </c>
      <c r="D66" s="1047">
        <v>418.85596000000004</v>
      </c>
      <c r="E66" s="1047">
        <v>222.94680306817705</v>
      </c>
      <c r="F66" s="1047">
        <v>46.833940000000005</v>
      </c>
      <c r="G66" s="1047">
        <v>11.181395150733918</v>
      </c>
      <c r="H66" s="1047">
        <v>38.871989999999997</v>
      </c>
      <c r="I66" s="1047">
        <v>7.9619499999999999</v>
      </c>
      <c r="J66" s="1161">
        <v>18787.260200000001</v>
      </c>
    </row>
    <row r="67" spans="1:10" ht="15" thickBot="1" x14ac:dyDescent="0.25">
      <c r="A67" s="1036" t="s">
        <v>1354</v>
      </c>
      <c r="B67" s="1064">
        <v>-1.8368699999999998</v>
      </c>
      <c r="C67" s="1064">
        <v>-9.521372105155482</v>
      </c>
      <c r="D67" s="1064">
        <v>407.16507000000001</v>
      </c>
      <c r="E67" s="1064">
        <v>527.63262229930251</v>
      </c>
      <c r="F67" s="1064">
        <v>360.99723999999998</v>
      </c>
      <c r="G67" s="1064">
        <v>88.66115160615324</v>
      </c>
      <c r="H67" s="1064">
        <v>298.68507999999997</v>
      </c>
      <c r="I67" s="1064">
        <v>62.312160000000006</v>
      </c>
      <c r="J67" s="2099">
        <v>7716.8289600000007</v>
      </c>
    </row>
    <row r="68" spans="1:10" ht="15" thickBot="1" x14ac:dyDescent="0.25">
      <c r="A68" s="1031" t="s">
        <v>696</v>
      </c>
      <c r="B68" s="1062">
        <v>11.739870000000002</v>
      </c>
      <c r="C68" s="1062">
        <v>2.9123606669164603</v>
      </c>
      <c r="D68" s="1062">
        <v>1987.3083700000002</v>
      </c>
      <c r="E68" s="1062">
        <v>123.25006004797889</v>
      </c>
      <c r="F68" s="1062">
        <v>492.79982999999999</v>
      </c>
      <c r="G68" s="1062">
        <v>24.797350901309791</v>
      </c>
      <c r="H68" s="1062">
        <v>385.69250999999997</v>
      </c>
      <c r="I68" s="1062">
        <v>107.10732000000002</v>
      </c>
      <c r="J68" s="1062">
        <v>161241.97985999999</v>
      </c>
    </row>
    <row r="69" spans="1:10" ht="15" thickBot="1" x14ac:dyDescent="0.25">
      <c r="A69" s="1063" t="s">
        <v>1360</v>
      </c>
      <c r="B69" s="1062">
        <v>8.3999999999999993E-4</v>
      </c>
      <c r="C69" s="1062">
        <v>1.0389449439883446E-2</v>
      </c>
      <c r="D69" s="1062">
        <v>2.48E-3</v>
      </c>
      <c r="E69" s="1062">
        <v>7.6684031580092097E-3</v>
      </c>
      <c r="F69" s="1062">
        <v>2.4500000000000004E-3</v>
      </c>
      <c r="G69" s="1062"/>
      <c r="H69" s="1062">
        <v>2.4500000000000004E-3</v>
      </c>
      <c r="I69" s="1062">
        <v>0</v>
      </c>
      <c r="J69" s="1062">
        <v>3234.0500999999999</v>
      </c>
    </row>
    <row r="70" spans="1:10" ht="15" thickBot="1" x14ac:dyDescent="0.25">
      <c r="A70" s="1062" t="s">
        <v>665</v>
      </c>
      <c r="B70" s="1062"/>
      <c r="C70" s="1062"/>
      <c r="D70" s="1062"/>
      <c r="E70" s="1062"/>
      <c r="F70" s="1062"/>
      <c r="G70" s="1062"/>
      <c r="H70" s="1062"/>
      <c r="I70" s="1062"/>
      <c r="J70" s="1062">
        <v>17125.46054</v>
      </c>
    </row>
    <row r="71" spans="1:10" ht="15" thickBot="1" x14ac:dyDescent="0.25">
      <c r="A71" s="1062" t="s">
        <v>433</v>
      </c>
      <c r="B71" s="1062">
        <v>78.712270000000004</v>
      </c>
      <c r="C71" s="1062">
        <v>10.036444663348179</v>
      </c>
      <c r="D71" s="1062">
        <v>6092.8706599999996</v>
      </c>
      <c r="E71" s="1062">
        <v>194.22244848238938</v>
      </c>
      <c r="F71" s="1062">
        <v>2471.2334000000001</v>
      </c>
      <c r="G71" s="1062">
        <v>40.55942654787949</v>
      </c>
      <c r="H71" s="1062">
        <v>1980.7748800000004</v>
      </c>
      <c r="I71" s="1062">
        <v>490.45852000000002</v>
      </c>
      <c r="J71" s="1062">
        <v>313705.78980999999</v>
      </c>
    </row>
    <row r="72" spans="1:10" x14ac:dyDescent="0.2">
      <c r="A72" s="1061" t="s">
        <v>695</v>
      </c>
      <c r="B72" s="1060"/>
      <c r="C72" s="1059"/>
      <c r="D72" s="1057">
        <v>5852.7205900000008</v>
      </c>
      <c r="E72" s="1057"/>
      <c r="F72" s="1057">
        <v>2374.2886699999999</v>
      </c>
      <c r="G72" s="1057"/>
      <c r="H72" s="1058">
        <v>1883.8301200000001</v>
      </c>
      <c r="I72" s="1057">
        <v>490.45855</v>
      </c>
      <c r="J72" s="1056"/>
    </row>
    <row r="73" spans="1:10" ht="15" thickBot="1" x14ac:dyDescent="0.25">
      <c r="A73" s="1051" t="s">
        <v>694</v>
      </c>
      <c r="B73" s="1055"/>
      <c r="C73" s="1054"/>
      <c r="D73" s="1052"/>
      <c r="E73" s="1053"/>
      <c r="F73" s="1052"/>
      <c r="G73" s="1052"/>
      <c r="H73" s="1051"/>
      <c r="I73" s="1050"/>
      <c r="J73" s="1049">
        <v>333908.47069607599</v>
      </c>
    </row>
    <row r="74" spans="1:10" x14ac:dyDescent="0.2">
      <c r="A74" s="2084"/>
      <c r="F74" s="1048"/>
    </row>
    <row r="75" spans="1:10" x14ac:dyDescent="0.2">
      <c r="A75" s="1047" t="s">
        <v>693</v>
      </c>
    </row>
    <row r="76" spans="1:10" x14ac:dyDescent="0.2">
      <c r="A76" s="1047" t="s">
        <v>692</v>
      </c>
    </row>
  </sheetData>
  <pageMargins left="0.7" right="0.7" top="0.75" bottom="0.75" header="0.3" footer="0.3"/>
  <pageSetup paperSize="9" scale="75" fitToWidth="0" fitToHeight="0" orientation="portrait" r:id="rId1"/>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6"/>
  <sheetViews>
    <sheetView view="pageBreakPreview" zoomScale="85" zoomScaleNormal="100" zoomScaleSheetLayoutView="85" workbookViewId="0">
      <selection activeCell="K61" sqref="K61"/>
    </sheetView>
  </sheetViews>
  <sheetFormatPr defaultRowHeight="15" x14ac:dyDescent="0.25"/>
  <cols>
    <col min="1" max="1" width="19.85546875" style="2773" customWidth="1"/>
    <col min="2" max="2" width="21" style="981" customWidth="1"/>
    <col min="3" max="3" width="10.7109375" style="2102" customWidth="1"/>
    <col min="4" max="4" width="10.28515625" style="981" customWidth="1"/>
    <col min="5" max="5" width="10" style="981" customWidth="1"/>
    <col min="6" max="6" width="10.7109375" style="981" customWidth="1"/>
    <col min="7" max="7" width="12.140625" style="981" customWidth="1"/>
    <col min="8" max="8" width="11.85546875" style="981" customWidth="1"/>
    <col min="9" max="9" width="10.140625" style="1030" customWidth="1"/>
    <col min="10" max="10" width="12.28515625" style="982" customWidth="1"/>
  </cols>
  <sheetData>
    <row r="1" spans="1:10" x14ac:dyDescent="0.25">
      <c r="A1" s="1073" t="s">
        <v>1366</v>
      </c>
      <c r="C1" s="2125"/>
      <c r="D1" s="1047"/>
      <c r="E1" s="1047"/>
      <c r="F1" s="1047"/>
      <c r="G1" s="1047"/>
      <c r="H1" s="1047"/>
    </row>
    <row r="2" spans="1:10" x14ac:dyDescent="0.25">
      <c r="A2" s="1094"/>
      <c r="B2" s="1132" t="s">
        <v>1299</v>
      </c>
      <c r="C2" s="1090"/>
      <c r="D2" s="1088"/>
      <c r="E2" s="1088"/>
      <c r="F2" s="1088"/>
      <c r="G2" s="1088"/>
      <c r="H2" s="1088"/>
      <c r="I2" s="2111"/>
      <c r="J2" s="1088"/>
    </row>
    <row r="3" spans="1:10" ht="14.25" customHeight="1" x14ac:dyDescent="0.25">
      <c r="A3" s="1120" t="s">
        <v>227</v>
      </c>
      <c r="B3" s="1129"/>
      <c r="C3" s="1128" t="s">
        <v>734</v>
      </c>
      <c r="D3" s="1128" t="s">
        <v>733</v>
      </c>
      <c r="E3" s="1128" t="s">
        <v>714</v>
      </c>
      <c r="F3" s="1128" t="s">
        <v>732</v>
      </c>
      <c r="G3" s="1128"/>
      <c r="H3" s="1128" t="s">
        <v>731</v>
      </c>
      <c r="I3" s="1127" t="s">
        <v>706</v>
      </c>
      <c r="J3" s="1127"/>
    </row>
    <row r="4" spans="1:10" ht="14.25" customHeight="1" x14ac:dyDescent="0.25">
      <c r="A4" s="1120"/>
      <c r="B4" s="1092"/>
      <c r="C4" s="1126" t="s">
        <v>730</v>
      </c>
      <c r="D4" s="1126" t="s">
        <v>704</v>
      </c>
      <c r="E4" s="1126" t="s">
        <v>729</v>
      </c>
      <c r="F4" s="1126" t="s">
        <v>728</v>
      </c>
      <c r="G4" s="1126" t="s">
        <v>709</v>
      </c>
      <c r="H4" s="1126" t="s">
        <v>727</v>
      </c>
      <c r="I4" s="1126" t="s">
        <v>698</v>
      </c>
      <c r="J4" s="1128"/>
    </row>
    <row r="5" spans="1:10" ht="14.25" customHeight="1" x14ac:dyDescent="0.25">
      <c r="A5" s="2785"/>
      <c r="B5" s="1091" t="s">
        <v>717</v>
      </c>
      <c r="C5" s="1088">
        <v>-8.4797682463821538</v>
      </c>
      <c r="D5" s="1088">
        <v>-8.8101488274100301</v>
      </c>
      <c r="E5" s="1088"/>
      <c r="F5" s="1088"/>
      <c r="G5" s="1088">
        <v>335.91368999999997</v>
      </c>
      <c r="H5" s="1088"/>
      <c r="I5" s="1088"/>
      <c r="J5" s="1088"/>
    </row>
    <row r="6" spans="1:10" ht="14.25" customHeight="1" x14ac:dyDescent="0.25">
      <c r="A6" s="2117"/>
      <c r="B6" s="1115" t="s">
        <v>716</v>
      </c>
      <c r="C6" s="1114">
        <v>0.34840996076646308</v>
      </c>
      <c r="D6" s="1114">
        <v>0.36198437482229928</v>
      </c>
      <c r="E6" s="1114"/>
      <c r="F6" s="1114"/>
      <c r="G6" s="1114">
        <v>25.512259999999998</v>
      </c>
      <c r="H6" s="1114"/>
      <c r="I6" s="1114"/>
      <c r="J6" s="1088"/>
    </row>
    <row r="7" spans="1:10" ht="14.25" customHeight="1" x14ac:dyDescent="0.25">
      <c r="A7" s="2784"/>
      <c r="B7" s="1119" t="s">
        <v>726</v>
      </c>
      <c r="C7" s="1094">
        <v>-8.1313582856156899</v>
      </c>
      <c r="D7" s="1094">
        <v>-8.4481644525877293</v>
      </c>
      <c r="E7" s="1094">
        <v>1097.8750899999998</v>
      </c>
      <c r="F7" s="1094">
        <v>285.16236103896097</v>
      </c>
      <c r="G7" s="1094">
        <v>361.42595</v>
      </c>
      <c r="H7" s="1094">
        <v>32.920498269069945</v>
      </c>
      <c r="I7" s="1094">
        <v>38500</v>
      </c>
      <c r="J7" s="1094"/>
    </row>
    <row r="8" spans="1:10" ht="14.25" customHeight="1" x14ac:dyDescent="0.25">
      <c r="A8" s="2783"/>
      <c r="B8" s="1091" t="s">
        <v>717</v>
      </c>
      <c r="C8" s="1088">
        <v>2.47184055</v>
      </c>
      <c r="D8" s="1088">
        <v>3.0611028482972134</v>
      </c>
      <c r="E8" s="1088"/>
      <c r="F8" s="1088"/>
      <c r="G8" s="1088">
        <v>24.40146</v>
      </c>
      <c r="H8" s="1088"/>
      <c r="I8" s="1088"/>
      <c r="J8" s="1088"/>
    </row>
    <row r="9" spans="1:10" ht="14.25" customHeight="1" x14ac:dyDescent="0.25">
      <c r="A9" s="2783"/>
      <c r="B9" s="1115" t="s">
        <v>716</v>
      </c>
      <c r="C9" s="1114">
        <v>-0.53727508000000013</v>
      </c>
      <c r="D9" s="1114">
        <v>-0.66535613622291034</v>
      </c>
      <c r="E9" s="1114"/>
      <c r="F9" s="1114"/>
      <c r="G9" s="1114">
        <v>19.125209999999999</v>
      </c>
      <c r="H9" s="1114"/>
      <c r="I9" s="1114"/>
      <c r="J9" s="1088"/>
    </row>
    <row r="10" spans="1:10" ht="14.25" customHeight="1" x14ac:dyDescent="0.25">
      <c r="A10" s="2783"/>
      <c r="B10" s="1119" t="s">
        <v>725</v>
      </c>
      <c r="C10" s="1094">
        <v>1.9345654699999999</v>
      </c>
      <c r="D10" s="1094">
        <v>2.3957467120743035</v>
      </c>
      <c r="E10" s="1094">
        <v>435.32643999999999</v>
      </c>
      <c r="F10" s="1094">
        <v>134.77598761609909</v>
      </c>
      <c r="G10" s="1094">
        <v>43.526669999999996</v>
      </c>
      <c r="H10" s="1094">
        <v>9.998627696493692</v>
      </c>
      <c r="I10" s="1094">
        <v>32300</v>
      </c>
      <c r="J10" s="1094"/>
    </row>
    <row r="11" spans="1:10" ht="14.25" customHeight="1" x14ac:dyDescent="0.25">
      <c r="A11" s="2783"/>
      <c r="B11" s="1091" t="s">
        <v>717</v>
      </c>
      <c r="C11" s="1088">
        <v>3.5998939243339148E-2</v>
      </c>
      <c r="D11" s="1088">
        <v>5.2939616534322276E-2</v>
      </c>
      <c r="E11" s="1088"/>
      <c r="F11" s="1088"/>
      <c r="G11" s="1088">
        <v>9.7574699999999996</v>
      </c>
      <c r="H11" s="1088"/>
      <c r="I11" s="1088"/>
      <c r="J11" s="1088"/>
    </row>
    <row r="12" spans="1:10" ht="14.25" customHeight="1" x14ac:dyDescent="0.25">
      <c r="A12" s="2783"/>
      <c r="B12" s="1115" t="s">
        <v>716</v>
      </c>
      <c r="C12" s="1114">
        <v>0.17463355640216188</v>
      </c>
      <c r="D12" s="1114">
        <v>0.25681405353259101</v>
      </c>
      <c r="E12" s="1114"/>
      <c r="F12" s="1114"/>
      <c r="G12" s="1114">
        <v>14.616389999999999</v>
      </c>
      <c r="H12" s="1114"/>
      <c r="I12" s="1114"/>
      <c r="J12" s="1088"/>
    </row>
    <row r="13" spans="1:10" ht="14.25" customHeight="1" x14ac:dyDescent="0.25">
      <c r="A13" s="2783"/>
      <c r="B13" s="1119" t="s">
        <v>724</v>
      </c>
      <c r="C13" s="1094">
        <v>0.21063249564550102</v>
      </c>
      <c r="D13" s="1094">
        <v>0.30975367006691329</v>
      </c>
      <c r="E13" s="1094">
        <v>129.99412000000001</v>
      </c>
      <c r="F13" s="1094">
        <v>47.791955882352944</v>
      </c>
      <c r="G13" s="1094">
        <v>24.373860000000001</v>
      </c>
      <c r="H13" s="1094">
        <v>18.749971152541363</v>
      </c>
      <c r="I13" s="1094">
        <v>27200</v>
      </c>
      <c r="J13" s="1094"/>
    </row>
    <row r="14" spans="1:10" ht="14.25" customHeight="1" x14ac:dyDescent="0.25">
      <c r="A14" s="2783"/>
      <c r="B14" s="1091" t="s">
        <v>717</v>
      </c>
      <c r="C14" s="1088">
        <v>2.9954646758844303</v>
      </c>
      <c r="D14" s="1088">
        <v>2.5493316390505791</v>
      </c>
      <c r="E14" s="1088"/>
      <c r="F14" s="1088"/>
      <c r="G14" s="1088">
        <v>5.5485500000000005</v>
      </c>
      <c r="H14" s="1088"/>
      <c r="I14" s="1088"/>
      <c r="J14" s="1088"/>
    </row>
    <row r="15" spans="1:10" ht="14.25" customHeight="1" x14ac:dyDescent="0.25">
      <c r="A15" s="2783"/>
      <c r="B15" s="1115" t="s">
        <v>716</v>
      </c>
      <c r="C15" s="1114">
        <v>0.66196574179720002</v>
      </c>
      <c r="D15" s="1114">
        <v>0.56337509940187236</v>
      </c>
      <c r="E15" s="1114"/>
      <c r="F15" s="1114"/>
      <c r="G15" s="1114">
        <v>14.05288</v>
      </c>
      <c r="H15" s="1114"/>
      <c r="I15" s="1114"/>
      <c r="J15" s="1088"/>
    </row>
    <row r="16" spans="1:10" ht="14.25" customHeight="1" x14ac:dyDescent="0.25">
      <c r="A16" s="2783"/>
      <c r="B16" s="1119" t="s">
        <v>723</v>
      </c>
      <c r="C16" s="1094">
        <v>3.6574304176816299</v>
      </c>
      <c r="D16" s="1094">
        <v>3.1127067384524509</v>
      </c>
      <c r="E16" s="1094">
        <v>128.45775</v>
      </c>
      <c r="F16" s="1094">
        <v>27.331436170212768</v>
      </c>
      <c r="G16" s="1094">
        <v>19.601430000000001</v>
      </c>
      <c r="H16" s="1094">
        <v>15.259048208457646</v>
      </c>
      <c r="I16" s="1094">
        <v>47000</v>
      </c>
      <c r="J16" s="1094"/>
    </row>
    <row r="17" spans="1:10" ht="14.25" customHeight="1" x14ac:dyDescent="0.25">
      <c r="A17" s="2783"/>
      <c r="B17" s="1091"/>
      <c r="C17" s="1088"/>
      <c r="D17" s="1088"/>
      <c r="E17" s="1088"/>
      <c r="F17" s="1088"/>
      <c r="G17" s="1088"/>
      <c r="H17" s="1088"/>
      <c r="I17" s="1088"/>
      <c r="J17" s="1088"/>
    </row>
    <row r="18" spans="1:10" ht="14.25" customHeight="1" x14ac:dyDescent="0.25">
      <c r="A18" s="2783"/>
      <c r="B18" s="1119"/>
      <c r="C18" s="1094"/>
      <c r="D18" s="1094"/>
      <c r="E18" s="1094"/>
      <c r="F18" s="1094"/>
      <c r="G18" s="1094"/>
      <c r="H18" s="1094"/>
      <c r="I18" s="1094"/>
      <c r="J18" s="1125"/>
    </row>
    <row r="19" spans="1:10" ht="14.25" customHeight="1" x14ac:dyDescent="0.25">
      <c r="A19" s="2783"/>
      <c r="B19" s="1119" t="s">
        <v>4</v>
      </c>
      <c r="C19" s="1094">
        <v>5.4908361689178262</v>
      </c>
      <c r="D19" s="1094"/>
      <c r="E19" s="1094"/>
      <c r="F19" s="1094"/>
      <c r="G19" s="1094"/>
      <c r="H19" s="1094"/>
      <c r="I19" s="1094"/>
      <c r="J19" s="1094"/>
    </row>
    <row r="20" spans="1:10" ht="14.25" customHeight="1" x14ac:dyDescent="0.25">
      <c r="A20" s="2783"/>
      <c r="B20" s="1119"/>
      <c r="C20" s="1094"/>
      <c r="D20" s="1094"/>
      <c r="E20" s="1094"/>
      <c r="F20" s="1125"/>
      <c r="G20" s="1094"/>
      <c r="H20" s="1094"/>
      <c r="J20" s="1094"/>
    </row>
    <row r="21" spans="1:10" ht="14.25" customHeight="1" x14ac:dyDescent="0.25">
      <c r="A21" s="2783"/>
      <c r="B21" s="1091" t="s">
        <v>717</v>
      </c>
      <c r="C21" s="1088">
        <v>0.91661832828816892</v>
      </c>
      <c r="D21" s="1088">
        <v>0.25286022849328799</v>
      </c>
      <c r="E21" s="1088"/>
      <c r="F21" s="1122"/>
      <c r="G21" s="1088">
        <v>375.62117000000001</v>
      </c>
      <c r="H21" s="1088"/>
      <c r="I21" s="1088"/>
      <c r="J21" s="1088"/>
    </row>
    <row r="22" spans="1:10" ht="14.25" customHeight="1" x14ac:dyDescent="0.25">
      <c r="A22" s="2783"/>
      <c r="B22" s="1115" t="s">
        <v>716</v>
      </c>
      <c r="C22" s="1114">
        <v>2.2454879383411912</v>
      </c>
      <c r="D22" s="1114">
        <v>0.61944494850791476</v>
      </c>
      <c r="E22" s="1114"/>
      <c r="F22" s="1121"/>
      <c r="G22" s="1114">
        <v>73.306740000000005</v>
      </c>
      <c r="H22" s="1114"/>
      <c r="I22" s="1114"/>
      <c r="J22" s="1088"/>
    </row>
    <row r="23" spans="1:10" ht="14.25" customHeight="1" x14ac:dyDescent="0.25">
      <c r="A23" s="2831" t="s">
        <v>1365</v>
      </c>
      <c r="B23" s="2830"/>
      <c r="C23" s="2829">
        <v>3.16210626662936</v>
      </c>
      <c r="D23" s="2829">
        <v>0.87230517700120269</v>
      </c>
      <c r="E23" s="2829">
        <v>1791.6533999999999</v>
      </c>
      <c r="F23" s="2829">
        <v>123.56230344827586</v>
      </c>
      <c r="G23" s="2829">
        <v>448.92791</v>
      </c>
      <c r="H23" s="2829">
        <v>25.056627023954526</v>
      </c>
      <c r="I23" s="2828">
        <v>145000</v>
      </c>
      <c r="J23" s="1094"/>
    </row>
    <row r="24" spans="1:10" ht="14.25" customHeight="1" x14ac:dyDescent="0.25">
      <c r="A24" s="1120"/>
      <c r="B24" s="1091" t="s">
        <v>717</v>
      </c>
      <c r="C24" s="1088">
        <v>33.64117406909098</v>
      </c>
      <c r="D24" s="1088">
        <v>31.149235249158316</v>
      </c>
      <c r="E24" s="1088"/>
      <c r="F24" s="1122"/>
      <c r="G24" s="1088">
        <v>498.71040000000005</v>
      </c>
      <c r="H24" s="1088"/>
      <c r="I24" s="1088"/>
      <c r="J24" s="1088"/>
    </row>
    <row r="25" spans="1:10" ht="14.25" customHeight="1" x14ac:dyDescent="0.25">
      <c r="A25" s="2783"/>
      <c r="B25" s="1115" t="s">
        <v>716</v>
      </c>
      <c r="C25" s="1114">
        <v>-7.1063340707697806</v>
      </c>
      <c r="D25" s="1114">
        <v>-6.5799389544164635</v>
      </c>
      <c r="E25" s="1114"/>
      <c r="F25" s="1121"/>
      <c r="G25" s="1114">
        <v>49.875349999999997</v>
      </c>
      <c r="H25" s="1114"/>
      <c r="I25" s="1114"/>
      <c r="J25" s="1088"/>
    </row>
    <row r="26" spans="1:10" ht="14.25" customHeight="1" x14ac:dyDescent="0.25">
      <c r="A26" s="2783"/>
      <c r="B26" s="2122" t="s">
        <v>721</v>
      </c>
      <c r="C26" s="1094">
        <v>26.5348399983212</v>
      </c>
      <c r="D26" s="2118">
        <v>24.56929629474185</v>
      </c>
      <c r="E26" s="2118">
        <v>1269.7756100000001</v>
      </c>
      <c r="F26" s="2118">
        <v>293.92953935185187</v>
      </c>
      <c r="G26" s="2118">
        <v>548.58574999999996</v>
      </c>
      <c r="H26" s="2118">
        <v>43.2033617341256</v>
      </c>
      <c r="I26" s="2118">
        <v>43200</v>
      </c>
      <c r="J26" s="1094"/>
    </row>
    <row r="27" spans="1:10" ht="14.25" customHeight="1" x14ac:dyDescent="0.25">
      <c r="A27" s="2783"/>
      <c r="B27" s="1091" t="s">
        <v>717</v>
      </c>
      <c r="C27" s="1088">
        <v>17.79541753598701</v>
      </c>
      <c r="D27" s="1088">
        <v>19.290425513265053</v>
      </c>
      <c r="E27" s="1088"/>
      <c r="F27" s="1122"/>
      <c r="G27" s="1088">
        <v>389.96546000000001</v>
      </c>
      <c r="H27" s="1088"/>
      <c r="I27" s="1088"/>
      <c r="J27" s="1088"/>
    </row>
    <row r="28" spans="1:10" ht="14.25" customHeight="1" x14ac:dyDescent="0.25">
      <c r="A28" s="2783"/>
      <c r="B28" s="1115" t="s">
        <v>716</v>
      </c>
      <c r="C28" s="1114">
        <v>-17.508307326937334</v>
      </c>
      <c r="D28" s="1114">
        <v>-18.979194934349415</v>
      </c>
      <c r="E28" s="1114"/>
      <c r="F28" s="1121"/>
      <c r="G28" s="1114">
        <v>56.603070000000002</v>
      </c>
      <c r="H28" s="1114"/>
      <c r="I28" s="1114"/>
      <c r="J28" s="1088"/>
    </row>
    <row r="29" spans="1:10" ht="14.25" customHeight="1" x14ac:dyDescent="0.25">
      <c r="A29" s="2783"/>
      <c r="B29" s="1124" t="s">
        <v>720</v>
      </c>
      <c r="C29" s="1094">
        <v>0.28711020904967399</v>
      </c>
      <c r="D29" s="1123">
        <v>0.31123057891563577</v>
      </c>
      <c r="E29" s="1123">
        <v>1086.48107</v>
      </c>
      <c r="F29" s="1123">
        <v>294.43931436314364</v>
      </c>
      <c r="G29" s="1123">
        <v>446.56853000000001</v>
      </c>
      <c r="H29" s="1123">
        <v>41.102283540016025</v>
      </c>
      <c r="I29" s="1123">
        <v>36900</v>
      </c>
      <c r="J29" s="1094"/>
    </row>
    <row r="30" spans="1:10" ht="14.25" customHeight="1" x14ac:dyDescent="0.25">
      <c r="A30" s="2783"/>
      <c r="B30" s="1119"/>
      <c r="C30" s="1094"/>
      <c r="D30" s="1094"/>
      <c r="E30" s="1094"/>
      <c r="F30" s="1094"/>
      <c r="G30" s="1094"/>
      <c r="H30" s="1094"/>
      <c r="I30" s="1094"/>
      <c r="J30" s="1094"/>
    </row>
    <row r="31" spans="1:10" ht="14.25" customHeight="1" x14ac:dyDescent="0.25">
      <c r="A31" s="2783"/>
      <c r="B31" s="1091" t="s">
        <v>1221</v>
      </c>
      <c r="C31" s="1094">
        <v>2.3349063785111497</v>
      </c>
      <c r="D31" s="1094"/>
      <c r="E31" s="1094">
        <v>158.87423000000013</v>
      </c>
      <c r="F31" s="1094"/>
      <c r="G31" s="1094">
        <v>112.56436999999983</v>
      </c>
      <c r="H31" s="1094"/>
      <c r="I31" s="1094"/>
      <c r="J31" s="1094"/>
    </row>
    <row r="32" spans="1:10" ht="14.25" customHeight="1" x14ac:dyDescent="0.25">
      <c r="A32" s="2783"/>
      <c r="B32" s="1119"/>
      <c r="C32" s="1094"/>
      <c r="D32" s="1094"/>
      <c r="E32" s="1094"/>
      <c r="F32" s="1094"/>
      <c r="G32" s="1094"/>
      <c r="H32" s="1094"/>
      <c r="I32" s="1094"/>
      <c r="J32" s="1094"/>
    </row>
    <row r="33" spans="1:10" ht="14.25" customHeight="1" x14ac:dyDescent="0.25">
      <c r="A33" s="2783"/>
      <c r="B33" s="1091" t="s">
        <v>717</v>
      </c>
      <c r="C33" s="1088">
        <v>52.064077979054474</v>
      </c>
      <c r="D33" s="1088">
        <v>25.999539565070901</v>
      </c>
      <c r="E33" s="1088"/>
      <c r="F33" s="1122"/>
      <c r="G33" s="1088">
        <v>950.97868999999992</v>
      </c>
      <c r="H33" s="1088"/>
      <c r="I33" s="1088"/>
      <c r="J33" s="1088"/>
    </row>
    <row r="34" spans="1:10" ht="14.25" customHeight="1" x14ac:dyDescent="0.25">
      <c r="A34" s="2783"/>
      <c r="B34" s="1115" t="s">
        <v>716</v>
      </c>
      <c r="C34" s="1114">
        <v>-23.20722139317137</v>
      </c>
      <c r="D34" s="1114">
        <v>-11.589124291221658</v>
      </c>
      <c r="E34" s="1114"/>
      <c r="F34" s="1121"/>
      <c r="G34" s="1114">
        <v>156.73996</v>
      </c>
      <c r="H34" s="1114"/>
      <c r="I34" s="1114"/>
      <c r="J34" s="1088"/>
    </row>
    <row r="35" spans="1:10" ht="14.25" customHeight="1" x14ac:dyDescent="0.25">
      <c r="A35" s="2831" t="s">
        <v>1364</v>
      </c>
      <c r="B35" s="2830"/>
      <c r="C35" s="2829">
        <v>28.856856585883097</v>
      </c>
      <c r="D35" s="2829">
        <v>14.460415273849236</v>
      </c>
      <c r="E35" s="2829">
        <v>2515.1309100000003</v>
      </c>
      <c r="F35" s="2829">
        <v>313.99886516853934</v>
      </c>
      <c r="G35" s="2829">
        <v>1107.7186499999998</v>
      </c>
      <c r="H35" s="2829">
        <v>44.042186655007939</v>
      </c>
      <c r="I35" s="2828">
        <v>80100</v>
      </c>
      <c r="J35" s="1094"/>
    </row>
    <row r="36" spans="1:10" ht="14.25" customHeight="1" x14ac:dyDescent="0.25">
      <c r="A36" s="2117"/>
      <c r="B36" s="1091" t="s">
        <v>717</v>
      </c>
      <c r="C36" s="1088">
        <v>24.068327028926181</v>
      </c>
      <c r="D36" s="1088">
        <v>26.448711020798001</v>
      </c>
      <c r="E36" s="1088"/>
      <c r="F36" s="1088"/>
      <c r="G36" s="1088">
        <v>413.9119</v>
      </c>
      <c r="H36" s="1088"/>
      <c r="I36" s="1088"/>
      <c r="J36" s="1088"/>
    </row>
    <row r="37" spans="1:10" ht="14.25" customHeight="1" x14ac:dyDescent="0.25">
      <c r="A37" s="2117"/>
      <c r="B37" s="1115" t="s">
        <v>716</v>
      </c>
      <c r="C37" s="1114">
        <v>0.58595281742681526</v>
      </c>
      <c r="D37" s="1114">
        <v>0.64390419497452223</v>
      </c>
      <c r="E37" s="1114"/>
      <c r="F37" s="1114"/>
      <c r="G37" s="1114">
        <v>54.254920000000006</v>
      </c>
      <c r="H37" s="1114"/>
      <c r="I37" s="1088"/>
      <c r="J37" s="1088"/>
    </row>
    <row r="38" spans="1:10" ht="14.25" customHeight="1" x14ac:dyDescent="0.25">
      <c r="A38" s="2783"/>
      <c r="B38" s="2119" t="s">
        <v>505</v>
      </c>
      <c r="C38" s="1094">
        <v>24.654279846352999</v>
      </c>
      <c r="D38" s="2118">
        <v>27.092615215772526</v>
      </c>
      <c r="E38" s="1094">
        <v>676.70643000000007</v>
      </c>
      <c r="F38" s="1094">
        <v>185.90835989010992</v>
      </c>
      <c r="G38" s="1094">
        <v>468.16682000000003</v>
      </c>
      <c r="H38" s="1094">
        <v>69.183149331091769</v>
      </c>
      <c r="I38" s="2118">
        <v>36400</v>
      </c>
      <c r="J38" s="1094"/>
    </row>
    <row r="39" spans="1:10" ht="14.25" customHeight="1" x14ac:dyDescent="0.25">
      <c r="A39" s="2783"/>
      <c r="B39" s="1091" t="s">
        <v>717</v>
      </c>
      <c r="C39" s="1088">
        <v>80.27939923351623</v>
      </c>
      <c r="D39" s="1088">
        <v>349.04086623267926</v>
      </c>
      <c r="E39" s="1088"/>
      <c r="F39" s="1088"/>
      <c r="G39" s="1088">
        <v>260.60633999999999</v>
      </c>
      <c r="H39" s="1088"/>
      <c r="I39" s="1088"/>
      <c r="J39" s="1088"/>
    </row>
    <row r="40" spans="1:10" ht="14.25" customHeight="1" x14ac:dyDescent="0.25">
      <c r="A40" s="2783"/>
      <c r="B40" s="1115" t="s">
        <v>716</v>
      </c>
      <c r="C40" s="1114">
        <v>-66.14392531577333</v>
      </c>
      <c r="D40" s="1114">
        <v>-287.58228398162316</v>
      </c>
      <c r="E40" s="1114"/>
      <c r="F40" s="1114"/>
      <c r="G40" s="1114">
        <v>94.138100000000009</v>
      </c>
      <c r="H40" s="1114"/>
      <c r="I40" s="1088"/>
      <c r="J40" s="1088"/>
    </row>
    <row r="41" spans="1:10" ht="14.25" customHeight="1" x14ac:dyDescent="0.25">
      <c r="A41" s="2783"/>
      <c r="B41" s="2119" t="s">
        <v>504</v>
      </c>
      <c r="C41" s="1094">
        <v>14.1354739177429</v>
      </c>
      <c r="D41" s="2118">
        <v>61.458582251056086</v>
      </c>
      <c r="E41" s="1094">
        <v>1219.7360899999999</v>
      </c>
      <c r="F41" s="1094">
        <v>1325.8000978260868</v>
      </c>
      <c r="G41" s="1094">
        <v>354.74444</v>
      </c>
      <c r="H41" s="1094">
        <v>29.083704492174206</v>
      </c>
      <c r="I41" s="2118">
        <v>9200</v>
      </c>
      <c r="J41" s="1094"/>
    </row>
    <row r="42" spans="1:10" ht="14.25" customHeight="1" x14ac:dyDescent="0.25">
      <c r="A42" s="2783"/>
      <c r="B42" s="1091" t="s">
        <v>717</v>
      </c>
      <c r="C42" s="1088">
        <v>-5.5026412564814198</v>
      </c>
      <c r="D42" s="1088">
        <v>-95.698108808372524</v>
      </c>
      <c r="E42" s="1088"/>
      <c r="F42" s="1088"/>
      <c r="G42" s="1088">
        <v>44.557879999999997</v>
      </c>
      <c r="H42" s="1088"/>
      <c r="I42" s="1088"/>
      <c r="J42" s="1088"/>
    </row>
    <row r="43" spans="1:10" ht="14.25" customHeight="1" x14ac:dyDescent="0.25">
      <c r="A43" s="2783"/>
      <c r="B43" s="1115" t="s">
        <v>716</v>
      </c>
      <c r="C43" s="1114">
        <v>0.47953701712026986</v>
      </c>
      <c r="D43" s="1114">
        <v>8.3397742107873025</v>
      </c>
      <c r="E43" s="1114"/>
      <c r="F43" s="1114"/>
      <c r="G43" s="1114">
        <v>16.919370000000001</v>
      </c>
      <c r="H43" s="1114"/>
      <c r="I43" s="1088"/>
      <c r="J43" s="1088"/>
    </row>
    <row r="44" spans="1:10" ht="14.25" customHeight="1" x14ac:dyDescent="0.25">
      <c r="A44" s="2783"/>
      <c r="B44" s="2119" t="s">
        <v>719</v>
      </c>
      <c r="C44" s="1094">
        <v>-5.0231042393611505</v>
      </c>
      <c r="D44" s="2118">
        <v>-87.358334597585227</v>
      </c>
      <c r="E44" s="1094">
        <v>71.453860000000006</v>
      </c>
      <c r="F44" s="1094">
        <v>310.66895652173918</v>
      </c>
      <c r="G44" s="1094">
        <v>61.477249999999998</v>
      </c>
      <c r="H44" s="1094">
        <v>86.037689216509776</v>
      </c>
      <c r="I44" s="2118">
        <v>2300</v>
      </c>
      <c r="J44" s="1094"/>
    </row>
    <row r="45" spans="1:10" ht="14.25" customHeight="1" x14ac:dyDescent="0.25">
      <c r="A45" s="2783"/>
      <c r="B45" s="1119"/>
      <c r="C45" s="1094"/>
      <c r="D45" s="1094"/>
      <c r="E45" s="1094"/>
      <c r="F45" s="1094"/>
      <c r="G45" s="1094"/>
      <c r="H45" s="1094"/>
      <c r="I45" s="1094"/>
      <c r="J45" s="1094"/>
    </row>
    <row r="46" spans="1:10" ht="14.25" customHeight="1" x14ac:dyDescent="0.25">
      <c r="A46" s="2783"/>
      <c r="B46" s="1119" t="s">
        <v>1221</v>
      </c>
      <c r="C46" s="1088">
        <v>0.5938967373900661</v>
      </c>
      <c r="D46" s="1088"/>
      <c r="E46" s="1088">
        <v>9.0365099999999785</v>
      </c>
      <c r="F46" s="1088">
        <v>3.8950474137930944</v>
      </c>
      <c r="G46" s="1088">
        <v>-29.168900000000036</v>
      </c>
      <c r="H46" s="1088"/>
      <c r="I46" s="1094">
        <v>23200</v>
      </c>
      <c r="J46" s="1088"/>
    </row>
    <row r="47" spans="1:10" ht="14.25" customHeight="1" x14ac:dyDescent="0.25">
      <c r="A47" s="2783"/>
      <c r="B47" s="1091"/>
      <c r="C47" s="1088"/>
      <c r="D47" s="1088"/>
      <c r="E47" s="1088"/>
      <c r="F47" s="1088"/>
      <c r="G47" s="1088"/>
      <c r="H47" s="1088"/>
      <c r="I47" s="1088"/>
      <c r="J47" s="1088"/>
    </row>
    <row r="48" spans="1:10" ht="14.25" customHeight="1" x14ac:dyDescent="0.25">
      <c r="A48" s="2783"/>
      <c r="B48" s="1091" t="s">
        <v>717</v>
      </c>
      <c r="C48" s="1088">
        <v>100.18098375434552</v>
      </c>
      <c r="D48" s="1088">
        <v>56.360609707086091</v>
      </c>
      <c r="E48" s="1088"/>
      <c r="F48" s="1088"/>
      <c r="G48" s="1088">
        <v>689.41718000000003</v>
      </c>
      <c r="H48" s="1088"/>
      <c r="I48" s="1088"/>
      <c r="J48" s="1088"/>
    </row>
    <row r="49" spans="1:11" ht="14.25" customHeight="1" x14ac:dyDescent="0.25">
      <c r="A49" s="2783"/>
      <c r="B49" s="1091" t="s">
        <v>716</v>
      </c>
      <c r="C49" s="1114">
        <v>-65.570437492220222</v>
      </c>
      <c r="D49" s="1114">
        <v>-36.889135016720239</v>
      </c>
      <c r="E49" s="1114"/>
      <c r="F49" s="1114"/>
      <c r="G49" s="1114">
        <v>165.80242999999999</v>
      </c>
      <c r="H49" s="1114"/>
      <c r="I49" s="1114"/>
      <c r="J49" s="1088"/>
    </row>
    <row r="50" spans="1:11" ht="14.25" customHeight="1" x14ac:dyDescent="0.25">
      <c r="A50" s="2831" t="s">
        <v>1363</v>
      </c>
      <c r="B50" s="2830"/>
      <c r="C50" s="2829">
        <v>34.710546262125298</v>
      </c>
      <c r="D50" s="2829">
        <v>19.527733480801857</v>
      </c>
      <c r="E50" s="2829">
        <v>1976.93289</v>
      </c>
      <c r="F50" s="2829">
        <v>278.04963291139239</v>
      </c>
      <c r="G50" s="2829">
        <v>855.21960999999999</v>
      </c>
      <c r="H50" s="2829">
        <v>43.259921180227821</v>
      </c>
      <c r="I50" s="2828">
        <v>71100</v>
      </c>
      <c r="J50" s="1094"/>
    </row>
    <row r="51" spans="1:11" ht="14.25" customHeight="1" x14ac:dyDescent="0.25">
      <c r="A51" s="1120"/>
      <c r="B51" s="2114"/>
      <c r="C51" s="2827"/>
      <c r="D51" s="2827"/>
      <c r="E51" s="2827"/>
      <c r="F51" s="2827"/>
      <c r="G51" s="2827"/>
      <c r="H51" s="2827"/>
      <c r="I51" s="2827"/>
      <c r="J51" s="1088"/>
    </row>
    <row r="52" spans="1:11" ht="14.25" customHeight="1" x14ac:dyDescent="0.25">
      <c r="A52" s="2831" t="s">
        <v>1362</v>
      </c>
      <c r="B52" s="2830"/>
      <c r="C52" s="2829">
        <v>-6.41391516130079E-2</v>
      </c>
      <c r="D52" s="2829"/>
      <c r="E52" s="2829">
        <v>3.10236</v>
      </c>
      <c r="F52" s="2829"/>
      <c r="G52" s="2829">
        <v>0.38650999999999996</v>
      </c>
      <c r="H52" s="2829"/>
      <c r="I52" s="2828">
        <v>9400</v>
      </c>
      <c r="J52" s="1094"/>
    </row>
    <row r="53" spans="1:11" ht="14.25" customHeight="1" x14ac:dyDescent="0.25">
      <c r="A53" s="2782"/>
      <c r="B53" s="1117"/>
      <c r="C53" s="1114"/>
      <c r="D53" s="1114"/>
      <c r="E53" s="1114"/>
      <c r="F53" s="1114"/>
      <c r="G53" s="1114"/>
      <c r="H53" s="1114"/>
      <c r="I53" s="1114"/>
      <c r="J53" s="1088"/>
    </row>
    <row r="54" spans="1:11" ht="14.25" customHeight="1" x14ac:dyDescent="0.25">
      <c r="A54" s="2831" t="s">
        <v>718</v>
      </c>
      <c r="B54" s="2830" t="s">
        <v>1221</v>
      </c>
      <c r="C54" s="2829">
        <v>3.7804340097279501</v>
      </c>
      <c r="D54" s="2829"/>
      <c r="E54" s="2829">
        <v>26.857059999999997</v>
      </c>
      <c r="F54" s="2829">
        <v>58.38491304347825</v>
      </c>
      <c r="G54" s="2829">
        <v>11.93476000000001</v>
      </c>
      <c r="H54" s="2829">
        <v>44.438073266396287</v>
      </c>
      <c r="I54" s="2828">
        <v>4600</v>
      </c>
      <c r="J54" s="1094"/>
    </row>
    <row r="55" spans="1:11" ht="14.25" customHeight="1" x14ac:dyDescent="0.25">
      <c r="A55" s="1120"/>
      <c r="B55" s="2113"/>
      <c r="C55" s="2827"/>
      <c r="D55" s="2827"/>
      <c r="E55" s="2827"/>
      <c r="F55" s="2827"/>
      <c r="G55" s="2827"/>
      <c r="H55" s="2827"/>
      <c r="I55" s="2827"/>
      <c r="J55" s="1088"/>
    </row>
    <row r="56" spans="1:11" ht="14.25" customHeight="1" x14ac:dyDescent="0.25">
      <c r="A56" s="1116"/>
      <c r="B56" s="1091" t="s">
        <v>717</v>
      </c>
      <c r="C56" s="1088">
        <v>157.00870742170099</v>
      </c>
      <c r="D56" s="1088">
        <v>20.24612603761457</v>
      </c>
      <c r="E56" s="1088"/>
      <c r="F56" s="1088"/>
      <c r="G56" s="1088">
        <v>2027.4383099999998</v>
      </c>
      <c r="H56" s="1088"/>
      <c r="I56" s="1088"/>
      <c r="J56" s="1088"/>
    </row>
    <row r="57" spans="1:11" ht="14.25" customHeight="1" thickBot="1" x14ac:dyDescent="0.3">
      <c r="A57" s="2781"/>
      <c r="B57" s="1115" t="s">
        <v>716</v>
      </c>
      <c r="C57" s="1088">
        <v>-86.362903448948799</v>
      </c>
      <c r="D57" s="1114">
        <v>-11.136415660728408</v>
      </c>
      <c r="E57" s="1088"/>
      <c r="F57" s="1088"/>
      <c r="G57" s="1088">
        <v>396.64912999999996</v>
      </c>
      <c r="H57" s="1114"/>
      <c r="I57" s="1088"/>
      <c r="J57" s="1088"/>
    </row>
    <row r="58" spans="1:11" ht="14.25" customHeight="1" thickBot="1" x14ac:dyDescent="0.3">
      <c r="A58" s="1113" t="s">
        <v>715</v>
      </c>
      <c r="B58" s="1112"/>
      <c r="C58" s="1110">
        <v>70.645803972752191</v>
      </c>
      <c r="D58" s="1111">
        <v>9.1097103768861629</v>
      </c>
      <c r="E58" s="1110">
        <v>6313.6766200000002</v>
      </c>
      <c r="F58" s="1110">
        <v>203.53567440361059</v>
      </c>
      <c r="G58" s="1110">
        <v>2424.1874399999997</v>
      </c>
      <c r="H58" s="1110">
        <v>38.395812549550563</v>
      </c>
      <c r="I58" s="1109">
        <v>310200</v>
      </c>
      <c r="J58" s="1088"/>
    </row>
    <row r="59" spans="1:11" ht="14.25" customHeight="1" x14ac:dyDescent="0.25">
      <c r="A59" s="1120"/>
      <c r="B59" s="1091"/>
      <c r="C59" s="1088"/>
      <c r="D59" s="1088"/>
      <c r="E59" s="1088"/>
      <c r="F59" s="1088"/>
      <c r="G59" s="1088"/>
      <c r="H59" s="1088"/>
      <c r="I59" s="1088"/>
      <c r="J59" s="1066"/>
    </row>
    <row r="60" spans="1:11" ht="14.25" customHeight="1" thickBot="1" x14ac:dyDescent="0.3">
      <c r="A60" s="2780"/>
      <c r="B60" s="1108"/>
      <c r="C60" s="1100"/>
      <c r="D60" s="1108"/>
      <c r="E60" s="1107"/>
      <c r="F60" s="1107"/>
      <c r="G60" s="1107"/>
      <c r="H60" s="1107"/>
      <c r="I60" s="1100"/>
      <c r="J60" s="1066"/>
      <c r="K60" s="2826"/>
    </row>
    <row r="61" spans="1:11" ht="14.25" customHeight="1" x14ac:dyDescent="0.25">
      <c r="A61" s="1106" t="s">
        <v>695</v>
      </c>
      <c r="B61" s="1105"/>
      <c r="C61" s="1105"/>
      <c r="D61" s="1104"/>
      <c r="E61" s="1102">
        <v>6067.79043</v>
      </c>
      <c r="F61" s="1102"/>
      <c r="G61" s="1102">
        <v>2333.03892</v>
      </c>
      <c r="H61" s="1102"/>
      <c r="I61" s="1102"/>
      <c r="J61" s="1103"/>
      <c r="K61" s="2825"/>
    </row>
    <row r="62" spans="1:11" ht="14.25" customHeight="1" thickBot="1" x14ac:dyDescent="0.3">
      <c r="A62" s="1101" t="s">
        <v>694</v>
      </c>
      <c r="B62" s="1100"/>
      <c r="C62" s="1100"/>
      <c r="D62" s="1099"/>
      <c r="E62" s="1101"/>
      <c r="F62" s="2779"/>
      <c r="G62" s="1101"/>
      <c r="H62" s="1101"/>
      <c r="I62" s="1096">
        <v>323545.88199999998</v>
      </c>
      <c r="J62" s="2824"/>
    </row>
    <row r="63" spans="1:11" ht="14.25" customHeight="1" x14ac:dyDescent="0.25">
      <c r="B63" s="1047"/>
      <c r="C63" s="2103"/>
      <c r="D63" s="1095"/>
      <c r="I63" s="1088"/>
      <c r="J63" s="1088"/>
    </row>
    <row r="64" spans="1:11" ht="14.25" customHeight="1" x14ac:dyDescent="0.25">
      <c r="A64" s="2778" t="s">
        <v>693</v>
      </c>
      <c r="C64" s="2103"/>
      <c r="G64" s="982"/>
      <c r="H64" s="982"/>
      <c r="I64" s="1094"/>
      <c r="J64" s="1094"/>
    </row>
    <row r="65" spans="1:10" ht="14.25" customHeight="1" x14ac:dyDescent="0.25">
      <c r="A65" s="2778" t="s">
        <v>692</v>
      </c>
      <c r="C65" s="2103"/>
      <c r="I65" s="1088"/>
      <c r="J65" s="1088"/>
    </row>
    <row r="66" spans="1:10" ht="14.25" customHeight="1" x14ac:dyDescent="0.25">
      <c r="A66" s="1087"/>
      <c r="B66" s="1087"/>
      <c r="C66" s="1094"/>
      <c r="D66" s="1094"/>
      <c r="E66" s="1094"/>
      <c r="F66" s="1094"/>
      <c r="G66" s="1094"/>
      <c r="H66" s="1094"/>
      <c r="I66" s="1094"/>
      <c r="J66" s="1094"/>
    </row>
    <row r="67" spans="1:10" ht="14.25" customHeight="1" x14ac:dyDescent="0.25">
      <c r="A67" s="1120"/>
      <c r="B67" s="1088"/>
      <c r="C67" s="1088"/>
      <c r="D67" s="1088"/>
      <c r="E67" s="1088"/>
      <c r="F67" s="1088"/>
      <c r="G67" s="1088"/>
      <c r="H67" s="1088"/>
      <c r="I67" s="1088"/>
      <c r="J67" s="1088"/>
    </row>
    <row r="68" spans="1:10" x14ac:dyDescent="0.25">
      <c r="A68" s="1087"/>
      <c r="B68" s="1087"/>
      <c r="C68" s="1088"/>
      <c r="D68" s="1088"/>
      <c r="E68" s="1088"/>
      <c r="F68" s="1088"/>
      <c r="G68" s="1088"/>
      <c r="H68" s="1094"/>
      <c r="I68" s="1094"/>
      <c r="J68" s="1094"/>
    </row>
    <row r="69" spans="1:10" x14ac:dyDescent="0.25">
      <c r="A69" s="1120"/>
      <c r="B69" s="1091"/>
      <c r="C69" s="1088"/>
      <c r="D69" s="1088"/>
      <c r="E69" s="1088"/>
      <c r="F69" s="1088"/>
      <c r="G69" s="1088"/>
      <c r="H69" s="1088"/>
      <c r="I69" s="1088"/>
      <c r="J69" s="1088"/>
    </row>
    <row r="70" spans="1:10" x14ac:dyDescent="0.25">
      <c r="A70" s="1087"/>
      <c r="B70" s="1087"/>
      <c r="C70" s="1088"/>
      <c r="D70" s="1088"/>
      <c r="E70" s="1088"/>
      <c r="F70" s="1088"/>
      <c r="G70" s="1088"/>
      <c r="H70" s="1094"/>
      <c r="I70" s="1094"/>
      <c r="J70" s="1094"/>
    </row>
    <row r="71" spans="1:10" x14ac:dyDescent="0.25">
      <c r="A71" s="1120"/>
      <c r="B71" s="1088"/>
      <c r="C71" s="1090"/>
      <c r="D71" s="1088"/>
      <c r="E71" s="1088"/>
      <c r="F71" s="1088"/>
      <c r="G71" s="1088"/>
      <c r="H71" s="1088"/>
      <c r="I71" s="1088"/>
      <c r="J71" s="1088"/>
    </row>
    <row r="72" spans="1:10" x14ac:dyDescent="0.25">
      <c r="A72" s="1087"/>
      <c r="B72" s="1091"/>
      <c r="C72" s="2107"/>
      <c r="D72" s="1088"/>
      <c r="E72" s="1088"/>
      <c r="F72" s="1088"/>
      <c r="G72" s="1088"/>
      <c r="H72" s="1093"/>
      <c r="I72" s="1088"/>
      <c r="J72" s="1088"/>
    </row>
    <row r="73" spans="1:10" x14ac:dyDescent="0.25">
      <c r="A73" s="1120"/>
      <c r="B73" s="2777"/>
      <c r="C73" s="1088"/>
      <c r="D73" s="1089"/>
      <c r="E73" s="1088"/>
      <c r="F73" s="1088"/>
      <c r="G73" s="1088"/>
      <c r="H73" s="1088"/>
      <c r="I73" s="1088"/>
      <c r="J73" s="1088"/>
    </row>
    <row r="74" spans="1:10" x14ac:dyDescent="0.25">
      <c r="A74" s="1087"/>
      <c r="B74" s="1087"/>
      <c r="C74" s="1086"/>
      <c r="D74" s="1085"/>
      <c r="E74" s="1084"/>
      <c r="F74" s="1084"/>
      <c r="G74" s="1084"/>
      <c r="H74" s="1084"/>
      <c r="I74" s="1084"/>
      <c r="J74" s="1084"/>
    </row>
    <row r="75" spans="1:10" x14ac:dyDescent="0.25">
      <c r="B75" s="982"/>
      <c r="C75" s="2105"/>
      <c r="D75" s="2776"/>
      <c r="E75" s="982"/>
      <c r="F75" s="982"/>
      <c r="G75" s="982"/>
      <c r="H75" s="982"/>
      <c r="I75" s="2775"/>
      <c r="J75" s="1066"/>
    </row>
    <row r="76" spans="1:10" x14ac:dyDescent="0.25">
      <c r="B76" s="982"/>
      <c r="C76" s="2105"/>
      <c r="D76" s="982"/>
      <c r="E76" s="982"/>
      <c r="F76" s="982"/>
      <c r="G76" s="982"/>
      <c r="H76" s="982"/>
      <c r="I76" s="2775"/>
      <c r="J76" s="1066"/>
    </row>
    <row r="77" spans="1:10" x14ac:dyDescent="0.25">
      <c r="B77" s="982"/>
      <c r="C77" s="2104"/>
      <c r="D77" s="982"/>
      <c r="E77" s="982"/>
      <c r="F77" s="982"/>
      <c r="G77" s="982"/>
      <c r="H77" s="982"/>
      <c r="I77" s="2775"/>
      <c r="J77" s="1066"/>
    </row>
    <row r="78" spans="1:10" x14ac:dyDescent="0.25">
      <c r="B78" s="982"/>
      <c r="C78" s="2104"/>
      <c r="D78" s="982"/>
      <c r="E78" s="982"/>
      <c r="F78" s="982"/>
      <c r="G78" s="982"/>
      <c r="H78" s="982"/>
      <c r="I78" s="2775"/>
      <c r="J78" s="1066"/>
    </row>
    <row r="79" spans="1:10" x14ac:dyDescent="0.25">
      <c r="B79" s="982"/>
      <c r="C79" s="2104"/>
      <c r="D79" s="982"/>
      <c r="E79" s="982"/>
      <c r="F79" s="982"/>
      <c r="G79" s="982"/>
      <c r="H79" s="982"/>
      <c r="I79" s="2775"/>
      <c r="J79" s="1066"/>
    </row>
    <row r="80" spans="1:10" x14ac:dyDescent="0.25">
      <c r="B80" s="982"/>
      <c r="C80" s="2104"/>
      <c r="D80" s="982"/>
      <c r="E80" s="982"/>
      <c r="F80" s="982"/>
      <c r="G80" s="982"/>
      <c r="H80" s="982"/>
      <c r="I80" s="2775"/>
      <c r="J80" s="1066"/>
    </row>
    <row r="81" spans="2:10" x14ac:dyDescent="0.25">
      <c r="B81" s="982"/>
      <c r="C81" s="2104"/>
      <c r="D81" s="982"/>
      <c r="E81" s="982"/>
      <c r="F81" s="982"/>
      <c r="G81" s="982"/>
      <c r="H81" s="982"/>
      <c r="I81" s="2775"/>
      <c r="J81" s="1066"/>
    </row>
    <row r="82" spans="2:10" x14ac:dyDescent="0.25">
      <c r="B82" s="982"/>
      <c r="C82" s="2104"/>
      <c r="D82" s="982"/>
      <c r="E82" s="982"/>
      <c r="F82" s="982"/>
      <c r="G82" s="982"/>
      <c r="H82" s="982"/>
      <c r="I82" s="2775"/>
      <c r="J82" s="1066"/>
    </row>
    <row r="83" spans="2:10" x14ac:dyDescent="0.25">
      <c r="B83" s="982"/>
      <c r="C83" s="2104"/>
      <c r="D83" s="982"/>
      <c r="E83" s="982"/>
      <c r="F83" s="982"/>
      <c r="G83" s="982"/>
      <c r="H83" s="982"/>
      <c r="I83" s="2775"/>
      <c r="J83" s="1066"/>
    </row>
    <row r="84" spans="2:10" x14ac:dyDescent="0.25">
      <c r="B84" s="982"/>
      <c r="C84" s="2104"/>
      <c r="D84" s="982"/>
      <c r="E84" s="982"/>
      <c r="F84" s="982"/>
      <c r="G84" s="982"/>
      <c r="H84" s="982"/>
      <c r="I84" s="2775"/>
      <c r="J84" s="1066"/>
    </row>
    <row r="85" spans="2:10" x14ac:dyDescent="0.25">
      <c r="B85" s="982"/>
      <c r="C85" s="2104"/>
      <c r="D85" s="982"/>
      <c r="E85" s="982"/>
      <c r="F85" s="982"/>
      <c r="G85" s="982"/>
      <c r="H85" s="982"/>
      <c r="I85" s="2775"/>
      <c r="J85" s="1066"/>
    </row>
    <row r="86" spans="2:10" x14ac:dyDescent="0.25">
      <c r="B86" s="982"/>
      <c r="C86" s="2104"/>
      <c r="D86" s="982"/>
      <c r="E86" s="982"/>
      <c r="F86" s="982"/>
      <c r="G86" s="982"/>
      <c r="H86" s="982"/>
      <c r="I86" s="2775"/>
      <c r="J86" s="1066"/>
    </row>
    <row r="87" spans="2:10" x14ac:dyDescent="0.25">
      <c r="B87" s="982"/>
      <c r="C87" s="2104"/>
      <c r="D87" s="982"/>
      <c r="E87" s="982"/>
      <c r="F87" s="982"/>
      <c r="G87" s="982"/>
      <c r="H87" s="982"/>
      <c r="I87" s="2775"/>
      <c r="J87" s="1066"/>
    </row>
    <row r="88" spans="2:10" x14ac:dyDescent="0.25">
      <c r="B88" s="982"/>
      <c r="C88" s="2104"/>
      <c r="D88" s="982"/>
      <c r="E88" s="982"/>
      <c r="F88" s="982"/>
      <c r="G88" s="982"/>
      <c r="H88" s="982"/>
      <c r="I88" s="2775"/>
      <c r="J88" s="1066"/>
    </row>
    <row r="89" spans="2:10" x14ac:dyDescent="0.25">
      <c r="B89" s="982"/>
      <c r="C89" s="2104"/>
      <c r="D89" s="982"/>
      <c r="E89" s="982"/>
      <c r="F89" s="982"/>
      <c r="G89" s="982"/>
      <c r="H89" s="982"/>
      <c r="I89" s="2775"/>
      <c r="J89" s="1066"/>
    </row>
    <row r="90" spans="2:10" x14ac:dyDescent="0.25">
      <c r="B90" s="982"/>
      <c r="C90" s="2104"/>
      <c r="D90" s="982"/>
      <c r="E90" s="982"/>
      <c r="F90" s="982"/>
      <c r="G90" s="982"/>
      <c r="H90" s="982"/>
      <c r="I90" s="2775"/>
      <c r="J90" s="1066"/>
    </row>
    <row r="91" spans="2:10" x14ac:dyDescent="0.25">
      <c r="B91" s="982"/>
      <c r="C91" s="2104"/>
      <c r="D91" s="982"/>
      <c r="E91" s="982"/>
      <c r="F91" s="982"/>
      <c r="G91" s="982"/>
      <c r="H91" s="982"/>
      <c r="I91" s="2775"/>
      <c r="J91" s="1066"/>
    </row>
    <row r="92" spans="2:10" x14ac:dyDescent="0.25">
      <c r="I92" s="2774"/>
      <c r="J92" s="1066"/>
    </row>
    <row r="93" spans="2:10" x14ac:dyDescent="0.25">
      <c r="I93" s="2774"/>
      <c r="J93" s="1066"/>
    </row>
    <row r="94" spans="2:10" x14ac:dyDescent="0.25">
      <c r="I94" s="2774"/>
      <c r="J94" s="1066"/>
    </row>
    <row r="95" spans="2:10" x14ac:dyDescent="0.25">
      <c r="I95" s="2774"/>
      <c r="J95" s="1066"/>
    </row>
    <row r="96" spans="2:10" x14ac:dyDescent="0.25">
      <c r="I96" s="2774"/>
      <c r="J96" s="1066"/>
    </row>
  </sheetData>
  <pageMargins left="0.7" right="0.7" top="0.75" bottom="0.75" header="0.3" footer="0.3"/>
  <pageSetup paperSize="9" scale="75" fitToWidth="0" fitToHeight="0" orientation="portrait" r:id="rId1"/>
  <customProperties>
    <customPr name="_pios_id" r:id="rId2"/>
  </customPropertie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8"/>
  <sheetViews>
    <sheetView view="pageBreakPreview" zoomScale="60" zoomScaleNormal="100" workbookViewId="0">
      <selection activeCell="K20" sqref="K20"/>
    </sheetView>
  </sheetViews>
  <sheetFormatPr defaultRowHeight="15" x14ac:dyDescent="0.25"/>
  <cols>
    <col min="1" max="1" width="18.42578125" style="2101" customWidth="1"/>
    <col min="2" max="2" width="21.7109375" style="1135" customWidth="1"/>
    <col min="3" max="3" width="10.7109375" style="2102" customWidth="1"/>
    <col min="4" max="4" width="10.28515625" style="1135" customWidth="1"/>
    <col min="5" max="5" width="10.42578125" style="1135" customWidth="1"/>
    <col min="6" max="6" width="10.7109375" style="1135" customWidth="1"/>
    <col min="7" max="7" width="11.42578125" style="1135" customWidth="1"/>
    <col min="8" max="8" width="12.85546875" style="1135" customWidth="1"/>
    <col min="9" max="9" width="10.140625" style="1142" customWidth="1"/>
    <col min="10" max="10" width="12.28515625" style="2101" customWidth="1"/>
    <col min="11" max="16384" width="9.140625" style="1545"/>
  </cols>
  <sheetData>
    <row r="1" spans="1:21" x14ac:dyDescent="0.25">
      <c r="A1" s="2786" t="s">
        <v>1398</v>
      </c>
      <c r="B1" s="1545"/>
      <c r="C1" s="2125"/>
      <c r="D1" s="1161"/>
      <c r="E1" s="1161"/>
      <c r="F1" s="1161"/>
      <c r="G1" s="1161"/>
      <c r="H1" s="1161"/>
    </row>
    <row r="2" spans="1:21" x14ac:dyDescent="0.25">
      <c r="A2" s="1088"/>
      <c r="B2" s="1132" t="s">
        <v>67</v>
      </c>
      <c r="C2" s="1090"/>
      <c r="D2" s="1088"/>
      <c r="E2" s="1088"/>
      <c r="F2" s="1088"/>
      <c r="G2" s="1088"/>
      <c r="H2" s="1088"/>
      <c r="I2" s="1088"/>
      <c r="J2" s="1088"/>
    </row>
    <row r="3" spans="1:21" ht="14.25" customHeight="1" x14ac:dyDescent="0.25">
      <c r="A3" s="1092" t="s">
        <v>227</v>
      </c>
      <c r="B3" s="1129"/>
      <c r="C3" s="1128" t="s">
        <v>734</v>
      </c>
      <c r="D3" s="1128" t="s">
        <v>733</v>
      </c>
      <c r="E3" s="1128" t="s">
        <v>714</v>
      </c>
      <c r="F3" s="1128" t="s">
        <v>732</v>
      </c>
      <c r="G3" s="1128"/>
      <c r="H3" s="1128" t="s">
        <v>731</v>
      </c>
      <c r="I3" s="1127" t="s">
        <v>706</v>
      </c>
      <c r="J3" s="1127"/>
    </row>
    <row r="4" spans="1:21" ht="14.25" customHeight="1" x14ac:dyDescent="0.25">
      <c r="A4" s="1092"/>
      <c r="B4" s="1092"/>
      <c r="C4" s="1126" t="s">
        <v>730</v>
      </c>
      <c r="D4" s="1126" t="s">
        <v>704</v>
      </c>
      <c r="E4" s="1126" t="s">
        <v>729</v>
      </c>
      <c r="F4" s="1126" t="s">
        <v>728</v>
      </c>
      <c r="G4" s="1126" t="s">
        <v>709</v>
      </c>
      <c r="H4" s="1126" t="s">
        <v>727</v>
      </c>
      <c r="I4" s="1126" t="s">
        <v>698</v>
      </c>
      <c r="J4" s="1128"/>
    </row>
    <row r="5" spans="1:21" ht="14.25" customHeight="1" x14ac:dyDescent="0.25">
      <c r="A5" s="2124"/>
      <c r="B5" s="1091" t="s">
        <v>717</v>
      </c>
      <c r="C5" s="1088">
        <v>3.6594699999999993</v>
      </c>
      <c r="D5" s="1088">
        <v>3.7823979328165369</v>
      </c>
      <c r="E5" s="1088"/>
      <c r="F5" s="1088"/>
      <c r="G5" s="1088">
        <v>357.20544000000001</v>
      </c>
      <c r="H5" s="1088"/>
      <c r="I5" s="1088"/>
      <c r="J5" s="1088"/>
      <c r="U5" s="1573"/>
    </row>
    <row r="6" spans="1:21" ht="14.25" customHeight="1" x14ac:dyDescent="0.25">
      <c r="A6" s="2116"/>
      <c r="B6" s="1115" t="s">
        <v>716</v>
      </c>
      <c r="C6" s="1114">
        <v>-4.6593599999999995</v>
      </c>
      <c r="D6" s="1114">
        <v>-4.8158759689922475</v>
      </c>
      <c r="E6" s="1114"/>
      <c r="F6" s="1114"/>
      <c r="G6" s="1114">
        <v>25.234020000000001</v>
      </c>
      <c r="H6" s="1114"/>
      <c r="I6" s="1114"/>
      <c r="J6" s="1088"/>
    </row>
    <row r="7" spans="1:21" ht="14.25" customHeight="1" x14ac:dyDescent="0.25">
      <c r="A7" s="2123"/>
      <c r="B7" s="1119" t="s">
        <v>726</v>
      </c>
      <c r="C7" s="1094">
        <v>-0.99989000000000017</v>
      </c>
      <c r="D7" s="1094">
        <v>-1.0334780361757108</v>
      </c>
      <c r="E7" s="1094">
        <v>1139.69902</v>
      </c>
      <c r="F7" s="1094">
        <v>294.49587080103362</v>
      </c>
      <c r="G7" s="1094">
        <v>382.43946</v>
      </c>
      <c r="H7" s="1094">
        <v>33.556180472981367</v>
      </c>
      <c r="I7" s="1094">
        <v>38700</v>
      </c>
      <c r="J7" s="1094"/>
    </row>
    <row r="8" spans="1:21" ht="14.25" customHeight="1" x14ac:dyDescent="0.25">
      <c r="A8" s="2116"/>
      <c r="B8" s="1091" t="s">
        <v>717</v>
      </c>
      <c r="C8" s="1088">
        <v>3.6313800000000005</v>
      </c>
      <c r="D8" s="1088">
        <v>4.5110310559006219</v>
      </c>
      <c r="E8" s="1088"/>
      <c r="F8" s="1088"/>
      <c r="G8" s="1088">
        <v>24.715349999999997</v>
      </c>
      <c r="H8" s="1088"/>
      <c r="I8" s="1088"/>
      <c r="J8" s="1088"/>
    </row>
    <row r="9" spans="1:21" ht="14.25" customHeight="1" x14ac:dyDescent="0.25">
      <c r="A9" s="2116"/>
      <c r="B9" s="1115" t="s">
        <v>716</v>
      </c>
      <c r="C9" s="1114">
        <v>-2.6309800000000001</v>
      </c>
      <c r="D9" s="1114">
        <v>-3.2682981366459631</v>
      </c>
      <c r="E9" s="1114"/>
      <c r="F9" s="1114"/>
      <c r="G9" s="1114">
        <v>19.617639999999998</v>
      </c>
      <c r="H9" s="1114"/>
      <c r="I9" s="1114"/>
      <c r="J9" s="1088"/>
    </row>
    <row r="10" spans="1:21" ht="14.25" customHeight="1" x14ac:dyDescent="0.25">
      <c r="A10" s="2120"/>
      <c r="B10" s="1119" t="s">
        <v>725</v>
      </c>
      <c r="C10" s="1094">
        <v>1.0004000000000004</v>
      </c>
      <c r="D10" s="1094">
        <v>1.242732919254659</v>
      </c>
      <c r="E10" s="1094">
        <v>433.51240000000001</v>
      </c>
      <c r="F10" s="1094">
        <v>134.63118012422362</v>
      </c>
      <c r="G10" s="1094">
        <v>44.332989999999995</v>
      </c>
      <c r="H10" s="1094">
        <v>10.226464110369161</v>
      </c>
      <c r="I10" s="1094">
        <v>32200</v>
      </c>
      <c r="J10" s="1094"/>
    </row>
    <row r="11" spans="1:21" ht="14.25" customHeight="1" x14ac:dyDescent="0.25">
      <c r="A11" s="2116"/>
      <c r="B11" s="1091" t="s">
        <v>717</v>
      </c>
      <c r="C11" s="1088">
        <v>-0.30517000000000039</v>
      </c>
      <c r="D11" s="1088">
        <v>-0.43751971326164929</v>
      </c>
      <c r="E11" s="1088"/>
      <c r="F11" s="1088"/>
      <c r="G11" s="1088">
        <v>11.314080000000001</v>
      </c>
      <c r="H11" s="1088"/>
      <c r="I11" s="1088"/>
      <c r="J11" s="1088"/>
    </row>
    <row r="12" spans="1:21" ht="14.25" customHeight="1" x14ac:dyDescent="0.25">
      <c r="A12" s="2116"/>
      <c r="B12" s="1115" t="s">
        <v>716</v>
      </c>
      <c r="C12" s="1114">
        <v>3.3047399999999998</v>
      </c>
      <c r="D12" s="1114">
        <v>4.7379784946236558</v>
      </c>
      <c r="E12" s="1114"/>
      <c r="F12" s="1114"/>
      <c r="G12" s="1114">
        <v>14.632680000000001</v>
      </c>
      <c r="H12" s="1114"/>
      <c r="I12" s="1114"/>
      <c r="J12" s="1088"/>
    </row>
    <row r="13" spans="1:21" ht="14.25" customHeight="1" x14ac:dyDescent="0.25">
      <c r="A13" s="2120"/>
      <c r="B13" s="1119" t="s">
        <v>724</v>
      </c>
      <c r="C13" s="1094">
        <v>2.9995699999999994</v>
      </c>
      <c r="D13" s="1094">
        <v>4.3004587813620061</v>
      </c>
      <c r="E13" s="1094">
        <v>165.43498000000002</v>
      </c>
      <c r="F13" s="1094">
        <v>59.295691756272412</v>
      </c>
      <c r="G13" s="1094">
        <v>25.946759999999998</v>
      </c>
      <c r="H13" s="1094">
        <v>15.683962363945033</v>
      </c>
      <c r="I13" s="1094">
        <v>27900</v>
      </c>
      <c r="J13" s="1094"/>
    </row>
    <row r="14" spans="1:21" ht="14.25" customHeight="1" x14ac:dyDescent="0.25">
      <c r="A14" s="2116"/>
      <c r="B14" s="1091" t="s">
        <v>717</v>
      </c>
      <c r="C14" s="1088">
        <v>2.4328599999999998</v>
      </c>
      <c r="D14" s="1088">
        <v>2.0106280991735535</v>
      </c>
      <c r="E14" s="1088"/>
      <c r="F14" s="1088"/>
      <c r="G14" s="1088">
        <v>4.2017499999999997</v>
      </c>
      <c r="H14" s="1088"/>
      <c r="I14" s="1088"/>
      <c r="J14" s="1088"/>
    </row>
    <row r="15" spans="1:21" ht="14.25" customHeight="1" x14ac:dyDescent="0.25">
      <c r="A15" s="2116"/>
      <c r="B15" s="1115" t="s">
        <v>716</v>
      </c>
      <c r="C15" s="1114">
        <v>-0.43315999999999999</v>
      </c>
      <c r="D15" s="1114">
        <v>-0.35798347107438011</v>
      </c>
      <c r="E15" s="1114"/>
      <c r="F15" s="1114"/>
      <c r="G15" s="1114">
        <v>13.681190000000001</v>
      </c>
      <c r="H15" s="1114"/>
      <c r="I15" s="1114"/>
      <c r="J15" s="1088"/>
    </row>
    <row r="16" spans="1:21" ht="14.25" customHeight="1" x14ac:dyDescent="0.25">
      <c r="A16" s="2120"/>
      <c r="B16" s="1119" t="s">
        <v>723</v>
      </c>
      <c r="C16" s="1094">
        <v>1.9997</v>
      </c>
      <c r="D16" s="1094">
        <v>1.6526446280991736</v>
      </c>
      <c r="E16" s="1094">
        <v>118.73902000000001</v>
      </c>
      <c r="F16" s="1094">
        <v>24.532855371900826</v>
      </c>
      <c r="G16" s="1094">
        <v>17.882939999999998</v>
      </c>
      <c r="H16" s="1094">
        <v>15.060710455585703</v>
      </c>
      <c r="I16" s="1094">
        <v>48400</v>
      </c>
      <c r="J16" s="1094"/>
    </row>
    <row r="17" spans="1:10" ht="14.25" customHeight="1" x14ac:dyDescent="0.25">
      <c r="A17" s="2116"/>
      <c r="B17" s="1091" t="s">
        <v>717</v>
      </c>
      <c r="C17" s="1088">
        <v>9.6671999999999993</v>
      </c>
      <c r="D17" s="1088">
        <v>45.492705882352944</v>
      </c>
      <c r="E17" s="1088"/>
      <c r="F17" s="1088"/>
      <c r="G17" s="1088"/>
      <c r="H17" s="1088"/>
      <c r="I17" s="1088"/>
      <c r="J17" s="1088"/>
    </row>
    <row r="18" spans="1:10" ht="14.25" customHeight="1" x14ac:dyDescent="0.25">
      <c r="A18" s="2116"/>
      <c r="B18" s="1115" t="s">
        <v>716</v>
      </c>
      <c r="C18" s="1114">
        <v>-0.66671000000000036</v>
      </c>
      <c r="D18" s="1114">
        <v>-3.1374588235294136</v>
      </c>
      <c r="E18" s="1114"/>
      <c r="F18" s="1114"/>
      <c r="G18" s="1114"/>
      <c r="H18" s="1114"/>
      <c r="I18" s="1114"/>
      <c r="J18" s="1088"/>
    </row>
    <row r="19" spans="1:10" ht="14.25" customHeight="1" x14ac:dyDescent="0.25">
      <c r="A19" s="2120"/>
      <c r="B19" s="1119" t="s">
        <v>722</v>
      </c>
      <c r="C19" s="1094">
        <v>9.0004899999999992</v>
      </c>
      <c r="D19" s="1094">
        <v>42.355247058823529</v>
      </c>
      <c r="E19" s="1094"/>
      <c r="F19" s="1094"/>
      <c r="G19" s="1094"/>
      <c r="H19" s="1094"/>
      <c r="I19" s="1094"/>
      <c r="J19" s="1125"/>
    </row>
    <row r="20" spans="1:10" ht="14.25" customHeight="1" x14ac:dyDescent="0.25">
      <c r="A20" s="2120"/>
      <c r="B20" s="1119"/>
      <c r="C20" s="1094"/>
      <c r="D20" s="1094"/>
      <c r="E20" s="1094"/>
      <c r="F20" s="1094"/>
      <c r="G20" s="1094"/>
      <c r="H20" s="1094"/>
      <c r="I20" s="1094"/>
      <c r="J20" s="1125"/>
    </row>
    <row r="21" spans="1:10" ht="14.25" customHeight="1" x14ac:dyDescent="0.25">
      <c r="A21" s="2120"/>
      <c r="B21" s="1119" t="s">
        <v>1222</v>
      </c>
      <c r="C21" s="1094">
        <v>-1</v>
      </c>
      <c r="D21" s="1094"/>
      <c r="E21" s="1094"/>
      <c r="F21" s="1094"/>
      <c r="G21" s="1094"/>
      <c r="H21" s="1094"/>
      <c r="I21" s="1094">
        <v>100</v>
      </c>
      <c r="J21" s="1094"/>
    </row>
    <row r="22" spans="1:10" ht="14.25" customHeight="1" x14ac:dyDescent="0.25">
      <c r="A22" s="2120"/>
      <c r="B22" s="1119"/>
      <c r="C22" s="1094"/>
      <c r="D22" s="1094"/>
      <c r="E22" s="1094"/>
      <c r="F22" s="1125"/>
      <c r="G22" s="1094"/>
      <c r="H22" s="1094"/>
      <c r="J22" s="1094"/>
    </row>
    <row r="23" spans="1:10" ht="14.25" customHeight="1" x14ac:dyDescent="0.25">
      <c r="A23" s="2116"/>
      <c r="B23" s="1091" t="s">
        <v>717</v>
      </c>
      <c r="C23" s="1088">
        <v>18.085740000000008</v>
      </c>
      <c r="D23" s="1088">
        <v>4.9112668024439934</v>
      </c>
      <c r="E23" s="1088"/>
      <c r="F23" s="1122"/>
      <c r="G23" s="1088">
        <v>397.43662</v>
      </c>
      <c r="H23" s="1088"/>
      <c r="I23" s="1088"/>
      <c r="J23" s="1088"/>
    </row>
    <row r="24" spans="1:10" ht="14.25" customHeight="1" x14ac:dyDescent="0.25">
      <c r="A24" s="2116"/>
      <c r="B24" s="1115" t="s">
        <v>716</v>
      </c>
      <c r="C24" s="1114">
        <v>-5.0854700000000008</v>
      </c>
      <c r="D24" s="1114">
        <v>-1.380983027834352</v>
      </c>
      <c r="E24" s="1114"/>
      <c r="F24" s="1121"/>
      <c r="G24" s="1114">
        <v>73.165530000000004</v>
      </c>
      <c r="H24" s="1114"/>
      <c r="I24" s="1114"/>
      <c r="J24" s="1088"/>
    </row>
    <row r="25" spans="1:10" ht="14.25" customHeight="1" x14ac:dyDescent="0.25">
      <c r="A25" s="2831" t="s">
        <v>1365</v>
      </c>
      <c r="B25" s="2830"/>
      <c r="C25" s="2829">
        <v>13.000270000000009</v>
      </c>
      <c r="D25" s="2829">
        <v>3.5302837746096425</v>
      </c>
      <c r="E25" s="2829">
        <v>1857.3854200000001</v>
      </c>
      <c r="F25" s="2829">
        <v>126.09541208418194</v>
      </c>
      <c r="G25" s="2829">
        <v>470.60215000000005</v>
      </c>
      <c r="H25" s="2829">
        <v>25.336806509442724</v>
      </c>
      <c r="I25" s="2828">
        <v>147300</v>
      </c>
      <c r="J25" s="1094"/>
    </row>
    <row r="26" spans="1:10" ht="14.25" customHeight="1" x14ac:dyDescent="0.25">
      <c r="A26" s="1092"/>
      <c r="B26" s="1091" t="s">
        <v>717</v>
      </c>
      <c r="C26" s="1088">
        <v>27.323439999999998</v>
      </c>
      <c r="D26" s="1088">
        <v>25.067376146788988</v>
      </c>
      <c r="E26" s="1088"/>
      <c r="F26" s="1122"/>
      <c r="G26" s="1088">
        <v>495.26533000000001</v>
      </c>
      <c r="H26" s="1088"/>
      <c r="I26" s="1088"/>
      <c r="J26" s="1088"/>
    </row>
    <row r="27" spans="1:10" ht="14.25" customHeight="1" x14ac:dyDescent="0.25">
      <c r="A27" s="2116"/>
      <c r="B27" s="1115" t="s">
        <v>716</v>
      </c>
      <c r="C27" s="1088">
        <v>-4.3229999999999995</v>
      </c>
      <c r="D27" s="1114">
        <v>-3.9660550458715593</v>
      </c>
      <c r="E27" s="1114"/>
      <c r="F27" s="1121"/>
      <c r="G27" s="1114">
        <v>58.73395</v>
      </c>
      <c r="H27" s="1114"/>
      <c r="I27" s="1114"/>
      <c r="J27" s="1088"/>
    </row>
    <row r="28" spans="1:10" ht="14.25" customHeight="1" x14ac:dyDescent="0.25">
      <c r="A28" s="2120"/>
      <c r="B28" s="2122" t="s">
        <v>721</v>
      </c>
      <c r="C28" s="2118">
        <v>23.000439999999998</v>
      </c>
      <c r="D28" s="2118">
        <v>21.101321100917428</v>
      </c>
      <c r="E28" s="2118">
        <v>1267.5758799999999</v>
      </c>
      <c r="F28" s="2118">
        <v>290.72841284403665</v>
      </c>
      <c r="G28" s="2118">
        <v>553.99928</v>
      </c>
      <c r="H28" s="2118">
        <v>43.70541351733516</v>
      </c>
      <c r="I28" s="2118">
        <v>43600</v>
      </c>
      <c r="J28" s="1094"/>
    </row>
    <row r="29" spans="1:10" ht="14.25" customHeight="1" x14ac:dyDescent="0.25">
      <c r="A29" s="2116"/>
      <c r="B29" s="1091" t="s">
        <v>717</v>
      </c>
      <c r="C29" s="2103">
        <v>4.5357600000000087</v>
      </c>
      <c r="D29" s="1088">
        <v>4.6640205655527085</v>
      </c>
      <c r="E29" s="1088"/>
      <c r="F29" s="1122"/>
      <c r="G29" s="1088">
        <v>394.82446000000004</v>
      </c>
      <c r="H29" s="1088"/>
      <c r="I29" s="1088"/>
      <c r="J29" s="1088"/>
    </row>
    <row r="30" spans="1:10" ht="14.25" customHeight="1" x14ac:dyDescent="0.25">
      <c r="A30" s="2116"/>
      <c r="B30" s="1115" t="s">
        <v>716</v>
      </c>
      <c r="C30" s="1114">
        <v>-3.5353599999999994</v>
      </c>
      <c r="D30" s="1114">
        <v>-3.6353316195372742</v>
      </c>
      <c r="E30" s="1114"/>
      <c r="F30" s="1121"/>
      <c r="G30" s="1114">
        <v>74.425600000000003</v>
      </c>
      <c r="H30" s="1114"/>
      <c r="I30" s="1114"/>
      <c r="J30" s="1088"/>
    </row>
    <row r="31" spans="1:10" ht="14.25" customHeight="1" x14ac:dyDescent="0.25">
      <c r="A31" s="2116"/>
      <c r="B31" s="1124" t="s">
        <v>720</v>
      </c>
      <c r="C31" s="1123">
        <v>1.0004000000000091</v>
      </c>
      <c r="D31" s="1123">
        <v>1.0286889460154336</v>
      </c>
      <c r="E31" s="1123">
        <v>1164.2898699999998</v>
      </c>
      <c r="F31" s="1123">
        <v>299.30330848329044</v>
      </c>
      <c r="G31" s="1123">
        <v>469.25006000000002</v>
      </c>
      <c r="H31" s="1123">
        <v>40.303542278522109</v>
      </c>
      <c r="I31" s="1123">
        <v>38900</v>
      </c>
      <c r="J31" s="2121"/>
    </row>
    <row r="32" spans="1:10" ht="14.25" customHeight="1" x14ac:dyDescent="0.25">
      <c r="A32" s="2120"/>
      <c r="B32" s="1119"/>
      <c r="C32" s="1094"/>
      <c r="D32" s="1094"/>
      <c r="E32" s="1094"/>
      <c r="F32" s="1094"/>
      <c r="G32" s="1094"/>
      <c r="H32" s="1094"/>
      <c r="I32" s="1094"/>
      <c r="J32" s="1132"/>
    </row>
    <row r="33" spans="1:10" ht="14.25" customHeight="1" x14ac:dyDescent="0.25">
      <c r="A33" s="2120"/>
      <c r="B33" s="1119" t="s">
        <v>1221</v>
      </c>
      <c r="C33" s="1094">
        <v>0.9996899999999993</v>
      </c>
      <c r="D33" s="1094"/>
      <c r="E33" s="1094">
        <v>154.32179000000019</v>
      </c>
      <c r="F33" s="1094"/>
      <c r="G33" s="1094">
        <v>111.01721000000003</v>
      </c>
      <c r="H33" s="1094"/>
      <c r="I33" s="1094"/>
      <c r="J33" s="1094"/>
    </row>
    <row r="34" spans="1:10" ht="14.25" customHeight="1" x14ac:dyDescent="0.25">
      <c r="A34" s="2120"/>
      <c r="B34" s="1119"/>
      <c r="C34" s="1094"/>
      <c r="D34" s="1094"/>
      <c r="E34" s="1094"/>
      <c r="F34" s="1094"/>
      <c r="G34" s="1094"/>
      <c r="H34" s="1094"/>
      <c r="I34" s="1094"/>
      <c r="J34" s="1094"/>
    </row>
    <row r="35" spans="1:10" ht="14.25" customHeight="1" x14ac:dyDescent="0.25">
      <c r="A35" s="2116"/>
      <c r="B35" s="1091" t="s">
        <v>717</v>
      </c>
      <c r="C35" s="1088">
        <v>35.317200000000007</v>
      </c>
      <c r="D35" s="1088">
        <v>17.123490909090911</v>
      </c>
      <c r="E35" s="1088"/>
      <c r="F35" s="1122"/>
      <c r="G35" s="1088">
        <v>951.96874000000003</v>
      </c>
      <c r="H35" s="1088"/>
      <c r="I35" s="1088"/>
      <c r="J35" s="1088"/>
    </row>
    <row r="36" spans="1:10" ht="14.25" customHeight="1" x14ac:dyDescent="0.25">
      <c r="A36" s="2116"/>
      <c r="B36" s="1115" t="s">
        <v>716</v>
      </c>
      <c r="C36" s="1114">
        <v>-10.31636</v>
      </c>
      <c r="D36" s="1114">
        <v>-5.0018715151515147</v>
      </c>
      <c r="E36" s="1114"/>
      <c r="F36" s="1121"/>
      <c r="G36" s="1114">
        <v>182.29781</v>
      </c>
      <c r="H36" s="1114"/>
      <c r="I36" s="1114"/>
      <c r="J36" s="1088"/>
    </row>
    <row r="37" spans="1:10" ht="14.25" customHeight="1" x14ac:dyDescent="0.25">
      <c r="A37" s="2831" t="s">
        <v>1364</v>
      </c>
      <c r="B37" s="2830"/>
      <c r="C37" s="2829">
        <v>25.000840000000007</v>
      </c>
      <c r="D37" s="2829">
        <v>12.121619393939397</v>
      </c>
      <c r="E37" s="2829">
        <v>2586.1875399999999</v>
      </c>
      <c r="F37" s="2829">
        <v>313.47727757575757</v>
      </c>
      <c r="G37" s="2829">
        <v>1134.2665500000001</v>
      </c>
      <c r="H37" s="2829">
        <v>43.858634861414579</v>
      </c>
      <c r="I37" s="2828">
        <v>82500</v>
      </c>
      <c r="J37" s="1094"/>
    </row>
    <row r="38" spans="1:10" ht="14.25" customHeight="1" x14ac:dyDescent="0.25">
      <c r="A38" s="1120"/>
      <c r="B38" s="1091" t="s">
        <v>717</v>
      </c>
      <c r="C38" s="1088">
        <v>14.853970000000004</v>
      </c>
      <c r="D38" s="1088">
        <v>16.413226519337019</v>
      </c>
      <c r="E38" s="1088"/>
      <c r="F38" s="1088"/>
      <c r="G38" s="1088">
        <v>414.75374000000005</v>
      </c>
      <c r="H38" s="1088"/>
      <c r="I38" s="1088"/>
      <c r="J38" s="1088"/>
    </row>
    <row r="39" spans="1:10" ht="14.25" customHeight="1" x14ac:dyDescent="0.25">
      <c r="A39" s="2115"/>
      <c r="B39" s="1115" t="s">
        <v>716</v>
      </c>
      <c r="C39" s="1088">
        <v>-1.8534999999999999</v>
      </c>
      <c r="D39" s="1114">
        <v>-2.0480662983425413</v>
      </c>
      <c r="E39" s="1114"/>
      <c r="F39" s="1114"/>
      <c r="G39" s="1114">
        <v>55.799980000000005</v>
      </c>
      <c r="H39" s="1114"/>
      <c r="I39" s="1088"/>
      <c r="J39" s="1088"/>
    </row>
    <row r="40" spans="1:10" ht="14.25" customHeight="1" x14ac:dyDescent="0.25">
      <c r="A40" s="2117"/>
      <c r="B40" s="2119" t="s">
        <v>505</v>
      </c>
      <c r="C40" s="2118">
        <v>13.000470000000004</v>
      </c>
      <c r="D40" s="2118">
        <v>14.365160220994477</v>
      </c>
      <c r="E40" s="1094">
        <v>652.61210000000005</v>
      </c>
      <c r="F40" s="1094">
        <v>180.27958563535913</v>
      </c>
      <c r="G40" s="1094">
        <v>470.55371999999994</v>
      </c>
      <c r="H40" s="1094">
        <v>72.103125271505064</v>
      </c>
      <c r="I40" s="2118">
        <v>36200</v>
      </c>
      <c r="J40" s="1094"/>
    </row>
    <row r="41" spans="1:10" ht="14.25" customHeight="1" x14ac:dyDescent="0.25">
      <c r="A41" s="2115"/>
      <c r="B41" s="1091" t="s">
        <v>717</v>
      </c>
      <c r="C41" s="1088">
        <v>21.366160000000001</v>
      </c>
      <c r="D41" s="1088">
        <v>86.327919191919193</v>
      </c>
      <c r="E41" s="1088"/>
      <c r="F41" s="1088"/>
      <c r="G41" s="1088">
        <v>154.96895999999998</v>
      </c>
      <c r="H41" s="1088"/>
      <c r="I41" s="1088"/>
      <c r="J41" s="1088"/>
    </row>
    <row r="42" spans="1:10" ht="14.25" customHeight="1" x14ac:dyDescent="0.25">
      <c r="A42" s="2115"/>
      <c r="B42" s="1115" t="s">
        <v>716</v>
      </c>
      <c r="C42" s="1088">
        <v>3.6334400000000007</v>
      </c>
      <c r="D42" s="1114">
        <v>14.68056565656566</v>
      </c>
      <c r="E42" s="1114"/>
      <c r="F42" s="1114"/>
      <c r="G42" s="1114">
        <v>162.45921999999999</v>
      </c>
      <c r="H42" s="1114"/>
      <c r="I42" s="1088"/>
      <c r="J42" s="1088"/>
    </row>
    <row r="43" spans="1:10" ht="14.25" customHeight="1" x14ac:dyDescent="0.25">
      <c r="A43" s="2117"/>
      <c r="B43" s="2119" t="s">
        <v>504</v>
      </c>
      <c r="C43" s="2118">
        <v>24.999600000000001</v>
      </c>
      <c r="D43" s="2118">
        <v>101.00848484848485</v>
      </c>
      <c r="E43" s="1094">
        <v>868.77272999999991</v>
      </c>
      <c r="F43" s="1094">
        <v>877.54821212121203</v>
      </c>
      <c r="G43" s="1094">
        <v>317.42818</v>
      </c>
      <c r="H43" s="1094">
        <v>36.537539570331589</v>
      </c>
      <c r="I43" s="2118">
        <v>9900</v>
      </c>
      <c r="J43" s="1094"/>
    </row>
    <row r="44" spans="1:10" ht="14.25" customHeight="1" x14ac:dyDescent="0.25">
      <c r="A44" s="2115"/>
      <c r="B44" s="1091" t="s">
        <v>717</v>
      </c>
      <c r="C44" s="1088">
        <v>3.5629400000000011</v>
      </c>
      <c r="D44" s="1088">
        <v>54.814461538461558</v>
      </c>
      <c r="E44" s="1088"/>
      <c r="F44" s="1088"/>
      <c r="G44" s="1088">
        <v>50.126309999999997</v>
      </c>
      <c r="H44" s="1088"/>
      <c r="I44" s="1088"/>
      <c r="J44" s="1088"/>
    </row>
    <row r="45" spans="1:10" ht="14.25" customHeight="1" x14ac:dyDescent="0.25">
      <c r="A45" s="2115"/>
      <c r="B45" s="1115" t="s">
        <v>716</v>
      </c>
      <c r="C45" s="1088">
        <v>0.43675999999999904</v>
      </c>
      <c r="D45" s="1114">
        <v>6.7193846153846009</v>
      </c>
      <c r="E45" s="1114"/>
      <c r="F45" s="1114"/>
      <c r="G45" s="1114">
        <v>16.735979999999998</v>
      </c>
      <c r="H45" s="1114"/>
      <c r="I45" s="1088"/>
      <c r="J45" s="1088"/>
    </row>
    <row r="46" spans="1:10" ht="14.25" customHeight="1" x14ac:dyDescent="0.25">
      <c r="A46" s="2117"/>
      <c r="B46" s="2119" t="s">
        <v>719</v>
      </c>
      <c r="C46" s="2118">
        <v>3.9997000000000003</v>
      </c>
      <c r="D46" s="2118">
        <v>61.533846153846163</v>
      </c>
      <c r="E46" s="1094">
        <v>101.95544</v>
      </c>
      <c r="F46" s="1094">
        <v>392.1363076923077</v>
      </c>
      <c r="G46" s="1094">
        <v>66.862289999999987</v>
      </c>
      <c r="H46" s="1094">
        <v>65.579914127191245</v>
      </c>
      <c r="I46" s="2118">
        <v>2600</v>
      </c>
      <c r="J46" s="1094"/>
    </row>
    <row r="47" spans="1:10" ht="14.25" customHeight="1" x14ac:dyDescent="0.25">
      <c r="A47" s="2117"/>
      <c r="B47" s="1119"/>
      <c r="C47" s="1094"/>
      <c r="D47" s="1094"/>
      <c r="E47" s="1094"/>
      <c r="F47" s="1094"/>
      <c r="G47" s="1094"/>
      <c r="H47" s="1094"/>
      <c r="I47" s="1094"/>
      <c r="J47" s="1094"/>
    </row>
    <row r="48" spans="1:10" ht="14.25" customHeight="1" x14ac:dyDescent="0.25">
      <c r="A48" s="2116"/>
      <c r="B48" s="1119" t="s">
        <v>1221</v>
      </c>
      <c r="C48" s="1088">
        <v>-2</v>
      </c>
      <c r="D48" s="1088"/>
      <c r="E48" s="1088">
        <v>5.8280699999999825</v>
      </c>
      <c r="F48" s="1088">
        <v>2.4591012658227775</v>
      </c>
      <c r="G48" s="1088">
        <v>-6.9999999951164682E-5</v>
      </c>
      <c r="H48" s="1088"/>
      <c r="I48" s="1094">
        <v>23700</v>
      </c>
      <c r="J48" s="1088"/>
    </row>
    <row r="49" spans="1:10" ht="14.25" customHeight="1" x14ac:dyDescent="0.25">
      <c r="A49" s="2115"/>
      <c r="B49" s="1091"/>
      <c r="C49" s="1088"/>
      <c r="D49" s="1088"/>
      <c r="E49" s="1088"/>
      <c r="F49" s="1088"/>
      <c r="G49" s="1088"/>
      <c r="H49" s="1088"/>
      <c r="I49" s="1088"/>
      <c r="J49" s="1088"/>
    </row>
    <row r="50" spans="1:10" ht="14.25" customHeight="1" x14ac:dyDescent="0.25">
      <c r="A50" s="2115"/>
      <c r="B50" s="1091" t="s">
        <v>717</v>
      </c>
      <c r="C50" s="1088">
        <v>37.783070000000009</v>
      </c>
      <c r="D50" s="1088">
        <v>20.874624309392271</v>
      </c>
      <c r="E50" s="1088"/>
      <c r="F50" s="1088"/>
      <c r="G50" s="1088">
        <v>619.84893999999997</v>
      </c>
      <c r="H50" s="1088"/>
      <c r="I50" s="1088"/>
      <c r="J50" s="1088"/>
    </row>
    <row r="51" spans="1:10" ht="14.25" customHeight="1" x14ac:dyDescent="0.25">
      <c r="A51" s="2115"/>
      <c r="B51" s="1091" t="s">
        <v>716</v>
      </c>
      <c r="C51" s="1114">
        <v>2.2166999999999994</v>
      </c>
      <c r="D51" s="1114">
        <v>1.2246961325966848</v>
      </c>
      <c r="E51" s="1114"/>
      <c r="F51" s="1114"/>
      <c r="G51" s="1114">
        <v>234.99518</v>
      </c>
      <c r="H51" s="1114"/>
      <c r="I51" s="1114"/>
      <c r="J51" s="1088"/>
    </row>
    <row r="52" spans="1:10" ht="14.25" customHeight="1" x14ac:dyDescent="0.25">
      <c r="A52" s="2831" t="s">
        <v>1363</v>
      </c>
      <c r="B52" s="2830"/>
      <c r="C52" s="2829">
        <v>39.999770000000012</v>
      </c>
      <c r="D52" s="2829">
        <v>22.099320441988958</v>
      </c>
      <c r="E52" s="2829">
        <v>1629.1683399999999</v>
      </c>
      <c r="F52" s="2829">
        <v>225.02325138121546</v>
      </c>
      <c r="G52" s="2829">
        <v>854.84411999999998</v>
      </c>
      <c r="H52" s="2829">
        <v>52.471196438791587</v>
      </c>
      <c r="I52" s="2828">
        <v>72400</v>
      </c>
      <c r="J52" s="1094"/>
    </row>
    <row r="53" spans="1:10" ht="14.25" customHeight="1" x14ac:dyDescent="0.25">
      <c r="A53" s="1092"/>
      <c r="B53" s="2114"/>
      <c r="C53" s="2827"/>
      <c r="D53" s="2827"/>
      <c r="E53" s="2827"/>
      <c r="F53" s="2827"/>
      <c r="G53" s="2827"/>
      <c r="H53" s="2827"/>
      <c r="I53" s="2827"/>
      <c r="J53" s="1088"/>
    </row>
    <row r="54" spans="1:10" ht="14.25" customHeight="1" x14ac:dyDescent="0.25">
      <c r="A54" s="2831" t="s">
        <v>1362</v>
      </c>
      <c r="B54" s="2830"/>
      <c r="C54" s="2829">
        <v>-2.6999999999999941E-4</v>
      </c>
      <c r="D54" s="2829"/>
      <c r="E54" s="2829">
        <v>1.10276</v>
      </c>
      <c r="F54" s="2829"/>
      <c r="G54" s="2829">
        <v>0.38663999999999998</v>
      </c>
      <c r="H54" s="2829"/>
      <c r="I54" s="2828">
        <v>10500</v>
      </c>
      <c r="J54" s="1094"/>
    </row>
    <row r="55" spans="1:10" ht="14.25" customHeight="1" x14ac:dyDescent="0.25">
      <c r="A55" s="1118"/>
      <c r="B55" s="1117"/>
      <c r="C55" s="1114"/>
      <c r="D55" s="1114"/>
      <c r="E55" s="1114"/>
      <c r="F55" s="1114"/>
      <c r="G55" s="1114"/>
      <c r="H55" s="1114"/>
      <c r="I55" s="1114"/>
      <c r="J55" s="1088"/>
    </row>
    <row r="56" spans="1:10" ht="14.25" customHeight="1" x14ac:dyDescent="0.25">
      <c r="A56" s="2831" t="s">
        <v>718</v>
      </c>
      <c r="B56" s="2830" t="s">
        <v>1221</v>
      </c>
      <c r="C56" s="2829">
        <v>0.99981999999999971</v>
      </c>
      <c r="D56" s="2829"/>
      <c r="E56" s="2829">
        <v>18.688889999999997</v>
      </c>
      <c r="F56" s="2829">
        <v>186.88889999999995</v>
      </c>
      <c r="G56" s="2829">
        <v>11.23873</v>
      </c>
      <c r="H56" s="2829">
        <v>60.135888220220693</v>
      </c>
      <c r="I56" s="2828">
        <v>1000</v>
      </c>
      <c r="J56" s="1094"/>
    </row>
    <row r="57" spans="1:10" ht="14.25" customHeight="1" x14ac:dyDescent="0.25">
      <c r="A57" s="1092"/>
      <c r="B57" s="2113"/>
      <c r="C57" s="2827"/>
      <c r="D57" s="2827"/>
      <c r="E57" s="2827"/>
      <c r="F57" s="2827"/>
      <c r="G57" s="2827"/>
      <c r="H57" s="2827"/>
      <c r="I57" s="2827"/>
      <c r="J57" s="1088"/>
    </row>
    <row r="58" spans="1:10" ht="14.25" customHeight="1" x14ac:dyDescent="0.25">
      <c r="A58" s="1116"/>
      <c r="B58" s="1091" t="s">
        <v>717</v>
      </c>
      <c r="C58" s="1088">
        <v>92.848010000000031</v>
      </c>
      <c r="D58" s="1088">
        <v>11.839083200510046</v>
      </c>
      <c r="E58" s="1088"/>
      <c r="F58" s="1088"/>
      <c r="G58" s="1088">
        <v>1980.87967</v>
      </c>
      <c r="H58" s="1088"/>
      <c r="I58" s="1088"/>
      <c r="J58" s="1088"/>
    </row>
    <row r="59" spans="1:10" ht="14.25" customHeight="1" thickBot="1" x14ac:dyDescent="0.3">
      <c r="A59" s="2112"/>
      <c r="B59" s="1115" t="s">
        <v>716</v>
      </c>
      <c r="C59" s="1088">
        <v>-13.848130000000001</v>
      </c>
      <c r="D59" s="1114">
        <v>-1.7657800446286263</v>
      </c>
      <c r="E59" s="1088"/>
      <c r="F59" s="1088"/>
      <c r="G59" s="1088">
        <v>490.45852000000002</v>
      </c>
      <c r="H59" s="1114"/>
      <c r="I59" s="1088"/>
      <c r="J59" s="1088"/>
    </row>
    <row r="60" spans="1:10" ht="14.25" customHeight="1" thickBot="1" x14ac:dyDescent="0.3">
      <c r="A60" s="1113" t="s">
        <v>715</v>
      </c>
      <c r="B60" s="1112"/>
      <c r="C60" s="1110">
        <v>78.999880000000033</v>
      </c>
      <c r="D60" s="1111">
        <v>10.073303155881421</v>
      </c>
      <c r="E60" s="1110">
        <v>6092.5329499999998</v>
      </c>
      <c r="F60" s="1110">
        <v>194.21526777175646</v>
      </c>
      <c r="G60" s="1110">
        <v>2471.3381899999999</v>
      </c>
      <c r="H60" s="1110">
        <v>40.563394737159364</v>
      </c>
      <c r="I60" s="1109">
        <v>313700</v>
      </c>
      <c r="J60" s="2111"/>
    </row>
    <row r="61" spans="1:10" ht="14.25" customHeight="1" x14ac:dyDescent="0.25">
      <c r="A61" s="1092"/>
      <c r="B61" s="1091"/>
      <c r="C61" s="1088"/>
      <c r="D61" s="1088"/>
      <c r="E61" s="1088"/>
      <c r="F61" s="1088"/>
      <c r="G61" s="1088"/>
      <c r="H61" s="1088"/>
      <c r="I61" s="1088"/>
      <c r="J61" s="1089"/>
    </row>
    <row r="62" spans="1:10" ht="14.25" customHeight="1" thickBot="1" x14ac:dyDescent="0.3">
      <c r="A62" s="2110"/>
      <c r="B62" s="2110"/>
      <c r="C62" s="1100"/>
      <c r="D62" s="2110"/>
      <c r="E62" s="1130"/>
      <c r="F62" s="1130"/>
      <c r="G62" s="1130"/>
      <c r="H62" s="1130"/>
      <c r="I62" s="1100"/>
      <c r="J62" s="1131"/>
    </row>
    <row r="63" spans="1:10" ht="14.25" customHeight="1" x14ac:dyDescent="0.25">
      <c r="A63" s="1106" t="s">
        <v>695</v>
      </c>
      <c r="B63" s="1105"/>
      <c r="C63" s="1105"/>
      <c r="D63" s="1104"/>
      <c r="E63" s="1103">
        <v>5852.7205900000008</v>
      </c>
      <c r="F63" s="1103"/>
      <c r="G63" s="1103">
        <v>2374.2886699999999</v>
      </c>
      <c r="H63" s="1103"/>
      <c r="I63" s="1102"/>
      <c r="J63" s="1103"/>
    </row>
    <row r="64" spans="1:10" ht="14.25" customHeight="1" thickBot="1" x14ac:dyDescent="0.3">
      <c r="A64" s="1101" t="s">
        <v>694</v>
      </c>
      <c r="B64" s="1100"/>
      <c r="C64" s="1100"/>
      <c r="D64" s="1099"/>
      <c r="E64" s="1097"/>
      <c r="F64" s="1098"/>
      <c r="G64" s="1097"/>
      <c r="H64" s="1097"/>
      <c r="I64" s="1096">
        <v>333908.47069607599</v>
      </c>
      <c r="J64" s="2109"/>
    </row>
    <row r="65" spans="1:10" ht="14.25" customHeight="1" x14ac:dyDescent="0.25">
      <c r="B65" s="1161"/>
      <c r="C65" s="2103"/>
      <c r="D65" s="2108"/>
      <c r="I65" s="1088"/>
      <c r="J65" s="1088"/>
    </row>
    <row r="66" spans="1:10" ht="14.25" customHeight="1" x14ac:dyDescent="0.25">
      <c r="A66" s="1131" t="s">
        <v>693</v>
      </c>
      <c r="C66" s="2103"/>
      <c r="G66" s="2101"/>
      <c r="H66" s="2101"/>
      <c r="I66" s="1094"/>
      <c r="J66" s="1094"/>
    </row>
    <row r="67" spans="1:10" ht="14.25" customHeight="1" x14ac:dyDescent="0.25">
      <c r="A67" s="1131" t="s">
        <v>692</v>
      </c>
      <c r="C67" s="2103"/>
      <c r="I67" s="1088"/>
      <c r="J67" s="1088"/>
    </row>
    <row r="68" spans="1:10" x14ac:dyDescent="0.25">
      <c r="A68" s="1087"/>
      <c r="B68" s="1087"/>
      <c r="C68" s="1094"/>
      <c r="D68" s="1094"/>
      <c r="E68" s="1094"/>
      <c r="F68" s="1094"/>
      <c r="G68" s="1094"/>
      <c r="H68" s="1094"/>
      <c r="I68" s="1094"/>
      <c r="J68" s="1094"/>
    </row>
    <row r="69" spans="1:10" x14ac:dyDescent="0.25">
      <c r="A69" s="1092"/>
      <c r="B69" s="1088"/>
      <c r="C69" s="1088"/>
      <c r="D69" s="1088"/>
      <c r="E69" s="1088"/>
      <c r="F69" s="1088"/>
      <c r="G69" s="1088"/>
      <c r="H69" s="1088"/>
      <c r="I69" s="1088"/>
      <c r="J69" s="1088"/>
    </row>
    <row r="70" spans="1:10" x14ac:dyDescent="0.25">
      <c r="A70" s="1087"/>
      <c r="B70" s="1087"/>
      <c r="C70" s="1088"/>
      <c r="D70" s="1088"/>
      <c r="E70" s="1088"/>
      <c r="F70" s="1088"/>
      <c r="G70" s="1088"/>
      <c r="H70" s="1094"/>
      <c r="I70" s="1094"/>
      <c r="J70" s="1094"/>
    </row>
    <row r="71" spans="1:10" x14ac:dyDescent="0.25">
      <c r="A71" s="1092"/>
      <c r="B71" s="1091"/>
      <c r="C71" s="1088"/>
      <c r="D71" s="1088"/>
      <c r="E71" s="1088"/>
      <c r="F71" s="1088"/>
      <c r="G71" s="1088"/>
      <c r="H71" s="1088"/>
      <c r="I71" s="1088"/>
      <c r="J71" s="1088"/>
    </row>
    <row r="72" spans="1:10" x14ac:dyDescent="0.25">
      <c r="A72" s="1087"/>
      <c r="B72" s="1087"/>
      <c r="C72" s="1088"/>
      <c r="D72" s="1088"/>
      <c r="E72" s="1088"/>
      <c r="F72" s="1088"/>
      <c r="G72" s="1088"/>
      <c r="H72" s="1094"/>
      <c r="I72" s="1094"/>
      <c r="J72" s="1094"/>
    </row>
    <row r="73" spans="1:10" x14ac:dyDescent="0.25">
      <c r="A73" s="1092"/>
      <c r="B73" s="1088"/>
      <c r="C73" s="1090"/>
      <c r="D73" s="1088"/>
      <c r="E73" s="1088"/>
      <c r="F73" s="1088"/>
      <c r="G73" s="1088"/>
      <c r="H73" s="1088"/>
      <c r="I73" s="1088"/>
      <c r="J73" s="1088"/>
    </row>
    <row r="74" spans="1:10" x14ac:dyDescent="0.25">
      <c r="A74" s="1087"/>
      <c r="B74" s="1091"/>
      <c r="C74" s="2107"/>
      <c r="D74" s="1088"/>
      <c r="E74" s="1088"/>
      <c r="F74" s="1088"/>
      <c r="G74" s="1088"/>
      <c r="H74" s="1093"/>
      <c r="I74" s="1088"/>
      <c r="J74" s="1088"/>
    </row>
    <row r="75" spans="1:10" x14ac:dyDescent="0.25">
      <c r="A75" s="1092"/>
      <c r="B75" s="1091"/>
      <c r="C75" s="1090"/>
      <c r="D75" s="1089"/>
      <c r="E75" s="1088"/>
      <c r="F75" s="1088"/>
      <c r="G75" s="1088"/>
      <c r="H75" s="1088"/>
      <c r="I75" s="1088"/>
      <c r="J75" s="1088"/>
    </row>
    <row r="76" spans="1:10" x14ac:dyDescent="0.25">
      <c r="A76" s="1087"/>
      <c r="B76" s="1087"/>
      <c r="C76" s="1086"/>
      <c r="D76" s="1085"/>
      <c r="E76" s="1084"/>
      <c r="F76" s="1084"/>
      <c r="G76" s="1084"/>
      <c r="H76" s="1084"/>
      <c r="I76" s="1084"/>
      <c r="J76" s="1084"/>
    </row>
    <row r="77" spans="1:10" x14ac:dyDescent="0.25">
      <c r="B77" s="2101"/>
      <c r="C77" s="2105"/>
      <c r="D77" s="2106"/>
      <c r="E77" s="2101"/>
      <c r="F77" s="2101"/>
      <c r="G77" s="2101"/>
      <c r="H77" s="2101"/>
      <c r="I77" s="1105"/>
      <c r="J77" s="1131"/>
    </row>
    <row r="78" spans="1:10" x14ac:dyDescent="0.25">
      <c r="B78" s="2101"/>
      <c r="C78" s="2105"/>
      <c r="D78" s="2101"/>
      <c r="E78" s="2101"/>
      <c r="F78" s="2101"/>
      <c r="G78" s="2101"/>
      <c r="H78" s="2101"/>
      <c r="I78" s="1105"/>
      <c r="J78" s="1131"/>
    </row>
    <row r="79" spans="1:10" x14ac:dyDescent="0.25">
      <c r="B79" s="2101"/>
      <c r="C79" s="2104"/>
      <c r="D79" s="2101"/>
      <c r="E79" s="2101"/>
      <c r="F79" s="2101"/>
      <c r="G79" s="2101"/>
      <c r="H79" s="2101"/>
      <c r="I79" s="1105"/>
      <c r="J79" s="1131"/>
    </row>
    <row r="80" spans="1:10" x14ac:dyDescent="0.25">
      <c r="B80" s="2101"/>
      <c r="C80" s="2104"/>
      <c r="D80" s="2101"/>
      <c r="E80" s="2101"/>
      <c r="F80" s="2101"/>
      <c r="G80" s="2101"/>
      <c r="H80" s="2101"/>
      <c r="I80" s="1105"/>
      <c r="J80" s="1131"/>
    </row>
    <row r="81" spans="2:10" x14ac:dyDescent="0.25">
      <c r="B81" s="2101"/>
      <c r="C81" s="2104"/>
      <c r="D81" s="2101"/>
      <c r="E81" s="2101"/>
      <c r="F81" s="2101"/>
      <c r="G81" s="2101"/>
      <c r="H81" s="2101"/>
      <c r="I81" s="1105"/>
      <c r="J81" s="1131"/>
    </row>
    <row r="82" spans="2:10" x14ac:dyDescent="0.25">
      <c r="B82" s="2101"/>
      <c r="C82" s="2104"/>
      <c r="D82" s="2101"/>
      <c r="E82" s="2101"/>
      <c r="F82" s="2101"/>
      <c r="G82" s="2101"/>
      <c r="H82" s="2101"/>
      <c r="I82" s="1105"/>
      <c r="J82" s="1131"/>
    </row>
    <row r="83" spans="2:10" x14ac:dyDescent="0.25">
      <c r="B83" s="2101"/>
      <c r="C83" s="2104"/>
      <c r="D83" s="2101"/>
      <c r="E83" s="2101"/>
      <c r="F83" s="2101"/>
      <c r="G83" s="2101"/>
      <c r="H83" s="2101"/>
      <c r="I83" s="1105"/>
      <c r="J83" s="1131"/>
    </row>
    <row r="84" spans="2:10" x14ac:dyDescent="0.25">
      <c r="B84" s="2101"/>
      <c r="C84" s="2104"/>
      <c r="D84" s="2101"/>
      <c r="E84" s="2101"/>
      <c r="F84" s="2101"/>
      <c r="G84" s="2101"/>
      <c r="H84" s="2101"/>
      <c r="I84" s="1105"/>
      <c r="J84" s="1131"/>
    </row>
    <row r="85" spans="2:10" x14ac:dyDescent="0.25">
      <c r="B85" s="2101"/>
      <c r="C85" s="2104"/>
      <c r="D85" s="2101"/>
      <c r="E85" s="2101"/>
      <c r="F85" s="2101"/>
      <c r="G85" s="2101"/>
      <c r="H85" s="2101"/>
      <c r="I85" s="1105"/>
      <c r="J85" s="1131"/>
    </row>
    <row r="86" spans="2:10" x14ac:dyDescent="0.25">
      <c r="B86" s="2101"/>
      <c r="C86" s="2104"/>
      <c r="D86" s="2101"/>
      <c r="E86" s="2101"/>
      <c r="F86" s="2101"/>
      <c r="G86" s="2101"/>
      <c r="H86" s="2101"/>
      <c r="I86" s="1105"/>
      <c r="J86" s="1131"/>
    </row>
    <row r="87" spans="2:10" x14ac:dyDescent="0.25">
      <c r="B87" s="2101"/>
      <c r="C87" s="2104"/>
      <c r="D87" s="2101"/>
      <c r="E87" s="2101"/>
      <c r="F87" s="2101"/>
      <c r="G87" s="2101"/>
      <c r="H87" s="2101"/>
      <c r="I87" s="1105"/>
      <c r="J87" s="1131"/>
    </row>
    <row r="88" spans="2:10" x14ac:dyDescent="0.25">
      <c r="B88" s="2101"/>
      <c r="C88" s="2104"/>
      <c r="D88" s="2101"/>
      <c r="E88" s="2101"/>
      <c r="F88" s="2101"/>
      <c r="G88" s="2101"/>
      <c r="H88" s="2101"/>
      <c r="I88" s="1105"/>
      <c r="J88" s="1131"/>
    </row>
    <row r="89" spans="2:10" x14ac:dyDescent="0.25">
      <c r="B89" s="2101"/>
      <c r="C89" s="2104"/>
      <c r="D89" s="2101"/>
      <c r="E89" s="2101"/>
      <c r="F89" s="2101"/>
      <c r="G89" s="2101"/>
      <c r="H89" s="2101"/>
      <c r="I89" s="1105"/>
      <c r="J89" s="1131"/>
    </row>
    <row r="90" spans="2:10" x14ac:dyDescent="0.25">
      <c r="B90" s="2101"/>
      <c r="C90" s="2104"/>
      <c r="D90" s="2101"/>
      <c r="E90" s="2101"/>
      <c r="F90" s="2101"/>
      <c r="G90" s="2101"/>
      <c r="H90" s="2101"/>
      <c r="I90" s="1105"/>
      <c r="J90" s="1131"/>
    </row>
    <row r="91" spans="2:10" x14ac:dyDescent="0.25">
      <c r="B91" s="2101"/>
      <c r="C91" s="2104"/>
      <c r="D91" s="2101"/>
      <c r="E91" s="2101"/>
      <c r="F91" s="2101"/>
      <c r="G91" s="2101"/>
      <c r="H91" s="2101"/>
      <c r="I91" s="1105"/>
      <c r="J91" s="1131"/>
    </row>
    <row r="92" spans="2:10" x14ac:dyDescent="0.25">
      <c r="B92" s="2101"/>
      <c r="C92" s="2104"/>
      <c r="D92" s="2101"/>
      <c r="E92" s="2101"/>
      <c r="F92" s="2101"/>
      <c r="G92" s="2101"/>
      <c r="H92" s="2101"/>
      <c r="I92" s="1105"/>
      <c r="J92" s="1131"/>
    </row>
    <row r="93" spans="2:10" x14ac:dyDescent="0.25">
      <c r="B93" s="2101"/>
      <c r="C93" s="2104"/>
      <c r="D93" s="2101"/>
      <c r="E93" s="2101"/>
      <c r="F93" s="2101"/>
      <c r="G93" s="2101"/>
      <c r="H93" s="2101"/>
      <c r="I93" s="1105"/>
      <c r="J93" s="1131"/>
    </row>
    <row r="94" spans="2:10" x14ac:dyDescent="0.25">
      <c r="I94" s="2103"/>
      <c r="J94" s="1131"/>
    </row>
    <row r="95" spans="2:10" x14ac:dyDescent="0.25">
      <c r="I95" s="2103"/>
      <c r="J95" s="1131"/>
    </row>
    <row r="96" spans="2:10" x14ac:dyDescent="0.25">
      <c r="I96" s="2103"/>
      <c r="J96" s="1131"/>
    </row>
    <row r="97" spans="9:10" x14ac:dyDescent="0.25">
      <c r="I97" s="2103"/>
      <c r="J97" s="1131"/>
    </row>
    <row r="98" spans="9:10" x14ac:dyDescent="0.25">
      <c r="I98" s="2103"/>
      <c r="J98" s="1131"/>
    </row>
  </sheetData>
  <pageMargins left="0.7" right="0.7" top="0.75" bottom="0.75" header="0.3" footer="0.3"/>
  <pageSetup paperSize="9" scale="75" fitToWidth="0" fitToHeight="0" orientation="portrait" r:id="rId1"/>
  <customProperties>
    <customPr name="_pios_id" r:id="rId2"/>
  </customPropertie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6"/>
  <sheetViews>
    <sheetView view="pageBreakPreview" zoomScale="60" zoomScaleNormal="100" workbookViewId="0">
      <selection activeCell="Q44" sqref="Q44"/>
    </sheetView>
  </sheetViews>
  <sheetFormatPr defaultRowHeight="15" x14ac:dyDescent="0.25"/>
  <cols>
    <col min="1" max="1" width="32" style="981" customWidth="1"/>
    <col min="2" max="3" width="6.42578125" style="981" customWidth="1"/>
    <col min="4" max="5" width="8.5703125" style="1018" customWidth="1"/>
    <col min="6" max="6" width="5.140625" style="1018" customWidth="1"/>
    <col min="7" max="10" width="8.5703125" style="1018" customWidth="1"/>
    <col min="11" max="11" width="8.5703125" style="1018" hidden="1" customWidth="1"/>
    <col min="14" max="14" width="19.7109375" customWidth="1"/>
  </cols>
  <sheetData>
    <row r="1" spans="1:16" x14ac:dyDescent="0.25">
      <c r="A1" s="1160" t="s">
        <v>748</v>
      </c>
      <c r="B1" s="1159"/>
      <c r="C1" s="1159"/>
      <c r="D1" s="1159"/>
      <c r="E1" s="1159"/>
      <c r="F1" s="1159"/>
      <c r="G1" s="1159"/>
      <c r="H1" s="1159"/>
      <c r="I1" s="1159"/>
      <c r="J1" s="1159"/>
      <c r="K1" s="1159"/>
    </row>
    <row r="2" spans="1:16" x14ac:dyDescent="0.25">
      <c r="A2" s="1135"/>
      <c r="B2" s="1146"/>
      <c r="C2" s="1146"/>
      <c r="D2" s="1146"/>
      <c r="E2" s="1146"/>
      <c r="F2" s="1146"/>
      <c r="G2" s="1146"/>
      <c r="H2" s="1146"/>
      <c r="I2" s="1146"/>
      <c r="J2" s="1146"/>
      <c r="K2" s="1146"/>
    </row>
    <row r="3" spans="1:16" x14ac:dyDescent="0.25">
      <c r="A3" s="1135"/>
      <c r="B3" s="1146"/>
      <c r="C3" s="1146"/>
      <c r="D3" s="1146"/>
      <c r="E3" s="1146"/>
      <c r="F3" s="1146"/>
      <c r="G3" s="1146"/>
      <c r="H3" s="1146"/>
      <c r="I3" s="1146"/>
      <c r="J3" s="1146"/>
      <c r="K3" s="1146"/>
    </row>
    <row r="4" spans="1:16" ht="15.75" thickBot="1" x14ac:dyDescent="0.3">
      <c r="A4" s="1158" t="s">
        <v>440</v>
      </c>
      <c r="B4" s="2833" t="s">
        <v>1294</v>
      </c>
      <c r="C4" s="1157" t="s">
        <v>1184</v>
      </c>
      <c r="D4" s="1157" t="s">
        <v>340</v>
      </c>
      <c r="E4" s="1157" t="s">
        <v>339</v>
      </c>
      <c r="F4" s="1157" t="s">
        <v>338</v>
      </c>
      <c r="G4" s="1157" t="s">
        <v>337</v>
      </c>
      <c r="H4" s="1157" t="s">
        <v>336</v>
      </c>
      <c r="I4" s="1157" t="s">
        <v>335</v>
      </c>
      <c r="J4" s="1157" t="s">
        <v>334</v>
      </c>
      <c r="K4" s="1157" t="s">
        <v>333</v>
      </c>
    </row>
    <row r="5" spans="1:16" x14ac:dyDescent="0.25">
      <c r="A5" s="1156" t="s">
        <v>747</v>
      </c>
      <c r="B5" s="1153">
        <v>2.4682982895991641</v>
      </c>
      <c r="C5" s="1152">
        <v>2.5907123758692774</v>
      </c>
      <c r="D5" s="1152">
        <v>2.6908568868664502</v>
      </c>
      <c r="E5" s="1152">
        <v>2.8865814723353513</v>
      </c>
      <c r="F5" s="1152">
        <v>3.08</v>
      </c>
      <c r="G5" s="1152">
        <v>2.93</v>
      </c>
      <c r="H5" s="1152">
        <v>2.9</v>
      </c>
      <c r="I5" s="1152">
        <v>2.96</v>
      </c>
      <c r="J5" s="1152">
        <v>3.02</v>
      </c>
      <c r="K5" s="1152">
        <v>3.18</v>
      </c>
      <c r="P5" s="2127"/>
    </row>
    <row r="6" spans="1:16" x14ac:dyDescent="0.25">
      <c r="A6" s="1154" t="s">
        <v>746</v>
      </c>
      <c r="B6" s="1153">
        <v>1.2479127124640661</v>
      </c>
      <c r="C6" s="1152">
        <v>1.2658466928473893</v>
      </c>
      <c r="D6" s="1152">
        <v>1.3209086336169171</v>
      </c>
      <c r="E6" s="1152">
        <v>1.4286246948120058</v>
      </c>
      <c r="F6" s="1152">
        <v>1.48</v>
      </c>
      <c r="G6" s="1152">
        <v>1.49</v>
      </c>
      <c r="H6" s="1152">
        <v>1.54</v>
      </c>
      <c r="I6" s="1152">
        <v>1.55</v>
      </c>
      <c r="J6" s="1152">
        <v>1.73</v>
      </c>
      <c r="K6" s="1152">
        <v>1.69</v>
      </c>
      <c r="P6" s="2127"/>
    </row>
    <row r="7" spans="1:16" x14ac:dyDescent="0.25">
      <c r="A7" s="1154" t="s">
        <v>745</v>
      </c>
      <c r="B7" s="1153">
        <v>1.4906458156451752</v>
      </c>
      <c r="C7" s="1152">
        <v>1.5643999523142924</v>
      </c>
      <c r="D7" s="1152">
        <v>1.9044426818779108</v>
      </c>
      <c r="E7" s="1152">
        <v>1.8002515472456357</v>
      </c>
      <c r="F7" s="1152">
        <v>2.0099999999999998</v>
      </c>
      <c r="G7" s="1152">
        <v>1.93</v>
      </c>
      <c r="H7" s="1152">
        <v>1.85</v>
      </c>
      <c r="I7" s="1152">
        <v>1.8</v>
      </c>
      <c r="J7" s="1152">
        <v>1.87</v>
      </c>
      <c r="K7" s="1152">
        <v>1.54</v>
      </c>
      <c r="P7" s="2127"/>
    </row>
    <row r="8" spans="1:16" x14ac:dyDescent="0.25">
      <c r="A8" s="1154" t="s">
        <v>744</v>
      </c>
      <c r="B8" s="1153">
        <v>0.12682629142010127</v>
      </c>
      <c r="C8" s="1152">
        <v>0.13738020455622818</v>
      </c>
      <c r="D8" s="1152">
        <v>0.22635682293741302</v>
      </c>
      <c r="E8" s="1152">
        <v>0.20331689747591813</v>
      </c>
      <c r="F8" s="1152">
        <v>0.23</v>
      </c>
      <c r="G8" s="1152">
        <v>0.27</v>
      </c>
      <c r="H8" s="1152">
        <v>0.23</v>
      </c>
      <c r="I8" s="1152">
        <v>0.22</v>
      </c>
      <c r="J8" s="1152">
        <v>0.23</v>
      </c>
      <c r="K8" s="1152">
        <v>0.22</v>
      </c>
      <c r="P8" s="2127"/>
    </row>
    <row r="9" spans="1:16" x14ac:dyDescent="0.25">
      <c r="A9" s="1154" t="s">
        <v>743</v>
      </c>
      <c r="B9" s="1153">
        <v>0.12775760285637822</v>
      </c>
      <c r="C9" s="1152">
        <v>0.14455042711356431</v>
      </c>
      <c r="D9" s="1152">
        <v>0.15297860292063284</v>
      </c>
      <c r="E9" s="1152">
        <v>0.18079343424327335</v>
      </c>
      <c r="F9" s="1152">
        <v>0.25</v>
      </c>
      <c r="G9" s="1152">
        <v>0.25</v>
      </c>
      <c r="H9" s="1152">
        <v>0.25</v>
      </c>
      <c r="I9" s="1152">
        <v>0.25</v>
      </c>
      <c r="J9" s="1152">
        <v>0.26</v>
      </c>
      <c r="K9" s="1152">
        <v>0.28999999999999998</v>
      </c>
      <c r="P9" s="2127"/>
    </row>
    <row r="10" spans="1:16" x14ac:dyDescent="0.25">
      <c r="A10" s="1154" t="s">
        <v>742</v>
      </c>
      <c r="B10" s="1153">
        <v>0.59258456339858301</v>
      </c>
      <c r="C10" s="1152">
        <v>0.60535561824635453</v>
      </c>
      <c r="D10" s="1152">
        <v>0.64324985373258381</v>
      </c>
      <c r="E10" s="1152">
        <v>0.76580433455947361</v>
      </c>
      <c r="F10" s="1152">
        <v>0.76</v>
      </c>
      <c r="G10" s="1152">
        <v>0.76</v>
      </c>
      <c r="H10" s="1152">
        <v>0.81</v>
      </c>
      <c r="I10" s="1152">
        <v>0.81</v>
      </c>
      <c r="J10" s="1152">
        <v>0.8</v>
      </c>
      <c r="K10" s="1152">
        <v>0.83</v>
      </c>
      <c r="P10" s="2127"/>
    </row>
    <row r="11" spans="1:16" x14ac:dyDescent="0.25">
      <c r="A11" s="1154" t="s">
        <v>741</v>
      </c>
      <c r="B11" s="1153">
        <v>0.10378821194710991</v>
      </c>
      <c r="C11" s="1152">
        <v>0.14056505813537354</v>
      </c>
      <c r="D11" s="1152">
        <v>0.19972848099845397</v>
      </c>
      <c r="E11" s="1152">
        <v>0.17767864643627682</v>
      </c>
      <c r="F11" s="1152">
        <v>0.19</v>
      </c>
      <c r="G11" s="1152">
        <v>0.2</v>
      </c>
      <c r="H11" s="1152">
        <v>0.14000000000000001</v>
      </c>
      <c r="I11" s="1152">
        <v>0.16</v>
      </c>
      <c r="J11" s="1152">
        <v>0.18</v>
      </c>
      <c r="K11" s="1152">
        <v>0.15</v>
      </c>
      <c r="P11" s="2127"/>
    </row>
    <row r="12" spans="1:16" x14ac:dyDescent="0.25">
      <c r="A12" s="1154" t="s">
        <v>740</v>
      </c>
      <c r="B12" s="1153">
        <v>0.81171304055033955</v>
      </c>
      <c r="C12" s="1152">
        <v>0.94640899899880149</v>
      </c>
      <c r="D12" s="1152">
        <v>1.0153076518222366</v>
      </c>
      <c r="E12" s="1152">
        <v>1.1072106577612177</v>
      </c>
      <c r="F12" s="1152">
        <v>1.1299999999999999</v>
      </c>
      <c r="G12" s="1152">
        <v>1.1000000000000001</v>
      </c>
      <c r="H12" s="1152">
        <v>1.1399999999999999</v>
      </c>
      <c r="I12" s="1152">
        <v>1.17</v>
      </c>
      <c r="J12" s="1152">
        <v>1.2</v>
      </c>
      <c r="K12" s="1152">
        <v>1.1599999999999999</v>
      </c>
      <c r="P12" s="2127"/>
    </row>
    <row r="13" spans="1:16" x14ac:dyDescent="0.25">
      <c r="A13" s="1155" t="s">
        <v>739</v>
      </c>
      <c r="B13" s="1153">
        <v>0.77091281648806265</v>
      </c>
      <c r="C13" s="1152">
        <v>0.81523936422706733</v>
      </c>
      <c r="D13" s="1152">
        <v>0.78461309736401186</v>
      </c>
      <c r="E13" s="1152">
        <v>0.90714781307199877</v>
      </c>
      <c r="F13" s="1152">
        <v>0.94</v>
      </c>
      <c r="G13" s="1152">
        <v>0.92</v>
      </c>
      <c r="H13" s="1152">
        <v>0.92</v>
      </c>
      <c r="I13" s="1152">
        <v>0.9</v>
      </c>
      <c r="J13" s="1152">
        <v>0.86</v>
      </c>
      <c r="K13" s="1152">
        <v>0.84</v>
      </c>
      <c r="P13" s="2127"/>
    </row>
    <row r="14" spans="1:16" x14ac:dyDescent="0.25">
      <c r="A14" s="1154" t="s">
        <v>738</v>
      </c>
      <c r="B14" s="1153">
        <v>0.27805368757185034</v>
      </c>
      <c r="C14" s="1152">
        <v>0.29028562186462825</v>
      </c>
      <c r="D14" s="1152">
        <v>0.31461775218609939</v>
      </c>
      <c r="E14" s="1152">
        <v>0.37527671334395934</v>
      </c>
      <c r="F14" s="1152">
        <v>0.42</v>
      </c>
      <c r="G14" s="1152">
        <v>0.4</v>
      </c>
      <c r="H14" s="1152">
        <v>0.43</v>
      </c>
      <c r="I14" s="1152">
        <v>0.36</v>
      </c>
      <c r="J14" s="1152">
        <v>0.38</v>
      </c>
      <c r="K14" s="1152">
        <v>0.35</v>
      </c>
      <c r="P14" s="2127"/>
    </row>
    <row r="15" spans="1:16" x14ac:dyDescent="0.25">
      <c r="A15" s="1155" t="s">
        <v>737</v>
      </c>
      <c r="B15" s="1153">
        <v>0.26146130552317487</v>
      </c>
      <c r="C15" s="1152">
        <v>0.2688111189363846</v>
      </c>
      <c r="D15" s="1152">
        <v>0.29850012399594117</v>
      </c>
      <c r="E15" s="1152">
        <v>0.29154574616525347</v>
      </c>
      <c r="F15" s="1152">
        <v>0.32</v>
      </c>
      <c r="G15" s="1152">
        <v>0.33</v>
      </c>
      <c r="H15" s="1152">
        <v>0.35</v>
      </c>
      <c r="I15" s="1152">
        <v>0.34</v>
      </c>
      <c r="J15" s="1152">
        <v>0.34</v>
      </c>
      <c r="K15" s="1152">
        <v>0.34</v>
      </c>
      <c r="P15" s="2127"/>
    </row>
    <row r="16" spans="1:16" x14ac:dyDescent="0.25">
      <c r="A16" s="1155" t="s">
        <v>736</v>
      </c>
      <c r="B16" s="1153">
        <v>0.21517529425902282</v>
      </c>
      <c r="C16" s="1152">
        <v>0.45481510031307593</v>
      </c>
      <c r="D16" s="1152">
        <v>0.36651060462837759</v>
      </c>
      <c r="E16" s="1152">
        <v>0.45298284086927149</v>
      </c>
      <c r="F16" s="1152">
        <v>0.48</v>
      </c>
      <c r="G16" s="1152">
        <v>0.44</v>
      </c>
      <c r="H16" s="1152">
        <v>0.47</v>
      </c>
      <c r="I16" s="1152">
        <v>0.43</v>
      </c>
      <c r="J16" s="1152">
        <v>0.41</v>
      </c>
      <c r="K16" s="1152">
        <v>0.39</v>
      </c>
      <c r="P16" s="2127"/>
    </row>
    <row r="17" spans="1:16" x14ac:dyDescent="0.25">
      <c r="A17" s="1154" t="s">
        <v>735</v>
      </c>
      <c r="B17" s="1153">
        <v>0.28742800074027164</v>
      </c>
      <c r="C17" s="1152">
        <v>0.3039958426042782</v>
      </c>
      <c r="D17" s="1152">
        <v>0.21882453401424312</v>
      </c>
      <c r="E17" s="1152">
        <v>0.2208817191246174</v>
      </c>
      <c r="F17" s="1152">
        <v>0.19</v>
      </c>
      <c r="G17" s="1152">
        <v>0.2</v>
      </c>
      <c r="H17" s="1152">
        <v>0.2</v>
      </c>
      <c r="I17" s="1152">
        <v>0.21</v>
      </c>
      <c r="J17" s="1152">
        <v>0.21</v>
      </c>
      <c r="K17" s="1152">
        <v>0.22</v>
      </c>
      <c r="P17" s="2127"/>
    </row>
    <row r="18" spans="1:16" x14ac:dyDescent="0.25">
      <c r="A18" s="1154" t="s">
        <v>4</v>
      </c>
      <c r="B18" s="1153">
        <v>0.44843738746508299</v>
      </c>
      <c r="C18" s="1152">
        <v>0.38032693490537239</v>
      </c>
      <c r="D18" s="1152">
        <v>0.6046630950998082</v>
      </c>
      <c r="E18" s="1152">
        <v>0.8111186555912816</v>
      </c>
      <c r="F18" s="1152">
        <v>0.55000000000000004</v>
      </c>
      <c r="G18" s="1152">
        <v>0.64</v>
      </c>
      <c r="H18" s="1152">
        <v>0.75</v>
      </c>
      <c r="I18" s="1152">
        <v>0.72</v>
      </c>
      <c r="J18" s="1152">
        <v>0.94</v>
      </c>
      <c r="K18" s="1152">
        <v>1.2</v>
      </c>
      <c r="P18" s="2127"/>
    </row>
    <row r="19" spans="1:16" x14ac:dyDescent="0.25">
      <c r="A19" s="2130" t="s">
        <v>433</v>
      </c>
      <c r="B19" s="2832">
        <f>SUM(B5:B18)</f>
        <v>9.2309950199283826</v>
      </c>
      <c r="C19" s="2129">
        <v>9.9086933109320885</v>
      </c>
      <c r="D19" s="2129">
        <v>10.74155882206108</v>
      </c>
      <c r="E19" s="2129">
        <v>11.609215173035537</v>
      </c>
      <c r="F19" s="2129">
        <v>12.03</v>
      </c>
      <c r="G19" s="2129">
        <v>11.86</v>
      </c>
      <c r="H19" s="2129">
        <v>11.979999999999999</v>
      </c>
      <c r="I19" s="2129">
        <v>11.88</v>
      </c>
      <c r="J19" s="2128">
        <v>12.43</v>
      </c>
      <c r="K19" s="2128">
        <v>12.4</v>
      </c>
      <c r="P19" s="2127"/>
    </row>
    <row r="20" spans="1:16" x14ac:dyDescent="0.25">
      <c r="A20" s="1138"/>
      <c r="B20" s="1151"/>
      <c r="C20" s="1151"/>
      <c r="D20" s="1150"/>
      <c r="E20" s="1149"/>
      <c r="F20" s="1149"/>
      <c r="G20" s="1149"/>
      <c r="H20" s="1148"/>
      <c r="I20" s="1148"/>
      <c r="J20" s="1148"/>
      <c r="K20" s="1148"/>
      <c r="P20" s="2127"/>
    </row>
    <row r="21" spans="1:16" x14ac:dyDescent="0.25">
      <c r="A21" s="1145" t="s">
        <v>747</v>
      </c>
      <c r="B21" s="1144">
        <f t="shared" ref="B21:B34" si="0">B5/$B$19</f>
        <v>0.26739244082251862</v>
      </c>
      <c r="C21" s="1144">
        <v>0.25050897466948202</v>
      </c>
      <c r="D21" s="1144">
        <v>0.25606726893070803</v>
      </c>
      <c r="E21" s="1147"/>
      <c r="F21" s="1147"/>
      <c r="G21" s="1146"/>
      <c r="H21" s="1146"/>
      <c r="I21" s="1146"/>
      <c r="J21" s="1146"/>
      <c r="K21" s="1146"/>
      <c r="P21" s="2127"/>
    </row>
    <row r="22" spans="1:16" x14ac:dyDescent="0.25">
      <c r="A22" s="1145" t="s">
        <v>746</v>
      </c>
      <c r="B22" s="1144">
        <f t="shared" si="0"/>
        <v>0.13518723710390951</v>
      </c>
      <c r="C22" s="1144">
        <v>0.12297178235471995</v>
      </c>
      <c r="D22" s="1144">
        <v>0.12310203213956082</v>
      </c>
      <c r="E22" s="1147"/>
      <c r="F22" s="1147"/>
      <c r="G22" s="1146"/>
      <c r="H22" s="1146"/>
      <c r="I22" s="1146"/>
      <c r="J22" s="1146"/>
      <c r="K22" s="1146"/>
      <c r="P22" s="2127"/>
    </row>
    <row r="23" spans="1:16" x14ac:dyDescent="0.25">
      <c r="A23" s="1145" t="s">
        <v>745</v>
      </c>
      <c r="B23" s="1144">
        <f t="shared" si="0"/>
        <v>0.16148268008238403</v>
      </c>
      <c r="C23" s="1144">
        <v>0.1772966767138634</v>
      </c>
      <c r="D23" s="1143">
        <v>0.1665288053885646</v>
      </c>
      <c r="E23" s="1141"/>
      <c r="F23" s="1141"/>
      <c r="P23" s="2127"/>
    </row>
    <row r="24" spans="1:16" x14ac:dyDescent="0.25">
      <c r="A24" s="1145" t="s">
        <v>744</v>
      </c>
      <c r="B24" s="1144">
        <f t="shared" si="0"/>
        <v>1.3739178836766964E-2</v>
      </c>
      <c r="C24" s="1144">
        <v>2.1072995706407152E-2</v>
      </c>
      <c r="D24" s="1143">
        <v>1.8928159413986533E-2</v>
      </c>
      <c r="E24" s="1141"/>
      <c r="F24" s="1141"/>
      <c r="P24" s="2127"/>
    </row>
    <row r="25" spans="1:16" x14ac:dyDescent="0.25">
      <c r="A25" s="1145" t="s">
        <v>743</v>
      </c>
      <c r="B25" s="1144">
        <f t="shared" si="0"/>
        <v>1.3840068441220913E-2</v>
      </c>
      <c r="C25" s="1144">
        <v>1.4241750704417726E-2</v>
      </c>
      <c r="D25" s="1143">
        <v>2.1100769230536894E-2</v>
      </c>
      <c r="E25" s="1141"/>
      <c r="F25" s="1141"/>
      <c r="P25" s="2127"/>
    </row>
    <row r="26" spans="1:16" x14ac:dyDescent="0.25">
      <c r="A26" s="1145" t="s">
        <v>742</v>
      </c>
      <c r="B26" s="1144">
        <f t="shared" si="0"/>
        <v>6.4195090791326251E-2</v>
      </c>
      <c r="C26" s="1144">
        <v>5.9884218332582534E-2</v>
      </c>
      <c r="D26" s="1143">
        <v>6.2969205280660703E-2</v>
      </c>
      <c r="E26" s="1141"/>
      <c r="F26" s="1141"/>
      <c r="P26" s="2127"/>
    </row>
    <row r="27" spans="1:16" x14ac:dyDescent="0.25">
      <c r="A27" s="1145" t="s">
        <v>741</v>
      </c>
      <c r="B27" s="1144">
        <f t="shared" si="0"/>
        <v>1.1243447940665787E-2</v>
      </c>
      <c r="C27" s="1144">
        <v>1.859399406613595E-2</v>
      </c>
      <c r="D27" s="1143">
        <v>1.5819955974324253E-2</v>
      </c>
      <c r="E27" s="1141"/>
      <c r="F27" s="1141"/>
      <c r="P27" s="2127"/>
    </row>
    <row r="28" spans="1:16" x14ac:dyDescent="0.25">
      <c r="A28" s="1145" t="s">
        <v>740</v>
      </c>
      <c r="B28" s="1144">
        <f t="shared" si="0"/>
        <v>8.7933428498007907E-2</v>
      </c>
      <c r="C28" s="1144">
        <v>9.4521444107068656E-2</v>
      </c>
      <c r="D28" s="1143">
        <v>9.4076736269565531E-2</v>
      </c>
      <c r="E28" s="1141"/>
      <c r="F28" s="1141"/>
      <c r="P28" s="2127"/>
    </row>
    <row r="29" spans="1:16" x14ac:dyDescent="0.25">
      <c r="A29" s="1145" t="s">
        <v>739</v>
      </c>
      <c r="B29" s="1144">
        <f t="shared" si="0"/>
        <v>8.3513512337919524E-2</v>
      </c>
      <c r="C29" s="1144">
        <v>7.3044621396344128E-2</v>
      </c>
      <c r="D29" s="1143">
        <v>7.8392302717005577E-2</v>
      </c>
      <c r="E29" s="1141"/>
      <c r="F29" s="1141"/>
      <c r="P29" s="2127"/>
    </row>
    <row r="30" spans="1:16" x14ac:dyDescent="0.25">
      <c r="A30" s="1145" t="s">
        <v>738</v>
      </c>
      <c r="B30" s="1144">
        <f t="shared" si="0"/>
        <v>3.0121746027548781E-2</v>
      </c>
      <c r="C30" s="1144">
        <v>2.9289766727333421E-2</v>
      </c>
      <c r="D30" s="1143">
        <v>3.5176356085913608E-2</v>
      </c>
      <c r="E30" s="1141"/>
      <c r="F30" s="1141"/>
      <c r="P30" s="2127"/>
    </row>
    <row r="31" spans="1:16" x14ac:dyDescent="0.25">
      <c r="A31" s="1145" t="s">
        <v>737</v>
      </c>
      <c r="B31" s="1144">
        <f t="shared" si="0"/>
        <v>2.8324281939131994E-2</v>
      </c>
      <c r="C31" s="1144">
        <v>2.7789274251599289E-2</v>
      </c>
      <c r="D31" s="1143">
        <v>2.6886180350596828E-2</v>
      </c>
      <c r="E31" s="1141"/>
      <c r="F31" s="1141"/>
      <c r="P31" s="2127"/>
    </row>
    <row r="32" spans="1:16" x14ac:dyDescent="0.25">
      <c r="A32" s="1145" t="s">
        <v>736</v>
      </c>
      <c r="B32" s="1144">
        <f t="shared" si="0"/>
        <v>2.3310086701865886E-2</v>
      </c>
      <c r="C32" s="1144">
        <v>3.4120802268999897E-2</v>
      </c>
      <c r="D32" s="1143">
        <v>3.9475539439420108E-2</v>
      </c>
      <c r="E32" s="1141"/>
      <c r="F32" s="1141"/>
      <c r="P32" s="2127"/>
    </row>
    <row r="33" spans="1:6" x14ac:dyDescent="0.25">
      <c r="A33" s="1145" t="s">
        <v>735</v>
      </c>
      <c r="B33" s="1144">
        <f t="shared" si="0"/>
        <v>3.1137271780534621E-2</v>
      </c>
      <c r="C33" s="1144">
        <v>2.0371767044166805E-2</v>
      </c>
      <c r="D33" s="1143">
        <v>1.5858556974727447E-2</v>
      </c>
      <c r="E33" s="1141"/>
      <c r="F33" s="1141"/>
    </row>
    <row r="34" spans="1:6" x14ac:dyDescent="0.25">
      <c r="A34" s="1145" t="s">
        <v>4</v>
      </c>
      <c r="B34" s="1144">
        <f t="shared" si="0"/>
        <v>4.8579528696199227E-2</v>
      </c>
      <c r="C34" s="1144">
        <v>5.629193165687902E-2</v>
      </c>
      <c r="D34" s="1143">
        <v>4.5618131804428912E-2</v>
      </c>
      <c r="E34" s="1141"/>
      <c r="F34" s="1141"/>
    </row>
    <row r="35" spans="1:6" x14ac:dyDescent="0.25">
      <c r="A35" s="2102"/>
      <c r="B35" s="990"/>
      <c r="C35" s="990"/>
      <c r="D35" s="2126"/>
      <c r="E35" s="1141"/>
      <c r="F35" s="1141"/>
    </row>
    <row r="36" spans="1:6" x14ac:dyDescent="0.25">
      <c r="A36" s="2102"/>
      <c r="B36" s="990"/>
      <c r="C36" s="1030"/>
      <c r="D36" s="1141"/>
      <c r="E36" s="1141"/>
      <c r="F36" s="1141"/>
    </row>
    <row r="37" spans="1:6" x14ac:dyDescent="0.25">
      <c r="A37" s="1140"/>
    </row>
    <row r="38" spans="1:6" x14ac:dyDescent="0.25">
      <c r="A38" s="1139"/>
    </row>
    <row r="39" spans="1:6" x14ac:dyDescent="0.25">
      <c r="A39" s="1137"/>
    </row>
    <row r="40" spans="1:6" x14ac:dyDescent="0.25">
      <c r="A40" s="1137"/>
    </row>
    <row r="41" spans="1:6" x14ac:dyDescent="0.25">
      <c r="A41" s="1137"/>
    </row>
    <row r="42" spans="1:6" x14ac:dyDescent="0.25">
      <c r="A42" s="1137"/>
    </row>
    <row r="43" spans="1:6" x14ac:dyDescent="0.25">
      <c r="A43" s="1137"/>
    </row>
    <row r="44" spans="1:6" x14ac:dyDescent="0.25">
      <c r="A44" s="1137"/>
    </row>
    <row r="45" spans="1:6" x14ac:dyDescent="0.25">
      <c r="A45" s="1137"/>
    </row>
    <row r="46" spans="1:6" x14ac:dyDescent="0.25">
      <c r="A46" s="1137"/>
    </row>
    <row r="47" spans="1:6" x14ac:dyDescent="0.25">
      <c r="A47" s="1137"/>
    </row>
    <row r="48" spans="1:6" x14ac:dyDescent="0.25">
      <c r="A48" s="1137"/>
    </row>
    <row r="49" spans="1:11" x14ac:dyDescent="0.25">
      <c r="A49" s="1137"/>
    </row>
    <row r="50" spans="1:11" x14ac:dyDescent="0.25">
      <c r="A50" s="1137"/>
    </row>
    <row r="51" spans="1:11" x14ac:dyDescent="0.25">
      <c r="A51" s="1137"/>
    </row>
    <row r="52" spans="1:11" x14ac:dyDescent="0.25">
      <c r="A52" s="1137"/>
    </row>
    <row r="53" spans="1:11" x14ac:dyDescent="0.25">
      <c r="A53" s="1137"/>
    </row>
    <row r="54" spans="1:11" x14ac:dyDescent="0.25">
      <c r="A54" s="1138"/>
    </row>
    <row r="55" spans="1:11" x14ac:dyDescent="0.25">
      <c r="A55" s="1136"/>
      <c r="B55" s="1133"/>
      <c r="C55" s="1133"/>
      <c r="D55" s="1133"/>
      <c r="E55" s="1133"/>
      <c r="F55" s="1133"/>
      <c r="G55" s="1133"/>
      <c r="H55" s="1133"/>
      <c r="I55" s="1133"/>
      <c r="J55" s="1133"/>
      <c r="K55" s="1133"/>
    </row>
    <row r="56" spans="1:11" x14ac:dyDescent="0.25">
      <c r="A56" s="1137"/>
      <c r="B56" s="1133"/>
      <c r="C56" s="1133"/>
      <c r="D56" s="1133"/>
      <c r="E56" s="1133"/>
      <c r="F56" s="1133"/>
      <c r="G56" s="1133"/>
      <c r="H56" s="1133"/>
      <c r="I56" s="1133"/>
      <c r="J56" s="1133"/>
      <c r="K56" s="1133"/>
    </row>
    <row r="57" spans="1:11" x14ac:dyDescent="0.25">
      <c r="A57" s="1137"/>
      <c r="B57" s="1133"/>
      <c r="C57" s="1133"/>
      <c r="D57" s="1133"/>
      <c r="E57" s="1133"/>
      <c r="F57" s="1133"/>
      <c r="G57" s="1133"/>
      <c r="H57" s="1133"/>
      <c r="I57" s="1133"/>
      <c r="J57" s="1133"/>
      <c r="K57" s="1133"/>
    </row>
    <row r="58" spans="1:11" x14ac:dyDescent="0.25">
      <c r="A58" s="1137"/>
      <c r="B58" s="1133"/>
      <c r="C58" s="1133"/>
      <c r="D58" s="1133"/>
      <c r="E58" s="1133"/>
      <c r="F58" s="1133"/>
      <c r="G58" s="1133"/>
      <c r="H58" s="1133"/>
      <c r="I58" s="1133"/>
      <c r="J58" s="1133"/>
      <c r="K58" s="1133"/>
    </row>
    <row r="59" spans="1:11" x14ac:dyDescent="0.25">
      <c r="A59" s="1137"/>
      <c r="B59" s="1133"/>
      <c r="C59" s="1133"/>
      <c r="D59" s="1133"/>
      <c r="E59" s="1133"/>
      <c r="F59" s="1133"/>
      <c r="G59" s="1133"/>
      <c r="H59" s="1133"/>
      <c r="I59" s="1133"/>
      <c r="J59" s="1133"/>
      <c r="K59" s="1133"/>
    </row>
    <row r="60" spans="1:11" x14ac:dyDescent="0.25">
      <c r="A60" s="1137"/>
      <c r="B60" s="1133"/>
      <c r="C60" s="1133"/>
      <c r="D60" s="1133"/>
      <c r="E60" s="1133"/>
      <c r="F60" s="1133"/>
      <c r="G60" s="1133"/>
      <c r="H60" s="1133"/>
      <c r="I60" s="1133"/>
      <c r="J60" s="1133"/>
      <c r="K60" s="1133"/>
    </row>
    <row r="61" spans="1:11" x14ac:dyDescent="0.25">
      <c r="A61" s="1136"/>
      <c r="B61" s="1133"/>
      <c r="C61" s="1133"/>
      <c r="D61" s="1133"/>
      <c r="E61" s="1133"/>
      <c r="F61" s="1133"/>
      <c r="G61" s="1133"/>
      <c r="H61" s="1133"/>
      <c r="I61" s="1133"/>
      <c r="J61" s="1133"/>
      <c r="K61" s="1133"/>
    </row>
    <row r="62" spans="1:11" x14ac:dyDescent="0.25">
      <c r="A62" s="1136"/>
      <c r="B62" s="1133"/>
      <c r="C62" s="1133"/>
      <c r="D62" s="1133"/>
      <c r="E62" s="1133"/>
      <c r="F62" s="1133"/>
      <c r="G62" s="1133"/>
      <c r="H62" s="1133"/>
      <c r="I62" s="1133"/>
      <c r="J62" s="1133"/>
      <c r="K62" s="1133"/>
    </row>
    <row r="63" spans="1:11" x14ac:dyDescent="0.25">
      <c r="A63" s="1103"/>
      <c r="B63" s="1133"/>
      <c r="C63" s="1133"/>
      <c r="D63" s="1133"/>
      <c r="E63" s="1133"/>
      <c r="F63" s="1133"/>
      <c r="G63" s="1133"/>
      <c r="H63" s="1133"/>
      <c r="I63" s="1133"/>
      <c r="J63" s="1133"/>
      <c r="K63" s="1133"/>
    </row>
    <row r="64" spans="1:11" x14ac:dyDescent="0.25">
      <c r="A64" s="1135"/>
      <c r="B64" s="1133"/>
      <c r="C64" s="1133"/>
      <c r="D64" s="1133"/>
      <c r="E64" s="1133"/>
      <c r="F64" s="1133"/>
      <c r="G64" s="1133"/>
      <c r="H64" s="1133"/>
      <c r="I64" s="1133"/>
      <c r="J64" s="1133"/>
      <c r="K64" s="1133"/>
    </row>
    <row r="65" spans="1:11" x14ac:dyDescent="0.25">
      <c r="A65" s="1135"/>
      <c r="B65" s="1133"/>
      <c r="C65" s="1133"/>
      <c r="D65" s="1133"/>
      <c r="E65" s="1133"/>
      <c r="F65" s="1133"/>
      <c r="G65" s="1133"/>
      <c r="H65" s="1133"/>
      <c r="I65" s="1133"/>
      <c r="J65" s="1133"/>
      <c r="K65" s="1133"/>
    </row>
    <row r="66" spans="1:11" x14ac:dyDescent="0.25">
      <c r="A66" s="1135"/>
      <c r="B66" s="1133"/>
      <c r="C66" s="1133"/>
      <c r="D66" s="1133"/>
      <c r="E66" s="1133"/>
      <c r="F66" s="1133"/>
      <c r="G66" s="1133"/>
      <c r="H66" s="1133"/>
      <c r="I66" s="1133"/>
      <c r="J66" s="1133"/>
      <c r="K66" s="1133"/>
    </row>
    <row r="67" spans="1:11" x14ac:dyDescent="0.25">
      <c r="A67" s="1135"/>
      <c r="B67" s="1133"/>
      <c r="C67" s="1133"/>
      <c r="D67" s="1133"/>
      <c r="E67" s="1133"/>
      <c r="F67" s="1133"/>
      <c r="G67" s="1133"/>
      <c r="H67" s="1133"/>
      <c r="I67" s="1133"/>
      <c r="J67" s="1133"/>
      <c r="K67" s="1133"/>
    </row>
    <row r="68" spans="1:11" x14ac:dyDescent="0.25">
      <c r="A68" s="1134"/>
      <c r="B68" s="1133"/>
      <c r="C68" s="1133"/>
      <c r="D68" s="1133"/>
      <c r="E68" s="1133"/>
      <c r="F68" s="1133"/>
      <c r="G68" s="1133"/>
      <c r="H68" s="1133"/>
      <c r="I68" s="1133"/>
      <c r="J68" s="1133"/>
      <c r="K68" s="1133"/>
    </row>
    <row r="69" spans="1:11" x14ac:dyDescent="0.25">
      <c r="B69" s="1133"/>
      <c r="C69" s="1133"/>
      <c r="D69" s="1133"/>
      <c r="E69" s="1133"/>
      <c r="F69" s="1133"/>
      <c r="G69" s="1133"/>
      <c r="H69" s="1133"/>
      <c r="I69" s="1133"/>
      <c r="J69" s="1133"/>
      <c r="K69" s="1133"/>
    </row>
    <row r="75" spans="1:11" x14ac:dyDescent="0.25">
      <c r="A75" s="1047"/>
    </row>
    <row r="76" spans="1:11" x14ac:dyDescent="0.25">
      <c r="A76" s="1047"/>
    </row>
    <row r="77" spans="1:11" x14ac:dyDescent="0.25">
      <c r="A77" s="1047"/>
    </row>
    <row r="78" spans="1:11" x14ac:dyDescent="0.25">
      <c r="A78" s="1047"/>
    </row>
    <row r="79" spans="1:11" x14ac:dyDescent="0.25">
      <c r="A79" s="1047"/>
    </row>
    <row r="80" spans="1:11" x14ac:dyDescent="0.25">
      <c r="A80" s="1047"/>
    </row>
    <row r="81" spans="1:1" x14ac:dyDescent="0.25">
      <c r="A81" s="1047"/>
    </row>
    <row r="82" spans="1:1" x14ac:dyDescent="0.25">
      <c r="A82" s="1047"/>
    </row>
    <row r="83" spans="1:1" x14ac:dyDescent="0.25">
      <c r="A83" s="1047"/>
    </row>
    <row r="84" spans="1:1" x14ac:dyDescent="0.25">
      <c r="A84" s="1047"/>
    </row>
    <row r="85" spans="1:1" x14ac:dyDescent="0.25">
      <c r="A85" s="1047"/>
    </row>
    <row r="86" spans="1:1" x14ac:dyDescent="0.25">
      <c r="A86" s="1047"/>
    </row>
    <row r="87" spans="1:1" x14ac:dyDescent="0.25">
      <c r="A87" s="1047"/>
    </row>
    <row r="88" spans="1:1" x14ac:dyDescent="0.25">
      <c r="A88" s="1047"/>
    </row>
    <row r="89" spans="1:1" x14ac:dyDescent="0.25">
      <c r="A89" s="1047"/>
    </row>
    <row r="90" spans="1:1" x14ac:dyDescent="0.25">
      <c r="A90" s="1047"/>
    </row>
    <row r="91" spans="1:1" x14ac:dyDescent="0.25">
      <c r="A91" s="1047"/>
    </row>
    <row r="92" spans="1:1" x14ac:dyDescent="0.25">
      <c r="A92" s="1047"/>
    </row>
    <row r="93" spans="1:1" x14ac:dyDescent="0.25">
      <c r="A93" s="1047"/>
    </row>
    <row r="94" spans="1:1" x14ac:dyDescent="0.25">
      <c r="A94" s="1047"/>
    </row>
    <row r="95" spans="1:1" x14ac:dyDescent="0.25">
      <c r="A95" s="1047"/>
    </row>
    <row r="96" spans="1:1" x14ac:dyDescent="0.25">
      <c r="A96" s="1047"/>
    </row>
    <row r="97" spans="1:1" x14ac:dyDescent="0.25">
      <c r="A97" s="1047"/>
    </row>
    <row r="98" spans="1:1" x14ac:dyDescent="0.25">
      <c r="A98" s="1047"/>
    </row>
    <row r="99" spans="1:1" x14ac:dyDescent="0.25">
      <c r="A99" s="1047"/>
    </row>
    <row r="100" spans="1:1" x14ac:dyDescent="0.25">
      <c r="A100" s="1047"/>
    </row>
    <row r="101" spans="1:1" x14ac:dyDescent="0.25">
      <c r="A101" s="1047"/>
    </row>
    <row r="102" spans="1:1" x14ac:dyDescent="0.25">
      <c r="A102" s="1047"/>
    </row>
    <row r="103" spans="1:1" x14ac:dyDescent="0.25">
      <c r="A103" s="1047"/>
    </row>
    <row r="104" spans="1:1" x14ac:dyDescent="0.25">
      <c r="A104" s="1047"/>
    </row>
    <row r="105" spans="1:1" x14ac:dyDescent="0.25">
      <c r="A105" s="1047"/>
    </row>
    <row r="106" spans="1:1" x14ac:dyDescent="0.25">
      <c r="A106" s="1047"/>
    </row>
  </sheetData>
  <pageMargins left="0.7" right="0.7" top="0.75" bottom="0.75" header="0.3" footer="0.3"/>
  <pageSetup paperSize="9" scale="86" orientation="portrait" r:id="rId1"/>
  <customProperties>
    <customPr name="_pios_id"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6"/>
  <sheetViews>
    <sheetView view="pageBreakPreview" zoomScale="85" zoomScaleNormal="100" zoomScaleSheetLayoutView="85" workbookViewId="0">
      <selection activeCell="H4" sqref="H4"/>
    </sheetView>
  </sheetViews>
  <sheetFormatPr defaultRowHeight="15" x14ac:dyDescent="0.25"/>
  <cols>
    <col min="1" max="1" width="36.5703125" style="981" customWidth="1"/>
    <col min="2" max="4" width="8.5703125" style="981" customWidth="1"/>
    <col min="5" max="5" width="6.85546875" style="981" customWidth="1"/>
    <col min="6" max="6" width="8.5703125" style="981" customWidth="1"/>
    <col min="7" max="7" width="7.42578125" style="981" customWidth="1"/>
    <col min="8" max="8" width="10.140625" style="981" customWidth="1"/>
  </cols>
  <sheetData>
    <row r="1" spans="1:12" x14ac:dyDescent="0.25">
      <c r="A1" s="1009" t="s">
        <v>1368</v>
      </c>
    </row>
    <row r="2" spans="1:12" ht="13.5" customHeight="1" x14ac:dyDescent="0.25">
      <c r="A2" s="1015" t="s">
        <v>1299</v>
      </c>
    </row>
    <row r="3" spans="1:12" ht="13.5" customHeight="1" x14ac:dyDescent="0.25"/>
    <row r="4" spans="1:12" ht="24.75" customHeight="1" thickBot="1" x14ac:dyDescent="0.3">
      <c r="A4" s="1005" t="s">
        <v>227</v>
      </c>
      <c r="B4" s="1046" t="s">
        <v>691</v>
      </c>
      <c r="C4" s="1046" t="s">
        <v>545</v>
      </c>
      <c r="D4" s="1046" t="s">
        <v>544</v>
      </c>
      <c r="E4" s="1046" t="s">
        <v>543</v>
      </c>
      <c r="F4" s="1046" t="s">
        <v>542</v>
      </c>
      <c r="G4" s="1046" t="s">
        <v>503</v>
      </c>
      <c r="H4" s="1167" t="s">
        <v>689</v>
      </c>
    </row>
    <row r="5" spans="1:12" ht="13.5" customHeight="1" x14ac:dyDescent="0.25">
      <c r="A5" s="1171" t="s">
        <v>688</v>
      </c>
      <c r="B5" s="1137">
        <v>911.39387999999997</v>
      </c>
      <c r="C5" s="1137">
        <v>0</v>
      </c>
      <c r="D5" s="1137">
        <v>1.8647</v>
      </c>
      <c r="E5" s="1137">
        <v>362.59159000000005</v>
      </c>
      <c r="F5" s="1137">
        <v>0</v>
      </c>
      <c r="G5" s="1137">
        <v>6.9172600000000006</v>
      </c>
      <c r="H5" s="1137">
        <v>540.02032999999994</v>
      </c>
      <c r="I5" s="2131"/>
      <c r="J5" s="2127"/>
      <c r="L5" s="2131"/>
    </row>
    <row r="6" spans="1:12" ht="13.5" customHeight="1" x14ac:dyDescent="0.25">
      <c r="A6" s="1171" t="s">
        <v>687</v>
      </c>
      <c r="B6" s="1137">
        <v>40.499790000000004</v>
      </c>
      <c r="C6" s="1137">
        <v>0.32628000000000001</v>
      </c>
      <c r="D6" s="1137">
        <v>12.22748</v>
      </c>
      <c r="E6" s="1137">
        <v>27.946030000000004</v>
      </c>
      <c r="F6" s="1137">
        <v>0</v>
      </c>
      <c r="G6" s="1137">
        <v>0</v>
      </c>
      <c r="H6" s="1137">
        <v>0</v>
      </c>
      <c r="I6" s="2131"/>
      <c r="J6" s="2127"/>
      <c r="L6" s="2131"/>
    </row>
    <row r="7" spans="1:12" ht="13.5" customHeight="1" x14ac:dyDescent="0.25">
      <c r="A7" s="1171" t="s">
        <v>686</v>
      </c>
      <c r="B7" s="1137">
        <v>6.8728199999999999</v>
      </c>
      <c r="C7" s="1137">
        <v>5.2622</v>
      </c>
      <c r="D7" s="1137">
        <v>0.77121000000000006</v>
      </c>
      <c r="E7" s="1137">
        <v>0.20380000000000001</v>
      </c>
      <c r="F7" s="1137">
        <v>0.63561000000000001</v>
      </c>
      <c r="G7" s="1137">
        <v>0</v>
      </c>
      <c r="H7" s="1137">
        <v>0</v>
      </c>
      <c r="I7" s="2131"/>
      <c r="J7" s="2127"/>
      <c r="L7" s="2131"/>
    </row>
    <row r="8" spans="1:12" ht="13.5" customHeight="1" x14ac:dyDescent="0.25">
      <c r="A8" s="1171" t="s">
        <v>685</v>
      </c>
      <c r="B8" s="1137">
        <v>291.24144000000001</v>
      </c>
      <c r="C8" s="1137">
        <v>69.450850000000003</v>
      </c>
      <c r="D8" s="1137">
        <v>185.85205000000002</v>
      </c>
      <c r="E8" s="1137">
        <v>12.87848</v>
      </c>
      <c r="F8" s="1137">
        <v>23.06006</v>
      </c>
      <c r="G8" s="1137">
        <v>0</v>
      </c>
      <c r="H8" s="1137">
        <v>0</v>
      </c>
      <c r="I8" s="2131"/>
      <c r="J8" s="2127"/>
      <c r="L8" s="2131"/>
    </row>
    <row r="9" spans="1:12" ht="13.5" customHeight="1" x14ac:dyDescent="0.25">
      <c r="A9" s="1171" t="s">
        <v>684</v>
      </c>
      <c r="B9" s="1137">
        <v>66.813860000000005</v>
      </c>
      <c r="C9" s="1137">
        <v>20.868680000000001</v>
      </c>
      <c r="D9" s="1137">
        <v>37.41713</v>
      </c>
      <c r="E9" s="1137">
        <v>7.8109999999999999E-2</v>
      </c>
      <c r="F9" s="1137">
        <v>5.5315699999999994</v>
      </c>
      <c r="G9" s="1137">
        <v>0</v>
      </c>
      <c r="H9" s="1137">
        <v>2.9183699999999999</v>
      </c>
      <c r="I9" s="2131"/>
      <c r="J9" s="2127"/>
      <c r="L9" s="2131"/>
    </row>
    <row r="10" spans="1:12" ht="13.5" customHeight="1" x14ac:dyDescent="0.25">
      <c r="A10" s="1171" t="s">
        <v>683</v>
      </c>
      <c r="B10" s="1137">
        <v>366.39734999999996</v>
      </c>
      <c r="C10" s="1137">
        <v>116.12989</v>
      </c>
      <c r="D10" s="1137">
        <v>55.791509999999995</v>
      </c>
      <c r="E10" s="1137">
        <v>49.486870000000003</v>
      </c>
      <c r="F10" s="1137">
        <v>66.468279999999993</v>
      </c>
      <c r="G10" s="1137">
        <v>0</v>
      </c>
      <c r="H10" s="1137">
        <v>78.520800000000008</v>
      </c>
      <c r="I10" s="2131"/>
      <c r="J10" s="2127"/>
      <c r="L10" s="2131"/>
    </row>
    <row r="11" spans="1:12" ht="13.5" customHeight="1" x14ac:dyDescent="0.25">
      <c r="A11" s="1171" t="s">
        <v>682</v>
      </c>
      <c r="B11" s="1137">
        <v>179.42693000000003</v>
      </c>
      <c r="C11" s="1137">
        <v>101.81334000000001</v>
      </c>
      <c r="D11" s="1137">
        <v>36.431050000000006</v>
      </c>
      <c r="E11" s="1137">
        <v>34.071680000000001</v>
      </c>
      <c r="F11" s="1137">
        <v>7.1108599999999997</v>
      </c>
      <c r="G11" s="1137">
        <v>0</v>
      </c>
      <c r="H11" s="1137">
        <v>0</v>
      </c>
      <c r="I11" s="2131"/>
      <c r="J11" s="2127"/>
      <c r="L11" s="2131"/>
    </row>
    <row r="12" spans="1:12" ht="13.5" customHeight="1" x14ac:dyDescent="0.25">
      <c r="A12" s="1171" t="s">
        <v>681</v>
      </c>
      <c r="B12" s="1137">
        <v>293.23114000000004</v>
      </c>
      <c r="C12" s="1137">
        <v>21.660070000000001</v>
      </c>
      <c r="D12" s="1137">
        <v>3.8683899999999998</v>
      </c>
      <c r="E12" s="1137">
        <v>204.97370999999998</v>
      </c>
      <c r="F12" s="1137">
        <v>0</v>
      </c>
      <c r="G12" s="1137">
        <v>0</v>
      </c>
      <c r="H12" s="1137">
        <v>62.728970000000004</v>
      </c>
      <c r="I12" s="2131"/>
      <c r="J12" s="2127"/>
      <c r="L12" s="2131"/>
    </row>
    <row r="13" spans="1:12" ht="13.5" customHeight="1" x14ac:dyDescent="0.25">
      <c r="A13" s="1171" t="s">
        <v>680</v>
      </c>
      <c r="B13" s="1137">
        <v>92.243960000000001</v>
      </c>
      <c r="C13" s="1137">
        <v>21.785889999999998</v>
      </c>
      <c r="D13" s="1137">
        <v>12.567200000000001</v>
      </c>
      <c r="E13" s="1137">
        <v>54.025320000000001</v>
      </c>
      <c r="F13" s="1137">
        <v>3.8655500000000003</v>
      </c>
      <c r="G13" s="1137">
        <v>0</v>
      </c>
      <c r="H13" s="1137">
        <v>0</v>
      </c>
      <c r="I13" s="2131"/>
      <c r="J13" s="2127"/>
      <c r="L13" s="2131"/>
    </row>
    <row r="14" spans="1:12" ht="13.5" customHeight="1" x14ac:dyDescent="0.25">
      <c r="A14" s="1171" t="s">
        <v>679</v>
      </c>
      <c r="B14" s="1137">
        <v>235.63503</v>
      </c>
      <c r="C14" s="1137">
        <v>27.70722</v>
      </c>
      <c r="D14" s="1137">
        <v>33.886400000000002</v>
      </c>
      <c r="E14" s="1137">
        <v>157.98251999999999</v>
      </c>
      <c r="F14" s="1137">
        <v>15.391830000000001</v>
      </c>
      <c r="G14" s="1137">
        <v>0</v>
      </c>
      <c r="H14" s="1137">
        <v>0.66705999999999999</v>
      </c>
      <c r="I14" s="2131"/>
      <c r="J14" s="2127"/>
      <c r="L14" s="2131"/>
    </row>
    <row r="15" spans="1:12" ht="13.5" customHeight="1" x14ac:dyDescent="0.25">
      <c r="A15" s="1171" t="s">
        <v>678</v>
      </c>
      <c r="B15" s="1137">
        <v>33.451080000000005</v>
      </c>
      <c r="C15" s="1137">
        <v>19.173110000000001</v>
      </c>
      <c r="D15" s="1137">
        <v>9.8460900000000002</v>
      </c>
      <c r="E15" s="1137">
        <v>4.3183699999999998</v>
      </c>
      <c r="F15" s="1137">
        <v>0.11351</v>
      </c>
      <c r="G15" s="1137">
        <v>0</v>
      </c>
      <c r="H15" s="1137">
        <v>0</v>
      </c>
      <c r="I15" s="2131"/>
      <c r="J15" s="2127"/>
      <c r="L15" s="2131"/>
    </row>
    <row r="16" spans="1:12" ht="13.5" customHeight="1" x14ac:dyDescent="0.25">
      <c r="A16" s="1171" t="s">
        <v>677</v>
      </c>
      <c r="B16" s="1137">
        <v>330.87976999999995</v>
      </c>
      <c r="C16" s="1137">
        <v>167.32470000000001</v>
      </c>
      <c r="D16" s="1137">
        <v>63.160310000000003</v>
      </c>
      <c r="E16" s="1137">
        <v>32.583850000000005</v>
      </c>
      <c r="F16" s="1137">
        <v>67.810910000000007</v>
      </c>
      <c r="G16" s="1137">
        <v>0</v>
      </c>
      <c r="H16" s="1137">
        <v>0</v>
      </c>
      <c r="I16" s="2131"/>
      <c r="J16" s="2127"/>
      <c r="L16" s="2131"/>
    </row>
    <row r="17" spans="1:12" ht="13.5" customHeight="1" x14ac:dyDescent="0.25">
      <c r="A17" s="1171" t="s">
        <v>676</v>
      </c>
      <c r="B17" s="1137">
        <v>741.49067999999988</v>
      </c>
      <c r="C17" s="1137">
        <v>689.71083999999996</v>
      </c>
      <c r="D17" s="1137">
        <v>50.401429999999998</v>
      </c>
      <c r="E17" s="1137">
        <v>0.54492999999999991</v>
      </c>
      <c r="F17" s="1137">
        <v>0.83348</v>
      </c>
      <c r="G17" s="1137">
        <v>0</v>
      </c>
      <c r="H17" s="1137">
        <v>0</v>
      </c>
      <c r="I17" s="2131"/>
      <c r="J17" s="2127"/>
      <c r="L17" s="2131"/>
    </row>
    <row r="18" spans="1:12" ht="13.5" customHeight="1" x14ac:dyDescent="0.25">
      <c r="A18" s="1171" t="s">
        <v>675</v>
      </c>
      <c r="B18" s="1137">
        <v>14.771970000000001</v>
      </c>
      <c r="C18" s="1137">
        <v>9.7105300000000003</v>
      </c>
      <c r="D18" s="1137">
        <v>4.4134899999999995</v>
      </c>
      <c r="E18" s="1137">
        <v>0.64451000000000003</v>
      </c>
      <c r="F18" s="1137">
        <v>3.4399999999999999E-3</v>
      </c>
      <c r="G18" s="1137">
        <v>0</v>
      </c>
      <c r="H18" s="1137">
        <v>0</v>
      </c>
      <c r="I18" s="2131"/>
      <c r="J18" s="2127"/>
      <c r="L18" s="2131"/>
    </row>
    <row r="19" spans="1:12" ht="13.5" customHeight="1" x14ac:dyDescent="0.25">
      <c r="A19" s="1171" t="s">
        <v>674</v>
      </c>
      <c r="B19" s="1137">
        <v>0</v>
      </c>
      <c r="C19" s="1137">
        <v>0</v>
      </c>
      <c r="D19" s="1137">
        <v>0</v>
      </c>
      <c r="E19" s="1137">
        <v>0</v>
      </c>
      <c r="F19" s="1137">
        <v>0</v>
      </c>
      <c r="G19" s="1137">
        <v>0</v>
      </c>
      <c r="H19" s="1137">
        <v>0</v>
      </c>
      <c r="I19" s="2131"/>
      <c r="J19" s="2127"/>
      <c r="L19" s="2131"/>
    </row>
    <row r="20" spans="1:12" ht="13.5" customHeight="1" x14ac:dyDescent="0.25">
      <c r="A20" s="1171" t="s">
        <v>673</v>
      </c>
      <c r="B20" s="1137">
        <v>351.73664999999994</v>
      </c>
      <c r="C20" s="1137">
        <v>246.62430000000001</v>
      </c>
      <c r="D20" s="1137">
        <v>5.8823599999999994</v>
      </c>
      <c r="E20" s="1137">
        <v>58.602700000000006</v>
      </c>
      <c r="F20" s="1137">
        <v>40.627290000000002</v>
      </c>
      <c r="G20" s="1137">
        <v>0</v>
      </c>
      <c r="H20" s="1137">
        <v>0</v>
      </c>
      <c r="I20" s="2131"/>
      <c r="J20" s="2127"/>
      <c r="L20" s="2131"/>
    </row>
    <row r="21" spans="1:12" ht="13.5" customHeight="1" x14ac:dyDescent="0.25">
      <c r="A21" s="1171" t="s">
        <v>672</v>
      </c>
      <c r="B21" s="1137">
        <v>399.14100000000002</v>
      </c>
      <c r="C21" s="1137">
        <v>213.29907</v>
      </c>
      <c r="D21" s="1137">
        <v>73.65391000000001</v>
      </c>
      <c r="E21" s="1137">
        <v>97.644909999999996</v>
      </c>
      <c r="F21" s="1137">
        <v>6.5100000000000002E-3</v>
      </c>
      <c r="G21" s="1137">
        <v>14.5366</v>
      </c>
      <c r="H21" s="1137">
        <v>0</v>
      </c>
      <c r="I21" s="2131"/>
      <c r="J21" s="2127"/>
      <c r="L21" s="2131"/>
    </row>
    <row r="22" spans="1:12" ht="13.5" customHeight="1" x14ac:dyDescent="0.25">
      <c r="A22" s="1171" t="s">
        <v>671</v>
      </c>
      <c r="B22" s="1137">
        <v>51.744689999999999</v>
      </c>
      <c r="C22" s="1137">
        <v>24.719810000000003</v>
      </c>
      <c r="D22" s="1137">
        <v>26.767600000000002</v>
      </c>
      <c r="E22" s="1137">
        <v>0.25425999999999999</v>
      </c>
      <c r="F22" s="1137">
        <v>3.0200000000000001E-3</v>
      </c>
      <c r="G22" s="1137">
        <v>0</v>
      </c>
      <c r="H22" s="1137">
        <v>0</v>
      </c>
      <c r="I22" s="2131"/>
      <c r="J22" s="2127"/>
      <c r="L22" s="2131"/>
    </row>
    <row r="23" spans="1:12" ht="13.5" customHeight="1" x14ac:dyDescent="0.25">
      <c r="A23" s="1171" t="s">
        <v>670</v>
      </c>
      <c r="B23" s="1137">
        <v>1.3147599999999999</v>
      </c>
      <c r="C23" s="1137">
        <v>0.48264999999999997</v>
      </c>
      <c r="D23" s="1137">
        <v>0.83211000000000002</v>
      </c>
      <c r="E23" s="1137">
        <v>0</v>
      </c>
      <c r="F23" s="1137">
        <v>0</v>
      </c>
      <c r="G23" s="1137">
        <v>0</v>
      </c>
      <c r="H23" s="1137">
        <v>0</v>
      </c>
      <c r="I23" s="2131"/>
      <c r="J23" s="2127"/>
      <c r="L23" s="2131"/>
    </row>
    <row r="24" spans="1:12" ht="13.5" customHeight="1" x14ac:dyDescent="0.25">
      <c r="A24" s="1171" t="s">
        <v>669</v>
      </c>
      <c r="B24" s="1137">
        <v>26.480820000000001</v>
      </c>
      <c r="C24" s="1137">
        <v>0.23802999999999999</v>
      </c>
      <c r="D24" s="1137">
        <v>9.1518800000000002</v>
      </c>
      <c r="E24" s="1137">
        <v>3.5815000000000001</v>
      </c>
      <c r="F24" s="1137">
        <v>13.509409999999999</v>
      </c>
      <c r="G24" s="1137">
        <v>0</v>
      </c>
      <c r="H24" s="1137">
        <v>0</v>
      </c>
      <c r="I24" s="2131"/>
      <c r="J24" s="2127"/>
      <c r="L24" s="2131"/>
    </row>
    <row r="25" spans="1:12" ht="13.5" customHeight="1" x14ac:dyDescent="0.25">
      <c r="A25" s="1171" t="s">
        <v>668</v>
      </c>
      <c r="B25" s="1137">
        <v>42.828789999999998</v>
      </c>
      <c r="C25" s="1137">
        <v>1.94946</v>
      </c>
      <c r="D25" s="1137">
        <v>0.74100999999999995</v>
      </c>
      <c r="E25" s="1137">
        <v>29.42136</v>
      </c>
      <c r="F25" s="1137">
        <v>10.716959999999998</v>
      </c>
      <c r="G25" s="1137">
        <v>0</v>
      </c>
      <c r="H25" s="1137">
        <v>0</v>
      </c>
      <c r="I25" s="2131"/>
      <c r="J25" s="2127"/>
      <c r="L25" s="2131"/>
    </row>
    <row r="26" spans="1:12" ht="13.5" customHeight="1" x14ac:dyDescent="0.25">
      <c r="A26" s="1170" t="s">
        <v>667</v>
      </c>
      <c r="B26" s="2787">
        <v>12.70759</v>
      </c>
      <c r="C26" s="2787">
        <v>9.9101900000000001</v>
      </c>
      <c r="D26" s="2787">
        <v>2.2659099999999999</v>
      </c>
      <c r="E26" s="1169">
        <v>0.53149000000000002</v>
      </c>
      <c r="F26" s="1169">
        <v>0</v>
      </c>
      <c r="G26" s="1169">
        <v>0</v>
      </c>
      <c r="H26" s="1169">
        <v>0</v>
      </c>
      <c r="I26" s="2131"/>
      <c r="J26" s="2127"/>
      <c r="L26" s="2131"/>
    </row>
    <row r="27" spans="1:12" ht="13.5" customHeight="1" x14ac:dyDescent="0.25">
      <c r="A27" s="1168" t="s">
        <v>697</v>
      </c>
      <c r="B27" s="1162">
        <v>4490.3039999999992</v>
      </c>
      <c r="C27" s="1162">
        <v>1768.1471100000001</v>
      </c>
      <c r="D27" s="1162">
        <v>627.79321999999991</v>
      </c>
      <c r="E27" s="1162">
        <v>1132.36599</v>
      </c>
      <c r="F27" s="1162">
        <v>255.68829000000002</v>
      </c>
      <c r="G27" s="1162">
        <v>21.453859999999999</v>
      </c>
      <c r="H27" s="1162">
        <v>684.85552999999993</v>
      </c>
      <c r="I27" s="2131"/>
      <c r="J27" s="2127"/>
      <c r="L27" s="2131"/>
    </row>
    <row r="28" spans="1:12" ht="13.5" customHeight="1" x14ac:dyDescent="0.25">
      <c r="A28" s="1168" t="s">
        <v>664</v>
      </c>
      <c r="B28" s="1162">
        <v>1823.2175</v>
      </c>
      <c r="C28" s="1162">
        <v>866.10577000000001</v>
      </c>
      <c r="D28" s="1162">
        <v>652.94512999999995</v>
      </c>
      <c r="E28" s="1162">
        <v>138.81990999999999</v>
      </c>
      <c r="F28" s="1162">
        <v>152.70829999999998</v>
      </c>
      <c r="G28" s="1162">
        <v>0</v>
      </c>
      <c r="H28" s="1162">
        <v>12.638389999999999</v>
      </c>
      <c r="I28" s="2131"/>
      <c r="J28" s="2127"/>
      <c r="L28" s="2131"/>
    </row>
    <row r="29" spans="1:12" ht="13.5" customHeight="1" x14ac:dyDescent="0.25">
      <c r="A29" s="1168" t="s">
        <v>657</v>
      </c>
      <c r="B29" s="1162">
        <v>7.7999999999999999E-4</v>
      </c>
      <c r="C29" s="1162">
        <v>0</v>
      </c>
      <c r="D29" s="1162">
        <v>0</v>
      </c>
      <c r="E29" s="1162">
        <v>7.7999999999999999E-4</v>
      </c>
      <c r="F29" s="1162">
        <v>0</v>
      </c>
      <c r="G29" s="1162">
        <v>0</v>
      </c>
      <c r="H29" s="1162">
        <v>0</v>
      </c>
      <c r="I29" s="2131"/>
      <c r="J29" s="2127"/>
      <c r="L29" s="2131"/>
    </row>
    <row r="30" spans="1:12" ht="13.5" customHeight="1" x14ac:dyDescent="0.25">
      <c r="A30" s="1168" t="s">
        <v>691</v>
      </c>
      <c r="B30" s="1162">
        <v>6313.5222799999992</v>
      </c>
      <c r="C30" s="1162">
        <v>2634.25288</v>
      </c>
      <c r="D30" s="1162">
        <v>1280.7383499999999</v>
      </c>
      <c r="E30" s="1162">
        <v>1271.18668</v>
      </c>
      <c r="F30" s="1162">
        <v>408.39659</v>
      </c>
      <c r="G30" s="1162">
        <v>21.453859999999999</v>
      </c>
      <c r="H30" s="1162">
        <v>697.49391999999989</v>
      </c>
      <c r="I30" s="2131"/>
      <c r="J30" s="2127"/>
      <c r="L30" s="2131"/>
    </row>
    <row r="31" spans="1:12" ht="13.5" customHeight="1" x14ac:dyDescent="0.25">
      <c r="I31" s="2131"/>
      <c r="J31" s="2127"/>
      <c r="L31" s="2131"/>
    </row>
    <row r="32" spans="1:12" ht="13.5" customHeight="1" x14ac:dyDescent="0.25">
      <c r="A32" s="1009" t="s">
        <v>1399</v>
      </c>
      <c r="B32" s="1047"/>
      <c r="I32" s="2131"/>
      <c r="J32" s="2127"/>
      <c r="L32" s="2131"/>
    </row>
    <row r="33" spans="1:22" ht="13.5" customHeight="1" x14ac:dyDescent="0.25">
      <c r="A33" s="1015" t="s">
        <v>67</v>
      </c>
      <c r="I33" s="2131"/>
      <c r="J33" s="2127"/>
      <c r="L33" s="2131"/>
    </row>
    <row r="34" spans="1:22" ht="13.5" customHeight="1" x14ac:dyDescent="0.25">
      <c r="H34" s="1041"/>
      <c r="J34" s="2127"/>
      <c r="L34" s="2131"/>
    </row>
    <row r="35" spans="1:22" ht="24.75" customHeight="1" thickBot="1" x14ac:dyDescent="0.3">
      <c r="A35" s="1005" t="s">
        <v>227</v>
      </c>
      <c r="B35" s="1046" t="s">
        <v>691</v>
      </c>
      <c r="C35" s="1046" t="s">
        <v>545</v>
      </c>
      <c r="D35" s="1046" t="s">
        <v>544</v>
      </c>
      <c r="E35" s="1046" t="s">
        <v>543</v>
      </c>
      <c r="F35" s="1046" t="s">
        <v>542</v>
      </c>
      <c r="G35" s="1046" t="s">
        <v>503</v>
      </c>
      <c r="H35" s="1167" t="s">
        <v>689</v>
      </c>
      <c r="L35" s="2131"/>
    </row>
    <row r="36" spans="1:22" ht="13.5" customHeight="1" x14ac:dyDescent="0.25">
      <c r="A36" s="1166" t="s">
        <v>688</v>
      </c>
      <c r="B36" s="1136">
        <v>617.58970000000011</v>
      </c>
      <c r="C36" s="1136">
        <v>0</v>
      </c>
      <c r="D36" s="1136">
        <v>1.7835300000000001</v>
      </c>
      <c r="E36" s="1136">
        <v>149.27249</v>
      </c>
      <c r="F36" s="1136">
        <v>0</v>
      </c>
      <c r="G36" s="1136">
        <v>7.0664999999999996</v>
      </c>
      <c r="H36" s="1136">
        <v>459.46717999999998</v>
      </c>
      <c r="V36" s="2131"/>
    </row>
    <row r="37" spans="1:22" ht="13.5" customHeight="1" x14ac:dyDescent="0.25">
      <c r="A37" s="1006" t="s">
        <v>687</v>
      </c>
      <c r="B37" s="1137">
        <v>42.423819999999999</v>
      </c>
      <c r="C37" s="1137">
        <v>0.40293000000000001</v>
      </c>
      <c r="D37" s="1137">
        <v>12.835619999999999</v>
      </c>
      <c r="E37" s="1137">
        <v>29.185269999999999</v>
      </c>
      <c r="F37" s="1137">
        <v>0</v>
      </c>
      <c r="G37" s="1137">
        <v>0</v>
      </c>
      <c r="H37" s="1137">
        <v>0</v>
      </c>
    </row>
    <row r="38" spans="1:22" ht="13.5" customHeight="1" x14ac:dyDescent="0.25">
      <c r="A38" s="1006" t="s">
        <v>686</v>
      </c>
      <c r="B38" s="1137">
        <v>5.4020600000000005</v>
      </c>
      <c r="C38" s="1137">
        <v>3.65435</v>
      </c>
      <c r="D38" s="1137">
        <v>0.79361999999999999</v>
      </c>
      <c r="E38" s="1137">
        <v>0.30249999999999999</v>
      </c>
      <c r="F38" s="1137">
        <v>0.65159</v>
      </c>
      <c r="G38" s="1137">
        <v>0</v>
      </c>
      <c r="H38" s="1137">
        <v>0</v>
      </c>
    </row>
    <row r="39" spans="1:22" ht="13.5" customHeight="1" x14ac:dyDescent="0.25">
      <c r="A39" s="1006" t="s">
        <v>685</v>
      </c>
      <c r="B39" s="1137">
        <v>238.52947</v>
      </c>
      <c r="C39" s="1137">
        <v>17.219579999999997</v>
      </c>
      <c r="D39" s="1137">
        <v>190.66580999999999</v>
      </c>
      <c r="E39" s="1137">
        <v>13.86735</v>
      </c>
      <c r="F39" s="1137">
        <v>16.776730000000001</v>
      </c>
      <c r="G39" s="1137">
        <v>0</v>
      </c>
      <c r="H39" s="1137">
        <v>0</v>
      </c>
    </row>
    <row r="40" spans="1:22" ht="13.5" customHeight="1" x14ac:dyDescent="0.25">
      <c r="A40" s="1006" t="s">
        <v>684</v>
      </c>
      <c r="B40" s="1137">
        <v>64.952529999999996</v>
      </c>
      <c r="C40" s="1137">
        <v>23.887610000000002</v>
      </c>
      <c r="D40" s="1137">
        <v>36.27317</v>
      </c>
      <c r="E40" s="1137">
        <v>0.23974000000000001</v>
      </c>
      <c r="F40" s="1137">
        <v>1.5874200000000001</v>
      </c>
      <c r="G40" s="1137">
        <v>0</v>
      </c>
      <c r="H40" s="1137">
        <v>2.9645900000000003</v>
      </c>
    </row>
    <row r="41" spans="1:22" ht="13.5" customHeight="1" x14ac:dyDescent="0.25">
      <c r="A41" s="1006" t="s">
        <v>683</v>
      </c>
      <c r="B41" s="1137">
        <v>386.94797000000005</v>
      </c>
      <c r="C41" s="1137">
        <v>95.404250000000005</v>
      </c>
      <c r="D41" s="1137">
        <v>64.129739999999998</v>
      </c>
      <c r="E41" s="1137">
        <v>57.452719999999999</v>
      </c>
      <c r="F41" s="1137">
        <v>90.196730000000002</v>
      </c>
      <c r="G41" s="1137">
        <v>0</v>
      </c>
      <c r="H41" s="1137">
        <v>79.764529999999993</v>
      </c>
    </row>
    <row r="42" spans="1:22" ht="13.5" customHeight="1" x14ac:dyDescent="0.25">
      <c r="A42" s="1006" t="s">
        <v>682</v>
      </c>
      <c r="B42" s="1137">
        <v>161.92852999999999</v>
      </c>
      <c r="C42" s="1137">
        <v>86.868200000000002</v>
      </c>
      <c r="D42" s="1137">
        <v>37.01164</v>
      </c>
      <c r="E42" s="1137">
        <v>32.704549999999998</v>
      </c>
      <c r="F42" s="1137">
        <v>5.3441400000000003</v>
      </c>
      <c r="G42" s="1137">
        <v>0</v>
      </c>
      <c r="H42" s="1137">
        <v>0</v>
      </c>
    </row>
    <row r="43" spans="1:22" ht="13.5" customHeight="1" x14ac:dyDescent="0.25">
      <c r="A43" s="1006" t="s">
        <v>681</v>
      </c>
      <c r="B43" s="1137">
        <v>220.59451999999999</v>
      </c>
      <c r="C43" s="1137">
        <v>22.140520000000002</v>
      </c>
      <c r="D43" s="1137">
        <v>3.8540000000000001</v>
      </c>
      <c r="E43" s="1137">
        <v>129.98599000000002</v>
      </c>
      <c r="F43" s="1137">
        <v>0</v>
      </c>
      <c r="G43" s="1137">
        <v>0</v>
      </c>
      <c r="H43" s="1137">
        <v>64.614009999999993</v>
      </c>
    </row>
    <row r="44" spans="1:22" ht="13.5" customHeight="1" x14ac:dyDescent="0.25">
      <c r="A44" s="1006" t="s">
        <v>680</v>
      </c>
      <c r="B44" s="1137">
        <v>91.382360000000006</v>
      </c>
      <c r="C44" s="1137">
        <v>20.930439999999997</v>
      </c>
      <c r="D44" s="1137">
        <v>12.3575</v>
      </c>
      <c r="E44" s="1137">
        <v>53.952030000000001</v>
      </c>
      <c r="F44" s="1137">
        <v>4.1423900000000007</v>
      </c>
      <c r="G44" s="1137">
        <v>0</v>
      </c>
      <c r="H44" s="1137">
        <v>0</v>
      </c>
    </row>
    <row r="45" spans="1:22" ht="13.5" customHeight="1" x14ac:dyDescent="0.25">
      <c r="A45" s="1006" t="s">
        <v>679</v>
      </c>
      <c r="B45" s="1137">
        <v>237.89166</v>
      </c>
      <c r="C45" s="1137">
        <v>31.031629999999996</v>
      </c>
      <c r="D45" s="1137">
        <v>30.763690000000004</v>
      </c>
      <c r="E45" s="1137">
        <v>159.28928999999997</v>
      </c>
      <c r="F45" s="1137">
        <v>16.044730000000001</v>
      </c>
      <c r="G45" s="1137">
        <v>0</v>
      </c>
      <c r="H45" s="1137">
        <v>0.76232</v>
      </c>
    </row>
    <row r="46" spans="1:22" ht="13.5" customHeight="1" x14ac:dyDescent="0.25">
      <c r="A46" s="1006" t="s">
        <v>678</v>
      </c>
      <c r="B46" s="1137">
        <v>59.344730000000006</v>
      </c>
      <c r="C46" s="1137">
        <v>18.77216</v>
      </c>
      <c r="D46" s="1137">
        <v>11.56728</v>
      </c>
      <c r="E46" s="1137">
        <v>6.22403</v>
      </c>
      <c r="F46" s="1137">
        <v>22.78126</v>
      </c>
      <c r="G46" s="1137">
        <v>0</v>
      </c>
      <c r="H46" s="1137">
        <v>0</v>
      </c>
    </row>
    <row r="47" spans="1:22" ht="13.5" customHeight="1" x14ac:dyDescent="0.25">
      <c r="A47" s="1006" t="s">
        <v>677</v>
      </c>
      <c r="B47" s="1137">
        <v>328.84658000000002</v>
      </c>
      <c r="C47" s="1137">
        <v>167.31052000000003</v>
      </c>
      <c r="D47" s="1137">
        <v>68.203179999999989</v>
      </c>
      <c r="E47" s="1137">
        <v>7.5777600000000005</v>
      </c>
      <c r="F47" s="1137">
        <v>85.755119999999991</v>
      </c>
      <c r="G47" s="1137">
        <v>0</v>
      </c>
      <c r="H47" s="1137">
        <v>0</v>
      </c>
    </row>
    <row r="48" spans="1:22" ht="13.5" customHeight="1" x14ac:dyDescent="0.25">
      <c r="A48" s="1006" t="s">
        <v>676</v>
      </c>
      <c r="B48" s="1137">
        <v>755.82001000000002</v>
      </c>
      <c r="C48" s="1137">
        <v>680.53244000000007</v>
      </c>
      <c r="D48" s="1137">
        <v>54.052169999999997</v>
      </c>
      <c r="E48" s="1137">
        <v>21.057079999999999</v>
      </c>
      <c r="F48" s="1137">
        <v>0.17832000000000001</v>
      </c>
      <c r="G48" s="1137">
        <v>0</v>
      </c>
      <c r="H48" s="1137">
        <v>0</v>
      </c>
    </row>
    <row r="49" spans="1:8" ht="13.5" customHeight="1" x14ac:dyDescent="0.25">
      <c r="A49" s="1006" t="s">
        <v>675</v>
      </c>
      <c r="B49" s="1137">
        <v>16.729130000000001</v>
      </c>
      <c r="C49" s="1137">
        <v>11.102709999999998</v>
      </c>
      <c r="D49" s="1137">
        <v>5.1753899999999993</v>
      </c>
      <c r="E49" s="1137">
        <v>0.44141000000000002</v>
      </c>
      <c r="F49" s="1137">
        <v>9.6200000000000001E-3</v>
      </c>
      <c r="G49" s="1137">
        <v>0</v>
      </c>
      <c r="H49" s="1137">
        <v>0</v>
      </c>
    </row>
    <row r="50" spans="1:8" ht="13.5" customHeight="1" x14ac:dyDescent="0.25">
      <c r="A50" s="1006" t="s">
        <v>674</v>
      </c>
      <c r="B50" s="1137">
        <v>0</v>
      </c>
      <c r="C50" s="1137">
        <v>0</v>
      </c>
      <c r="D50" s="1137">
        <v>0</v>
      </c>
      <c r="E50" s="1137">
        <v>0</v>
      </c>
      <c r="F50" s="1137">
        <v>0</v>
      </c>
      <c r="G50" s="1137">
        <v>0</v>
      </c>
      <c r="H50" s="1137">
        <v>0</v>
      </c>
    </row>
    <row r="51" spans="1:8" ht="13.5" customHeight="1" x14ac:dyDescent="0.25">
      <c r="A51" s="1006" t="s">
        <v>673</v>
      </c>
      <c r="B51" s="1137">
        <v>342.20874999999995</v>
      </c>
      <c r="C51" s="1137">
        <v>224.77114</v>
      </c>
      <c r="D51" s="1137">
        <v>5.9571400000000008</v>
      </c>
      <c r="E51" s="1137">
        <v>60.046870000000006</v>
      </c>
      <c r="F51" s="1137">
        <v>51.433599999999998</v>
      </c>
      <c r="G51" s="1137">
        <v>0</v>
      </c>
      <c r="H51" s="1137">
        <v>0</v>
      </c>
    </row>
    <row r="52" spans="1:8" ht="13.5" customHeight="1" x14ac:dyDescent="0.25">
      <c r="A52" s="1006" t="s">
        <v>672</v>
      </c>
      <c r="B52" s="1137">
        <v>389.14326999999997</v>
      </c>
      <c r="C52" s="1137">
        <v>196.40626</v>
      </c>
      <c r="D52" s="1137">
        <v>84.371839999999992</v>
      </c>
      <c r="E52" s="1137">
        <v>62.698219999999999</v>
      </c>
      <c r="F52" s="1137">
        <v>0.77800999999999998</v>
      </c>
      <c r="G52" s="1137">
        <v>44.888940000000005</v>
      </c>
      <c r="H52" s="1137">
        <v>0</v>
      </c>
    </row>
    <row r="53" spans="1:8" ht="13.5" customHeight="1" x14ac:dyDescent="0.25">
      <c r="A53" s="1006" t="s">
        <v>671</v>
      </c>
      <c r="B53" s="1137">
        <v>52.1449</v>
      </c>
      <c r="C53" s="1137">
        <v>23.339509999999997</v>
      </c>
      <c r="D53" s="1137">
        <v>28.406320000000001</v>
      </c>
      <c r="E53" s="1137">
        <v>0.34793999999999997</v>
      </c>
      <c r="F53" s="1137">
        <v>5.1130000000000002E-2</v>
      </c>
      <c r="G53" s="1137">
        <v>0</v>
      </c>
      <c r="H53" s="1137">
        <v>0</v>
      </c>
    </row>
    <row r="54" spans="1:8" ht="13.5" customHeight="1" x14ac:dyDescent="0.25">
      <c r="A54" s="1006" t="s">
        <v>670</v>
      </c>
      <c r="B54" s="1137">
        <v>1.5087300000000001</v>
      </c>
      <c r="C54" s="1137">
        <v>0.42332999999999998</v>
      </c>
      <c r="D54" s="1137">
        <v>1.0854000000000001</v>
      </c>
      <c r="E54" s="1137">
        <v>0</v>
      </c>
      <c r="F54" s="1137">
        <v>0</v>
      </c>
      <c r="G54" s="1137">
        <v>0</v>
      </c>
      <c r="H54" s="1137">
        <v>0</v>
      </c>
    </row>
    <row r="55" spans="1:8" ht="13.5" customHeight="1" x14ac:dyDescent="0.25">
      <c r="A55" s="1006" t="s">
        <v>669</v>
      </c>
      <c r="B55" s="1137">
        <v>28.910250000000001</v>
      </c>
      <c r="C55" s="1137">
        <v>0.41555999999999998</v>
      </c>
      <c r="D55" s="1137">
        <v>9.9960799999999992</v>
      </c>
      <c r="E55" s="1137">
        <v>3.5911599999999999</v>
      </c>
      <c r="F55" s="1137">
        <v>14.907450000000001</v>
      </c>
      <c r="G55" s="1137">
        <v>0</v>
      </c>
      <c r="H55" s="1137">
        <v>0</v>
      </c>
    </row>
    <row r="56" spans="1:8" ht="13.5" customHeight="1" x14ac:dyDescent="0.25">
      <c r="A56" s="1166" t="s">
        <v>668</v>
      </c>
      <c r="B56" s="1136">
        <v>45.025040000000004</v>
      </c>
      <c r="C56" s="1136">
        <v>2.0231599999999998</v>
      </c>
      <c r="D56" s="1136">
        <v>0.69547000000000003</v>
      </c>
      <c r="E56" s="1136">
        <v>30.69453</v>
      </c>
      <c r="F56" s="1136">
        <v>11.611879999999999</v>
      </c>
      <c r="G56" s="1136">
        <v>0</v>
      </c>
      <c r="H56" s="1136">
        <v>0</v>
      </c>
    </row>
    <row r="57" spans="1:8" ht="13.5" customHeight="1" thickBot="1" x14ac:dyDescent="0.3">
      <c r="A57" s="1165" t="s">
        <v>667</v>
      </c>
      <c r="B57" s="1164">
        <v>18.235799999999998</v>
      </c>
      <c r="C57" s="1164">
        <v>12.49264</v>
      </c>
      <c r="D57" s="1164">
        <v>5.1589400000000003</v>
      </c>
      <c r="E57" s="1164">
        <v>0.58422000000000007</v>
      </c>
      <c r="F57" s="1164">
        <v>0</v>
      </c>
      <c r="G57" s="1164">
        <v>0</v>
      </c>
      <c r="H57" s="1164">
        <v>0</v>
      </c>
    </row>
    <row r="58" spans="1:8" ht="13.5" customHeight="1" x14ac:dyDescent="0.25">
      <c r="A58" s="1163" t="s">
        <v>1367</v>
      </c>
      <c r="B58" s="1162">
        <v>4105.5598099999988</v>
      </c>
      <c r="C58" s="1162">
        <v>1639.1289399999998</v>
      </c>
      <c r="D58" s="1162">
        <v>665.13753000000008</v>
      </c>
      <c r="E58" s="1162">
        <v>819.51514999999995</v>
      </c>
      <c r="F58" s="1162">
        <v>322.25011999999998</v>
      </c>
      <c r="G58" s="1162">
        <v>51.955440000000003</v>
      </c>
      <c r="H58" s="1162">
        <v>607.57263</v>
      </c>
    </row>
    <row r="59" spans="1:8" ht="13.5" customHeight="1" x14ac:dyDescent="0.25">
      <c r="A59" s="1163" t="s">
        <v>664</v>
      </c>
      <c r="B59" s="1162">
        <v>1987.3083700000002</v>
      </c>
      <c r="C59" s="1162">
        <v>990.43659000000002</v>
      </c>
      <c r="D59" s="1162">
        <v>659.80002999999988</v>
      </c>
      <c r="E59" s="1162">
        <v>173.72637</v>
      </c>
      <c r="F59" s="1162">
        <v>151.34282999999999</v>
      </c>
      <c r="G59" s="1162">
        <v>0</v>
      </c>
      <c r="H59" s="1162">
        <v>12.002549999999999</v>
      </c>
    </row>
    <row r="60" spans="1:8" ht="13.5" customHeight="1" x14ac:dyDescent="0.25">
      <c r="A60" s="1163" t="s">
        <v>657</v>
      </c>
      <c r="B60" s="1162">
        <v>2.48E-3</v>
      </c>
      <c r="C60" s="1162">
        <v>0</v>
      </c>
      <c r="D60" s="1162">
        <v>0</v>
      </c>
      <c r="E60" s="1162">
        <v>2.48E-3</v>
      </c>
      <c r="F60" s="1162">
        <v>0</v>
      </c>
      <c r="G60" s="1162">
        <v>0</v>
      </c>
      <c r="H60" s="1162">
        <v>0</v>
      </c>
    </row>
    <row r="61" spans="1:8" ht="13.5" customHeight="1" x14ac:dyDescent="0.25">
      <c r="A61" s="1163" t="s">
        <v>691</v>
      </c>
      <c r="B61" s="1162">
        <v>6092.8706599999996</v>
      </c>
      <c r="C61" s="1162">
        <v>2629.5655299999999</v>
      </c>
      <c r="D61" s="1162">
        <v>1324.9375599999998</v>
      </c>
      <c r="E61" s="1162">
        <v>993.24399999999991</v>
      </c>
      <c r="F61" s="1162">
        <v>473.59294999999997</v>
      </c>
      <c r="G61" s="1162">
        <v>51.955440000000003</v>
      </c>
      <c r="H61" s="1162">
        <v>619.57518000000005</v>
      </c>
    </row>
    <row r="62" spans="1:8" x14ac:dyDescent="0.25">
      <c r="A62" s="1135"/>
      <c r="B62" s="1135"/>
      <c r="C62" s="1135"/>
      <c r="D62" s="1135"/>
      <c r="E62" s="1135"/>
      <c r="F62" s="1135"/>
      <c r="G62" s="1135"/>
      <c r="H62" s="1135"/>
    </row>
    <row r="63" spans="1:8" x14ac:dyDescent="0.25">
      <c r="A63" s="1135"/>
      <c r="B63" s="1161"/>
      <c r="C63" s="1135"/>
      <c r="D63" s="1135"/>
      <c r="E63" s="1135"/>
      <c r="F63" s="1135"/>
      <c r="G63" s="1135"/>
      <c r="H63" s="1135"/>
    </row>
    <row r="64" spans="1:8" x14ac:dyDescent="0.25">
      <c r="A64" s="1135"/>
      <c r="B64" s="1135"/>
      <c r="C64" s="1135"/>
      <c r="D64" s="1135"/>
      <c r="E64" s="1135"/>
      <c r="F64" s="1135"/>
      <c r="G64" s="1135"/>
      <c r="H64" s="1135"/>
    </row>
    <row r="66" spans="2:8" x14ac:dyDescent="0.25">
      <c r="B66" s="1047"/>
      <c r="C66" s="1047"/>
      <c r="D66" s="1047"/>
      <c r="E66" s="1047"/>
      <c r="F66" s="1047"/>
      <c r="G66" s="1047"/>
      <c r="H66" s="1047"/>
    </row>
    <row r="67" spans="2:8" x14ac:dyDescent="0.25">
      <c r="B67" s="1047"/>
      <c r="C67" s="1047"/>
      <c r="D67" s="1047"/>
      <c r="E67" s="1047"/>
      <c r="F67" s="1047"/>
      <c r="G67" s="1047"/>
      <c r="H67" s="1047"/>
    </row>
    <row r="68" spans="2:8" x14ac:dyDescent="0.25">
      <c r="B68" s="1047"/>
      <c r="C68" s="1047"/>
      <c r="D68" s="1047"/>
      <c r="E68" s="1047"/>
      <c r="F68" s="1047"/>
      <c r="G68" s="1047"/>
      <c r="H68" s="1047"/>
    </row>
    <row r="69" spans="2:8" x14ac:dyDescent="0.25">
      <c r="B69" s="1047"/>
      <c r="C69" s="1047"/>
      <c r="D69" s="1047"/>
      <c r="E69" s="1047"/>
      <c r="F69" s="1047"/>
      <c r="G69" s="1047"/>
      <c r="H69" s="1047"/>
    </row>
    <row r="70" spans="2:8" x14ac:dyDescent="0.25">
      <c r="B70" s="1047"/>
      <c r="C70" s="1047"/>
      <c r="D70" s="1047"/>
      <c r="E70" s="1047"/>
      <c r="F70" s="1047"/>
      <c r="G70" s="1047"/>
      <c r="H70" s="1047"/>
    </row>
    <row r="71" spans="2:8" x14ac:dyDescent="0.25">
      <c r="B71" s="1047"/>
      <c r="C71" s="1047"/>
      <c r="D71" s="1047"/>
      <c r="E71" s="1047"/>
      <c r="F71" s="1047"/>
      <c r="G71" s="1047"/>
      <c r="H71" s="1047"/>
    </row>
    <row r="72" spans="2:8" x14ac:dyDescent="0.25">
      <c r="B72" s="1047"/>
      <c r="C72" s="1047"/>
      <c r="D72" s="1047"/>
      <c r="E72" s="1047"/>
      <c r="F72" s="1047"/>
      <c r="G72" s="1047"/>
      <c r="H72" s="1047"/>
    </row>
    <row r="73" spans="2:8" x14ac:dyDescent="0.25">
      <c r="B73" s="1047"/>
      <c r="C73" s="1047"/>
      <c r="D73" s="1047"/>
      <c r="E73" s="1047"/>
      <c r="F73" s="1047"/>
      <c r="G73" s="1047"/>
      <c r="H73" s="1047"/>
    </row>
    <row r="74" spans="2:8" x14ac:dyDescent="0.25">
      <c r="B74" s="1047"/>
      <c r="C74" s="1047"/>
      <c r="D74" s="1047"/>
      <c r="E74" s="1047"/>
      <c r="F74" s="1047"/>
      <c r="G74" s="1047"/>
      <c r="H74" s="1047"/>
    </row>
    <row r="75" spans="2:8" x14ac:dyDescent="0.25">
      <c r="B75" s="1047"/>
      <c r="C75" s="1047"/>
      <c r="D75" s="1047"/>
      <c r="E75" s="1047"/>
      <c r="F75" s="1047"/>
      <c r="G75" s="1047"/>
      <c r="H75" s="1047"/>
    </row>
    <row r="76" spans="2:8" x14ac:dyDescent="0.25">
      <c r="B76" s="1047"/>
      <c r="C76" s="1047"/>
      <c r="D76" s="1047"/>
      <c r="E76" s="1047"/>
      <c r="F76" s="1047"/>
      <c r="G76" s="1047"/>
      <c r="H76" s="1047"/>
    </row>
    <row r="77" spans="2:8" x14ac:dyDescent="0.25">
      <c r="B77" s="1047"/>
      <c r="C77" s="1047"/>
      <c r="D77" s="1047"/>
      <c r="E77" s="1047"/>
      <c r="F77" s="1047"/>
      <c r="G77" s="1047"/>
      <c r="H77" s="1047"/>
    </row>
    <row r="78" spans="2:8" x14ac:dyDescent="0.25">
      <c r="B78" s="1047"/>
      <c r="C78" s="1047"/>
      <c r="D78" s="1047"/>
      <c r="E78" s="1047"/>
      <c r="F78" s="1047"/>
      <c r="G78" s="1047"/>
      <c r="H78" s="1047"/>
    </row>
    <row r="79" spans="2:8" x14ac:dyDescent="0.25">
      <c r="B79" s="1047"/>
      <c r="C79" s="1047"/>
      <c r="D79" s="1047"/>
      <c r="E79" s="1047"/>
      <c r="F79" s="1047"/>
      <c r="G79" s="1047"/>
      <c r="H79" s="1047"/>
    </row>
    <row r="80" spans="2:8" x14ac:dyDescent="0.25">
      <c r="B80" s="1047"/>
      <c r="C80" s="1047"/>
      <c r="D80" s="1047"/>
      <c r="E80" s="1047"/>
      <c r="F80" s="1047"/>
      <c r="G80" s="1047"/>
      <c r="H80" s="1047"/>
    </row>
    <row r="81" spans="2:8" x14ac:dyDescent="0.25">
      <c r="B81" s="1047"/>
      <c r="C81" s="1047"/>
      <c r="D81" s="1047"/>
      <c r="E81" s="1047"/>
      <c r="F81" s="1047"/>
      <c r="G81" s="1047"/>
      <c r="H81" s="1047"/>
    </row>
    <row r="82" spans="2:8" x14ac:dyDescent="0.25">
      <c r="B82" s="1047"/>
      <c r="C82" s="1047"/>
      <c r="D82" s="1047"/>
      <c r="E82" s="1047"/>
      <c r="F82" s="1047"/>
      <c r="G82" s="1047"/>
      <c r="H82" s="1047"/>
    </row>
    <row r="83" spans="2:8" x14ac:dyDescent="0.25">
      <c r="B83" s="1047"/>
      <c r="C83" s="1047"/>
      <c r="D83" s="1047"/>
      <c r="E83" s="1047"/>
      <c r="F83" s="1047"/>
      <c r="G83" s="1047"/>
      <c r="H83" s="1047"/>
    </row>
    <row r="84" spans="2:8" x14ac:dyDescent="0.25">
      <c r="B84" s="1047"/>
      <c r="C84" s="1047"/>
      <c r="D84" s="1047"/>
      <c r="E84" s="1047"/>
      <c r="F84" s="1047"/>
      <c r="G84" s="1047"/>
      <c r="H84" s="1047"/>
    </row>
    <row r="85" spans="2:8" x14ac:dyDescent="0.25">
      <c r="B85" s="1047"/>
      <c r="C85" s="1047"/>
      <c r="D85" s="1047"/>
      <c r="E85" s="1047"/>
      <c r="F85" s="1047"/>
      <c r="G85" s="1047"/>
      <c r="H85" s="1047"/>
    </row>
    <row r="86" spans="2:8" x14ac:dyDescent="0.25">
      <c r="B86" s="1047"/>
      <c r="C86" s="1047"/>
      <c r="D86" s="1047"/>
      <c r="E86" s="1047"/>
      <c r="F86" s="1047"/>
      <c r="G86" s="1047"/>
      <c r="H86" s="1047"/>
    </row>
    <row r="87" spans="2:8" x14ac:dyDescent="0.25">
      <c r="B87" s="1047"/>
      <c r="C87" s="1047"/>
      <c r="D87" s="1047"/>
      <c r="E87" s="1047"/>
      <c r="F87" s="1047"/>
      <c r="G87" s="1047"/>
      <c r="H87" s="1047"/>
    </row>
    <row r="88" spans="2:8" x14ac:dyDescent="0.25">
      <c r="B88" s="1047"/>
      <c r="C88" s="1047"/>
      <c r="D88" s="1047"/>
      <c r="E88" s="1047"/>
      <c r="F88" s="1047"/>
      <c r="G88" s="1047"/>
      <c r="H88" s="1047"/>
    </row>
    <row r="89" spans="2:8" x14ac:dyDescent="0.25">
      <c r="B89" s="1047"/>
      <c r="C89" s="1047"/>
      <c r="D89" s="1047"/>
      <c r="E89" s="1047"/>
      <c r="F89" s="1047"/>
      <c r="G89" s="1047"/>
      <c r="H89" s="1047"/>
    </row>
    <row r="90" spans="2:8" x14ac:dyDescent="0.25">
      <c r="B90" s="1047"/>
      <c r="C90" s="1047"/>
      <c r="D90" s="1047"/>
      <c r="E90" s="1047"/>
      <c r="F90" s="1047"/>
      <c r="G90" s="1047"/>
      <c r="H90" s="1047"/>
    </row>
    <row r="91" spans="2:8" x14ac:dyDescent="0.25">
      <c r="B91" s="1047"/>
      <c r="C91" s="1047"/>
      <c r="D91" s="1047"/>
      <c r="E91" s="1047"/>
      <c r="F91" s="1047"/>
      <c r="G91" s="1047"/>
      <c r="H91" s="1047"/>
    </row>
    <row r="92" spans="2:8" x14ac:dyDescent="0.25">
      <c r="B92" s="1047"/>
      <c r="C92" s="1047"/>
      <c r="D92" s="1047"/>
      <c r="E92" s="1047"/>
      <c r="F92" s="1047"/>
      <c r="G92" s="1047"/>
      <c r="H92" s="1047"/>
    </row>
    <row r="93" spans="2:8" x14ac:dyDescent="0.25">
      <c r="B93" s="1047"/>
      <c r="C93" s="1047"/>
      <c r="D93" s="1047"/>
      <c r="E93" s="1047"/>
      <c r="F93" s="1047"/>
      <c r="G93" s="1047"/>
      <c r="H93" s="1047"/>
    </row>
    <row r="94" spans="2:8" x14ac:dyDescent="0.25">
      <c r="B94" s="1047"/>
      <c r="C94" s="1047"/>
      <c r="D94" s="1047"/>
      <c r="E94" s="1047"/>
      <c r="F94" s="1047"/>
      <c r="G94" s="1047"/>
      <c r="H94" s="1047"/>
    </row>
    <row r="95" spans="2:8" x14ac:dyDescent="0.25">
      <c r="B95" s="1047"/>
      <c r="C95" s="1047"/>
      <c r="D95" s="1047"/>
      <c r="E95" s="1047"/>
      <c r="F95" s="1047"/>
      <c r="G95" s="1047"/>
      <c r="H95" s="1047"/>
    </row>
    <row r="96" spans="2:8" x14ac:dyDescent="0.25">
      <c r="B96" s="1047"/>
      <c r="C96" s="1047"/>
      <c r="D96" s="1047"/>
      <c r="E96" s="1047"/>
      <c r="F96" s="1047"/>
      <c r="G96" s="1047"/>
      <c r="H96" s="1047"/>
    </row>
  </sheetData>
  <pageMargins left="0.7" right="0.7" top="0.75" bottom="0.75" header="0.3" footer="0.3"/>
  <pageSetup paperSize="9" scale="80" fitToWidth="0" fitToHeight="0" orientation="portrait" r:id="rId1"/>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2"/>
  <sheetViews>
    <sheetView view="pageBreakPreview" zoomScale="60" zoomScaleNormal="100" workbookViewId="0">
      <selection activeCell="Q44" sqref="Q44"/>
    </sheetView>
  </sheetViews>
  <sheetFormatPr defaultRowHeight="15" x14ac:dyDescent="0.25"/>
  <cols>
    <col min="1" max="1" width="40.7109375" style="981" customWidth="1"/>
    <col min="2" max="2" width="10" style="981" customWidth="1"/>
    <col min="3" max="3" width="9" style="981" customWidth="1"/>
    <col min="4" max="4" width="9.7109375" style="981" customWidth="1"/>
    <col min="5" max="7" width="6.7109375" style="981" customWidth="1"/>
    <col min="8" max="8" width="8.28515625" style="981" customWidth="1"/>
    <col min="9" max="10" width="6.7109375" style="981" customWidth="1"/>
    <col min="12" max="12" width="9.5703125" customWidth="1"/>
  </cols>
  <sheetData>
    <row r="1" spans="1:10" ht="14.25" customHeight="1" x14ac:dyDescent="0.3">
      <c r="A1" s="1017" t="s">
        <v>1370</v>
      </c>
      <c r="B1" s="1016"/>
      <c r="C1" s="1016"/>
      <c r="D1" s="1014"/>
      <c r="E1" s="1014"/>
      <c r="F1" s="1014"/>
      <c r="G1" s="1014"/>
      <c r="H1" s="1014"/>
      <c r="I1" s="1014"/>
      <c r="J1" s="1014"/>
    </row>
    <row r="2" spans="1:10" ht="14.25" customHeight="1" x14ac:dyDescent="0.25">
      <c r="A2" s="1015"/>
      <c r="B2" s="1014"/>
      <c r="C2" s="1014"/>
      <c r="D2" s="1014"/>
      <c r="E2" s="1014"/>
      <c r="F2" s="1014"/>
      <c r="G2" s="1014"/>
      <c r="H2" s="1014"/>
      <c r="I2" s="1014"/>
      <c r="J2" s="1014"/>
    </row>
    <row r="3" spans="1:10" ht="14.25" customHeight="1" thickBot="1" x14ac:dyDescent="0.3">
      <c r="A3" s="1005" t="s">
        <v>227</v>
      </c>
      <c r="B3" s="1013" t="s">
        <v>1294</v>
      </c>
      <c r="C3" s="1013" t="s">
        <v>1184</v>
      </c>
      <c r="D3" s="1013" t="s">
        <v>340</v>
      </c>
      <c r="E3" s="1013" t="s">
        <v>339</v>
      </c>
      <c r="F3" s="1013" t="s">
        <v>338</v>
      </c>
      <c r="G3" s="1013" t="s">
        <v>337</v>
      </c>
      <c r="H3" s="1013" t="s">
        <v>336</v>
      </c>
      <c r="I3" s="1013" t="s">
        <v>335</v>
      </c>
      <c r="J3" s="1013" t="s">
        <v>334</v>
      </c>
    </row>
    <row r="4" spans="1:10" ht="14.25" customHeight="1" x14ac:dyDescent="0.25">
      <c r="A4" s="998" t="s">
        <v>655</v>
      </c>
      <c r="B4" s="2792">
        <v>304.40246999999999</v>
      </c>
      <c r="C4" s="1012">
        <v>234.16660999999999</v>
      </c>
      <c r="D4" s="1012">
        <v>278.74621000000002</v>
      </c>
      <c r="E4" s="1012">
        <v>310.09870066916051</v>
      </c>
      <c r="F4" s="1012">
        <v>340.81705615356401</v>
      </c>
      <c r="G4" s="1012">
        <v>315.97340572280308</v>
      </c>
      <c r="H4" s="1012">
        <v>306.47069521483445</v>
      </c>
      <c r="I4" s="1012">
        <v>293.90998434547896</v>
      </c>
      <c r="J4" s="1012">
        <v>491.32065530115233</v>
      </c>
    </row>
    <row r="5" spans="1:10" ht="14.25" customHeight="1" x14ac:dyDescent="0.25">
      <c r="A5" s="998" t="s">
        <v>654</v>
      </c>
      <c r="B5" s="2792">
        <v>-233.51745000000003</v>
      </c>
      <c r="C5" s="1012">
        <v>-155.15433999999999</v>
      </c>
      <c r="D5" s="1012">
        <v>-172.36002999999999</v>
      </c>
      <c r="E5" s="1012">
        <v>-197.32888920863749</v>
      </c>
      <c r="F5" s="1012">
        <v>-211.78987344902424</v>
      </c>
      <c r="G5" s="1012">
        <v>-181.46654411517858</v>
      </c>
      <c r="H5" s="1012">
        <v>-179.03607533571994</v>
      </c>
      <c r="I5" s="1012">
        <v>-182.87447411758009</v>
      </c>
      <c r="J5" s="1012">
        <v>-349.3157970664497</v>
      </c>
    </row>
    <row r="6" spans="1:10" ht="14.25" customHeight="1" x14ac:dyDescent="0.25">
      <c r="A6" s="998" t="s">
        <v>653</v>
      </c>
      <c r="B6" s="2792">
        <v>70.885020000000196</v>
      </c>
      <c r="C6" s="1012">
        <v>79.0122700000001</v>
      </c>
      <c r="D6" s="1012">
        <v>106.38618</v>
      </c>
      <c r="E6" s="1012">
        <v>112.76981146052304</v>
      </c>
      <c r="F6" s="1012">
        <v>129.02718270453977</v>
      </c>
      <c r="G6" s="1012">
        <v>134.5068616076245</v>
      </c>
      <c r="H6" s="1012">
        <v>127.43461987911451</v>
      </c>
      <c r="I6" s="1012">
        <v>111.03551022789887</v>
      </c>
      <c r="J6" s="1012">
        <v>142.00485823470262</v>
      </c>
    </row>
    <row r="7" spans="1:10" ht="14.25" customHeight="1" x14ac:dyDescent="0.25">
      <c r="A7" s="1006"/>
      <c r="J7" s="991"/>
    </row>
    <row r="8" spans="1:10" ht="14.25" customHeight="1" thickBot="1" x14ac:dyDescent="0.3">
      <c r="A8" s="1005" t="s">
        <v>227</v>
      </c>
      <c r="B8" s="1013" t="s">
        <v>333</v>
      </c>
      <c r="C8" s="1013" t="s">
        <v>332</v>
      </c>
      <c r="D8" s="1013" t="s">
        <v>331</v>
      </c>
      <c r="E8" s="1013" t="s">
        <v>588</v>
      </c>
      <c r="F8" s="1013" t="s">
        <v>626</v>
      </c>
      <c r="G8" s="1013" t="s">
        <v>625</v>
      </c>
      <c r="H8" s="1013" t="s">
        <v>464</v>
      </c>
      <c r="I8" s="1013" t="s">
        <v>624</v>
      </c>
      <c r="J8" s="1013" t="s">
        <v>623</v>
      </c>
    </row>
    <row r="9" spans="1:10" ht="14.25" customHeight="1" x14ac:dyDescent="0.25">
      <c r="A9" s="998" t="s">
        <v>655</v>
      </c>
      <c r="B9" s="1012">
        <v>271.19079137556798</v>
      </c>
      <c r="C9" s="1012">
        <v>282.68717991782478</v>
      </c>
      <c r="D9" s="1012">
        <v>295.54412892228692</v>
      </c>
      <c r="E9" s="1012">
        <v>346.80060528567361</v>
      </c>
      <c r="F9" s="991">
        <v>316.29824571338639</v>
      </c>
      <c r="G9" s="1012">
        <v>316.35384547988895</v>
      </c>
      <c r="H9" s="1012">
        <v>308.19114767093578</v>
      </c>
      <c r="I9" s="1012">
        <v>351.5</v>
      </c>
      <c r="J9" s="1012">
        <v>296.39999999999998</v>
      </c>
    </row>
    <row r="10" spans="1:10" ht="14.25" customHeight="1" x14ac:dyDescent="0.25">
      <c r="A10" s="998" t="s">
        <v>654</v>
      </c>
      <c r="B10" s="1012">
        <v>-158.82410182790554</v>
      </c>
      <c r="C10" s="1012">
        <v>-179.8425344460972</v>
      </c>
      <c r="D10" s="1012">
        <v>-173.69051589397006</v>
      </c>
      <c r="E10" s="1012">
        <v>-217.98783984213742</v>
      </c>
      <c r="F10" s="991">
        <v>-203.99704039653813</v>
      </c>
      <c r="G10" s="1012">
        <v>-181.46332523797315</v>
      </c>
      <c r="H10" s="1012">
        <v>-150.48275320396576</v>
      </c>
      <c r="I10" s="1012">
        <v>-171.6</v>
      </c>
      <c r="J10" s="1012">
        <v>-125.8</v>
      </c>
    </row>
    <row r="11" spans="1:10" ht="14.25" customHeight="1" x14ac:dyDescent="0.25">
      <c r="A11" s="998" t="s">
        <v>653</v>
      </c>
      <c r="B11" s="1012">
        <v>112.36668954766245</v>
      </c>
      <c r="C11" s="1012">
        <v>102.84464547172757</v>
      </c>
      <c r="D11" s="1012">
        <v>121.85361302831686</v>
      </c>
      <c r="E11" s="1012">
        <v>128.81276544353619</v>
      </c>
      <c r="F11" s="991">
        <v>112.30120531684827</v>
      </c>
      <c r="G11" s="1012">
        <v>134.89052024191579</v>
      </c>
      <c r="H11" s="1012">
        <v>157.70839446697002</v>
      </c>
      <c r="I11" s="1012">
        <v>179.8</v>
      </c>
      <c r="J11" s="1012">
        <v>170.59999999999997</v>
      </c>
    </row>
    <row r="12" spans="1:10" ht="14.25" customHeight="1" x14ac:dyDescent="0.25">
      <c r="A12" s="1006"/>
    </row>
    <row r="13" spans="1:10" ht="14.25" customHeight="1" thickBot="1" x14ac:dyDescent="0.3">
      <c r="A13" s="1005" t="s">
        <v>227</v>
      </c>
      <c r="B13" s="1013" t="s">
        <v>622</v>
      </c>
      <c r="C13" s="1013" t="s">
        <v>621</v>
      </c>
      <c r="D13" s="1013" t="s">
        <v>620</v>
      </c>
      <c r="E13" s="1013" t="s">
        <v>619</v>
      </c>
      <c r="F13" s="1013" t="s">
        <v>618</v>
      </c>
      <c r="G13" s="1013" t="s">
        <v>617</v>
      </c>
      <c r="H13" s="1013" t="s">
        <v>616</v>
      </c>
      <c r="I13" s="1013" t="s">
        <v>615</v>
      </c>
      <c r="J13" s="1013" t="s">
        <v>614</v>
      </c>
    </row>
    <row r="14" spans="1:10" ht="14.25" customHeight="1" x14ac:dyDescent="0.25">
      <c r="A14" s="998" t="s">
        <v>655</v>
      </c>
      <c r="B14" s="1012">
        <v>354</v>
      </c>
      <c r="C14" s="1012">
        <v>355</v>
      </c>
      <c r="D14" s="1012">
        <v>417</v>
      </c>
      <c r="E14" s="1011">
        <v>423</v>
      </c>
      <c r="F14" s="1010">
        <v>488</v>
      </c>
      <c r="G14" s="1010">
        <v>349</v>
      </c>
      <c r="H14" s="1010">
        <v>440</v>
      </c>
      <c r="I14" s="1010">
        <v>332</v>
      </c>
      <c r="J14" s="1010">
        <v>302</v>
      </c>
    </row>
    <row r="15" spans="1:10" ht="14.25" customHeight="1" x14ac:dyDescent="0.25">
      <c r="A15" s="998" t="s">
        <v>654</v>
      </c>
      <c r="B15" s="1012">
        <v>-169</v>
      </c>
      <c r="C15" s="1012">
        <v>-156</v>
      </c>
      <c r="D15" s="1012">
        <v>-173</v>
      </c>
      <c r="E15" s="1011">
        <v>-168</v>
      </c>
      <c r="F15" s="1010">
        <v>-272</v>
      </c>
      <c r="G15" s="1010">
        <v>-130</v>
      </c>
      <c r="H15" s="1010">
        <v>-177</v>
      </c>
      <c r="I15" s="1010">
        <v>-220</v>
      </c>
      <c r="J15" s="1010">
        <v>-183</v>
      </c>
    </row>
    <row r="16" spans="1:10" ht="14.25" customHeight="1" x14ac:dyDescent="0.25">
      <c r="A16" s="998" t="s">
        <v>653</v>
      </c>
      <c r="B16" s="1012">
        <v>186</v>
      </c>
      <c r="C16" s="1012">
        <v>199</v>
      </c>
      <c r="D16" s="1012">
        <v>244</v>
      </c>
      <c r="E16" s="1011">
        <v>254</v>
      </c>
      <c r="F16" s="1010">
        <v>217</v>
      </c>
      <c r="G16" s="1010">
        <v>218</v>
      </c>
      <c r="H16" s="1010">
        <v>263</v>
      </c>
      <c r="I16" s="1010">
        <v>112</v>
      </c>
      <c r="J16" s="1010">
        <v>118</v>
      </c>
    </row>
    <row r="17" spans="1:10" ht="14.25" customHeight="1" x14ac:dyDescent="0.25">
      <c r="A17" s="998"/>
      <c r="B17" s="1010"/>
      <c r="C17" s="1010"/>
      <c r="D17" s="1010"/>
      <c r="E17" s="1010"/>
      <c r="F17" s="1010"/>
      <c r="G17" s="1010"/>
      <c r="H17" s="1010"/>
      <c r="I17" s="1010"/>
      <c r="J17" s="1010"/>
    </row>
    <row r="18" spans="1:10" ht="14.25" customHeight="1" x14ac:dyDescent="0.25"/>
    <row r="19" spans="1:10" ht="14.25" customHeight="1" x14ac:dyDescent="0.25">
      <c r="A19" s="1009" t="s">
        <v>652</v>
      </c>
      <c r="B19" s="1008"/>
      <c r="C19" s="1008"/>
      <c r="D19" s="1007"/>
      <c r="E19" s="1007"/>
      <c r="F19" s="1007"/>
      <c r="G19" s="1007"/>
      <c r="H19" s="1007"/>
      <c r="I19" s="1007"/>
      <c r="J19" s="1007"/>
    </row>
    <row r="20" spans="1:10" ht="14.25" customHeight="1" x14ac:dyDescent="0.25">
      <c r="A20" s="1006"/>
    </row>
    <row r="21" spans="1:10" ht="14.25" customHeight="1" thickBot="1" x14ac:dyDescent="0.3">
      <c r="A21" s="1005" t="s">
        <v>227</v>
      </c>
      <c r="B21" s="1004" t="s">
        <v>1294</v>
      </c>
      <c r="C21" s="1004" t="s">
        <v>1223</v>
      </c>
      <c r="D21" s="1004" t="s">
        <v>651</v>
      </c>
      <c r="E21" s="1004" t="s">
        <v>650</v>
      </c>
      <c r="F21" s="1004" t="s">
        <v>649</v>
      </c>
      <c r="G21" s="1004" t="s">
        <v>648</v>
      </c>
      <c r="H21" s="1004" t="s">
        <v>336</v>
      </c>
      <c r="I21" s="1004" t="s">
        <v>335</v>
      </c>
      <c r="J21" s="1004" t="s">
        <v>334</v>
      </c>
    </row>
    <row r="22" spans="1:10" ht="14.25" customHeight="1" x14ac:dyDescent="0.25">
      <c r="A22" s="998" t="s">
        <v>647</v>
      </c>
      <c r="B22" s="2134">
        <v>6068.2194300000101</v>
      </c>
      <c r="C22" s="2134">
        <v>5852.7202100000104</v>
      </c>
      <c r="D22" s="997">
        <v>5974.9160199999997</v>
      </c>
      <c r="E22" s="997">
        <v>5618.0772115182044</v>
      </c>
      <c r="F22" s="997">
        <v>5549.9635891539692</v>
      </c>
      <c r="G22" s="997">
        <v>5733.7763198266166</v>
      </c>
      <c r="H22" s="997">
        <v>6308.6343360443834</v>
      </c>
      <c r="I22" s="999">
        <v>6084.1888644808878</v>
      </c>
      <c r="J22" s="999">
        <v>5960.2577776188919</v>
      </c>
    </row>
    <row r="23" spans="1:10" ht="14.25" customHeight="1" x14ac:dyDescent="0.25">
      <c r="A23" s="998" t="s">
        <v>641</v>
      </c>
      <c r="B23" s="997">
        <v>1936.4101900000001</v>
      </c>
      <c r="C23" s="997">
        <v>1883.83115</v>
      </c>
      <c r="D23" s="997">
        <v>1896.1331700000001</v>
      </c>
      <c r="E23" s="997">
        <v>1950.7886798268053</v>
      </c>
      <c r="F23" s="997">
        <v>1913.3158901519341</v>
      </c>
      <c r="G23" s="997">
        <v>1988.6890049901663</v>
      </c>
      <c r="H23" s="997">
        <v>2191.7224316328447</v>
      </c>
      <c r="I23" s="999">
        <v>2198.2546419489636</v>
      </c>
      <c r="J23" s="999">
        <v>2213.0930842716589</v>
      </c>
    </row>
    <row r="24" spans="1:10" ht="14.25" customHeight="1" x14ac:dyDescent="0.25">
      <c r="A24" s="998" t="s">
        <v>646</v>
      </c>
      <c r="B24" s="997">
        <v>4131.8092400000096</v>
      </c>
      <c r="C24" s="997">
        <v>3968.8890600000104</v>
      </c>
      <c r="D24" s="997">
        <v>4078.7828499999996</v>
      </c>
      <c r="E24" s="997">
        <v>3667.2885316913989</v>
      </c>
      <c r="F24" s="997">
        <v>3636.6476990020351</v>
      </c>
      <c r="G24" s="997">
        <v>3745.0873148364503</v>
      </c>
      <c r="H24" s="997">
        <v>4116.9119044115387</v>
      </c>
      <c r="I24" s="999">
        <v>3885.9342225319242</v>
      </c>
      <c r="J24" s="999">
        <v>3747.164693347233</v>
      </c>
    </row>
    <row r="25" spans="1:10" ht="14.25" customHeight="1" x14ac:dyDescent="0.25">
      <c r="A25" s="998"/>
      <c r="B25" s="997"/>
      <c r="C25" s="997"/>
      <c r="D25" s="997"/>
      <c r="E25" s="997"/>
      <c r="F25" s="997"/>
      <c r="G25" s="997"/>
      <c r="H25" s="997"/>
      <c r="I25" s="997"/>
      <c r="J25" s="997"/>
    </row>
    <row r="26" spans="1:10" ht="14.25" customHeight="1" x14ac:dyDescent="0.25">
      <c r="A26" s="998" t="s">
        <v>645</v>
      </c>
      <c r="B26" s="1003">
        <v>186.20998810697606</v>
      </c>
      <c r="C26" s="1003">
        <v>174</v>
      </c>
      <c r="D26" s="1003">
        <v>172</v>
      </c>
      <c r="E26" s="1003">
        <v>162.41715766570769</v>
      </c>
      <c r="F26" s="1002">
        <v>163</v>
      </c>
      <c r="G26" s="1002">
        <v>163</v>
      </c>
      <c r="H26" s="1002">
        <v>172.148537524826</v>
      </c>
      <c r="I26" s="1002">
        <v>165</v>
      </c>
      <c r="J26" s="1002">
        <v>162</v>
      </c>
    </row>
    <row r="27" spans="1:10" ht="14.25" customHeight="1" x14ac:dyDescent="0.25">
      <c r="A27" s="998" t="s">
        <v>644</v>
      </c>
      <c r="B27" s="1002">
        <v>31.91068174672116</v>
      </c>
      <c r="C27" s="1002">
        <v>32.187275017542596</v>
      </c>
      <c r="D27" s="1002">
        <v>31.734892401048342</v>
      </c>
      <c r="E27" s="1002">
        <v>34.723422380655258</v>
      </c>
      <c r="F27" s="1002">
        <v>34.474386352570612</v>
      </c>
      <c r="G27" s="997">
        <v>34.683756290135541</v>
      </c>
      <c r="H27" s="997">
        <v>34.741630515980901</v>
      </c>
      <c r="I27" s="997">
        <v>36.130611506526961</v>
      </c>
      <c r="J27" s="997">
        <v>37.130828344068433</v>
      </c>
    </row>
    <row r="28" spans="1:10" ht="14.25" customHeight="1" x14ac:dyDescent="0.25">
      <c r="A28" s="2879" t="s">
        <v>643</v>
      </c>
      <c r="B28" s="1002">
        <v>6.5361632778002443</v>
      </c>
      <c r="C28" s="1002">
        <v>8.3800096775854449</v>
      </c>
      <c r="D28" s="1002">
        <v>8.3485166708669478</v>
      </c>
      <c r="E28" s="1002">
        <v>8.8336684552315088</v>
      </c>
      <c r="F28" s="1002">
        <v>9.2356291395308645</v>
      </c>
      <c r="G28" s="1002">
        <v>9.0744876517145823</v>
      </c>
      <c r="H28" s="1002">
        <v>7.3886572141553692</v>
      </c>
      <c r="I28" s="1002">
        <v>7.3485260855829893</v>
      </c>
      <c r="J28" s="1002">
        <v>7.5647037593735504</v>
      </c>
    </row>
    <row r="29" spans="1:10" ht="14.25" customHeight="1" x14ac:dyDescent="0.25">
      <c r="A29" s="2879"/>
      <c r="B29" s="1001"/>
      <c r="C29" s="1001"/>
      <c r="D29" s="1001"/>
      <c r="E29" s="1001"/>
      <c r="F29" s="1001"/>
      <c r="G29" s="1001"/>
      <c r="H29" s="1001"/>
      <c r="I29" s="1001"/>
      <c r="J29" s="1001"/>
    </row>
    <row r="30" spans="1:10" ht="14.25" customHeight="1" x14ac:dyDescent="0.25">
      <c r="A30" s="2880" t="s">
        <v>642</v>
      </c>
      <c r="B30" s="1000">
        <v>38.446845024521402</v>
      </c>
      <c r="C30" s="1000">
        <v>40.567284695128045</v>
      </c>
      <c r="D30" s="1000">
        <v>40.083409071915291</v>
      </c>
      <c r="E30" s="1000">
        <v>43.557090835886775</v>
      </c>
      <c r="F30" s="1000">
        <v>43.710015492101476</v>
      </c>
      <c r="G30" s="1000">
        <v>43.758243941850125</v>
      </c>
      <c r="H30" s="1000">
        <v>42.130287730136267</v>
      </c>
      <c r="I30" s="1000">
        <v>43.479137592109943</v>
      </c>
      <c r="J30" s="1000">
        <v>44.695532103441984</v>
      </c>
    </row>
    <row r="31" spans="1:10" ht="14.25" customHeight="1" x14ac:dyDescent="0.25">
      <c r="A31" s="2880"/>
      <c r="B31" s="997"/>
      <c r="C31" s="997"/>
      <c r="D31" s="997"/>
      <c r="E31" s="997"/>
      <c r="F31" s="997"/>
      <c r="G31" s="997"/>
      <c r="H31" s="997"/>
      <c r="I31" s="997"/>
      <c r="J31" s="997"/>
    </row>
    <row r="32" spans="1:10" ht="14.25" customHeight="1" x14ac:dyDescent="0.25">
      <c r="A32" s="998" t="s">
        <v>641</v>
      </c>
      <c r="B32" s="997">
        <v>1936.4101900000001</v>
      </c>
      <c r="C32" s="997">
        <v>1883.83115</v>
      </c>
      <c r="D32" s="997">
        <v>1896.1331700000001</v>
      </c>
      <c r="E32" s="997">
        <v>1950.7886798268053</v>
      </c>
      <c r="F32" s="997">
        <v>1913.3158901519341</v>
      </c>
      <c r="G32" s="997">
        <v>1988.6890049901663</v>
      </c>
      <c r="H32" s="997">
        <v>2191.7224316328447</v>
      </c>
      <c r="I32" s="997">
        <v>2198.2546419489636</v>
      </c>
      <c r="J32" s="997">
        <v>2213.0930842716589</v>
      </c>
    </row>
    <row r="33" spans="1:15" ht="14.25" customHeight="1" x14ac:dyDescent="0.25">
      <c r="A33" s="998" t="s">
        <v>640</v>
      </c>
      <c r="B33" s="997">
        <v>396.62872999999996</v>
      </c>
      <c r="C33" s="997">
        <v>490.45852000000002</v>
      </c>
      <c r="D33" s="997">
        <v>498.81685999999996</v>
      </c>
      <c r="E33" s="997">
        <v>496.28231442443359</v>
      </c>
      <c r="F33" s="997">
        <v>512.57405447325709</v>
      </c>
      <c r="G33" s="997">
        <v>520.31082411960119</v>
      </c>
      <c r="H33" s="997">
        <v>466.12336598482602</v>
      </c>
      <c r="I33" s="999">
        <v>447.09820580251352</v>
      </c>
      <c r="J33" s="999">
        <v>450.87584417189072</v>
      </c>
    </row>
    <row r="34" spans="1:15" ht="14.25" customHeight="1" x14ac:dyDescent="0.25">
      <c r="A34" s="993" t="s">
        <v>637</v>
      </c>
      <c r="B34" s="992">
        <v>2333.03892</v>
      </c>
      <c r="C34" s="992">
        <v>2374.2896700000001</v>
      </c>
      <c r="D34" s="992">
        <v>2394.95003</v>
      </c>
      <c r="E34" s="992">
        <v>2447.070994251239</v>
      </c>
      <c r="F34" s="992">
        <v>2425.8899446251912</v>
      </c>
      <c r="G34" s="992">
        <v>2508.9998291097672</v>
      </c>
      <c r="H34" s="992">
        <v>2657.8457976176705</v>
      </c>
      <c r="I34" s="992">
        <v>2645.3528477514769</v>
      </c>
      <c r="J34" s="992">
        <v>2663.9689284435494</v>
      </c>
    </row>
    <row r="35" spans="1:15" ht="14.25" customHeight="1" x14ac:dyDescent="0.25">
      <c r="A35" s="998"/>
      <c r="B35" s="997"/>
      <c r="C35" s="997"/>
      <c r="D35" s="997"/>
      <c r="E35" s="997"/>
      <c r="F35" s="997"/>
      <c r="G35" s="997"/>
      <c r="H35" s="997"/>
      <c r="I35" s="997"/>
      <c r="J35" s="997"/>
    </row>
    <row r="36" spans="1:15" ht="14.25" customHeight="1" x14ac:dyDescent="0.25">
      <c r="A36" s="998" t="s">
        <v>639</v>
      </c>
      <c r="B36" s="997">
        <v>2333.03892</v>
      </c>
      <c r="C36" s="997">
        <v>2374.2896700000001</v>
      </c>
      <c r="D36" s="997">
        <v>2394.95003</v>
      </c>
      <c r="E36" s="997">
        <v>2447.0709942512385</v>
      </c>
      <c r="F36" s="997">
        <v>2425.8899446251917</v>
      </c>
      <c r="G36" s="997">
        <v>2508.9998291097672</v>
      </c>
      <c r="H36" s="997">
        <v>2657.8457976176705</v>
      </c>
      <c r="I36" s="997">
        <v>2645.3528477514769</v>
      </c>
      <c r="J36" s="997">
        <v>2663.9689284435494</v>
      </c>
    </row>
    <row r="37" spans="1:15" ht="14.25" customHeight="1" thickBot="1" x14ac:dyDescent="0.3">
      <c r="A37" s="996" t="s">
        <v>638</v>
      </c>
      <c r="B37" s="995">
        <v>91.048289999999994</v>
      </c>
      <c r="C37" s="995">
        <v>96.943730000000102</v>
      </c>
      <c r="D37" s="995">
        <v>99.964889999999997</v>
      </c>
      <c r="E37" s="995">
        <v>75.976404859577883</v>
      </c>
      <c r="F37" s="995">
        <v>71.41084752033656</v>
      </c>
      <c r="G37" s="995">
        <v>74.087189556732739</v>
      </c>
      <c r="H37" s="995">
        <v>76.536638704896433</v>
      </c>
      <c r="I37" s="994">
        <v>68.019892675569253</v>
      </c>
      <c r="J37" s="994">
        <v>65.111668602378472</v>
      </c>
    </row>
    <row r="38" spans="1:15" ht="14.25" customHeight="1" x14ac:dyDescent="0.25">
      <c r="A38" s="993" t="s">
        <v>637</v>
      </c>
      <c r="B38" s="992">
        <v>2424.0872100000001</v>
      </c>
      <c r="C38" s="992">
        <v>2471.2334000000001</v>
      </c>
      <c r="D38" s="992">
        <v>2494.9149200000002</v>
      </c>
      <c r="E38" s="992">
        <v>2523.0473991108165</v>
      </c>
      <c r="F38" s="992">
        <v>2497.3007921455282</v>
      </c>
      <c r="G38" s="992">
        <v>2583.0870186665002</v>
      </c>
      <c r="H38" s="992">
        <v>2734.3824363225672</v>
      </c>
      <c r="I38" s="992">
        <v>2713.3727404270462</v>
      </c>
      <c r="J38" s="992">
        <v>2729.0805970459278</v>
      </c>
    </row>
    <row r="39" spans="1:15" ht="14.25" customHeight="1" x14ac:dyDescent="0.25">
      <c r="A39" s="981" t="s">
        <v>1401</v>
      </c>
      <c r="K39" s="2133"/>
    </row>
    <row r="40" spans="1:15" ht="14.25" customHeight="1" x14ac:dyDescent="0.25">
      <c r="O40" s="981"/>
    </row>
    <row r="41" spans="1:15" ht="14.25" customHeight="1" x14ac:dyDescent="0.25">
      <c r="A41" s="2419" t="s">
        <v>1369</v>
      </c>
      <c r="O41" s="981"/>
    </row>
    <row r="42" spans="1:15" ht="12.75" customHeight="1" x14ac:dyDescent="0.25">
      <c r="A42" s="985"/>
      <c r="B42" s="2878" t="s">
        <v>636</v>
      </c>
      <c r="C42" s="2878" t="s">
        <v>635</v>
      </c>
      <c r="D42" s="2878" t="s">
        <v>634</v>
      </c>
      <c r="K42" s="2133"/>
      <c r="M42" s="2131"/>
      <c r="O42" s="981"/>
    </row>
    <row r="43" spans="1:15" ht="18.75" customHeight="1" x14ac:dyDescent="0.25">
      <c r="A43" s="989"/>
      <c r="B43" s="2881"/>
      <c r="C43" s="2881"/>
      <c r="D43" s="2881"/>
      <c r="O43" s="981"/>
    </row>
    <row r="44" spans="1:15" ht="14.25" customHeight="1" x14ac:dyDescent="0.25">
      <c r="A44" s="985" t="s">
        <v>633</v>
      </c>
      <c r="B44" s="2791">
        <v>802.33851000000004</v>
      </c>
      <c r="C44" s="2791">
        <v>373.86909000000014</v>
      </c>
      <c r="D44" s="2791">
        <v>1176.2076000000002</v>
      </c>
      <c r="K44" s="2088"/>
      <c r="O44" s="981"/>
    </row>
    <row r="45" spans="1:15" ht="14.25" customHeight="1" x14ac:dyDescent="0.25">
      <c r="A45" s="985" t="s">
        <v>632</v>
      </c>
      <c r="B45" s="2791">
        <v>233.34768</v>
      </c>
      <c r="C45" s="2791">
        <v>133.13383000000002</v>
      </c>
      <c r="D45" s="2791">
        <v>366.48151000000001</v>
      </c>
      <c r="O45" s="981"/>
    </row>
    <row r="46" spans="1:15" ht="14.25" customHeight="1" x14ac:dyDescent="0.25">
      <c r="A46" s="985" t="s">
        <v>631</v>
      </c>
      <c r="B46" s="2791">
        <v>83.592740000000006</v>
      </c>
      <c r="C46" s="2791">
        <v>84.258789999999991</v>
      </c>
      <c r="D46" s="2791">
        <v>167.85153</v>
      </c>
      <c r="O46" s="981"/>
    </row>
    <row r="47" spans="1:15" ht="14.25" customHeight="1" thickBot="1" x14ac:dyDescent="0.3">
      <c r="A47" s="988" t="s">
        <v>630</v>
      </c>
      <c r="B47" s="2790">
        <v>166.65823999999998</v>
      </c>
      <c r="C47" s="2790">
        <v>155.55446000000001</v>
      </c>
      <c r="D47" s="2790">
        <v>322.21269999999998</v>
      </c>
      <c r="O47" s="981"/>
    </row>
    <row r="48" spans="1:15" ht="14.25" customHeight="1" thickBot="1" x14ac:dyDescent="0.3">
      <c r="A48" s="987" t="s">
        <v>629</v>
      </c>
      <c r="B48" s="2789">
        <v>1285.9371700000002</v>
      </c>
      <c r="C48" s="2789">
        <v>746.81617000000006</v>
      </c>
      <c r="D48" s="2789">
        <v>2032.7533400000002</v>
      </c>
      <c r="O48" s="981"/>
    </row>
    <row r="49" spans="1:15" ht="14.25" customHeight="1" x14ac:dyDescent="0.25">
      <c r="A49" s="985" t="s">
        <v>628</v>
      </c>
      <c r="B49" s="2788">
        <v>4.1460718960843147E-3</v>
      </c>
      <c r="C49" s="2788">
        <v>2.4078575580627521E-3</v>
      </c>
      <c r="D49" s="2788">
        <v>6.5539294541470663E-3</v>
      </c>
      <c r="O49" s="981"/>
    </row>
    <row r="50" spans="1:15" ht="14.25" customHeight="1" x14ac:dyDescent="0.25">
      <c r="O50" s="981"/>
    </row>
    <row r="51" spans="1:15" ht="14.25" customHeight="1" x14ac:dyDescent="0.25">
      <c r="A51" s="2419" t="s">
        <v>1400</v>
      </c>
      <c r="E51" s="982"/>
      <c r="K51" s="2133"/>
      <c r="O51" s="981"/>
    </row>
    <row r="52" spans="1:15" ht="14.25" customHeight="1" x14ac:dyDescent="0.25">
      <c r="A52" s="2132"/>
      <c r="B52" s="985"/>
      <c r="C52" s="985"/>
      <c r="D52" s="985"/>
      <c r="E52" s="983"/>
      <c r="O52" s="981"/>
    </row>
    <row r="53" spans="1:15" ht="36" customHeight="1" x14ac:dyDescent="0.25">
      <c r="A53" s="985"/>
      <c r="B53" s="2878" t="s">
        <v>636</v>
      </c>
      <c r="C53" s="2878" t="s">
        <v>635</v>
      </c>
      <c r="D53" s="2878" t="s">
        <v>634</v>
      </c>
      <c r="E53" s="983"/>
      <c r="O53" s="981"/>
    </row>
    <row r="54" spans="1:15" ht="14.25" customHeight="1" x14ac:dyDescent="0.25">
      <c r="A54" s="989"/>
      <c r="B54" s="2878"/>
      <c r="C54" s="2878"/>
      <c r="D54" s="2878"/>
      <c r="E54" s="983"/>
    </row>
    <row r="55" spans="1:15" ht="14.25" customHeight="1" x14ac:dyDescent="0.25">
      <c r="A55" s="985" t="s">
        <v>633</v>
      </c>
      <c r="B55" s="985">
        <v>831.42661999999996</v>
      </c>
      <c r="C55" s="985">
        <v>262.16416000000004</v>
      </c>
      <c r="D55" s="985">
        <v>1093.59078</v>
      </c>
      <c r="E55" s="983"/>
    </row>
    <row r="56" spans="1:15" ht="14.25" customHeight="1" x14ac:dyDescent="0.25">
      <c r="A56" s="985" t="s">
        <v>632</v>
      </c>
      <c r="B56" s="985">
        <v>236.71723</v>
      </c>
      <c r="C56" s="985">
        <v>79.347139999999996</v>
      </c>
      <c r="D56" s="985">
        <v>316.06437</v>
      </c>
      <c r="E56" s="983"/>
    </row>
    <row r="57" spans="1:15" ht="14.25" customHeight="1" x14ac:dyDescent="0.25">
      <c r="A57" s="985" t="s">
        <v>631</v>
      </c>
      <c r="B57" s="985">
        <v>89.445089999999993</v>
      </c>
      <c r="C57" s="985">
        <v>44.575739999999996</v>
      </c>
      <c r="D57" s="985">
        <v>134.02082999999999</v>
      </c>
      <c r="E57" s="983"/>
    </row>
    <row r="58" spans="1:15" ht="14.25" customHeight="1" thickBot="1" x14ac:dyDescent="0.3">
      <c r="A58" s="988" t="s">
        <v>630</v>
      </c>
      <c r="B58" s="988">
        <v>119.50889000000001</v>
      </c>
      <c r="C58" s="988">
        <v>93.263699999999943</v>
      </c>
      <c r="D58" s="988">
        <v>212.77258999999995</v>
      </c>
      <c r="E58" s="983"/>
    </row>
    <row r="59" spans="1:15" ht="14.25" customHeight="1" thickBot="1" x14ac:dyDescent="0.3">
      <c r="A59" s="987" t="s">
        <v>629</v>
      </c>
      <c r="B59" s="987">
        <v>1277.0978299999999</v>
      </c>
      <c r="C59" s="987">
        <v>479.35073999999997</v>
      </c>
      <c r="D59" s="987">
        <v>1756.44857</v>
      </c>
      <c r="E59" s="986"/>
    </row>
    <row r="60" spans="1:15" ht="14.25" customHeight="1" x14ac:dyDescent="0.25">
      <c r="A60" s="985" t="s">
        <v>628</v>
      </c>
      <c r="B60" s="984">
        <v>4.0710049718033284E-3</v>
      </c>
      <c r="C60" s="984">
        <v>1.5280264361404519E-3</v>
      </c>
      <c r="D60" s="984">
        <v>5.5990314079437812E-3</v>
      </c>
      <c r="E60" s="983"/>
    </row>
    <row r="61" spans="1:15" x14ac:dyDescent="0.25">
      <c r="E61" s="982"/>
    </row>
    <row r="62" spans="1:15" x14ac:dyDescent="0.25">
      <c r="E62" s="982"/>
    </row>
  </sheetData>
  <mergeCells count="8">
    <mergeCell ref="B53:B54"/>
    <mergeCell ref="C53:C54"/>
    <mergeCell ref="D53:D54"/>
    <mergeCell ref="A28:A29"/>
    <mergeCell ref="A30:A31"/>
    <mergeCell ref="B42:B43"/>
    <mergeCell ref="C42:C43"/>
    <mergeCell ref="D42:D43"/>
  </mergeCells>
  <pageMargins left="0.7" right="0.7" top="0.75" bottom="0.75" header="0.3" footer="0.3"/>
  <pageSetup paperSize="9" scale="77" orientation="portrait" r:id="rId1"/>
  <customProperties>
    <customPr name="_pios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F58"/>
  <sheetViews>
    <sheetView view="pageBreakPreview" topLeftCell="A17" zoomScale="85" zoomScaleNormal="100" zoomScaleSheetLayoutView="85" workbookViewId="0">
      <selection activeCell="Q44" sqref="Q44"/>
    </sheetView>
  </sheetViews>
  <sheetFormatPr defaultRowHeight="13.5" customHeight="1" x14ac:dyDescent="0.2"/>
  <cols>
    <col min="1" max="1" width="25.5703125" style="1172" customWidth="1"/>
    <col min="2" max="2" width="10.5703125" style="1172" customWidth="1"/>
    <col min="3" max="5" width="9.28515625" style="1172" customWidth="1"/>
    <col min="6" max="6" width="5" style="1172" customWidth="1"/>
    <col min="7" max="10" width="9.28515625" style="1172" customWidth="1"/>
    <col min="11" max="11" width="9.140625" style="1172"/>
    <col min="12" max="19" width="9.140625" style="1173"/>
    <col min="20" max="16384" width="9.140625" style="1172"/>
  </cols>
  <sheetData>
    <row r="1" spans="1:20" ht="13.5" customHeight="1" thickBot="1" x14ac:dyDescent="0.25">
      <c r="A1" s="258" t="s">
        <v>771</v>
      </c>
      <c r="B1" s="258"/>
      <c r="C1" s="258"/>
      <c r="D1" s="258"/>
      <c r="E1" s="258"/>
      <c r="F1" s="258"/>
      <c r="G1" s="258"/>
      <c r="H1" s="258"/>
      <c r="I1" s="258"/>
      <c r="J1" s="258"/>
    </row>
    <row r="2" spans="1:20" ht="13.5" customHeight="1" x14ac:dyDescent="0.2">
      <c r="A2" s="1188"/>
      <c r="B2" s="1219"/>
      <c r="C2" s="1645"/>
      <c r="D2" s="1645"/>
      <c r="E2" s="217"/>
      <c r="G2" s="2887" t="s">
        <v>415</v>
      </c>
      <c r="H2" s="2887"/>
      <c r="I2" s="2887"/>
      <c r="J2" s="2887"/>
    </row>
    <row r="3" spans="1:20" ht="13.5" customHeight="1" x14ac:dyDescent="0.2">
      <c r="A3" s="1225"/>
      <c r="B3" s="1225"/>
      <c r="C3" s="1181"/>
      <c r="D3" s="1181"/>
      <c r="E3" s="1181"/>
      <c r="F3" s="1181"/>
      <c r="G3" s="1659" t="s">
        <v>755</v>
      </c>
      <c r="H3" s="1659" t="s">
        <v>1186</v>
      </c>
      <c r="I3" s="1659" t="s">
        <v>755</v>
      </c>
      <c r="J3" s="1659"/>
    </row>
    <row r="4" spans="1:20" ht="13.5" customHeight="1" thickBot="1" x14ac:dyDescent="0.25">
      <c r="A4" s="215" t="s">
        <v>414</v>
      </c>
      <c r="B4" s="215"/>
      <c r="C4" s="215"/>
      <c r="D4" s="215"/>
      <c r="E4" s="215"/>
      <c r="F4" s="215"/>
      <c r="G4" s="1660">
        <v>2017</v>
      </c>
      <c r="H4" s="1660">
        <v>2017</v>
      </c>
      <c r="I4" s="1660">
        <v>2016</v>
      </c>
      <c r="J4" s="1660"/>
    </row>
    <row r="5" spans="1:20" ht="13.5" customHeight="1" x14ac:dyDescent="0.2">
      <c r="A5" s="217" t="s">
        <v>769</v>
      </c>
      <c r="B5" s="2436"/>
      <c r="C5" s="2434"/>
      <c r="D5" s="2434"/>
      <c r="E5" s="2434"/>
      <c r="F5" s="2434"/>
      <c r="G5" s="2434">
        <v>319811</v>
      </c>
      <c r="H5" s="2434">
        <v>330430</v>
      </c>
      <c r="I5" s="2434">
        <v>334826</v>
      </c>
      <c r="J5" s="2434"/>
    </row>
    <row r="6" spans="1:20" ht="13.5" customHeight="1" x14ac:dyDescent="0.2">
      <c r="A6" s="217" t="s">
        <v>768</v>
      </c>
      <c r="B6" s="1217"/>
      <c r="C6" s="1211"/>
      <c r="D6" s="1211"/>
      <c r="E6" s="1211"/>
      <c r="F6" s="1211"/>
      <c r="G6" s="1211">
        <v>6068</v>
      </c>
      <c r="H6" s="1211">
        <v>5853</v>
      </c>
      <c r="I6" s="1211">
        <v>5550</v>
      </c>
      <c r="J6" s="1211"/>
      <c r="T6" s="1173"/>
    </row>
    <row r="7" spans="1:20" ht="13.5" customHeight="1" x14ac:dyDescent="0.2">
      <c r="A7" s="217" t="s">
        <v>765</v>
      </c>
      <c r="B7" s="1210"/>
      <c r="C7" s="1211"/>
      <c r="D7" s="1211"/>
      <c r="E7" s="1211"/>
      <c r="F7" s="1211"/>
      <c r="G7" s="1211">
        <v>3593</v>
      </c>
      <c r="H7" s="1211">
        <v>3717</v>
      </c>
      <c r="I7" s="1211">
        <v>3244</v>
      </c>
      <c r="J7" s="1211"/>
    </row>
    <row r="8" spans="1:20" ht="13.5" customHeight="1" thickBot="1" x14ac:dyDescent="0.25">
      <c r="A8" s="1175" t="s">
        <v>764</v>
      </c>
      <c r="B8" s="1175"/>
      <c r="C8" s="1175"/>
      <c r="D8" s="1175"/>
      <c r="E8" s="1175"/>
      <c r="F8" s="1175"/>
      <c r="G8" s="1214">
        <v>2475</v>
      </c>
      <c r="H8" s="1214">
        <v>2136</v>
      </c>
      <c r="I8" s="1214">
        <v>2306</v>
      </c>
      <c r="J8" s="1214"/>
    </row>
    <row r="9" spans="1:20" ht="13.5" customHeight="1" x14ac:dyDescent="0.2">
      <c r="A9" s="2429" t="s">
        <v>767</v>
      </c>
      <c r="B9" s="2429"/>
      <c r="C9" s="2432"/>
      <c r="D9" s="2432"/>
      <c r="E9" s="2432"/>
      <c r="F9" s="2432"/>
      <c r="G9" s="2432">
        <v>325879</v>
      </c>
      <c r="H9" s="2432">
        <v>336283</v>
      </c>
      <c r="I9" s="2432">
        <v>340376</v>
      </c>
      <c r="J9" s="2432"/>
    </row>
    <row r="10" spans="1:20" ht="13.5" customHeight="1" x14ac:dyDescent="0.2">
      <c r="A10" s="1188"/>
      <c r="B10" s="1188"/>
      <c r="C10" s="1188"/>
      <c r="D10" s="1211"/>
      <c r="E10" s="1211"/>
      <c r="F10" s="1211"/>
      <c r="G10" s="1211"/>
      <c r="H10" s="1188"/>
      <c r="I10" s="1188"/>
      <c r="J10" s="1211"/>
    </row>
    <row r="11" spans="1:20" ht="13.5" customHeight="1" x14ac:dyDescent="0.2">
      <c r="A11" s="2886" t="s">
        <v>766</v>
      </c>
      <c r="B11" s="2886"/>
      <c r="C11" s="2886"/>
      <c r="D11" s="1211"/>
      <c r="E11" s="1211"/>
      <c r="F11" s="1211"/>
      <c r="G11" s="1211">
        <v>-1936</v>
      </c>
      <c r="H11" s="1211">
        <v>-1884</v>
      </c>
      <c r="I11" s="1224">
        <v>-1913</v>
      </c>
      <c r="J11" s="1211"/>
      <c r="T11" s="1173"/>
    </row>
    <row r="12" spans="1:20" ht="13.5" customHeight="1" x14ac:dyDescent="0.2">
      <c r="A12" s="1210" t="s">
        <v>765</v>
      </c>
      <c r="B12" s="1210"/>
      <c r="C12" s="1178"/>
      <c r="D12" s="1211"/>
      <c r="E12" s="1211"/>
      <c r="F12" s="1211"/>
      <c r="G12" s="1211">
        <v>-1103</v>
      </c>
      <c r="H12" s="1211">
        <v>-1168</v>
      </c>
      <c r="I12" s="1224">
        <v>-1054</v>
      </c>
      <c r="J12" s="1211"/>
    </row>
    <row r="13" spans="1:20" ht="13.5" customHeight="1" x14ac:dyDescent="0.2">
      <c r="A13" s="1210" t="s">
        <v>764</v>
      </c>
      <c r="B13" s="1210"/>
      <c r="C13" s="1178"/>
      <c r="D13" s="1211"/>
      <c r="E13" s="1211"/>
      <c r="F13" s="1211"/>
      <c r="G13" s="1211">
        <v>-833</v>
      </c>
      <c r="H13" s="1211">
        <v>-716</v>
      </c>
      <c r="I13" s="1223">
        <v>-859</v>
      </c>
      <c r="J13" s="1211"/>
    </row>
    <row r="14" spans="1:20" ht="13.5" customHeight="1" thickBot="1" x14ac:dyDescent="0.25">
      <c r="A14" s="2883" t="s">
        <v>763</v>
      </c>
      <c r="B14" s="2883"/>
      <c r="C14" s="2883"/>
      <c r="D14" s="1198"/>
      <c r="E14" s="1198"/>
      <c r="F14" s="1198"/>
      <c r="G14" s="1198">
        <v>-397</v>
      </c>
      <c r="H14" s="1198">
        <v>-490</v>
      </c>
      <c r="I14" s="1222">
        <v>-513</v>
      </c>
      <c r="J14" s="1198"/>
    </row>
    <row r="15" spans="1:20" ht="13.5" customHeight="1" x14ac:dyDescent="0.2">
      <c r="A15" s="1205" t="s">
        <v>762</v>
      </c>
      <c r="B15" s="1206"/>
      <c r="C15" s="1205"/>
      <c r="D15" s="1205"/>
      <c r="E15" s="1205"/>
      <c r="F15" s="1205"/>
      <c r="G15" s="1203">
        <v>-2333</v>
      </c>
      <c r="H15" s="1203">
        <v>-2374</v>
      </c>
      <c r="I15" s="1203">
        <v>-2426</v>
      </c>
      <c r="J15" s="1203"/>
    </row>
    <row r="16" spans="1:20" ht="13.5" customHeight="1" thickBot="1" x14ac:dyDescent="0.25">
      <c r="A16" s="1202"/>
      <c r="B16" s="1202"/>
      <c r="C16" s="1221"/>
      <c r="D16" s="1198"/>
      <c r="E16" s="1198"/>
      <c r="F16" s="1198"/>
      <c r="G16" s="1198"/>
      <c r="H16" s="1221"/>
      <c r="I16" s="1221"/>
      <c r="J16" s="1220"/>
    </row>
    <row r="17" spans="1:32" ht="13.5" customHeight="1" thickBot="1" x14ac:dyDescent="0.25">
      <c r="A17" s="254" t="s">
        <v>761</v>
      </c>
      <c r="B17" s="237"/>
      <c r="C17" s="254"/>
      <c r="D17" s="254"/>
      <c r="E17" s="254"/>
      <c r="F17" s="254"/>
      <c r="G17" s="1189">
        <v>323546</v>
      </c>
      <c r="H17" s="1189">
        <v>333909</v>
      </c>
      <c r="I17" s="1189">
        <v>337950</v>
      </c>
      <c r="J17" s="1189"/>
    </row>
    <row r="18" spans="1:32" ht="13.5" customHeight="1" x14ac:dyDescent="0.2">
      <c r="A18" s="1188"/>
      <c r="B18" s="1188"/>
      <c r="C18" s="1219"/>
      <c r="D18" s="1219"/>
      <c r="E18" s="1219"/>
      <c r="F18" s="1219"/>
      <c r="G18" s="1219"/>
      <c r="H18" s="1219"/>
      <c r="I18" s="1219"/>
      <c r="J18" s="1184"/>
    </row>
    <row r="19" spans="1:32" ht="13.5" customHeight="1" x14ac:dyDescent="0.2">
      <c r="A19" s="1188"/>
      <c r="B19" s="1188"/>
      <c r="C19" s="217"/>
      <c r="D19" s="217"/>
      <c r="E19" s="1218"/>
      <c r="F19" s="1218"/>
      <c r="G19" s="1218"/>
      <c r="H19" s="1218"/>
      <c r="I19" s="1218"/>
      <c r="J19" s="1193"/>
    </row>
    <row r="20" spans="1:32" ht="13.5" customHeight="1" x14ac:dyDescent="0.2">
      <c r="A20" s="1188"/>
      <c r="B20" s="1188"/>
      <c r="C20" s="2887" t="s">
        <v>770</v>
      </c>
      <c r="D20" s="2887"/>
      <c r="E20" s="2887"/>
      <c r="F20" s="1188"/>
      <c r="G20" s="2888" t="s">
        <v>1188</v>
      </c>
      <c r="H20" s="2887"/>
      <c r="I20" s="2887"/>
      <c r="J20" s="1188"/>
    </row>
    <row r="21" spans="1:32" ht="13.5" customHeight="1" x14ac:dyDescent="0.2">
      <c r="A21" s="1188"/>
      <c r="B21" s="1188"/>
      <c r="C21" s="1659" t="s">
        <v>755</v>
      </c>
      <c r="D21" s="1658" t="s">
        <v>1186</v>
      </c>
      <c r="E21" s="1659" t="s">
        <v>755</v>
      </c>
      <c r="F21" s="1659"/>
      <c r="G21" s="1661" t="s">
        <v>755</v>
      </c>
      <c r="H21" s="1658" t="s">
        <v>1186</v>
      </c>
      <c r="I21" s="1659" t="s">
        <v>755</v>
      </c>
      <c r="J21" s="1659"/>
    </row>
    <row r="22" spans="1:32" ht="13.5" customHeight="1" thickBot="1" x14ac:dyDescent="0.25">
      <c r="A22" s="215" t="s">
        <v>414</v>
      </c>
      <c r="B22" s="215"/>
      <c r="C22" s="1660">
        <v>2017</v>
      </c>
      <c r="D22" s="1660">
        <v>2017</v>
      </c>
      <c r="E22" s="1660">
        <v>2016</v>
      </c>
      <c r="F22" s="1660"/>
      <c r="G22" s="1662">
        <v>2017</v>
      </c>
      <c r="H22" s="1660">
        <v>2017</v>
      </c>
      <c r="I22" s="1660">
        <v>2016</v>
      </c>
      <c r="J22" s="1660"/>
    </row>
    <row r="23" spans="1:32" ht="13.5" customHeight="1" x14ac:dyDescent="0.2">
      <c r="A23" s="2436" t="s">
        <v>769</v>
      </c>
      <c r="B23" s="2436"/>
      <c r="C23" s="2428">
        <v>13389</v>
      </c>
      <c r="D23" s="2428">
        <v>20203</v>
      </c>
      <c r="E23" s="2428">
        <v>20254</v>
      </c>
      <c r="F23" s="256"/>
      <c r="G23" s="1216">
        <v>306422</v>
      </c>
      <c r="H23" s="2435">
        <v>310227</v>
      </c>
      <c r="I23" s="2434">
        <v>314572</v>
      </c>
      <c r="J23" s="2434"/>
      <c r="L23" s="1207"/>
      <c r="M23" s="1207"/>
      <c r="N23" s="1207"/>
      <c r="O23" s="1207"/>
      <c r="P23" s="1207"/>
      <c r="Q23" s="1207"/>
      <c r="R23" s="1207"/>
      <c r="S23" s="1207"/>
    </row>
    <row r="24" spans="1:32" ht="13.5" customHeight="1" x14ac:dyDescent="0.2">
      <c r="A24" s="1217" t="s">
        <v>768</v>
      </c>
      <c r="B24" s="1217"/>
      <c r="C24" s="256">
        <v>0</v>
      </c>
      <c r="D24" s="256">
        <v>1</v>
      </c>
      <c r="E24" s="256">
        <v>9</v>
      </c>
      <c r="F24" s="256"/>
      <c r="G24" s="1216">
        <v>6068</v>
      </c>
      <c r="H24" s="1211">
        <v>5852</v>
      </c>
      <c r="I24" s="1211">
        <v>5541</v>
      </c>
      <c r="J24" s="1211"/>
      <c r="L24" s="1207"/>
      <c r="M24" s="1207"/>
      <c r="N24" s="1207"/>
      <c r="O24" s="1207"/>
      <c r="P24" s="1207"/>
      <c r="Q24" s="1207"/>
      <c r="R24" s="1207"/>
      <c r="S24" s="1207"/>
      <c r="U24" s="1173"/>
      <c r="V24" s="1173"/>
      <c r="W24" s="1173"/>
      <c r="X24" s="1173"/>
    </row>
    <row r="25" spans="1:32" ht="13.5" customHeight="1" x14ac:dyDescent="0.2">
      <c r="A25" s="1210" t="s">
        <v>765</v>
      </c>
      <c r="B25" s="1210"/>
      <c r="C25" s="256">
        <v>0</v>
      </c>
      <c r="D25" s="256">
        <v>1</v>
      </c>
      <c r="E25" s="256">
        <v>9</v>
      </c>
      <c r="F25" s="256"/>
      <c r="G25" s="1216">
        <v>3593</v>
      </c>
      <c r="H25" s="1211">
        <v>3716</v>
      </c>
      <c r="I25" s="1211">
        <v>3235</v>
      </c>
      <c r="J25" s="1211"/>
      <c r="L25" s="1207"/>
      <c r="M25" s="1207"/>
      <c r="N25" s="1207"/>
      <c r="O25" s="1207"/>
      <c r="P25" s="1207"/>
      <c r="Q25" s="1207"/>
      <c r="R25" s="1207"/>
      <c r="S25" s="1207"/>
      <c r="U25" s="1173"/>
      <c r="V25" s="1173"/>
      <c r="W25" s="1173"/>
      <c r="X25" s="1173"/>
    </row>
    <row r="26" spans="1:32" ht="13.5" customHeight="1" thickBot="1" x14ac:dyDescent="0.25">
      <c r="A26" s="1175" t="s">
        <v>764</v>
      </c>
      <c r="B26" s="214"/>
      <c r="C26" s="255" t="s">
        <v>124</v>
      </c>
      <c r="D26" s="255" t="s">
        <v>124</v>
      </c>
      <c r="E26" s="255" t="s">
        <v>124</v>
      </c>
      <c r="F26" s="255"/>
      <c r="G26" s="1215">
        <v>2475</v>
      </c>
      <c r="H26" s="1214">
        <v>2136</v>
      </c>
      <c r="I26" s="1214">
        <v>2306</v>
      </c>
      <c r="J26" s="1214"/>
      <c r="L26" s="1207"/>
      <c r="M26" s="1207"/>
      <c r="N26" s="1207"/>
      <c r="O26" s="1207"/>
      <c r="P26" s="1207"/>
      <c r="Q26" s="1207"/>
      <c r="R26" s="1207"/>
      <c r="S26" s="1207"/>
      <c r="U26" s="1173"/>
      <c r="V26" s="1173"/>
      <c r="W26" s="1173"/>
      <c r="X26" s="1173"/>
    </row>
    <row r="27" spans="1:32" ht="13.5" customHeight="1" x14ac:dyDescent="0.2">
      <c r="A27" s="2429" t="s">
        <v>767</v>
      </c>
      <c r="B27" s="2429"/>
      <c r="C27" s="2432">
        <v>13389</v>
      </c>
      <c r="D27" s="2432">
        <v>20204</v>
      </c>
      <c r="E27" s="2432">
        <v>20263</v>
      </c>
      <c r="F27" s="2432"/>
      <c r="G27" s="1213">
        <v>312490</v>
      </c>
      <c r="H27" s="2433">
        <v>316079</v>
      </c>
      <c r="I27" s="2432">
        <v>320113</v>
      </c>
      <c r="J27" s="2432"/>
      <c r="U27" s="1173"/>
      <c r="V27" s="1173"/>
      <c r="W27" s="1173"/>
      <c r="X27" s="1173"/>
    </row>
    <row r="28" spans="1:32" ht="13.5" customHeight="1" x14ac:dyDescent="0.2">
      <c r="A28" s="1188"/>
      <c r="B28" s="1188"/>
      <c r="C28" s="217"/>
      <c r="D28" s="217"/>
      <c r="E28" s="217"/>
      <c r="F28" s="217"/>
      <c r="G28" s="1212"/>
      <c r="H28" s="217"/>
      <c r="I28" s="1211"/>
      <c r="J28" s="1211"/>
    </row>
    <row r="29" spans="1:32" ht="13.5" customHeight="1" x14ac:dyDescent="0.2">
      <c r="A29" s="217" t="s">
        <v>766</v>
      </c>
      <c r="B29" s="217"/>
      <c r="C29" s="256">
        <v>0</v>
      </c>
      <c r="D29" s="256">
        <v>-1.429</v>
      </c>
      <c r="E29" s="256" t="s">
        <v>1187</v>
      </c>
      <c r="F29" s="256"/>
      <c r="G29" s="1209">
        <v>-1936</v>
      </c>
      <c r="H29" s="256">
        <v>-1883</v>
      </c>
      <c r="I29" s="256">
        <v>-1913</v>
      </c>
      <c r="J29" s="256"/>
      <c r="L29" s="1207"/>
      <c r="M29" s="1207"/>
      <c r="N29" s="1207"/>
      <c r="O29" s="1207"/>
      <c r="P29" s="1207"/>
      <c r="Q29" s="1207"/>
      <c r="R29" s="1207"/>
      <c r="S29" s="1207"/>
      <c r="U29" s="1173"/>
      <c r="V29" s="1173"/>
      <c r="W29" s="1173"/>
      <c r="X29" s="1173"/>
      <c r="AC29" s="1173"/>
      <c r="AD29" s="1173"/>
      <c r="AE29" s="1173"/>
      <c r="AF29" s="1173"/>
    </row>
    <row r="30" spans="1:32" ht="13.5" customHeight="1" x14ac:dyDescent="0.2">
      <c r="A30" s="1210" t="s">
        <v>765</v>
      </c>
      <c r="B30" s="1210"/>
      <c r="C30" s="256">
        <v>0</v>
      </c>
      <c r="D30" s="256">
        <v>-1</v>
      </c>
      <c r="E30" s="256" t="s">
        <v>1187</v>
      </c>
      <c r="F30" s="256"/>
      <c r="G30" s="1209">
        <v>-1103</v>
      </c>
      <c r="H30" s="256">
        <v>-1167</v>
      </c>
      <c r="I30" s="256">
        <v>-1054</v>
      </c>
      <c r="J30" s="256"/>
      <c r="L30" s="1207"/>
      <c r="M30" s="1207"/>
      <c r="N30" s="1207"/>
      <c r="O30" s="1207"/>
      <c r="P30" s="1207"/>
      <c r="Q30" s="1207"/>
      <c r="R30" s="1207"/>
      <c r="S30" s="1207"/>
      <c r="U30" s="1173"/>
      <c r="V30" s="1173"/>
      <c r="W30" s="1173"/>
      <c r="X30" s="1173"/>
    </row>
    <row r="31" spans="1:32" ht="13.5" customHeight="1" x14ac:dyDescent="0.2">
      <c r="A31" s="1210" t="s">
        <v>764</v>
      </c>
      <c r="B31" s="1210"/>
      <c r="C31" s="256" t="s">
        <v>124</v>
      </c>
      <c r="D31" s="256" t="s">
        <v>124</v>
      </c>
      <c r="E31" s="256" t="s">
        <v>124</v>
      </c>
      <c r="F31" s="256"/>
      <c r="G31" s="1209">
        <v>-833</v>
      </c>
      <c r="H31" s="256">
        <v>-716</v>
      </c>
      <c r="I31" s="256">
        <v>-859</v>
      </c>
      <c r="J31" s="256"/>
      <c r="L31" s="1207"/>
      <c r="M31" s="1207"/>
      <c r="N31" s="1207"/>
      <c r="O31" s="1207"/>
      <c r="P31" s="1207"/>
      <c r="Q31" s="1207"/>
      <c r="R31" s="1207"/>
      <c r="S31" s="1207"/>
      <c r="U31" s="1173"/>
      <c r="V31" s="1173"/>
      <c r="W31" s="1173"/>
      <c r="X31" s="1173"/>
    </row>
    <row r="32" spans="1:32" ht="13.5" customHeight="1" thickBot="1" x14ac:dyDescent="0.25">
      <c r="A32" s="1202" t="s">
        <v>763</v>
      </c>
      <c r="B32" s="1202"/>
      <c r="C32" s="1190">
        <v>-1</v>
      </c>
      <c r="D32" s="1190" t="s">
        <v>1187</v>
      </c>
      <c r="E32" s="1190">
        <v>-2</v>
      </c>
      <c r="F32" s="1190"/>
      <c r="G32" s="1208">
        <v>-396</v>
      </c>
      <c r="H32" s="1190">
        <v>-490</v>
      </c>
      <c r="I32" s="1190">
        <v>-511</v>
      </c>
      <c r="J32" s="1190"/>
      <c r="L32" s="1207"/>
      <c r="M32" s="1207"/>
      <c r="N32" s="1207"/>
      <c r="O32" s="1207"/>
      <c r="P32" s="1207"/>
      <c r="Q32" s="1207"/>
      <c r="R32" s="1207"/>
      <c r="S32" s="1207"/>
      <c r="U32" s="1173"/>
      <c r="V32" s="1173"/>
      <c r="W32" s="1173"/>
      <c r="X32" s="1173"/>
    </row>
    <row r="33" spans="1:24" ht="13.5" customHeight="1" x14ac:dyDescent="0.2">
      <c r="A33" s="1205" t="s">
        <v>762</v>
      </c>
      <c r="B33" s="1206"/>
      <c r="C33" s="1205">
        <v>-1</v>
      </c>
      <c r="D33" s="1205">
        <v>-1</v>
      </c>
      <c r="E33" s="1205">
        <v>-2</v>
      </c>
      <c r="F33" s="1205"/>
      <c r="G33" s="1204">
        <v>-2332</v>
      </c>
      <c r="H33" s="1203">
        <v>-2373</v>
      </c>
      <c r="I33" s="1203">
        <v>-2424</v>
      </c>
      <c r="J33" s="1203"/>
      <c r="U33" s="1173"/>
      <c r="V33" s="1173"/>
      <c r="W33" s="1173"/>
      <c r="X33" s="1173"/>
    </row>
    <row r="34" spans="1:24" ht="13.5" customHeight="1" thickBot="1" x14ac:dyDescent="0.25">
      <c r="A34" s="1202"/>
      <c r="B34" s="1202"/>
      <c r="C34" s="1201"/>
      <c r="D34" s="1201"/>
      <c r="E34" s="1201"/>
      <c r="F34" s="1201"/>
      <c r="G34" s="1200"/>
      <c r="H34" s="1199"/>
      <c r="I34" s="1198"/>
      <c r="J34" s="1198"/>
      <c r="U34" s="1173"/>
      <c r="V34" s="1173"/>
      <c r="W34" s="1173"/>
      <c r="X34" s="1173"/>
    </row>
    <row r="35" spans="1:24" ht="13.5" customHeight="1" thickBot="1" x14ac:dyDescent="0.25">
      <c r="A35" s="254" t="s">
        <v>761</v>
      </c>
      <c r="B35" s="237"/>
      <c r="C35" s="1189">
        <v>13388</v>
      </c>
      <c r="D35" s="1189">
        <v>20203</v>
      </c>
      <c r="E35" s="1189">
        <v>20261</v>
      </c>
      <c r="F35" s="1189"/>
      <c r="G35" s="1197">
        <v>310158</v>
      </c>
      <c r="H35" s="1189">
        <v>313706</v>
      </c>
      <c r="I35" s="1189">
        <v>317689</v>
      </c>
      <c r="J35" s="1189"/>
      <c r="U35" s="1173"/>
      <c r="V35" s="1173"/>
      <c r="W35" s="1173"/>
      <c r="X35" s="1173"/>
    </row>
    <row r="36" spans="1:24" ht="13.5" customHeight="1" x14ac:dyDescent="0.2">
      <c r="A36" s="2430"/>
      <c r="B36" s="2430"/>
      <c r="C36" s="2431"/>
      <c r="D36" s="2431"/>
      <c r="E36" s="2431"/>
      <c r="F36" s="2431"/>
      <c r="G36" s="2431"/>
      <c r="H36" s="2431"/>
      <c r="I36" s="2431"/>
      <c r="J36" s="1187"/>
    </row>
    <row r="37" spans="1:24" ht="13.5" customHeight="1" x14ac:dyDescent="0.2">
      <c r="A37" s="217"/>
      <c r="B37" s="217"/>
      <c r="C37" s="256"/>
      <c r="D37" s="256"/>
      <c r="E37" s="1196"/>
      <c r="F37" s="1196"/>
      <c r="G37" s="256"/>
      <c r="H37" s="1196"/>
      <c r="I37" s="1196"/>
      <c r="J37" s="1193"/>
      <c r="K37" s="1192"/>
    </row>
    <row r="38" spans="1:24" ht="13.5" customHeight="1" x14ac:dyDescent="0.2">
      <c r="A38" s="1188" t="s">
        <v>760</v>
      </c>
      <c r="B38" s="1188"/>
      <c r="C38" s="1188"/>
      <c r="D38" s="1185"/>
      <c r="E38" s="1195"/>
      <c r="F38" s="1195"/>
      <c r="G38" s="1185"/>
      <c r="H38" s="1194"/>
      <c r="I38" s="1194"/>
      <c r="J38" s="1193"/>
      <c r="K38" s="1192"/>
    </row>
    <row r="39" spans="1:24" ht="13.5" customHeight="1" x14ac:dyDescent="0.2">
      <c r="A39" s="217"/>
      <c r="B39" s="217"/>
      <c r="C39" s="217"/>
      <c r="D39" s="217"/>
      <c r="E39" s="1184"/>
      <c r="F39" s="1184"/>
      <c r="G39" s="1658" t="s">
        <v>755</v>
      </c>
      <c r="H39" s="1658" t="s">
        <v>1186</v>
      </c>
      <c r="I39" s="1659" t="s">
        <v>755</v>
      </c>
      <c r="J39" s="1659"/>
    </row>
    <row r="40" spans="1:24" ht="13.5" customHeight="1" thickBot="1" x14ac:dyDescent="0.25">
      <c r="A40" s="215" t="s">
        <v>414</v>
      </c>
      <c r="B40" s="215"/>
      <c r="C40" s="215"/>
      <c r="D40" s="215"/>
      <c r="E40" s="215"/>
      <c r="F40" s="215"/>
      <c r="G40" s="1660">
        <v>2017</v>
      </c>
      <c r="H40" s="1660">
        <v>2017</v>
      </c>
      <c r="I40" s="1660">
        <v>2016</v>
      </c>
      <c r="J40" s="1660"/>
    </row>
    <row r="41" spans="1:24" ht="13.5" customHeight="1" x14ac:dyDescent="0.2">
      <c r="A41" s="2885" t="s">
        <v>759</v>
      </c>
      <c r="B41" s="2885"/>
      <c r="C41" s="2885"/>
      <c r="D41" s="2430"/>
      <c r="E41" s="2428"/>
      <c r="F41" s="2428"/>
      <c r="G41" s="2428">
        <v>-2333</v>
      </c>
      <c r="H41" s="2428">
        <v>-2374</v>
      </c>
      <c r="I41" s="2428">
        <v>-2426</v>
      </c>
      <c r="J41" s="2428"/>
    </row>
    <row r="42" spans="1:24" ht="13.5" customHeight="1" thickBot="1" x14ac:dyDescent="0.25">
      <c r="A42" s="2883" t="s">
        <v>758</v>
      </c>
      <c r="B42" s="2883"/>
      <c r="C42" s="2883"/>
      <c r="D42" s="1191"/>
      <c r="E42" s="1190"/>
      <c r="F42" s="1190"/>
      <c r="G42" s="1190">
        <v>-91</v>
      </c>
      <c r="H42" s="1190">
        <v>-97</v>
      </c>
      <c r="I42" s="1190">
        <v>-71</v>
      </c>
      <c r="J42" s="1190"/>
    </row>
    <row r="43" spans="1:24" ht="13.5" customHeight="1" thickBot="1" x14ac:dyDescent="0.25">
      <c r="A43" s="2884" t="s">
        <v>757</v>
      </c>
      <c r="B43" s="2884"/>
      <c r="C43" s="2884"/>
      <c r="D43" s="1189"/>
      <c r="E43" s="1189"/>
      <c r="F43" s="1189"/>
      <c r="G43" s="1189">
        <v>-2424</v>
      </c>
      <c r="H43" s="1189">
        <v>-2471</v>
      </c>
      <c r="I43" s="1189">
        <v>-2497</v>
      </c>
      <c r="J43" s="1189"/>
    </row>
    <row r="44" spans="1:24" ht="13.5" customHeight="1" x14ac:dyDescent="0.2">
      <c r="A44" s="2430"/>
      <c r="B44" s="2430"/>
      <c r="C44" s="2430"/>
      <c r="D44" s="2430"/>
      <c r="E44" s="1187"/>
      <c r="F44" s="1187"/>
      <c r="G44" s="1187"/>
      <c r="H44" s="1187"/>
      <c r="I44" s="1187"/>
      <c r="J44" s="1184"/>
    </row>
    <row r="45" spans="1:24" ht="13.5" customHeight="1" x14ac:dyDescent="0.2">
      <c r="A45" s="1188"/>
      <c r="B45" s="1188"/>
      <c r="C45" s="1188"/>
      <c r="D45" s="1188"/>
      <c r="E45" s="1187"/>
      <c r="F45" s="1187"/>
      <c r="G45" s="1187"/>
      <c r="H45" s="1187"/>
      <c r="I45" s="1187"/>
      <c r="J45" s="1184"/>
    </row>
    <row r="46" spans="1:24" ht="13.5" customHeight="1" x14ac:dyDescent="0.2">
      <c r="A46" s="1186" t="s">
        <v>756</v>
      </c>
      <c r="B46" s="1186"/>
      <c r="C46" s="1186"/>
      <c r="D46" s="1186"/>
      <c r="E46" s="1185"/>
      <c r="F46" s="1185"/>
      <c r="G46" s="1185"/>
      <c r="H46" s="1185"/>
      <c r="I46" s="1185"/>
      <c r="J46" s="1184"/>
    </row>
    <row r="47" spans="1:24" ht="13.5" customHeight="1" x14ac:dyDescent="0.2">
      <c r="A47" s="1183"/>
      <c r="B47" s="1183"/>
      <c r="C47" s="1177"/>
      <c r="D47" s="1177"/>
      <c r="E47" s="1182"/>
      <c r="F47" s="1182"/>
      <c r="G47" s="1658" t="s">
        <v>755</v>
      </c>
      <c r="H47" s="1658" t="s">
        <v>1186</v>
      </c>
      <c r="I47" s="1659" t="s">
        <v>755</v>
      </c>
      <c r="J47" s="1659"/>
    </row>
    <row r="48" spans="1:24" s="1179" customFormat="1" ht="13.5" customHeight="1" thickBot="1" x14ac:dyDescent="0.25">
      <c r="A48" s="215"/>
      <c r="B48" s="215"/>
      <c r="C48" s="215"/>
      <c r="D48" s="215"/>
      <c r="E48" s="215"/>
      <c r="F48" s="215"/>
      <c r="G48" s="1660">
        <v>2017</v>
      </c>
      <c r="H48" s="1660">
        <v>2017</v>
      </c>
      <c r="I48" s="1660">
        <v>2016</v>
      </c>
      <c r="J48" s="1660"/>
      <c r="L48" s="1180"/>
      <c r="M48" s="1180"/>
      <c r="N48" s="1180"/>
      <c r="O48" s="1180"/>
      <c r="P48" s="1180"/>
      <c r="Q48" s="1180"/>
      <c r="R48" s="1180"/>
      <c r="S48" s="1180"/>
    </row>
    <row r="49" spans="1:10" ht="13.5" customHeight="1" x14ac:dyDescent="0.2">
      <c r="A49" s="2885" t="s">
        <v>754</v>
      </c>
      <c r="B49" s="2885"/>
      <c r="C49" s="2885"/>
      <c r="D49" s="2429"/>
      <c r="E49" s="2428"/>
      <c r="F49" s="2428"/>
      <c r="G49" s="2428">
        <v>186</v>
      </c>
      <c r="H49" s="2428">
        <v>174</v>
      </c>
      <c r="I49" s="2428">
        <v>163</v>
      </c>
      <c r="J49" s="2428"/>
    </row>
    <row r="50" spans="1:10" ht="13.5" customHeight="1" x14ac:dyDescent="0.2">
      <c r="A50" s="2886" t="s">
        <v>753</v>
      </c>
      <c r="B50" s="2886"/>
      <c r="C50" s="2886"/>
      <c r="D50" s="257"/>
      <c r="E50" s="256"/>
      <c r="F50" s="256"/>
      <c r="G50" s="256">
        <v>127</v>
      </c>
      <c r="H50" s="256">
        <v>118</v>
      </c>
      <c r="I50" s="256">
        <v>107</v>
      </c>
      <c r="J50" s="256"/>
    </row>
    <row r="51" spans="1:10" ht="13.5" customHeight="1" x14ac:dyDescent="0.2">
      <c r="A51" s="2886" t="s">
        <v>752</v>
      </c>
      <c r="B51" s="2886"/>
      <c r="C51" s="2886"/>
      <c r="D51" s="1178"/>
      <c r="E51" s="256"/>
      <c r="F51" s="256"/>
      <c r="G51" s="256">
        <v>72</v>
      </c>
      <c r="H51" s="256">
        <v>71</v>
      </c>
      <c r="I51" s="256">
        <v>71</v>
      </c>
      <c r="J51" s="256"/>
    </row>
    <row r="52" spans="1:10" ht="13.5" customHeight="1" x14ac:dyDescent="0.2">
      <c r="A52" s="2882" t="s">
        <v>751</v>
      </c>
      <c r="B52" s="2882"/>
      <c r="C52" s="2882"/>
      <c r="D52" s="2882"/>
      <c r="E52" s="256"/>
      <c r="F52" s="256"/>
      <c r="G52" s="256">
        <v>32</v>
      </c>
      <c r="H52" s="256">
        <v>32</v>
      </c>
      <c r="I52" s="256">
        <v>34</v>
      </c>
      <c r="J52" s="256"/>
    </row>
    <row r="53" spans="1:10" ht="13.5" customHeight="1" x14ac:dyDescent="0.2">
      <c r="A53" s="2882" t="s">
        <v>750</v>
      </c>
      <c r="B53" s="2882"/>
      <c r="C53" s="2882"/>
      <c r="D53" s="1177"/>
      <c r="E53" s="256"/>
      <c r="F53" s="256"/>
      <c r="G53" s="256">
        <v>38</v>
      </c>
      <c r="H53" s="256">
        <v>41</v>
      </c>
      <c r="I53" s="256">
        <v>44</v>
      </c>
      <c r="J53" s="256"/>
    </row>
    <row r="54" spans="1:10" ht="13.5" customHeight="1" thickBot="1" x14ac:dyDescent="0.25">
      <c r="A54" s="1176" t="s">
        <v>749</v>
      </c>
      <c r="B54" s="1175"/>
      <c r="C54" s="1175"/>
      <c r="D54" s="1175"/>
      <c r="E54" s="1175"/>
      <c r="F54" s="1175"/>
      <c r="G54" s="1657">
        <v>253</v>
      </c>
      <c r="H54" s="1657">
        <v>256</v>
      </c>
      <c r="I54" s="1175">
        <v>248</v>
      </c>
      <c r="J54" s="1175"/>
    </row>
    <row r="58" spans="1:10" ht="13.5" customHeight="1" x14ac:dyDescent="0.25">
      <c r="A58" s="1174"/>
    </row>
  </sheetData>
  <mergeCells count="13">
    <mergeCell ref="A41:C41"/>
    <mergeCell ref="C20:E20"/>
    <mergeCell ref="G20:I20"/>
    <mergeCell ref="G2:J2"/>
    <mergeCell ref="A11:C11"/>
    <mergeCell ref="A14:C14"/>
    <mergeCell ref="A53:C53"/>
    <mergeCell ref="A42:C42"/>
    <mergeCell ref="A43:C43"/>
    <mergeCell ref="A49:C49"/>
    <mergeCell ref="A50:C50"/>
    <mergeCell ref="A51:C51"/>
    <mergeCell ref="A52:D52"/>
  </mergeCells>
  <printOptions horizontalCentered="1"/>
  <pageMargins left="0.7" right="0.8822916666666667" top="0.75" bottom="0.75" header="0.3" footer="0.3"/>
  <pageSetup paperSize="9" scale="80" fitToWidth="0" fitToHeight="0" orientation="portrait" r:id="rId1"/>
  <headerFooter>
    <oddFooter>&amp;C&amp;7Fact book - Q4  2017</oddFooter>
  </headerFooter>
  <ignoredErrors>
    <ignoredError sqref="E29:E31 D32" numberStoredAsText="1"/>
  </ignoredError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59999389629810485"/>
  </sheetPr>
  <dimension ref="A1:AN67"/>
  <sheetViews>
    <sheetView showWhiteSpace="0" view="pageBreakPreview" topLeftCell="H16" zoomScale="80" zoomScaleNormal="100" zoomScaleSheetLayoutView="80" zoomScalePageLayoutView="70" workbookViewId="0">
      <selection activeCell="Q44" sqref="Q44"/>
    </sheetView>
  </sheetViews>
  <sheetFormatPr defaultRowHeight="11.25" x14ac:dyDescent="0.2"/>
  <cols>
    <col min="1" max="1" width="36.85546875" style="2" customWidth="1"/>
    <col min="2" max="8" width="10.7109375" style="2" customWidth="1"/>
    <col min="9" max="9" width="9.7109375" style="2" customWidth="1"/>
    <col min="10" max="10" width="9" style="2" customWidth="1"/>
    <col min="11" max="12" width="8.28515625" style="2" customWidth="1"/>
    <col min="13" max="14" width="9" style="2" customWidth="1"/>
    <col min="15" max="16" width="9.28515625" style="2" customWidth="1"/>
    <col min="17" max="17" width="17.28515625" style="2" customWidth="1"/>
    <col min="18" max="19" width="8.28515625" style="2" customWidth="1"/>
    <col min="20" max="20" width="9.7109375" style="2" customWidth="1"/>
    <col min="21" max="21" width="9" style="2" customWidth="1"/>
    <col min="22" max="23" width="8.28515625" style="2" customWidth="1"/>
    <col min="24" max="25" width="9" style="2" customWidth="1"/>
    <col min="26" max="27" width="9.28515625" style="2" customWidth="1"/>
    <col min="28" max="28" width="17.28515625" style="2" customWidth="1"/>
    <col min="29" max="30" width="8.28515625" style="2" customWidth="1"/>
    <col min="31" max="31" width="33.7109375" style="2" customWidth="1"/>
    <col min="32" max="32" width="18.85546875" style="2" bestFit="1" customWidth="1"/>
    <col min="33" max="33" width="6.7109375" style="2" customWidth="1"/>
    <col min="34" max="34" width="7.42578125" style="2" customWidth="1"/>
    <col min="35" max="37" width="6.7109375" style="2" customWidth="1"/>
    <col min="38" max="38" width="9" style="2" customWidth="1"/>
    <col min="39" max="39" width="6.7109375" style="2" customWidth="1"/>
    <col min="40" max="16384" width="9.140625" style="2"/>
  </cols>
  <sheetData>
    <row r="1" spans="1:39" ht="22.5" customHeight="1" x14ac:dyDescent="0.2">
      <c r="A1" s="24" t="s">
        <v>71</v>
      </c>
      <c r="I1" s="2840" t="s">
        <v>70</v>
      </c>
      <c r="J1" s="2840"/>
      <c r="K1" s="2840"/>
      <c r="L1" s="2840"/>
      <c r="M1" s="2840"/>
      <c r="N1" s="2840"/>
      <c r="O1" s="2840"/>
      <c r="P1" s="2840"/>
      <c r="Q1" s="60"/>
      <c r="R1" s="60"/>
      <c r="S1" s="60"/>
      <c r="T1" s="2840" t="s">
        <v>69</v>
      </c>
      <c r="U1" s="2840"/>
      <c r="V1" s="2840"/>
      <c r="W1" s="2840"/>
      <c r="X1" s="2840"/>
      <c r="Y1" s="2840"/>
      <c r="Z1" s="2840"/>
      <c r="AA1" s="2840"/>
      <c r="AB1" s="2840"/>
      <c r="AC1" s="2840"/>
      <c r="AD1" s="2840"/>
      <c r="AE1" s="24" t="s">
        <v>68</v>
      </c>
      <c r="AF1" s="59"/>
      <c r="AG1" s="59"/>
      <c r="AH1" s="59"/>
      <c r="AI1" s="59"/>
      <c r="AJ1" s="59"/>
      <c r="AK1" s="59"/>
      <c r="AL1" s="59"/>
      <c r="AM1" s="59"/>
    </row>
    <row r="2" spans="1:39" ht="13.5" customHeight="1" x14ac:dyDescent="0.2">
      <c r="A2" s="57" t="s">
        <v>1299</v>
      </c>
      <c r="I2" s="58" t="s">
        <v>66</v>
      </c>
      <c r="J2" s="57"/>
      <c r="K2" s="57"/>
      <c r="L2" s="57"/>
      <c r="M2" s="57"/>
      <c r="N2" s="57"/>
      <c r="AE2" s="56" t="s">
        <v>1297</v>
      </c>
      <c r="AF2" s="55" t="s">
        <v>65</v>
      </c>
      <c r="AG2" s="54"/>
      <c r="AH2" s="54" t="s">
        <v>64</v>
      </c>
      <c r="AI2" s="54"/>
      <c r="AJ2" s="54" t="s">
        <v>63</v>
      </c>
      <c r="AK2" s="54"/>
      <c r="AL2" s="54" t="s">
        <v>62</v>
      </c>
      <c r="AM2" s="54"/>
    </row>
    <row r="3" spans="1:39" ht="12.75" customHeight="1" thickBot="1" x14ac:dyDescent="0.25">
      <c r="A3" s="53"/>
      <c r="I3" s="2844"/>
      <c r="J3" s="2844"/>
      <c r="K3" s="2843" t="s">
        <v>61</v>
      </c>
      <c r="L3" s="2842"/>
      <c r="M3" s="2844"/>
      <c r="N3" s="2844"/>
      <c r="O3" s="2843" t="s">
        <v>60</v>
      </c>
      <c r="P3" s="2842"/>
      <c r="Q3" s="4"/>
      <c r="R3" s="2843" t="s">
        <v>59</v>
      </c>
      <c r="S3" s="2842"/>
      <c r="T3" s="2844"/>
      <c r="U3" s="2844"/>
      <c r="V3" s="2843" t="s">
        <v>58</v>
      </c>
      <c r="W3" s="2842"/>
      <c r="X3" s="2844"/>
      <c r="Y3" s="2844"/>
      <c r="Z3" s="2843" t="s">
        <v>57</v>
      </c>
      <c r="AA3" s="2842"/>
      <c r="AB3" s="4"/>
      <c r="AC3" s="2841" t="s">
        <v>56</v>
      </c>
      <c r="AD3" s="2842"/>
      <c r="AE3" s="52"/>
      <c r="AF3" s="51" t="s">
        <v>55</v>
      </c>
      <c r="AG3" s="50" t="s">
        <v>54</v>
      </c>
      <c r="AH3" s="50" t="s">
        <v>55</v>
      </c>
      <c r="AI3" s="50" t="s">
        <v>54</v>
      </c>
      <c r="AJ3" s="50" t="s">
        <v>55</v>
      </c>
      <c r="AK3" s="50" t="s">
        <v>54</v>
      </c>
      <c r="AL3" s="50" t="s">
        <v>55</v>
      </c>
      <c r="AM3" s="50" t="s">
        <v>54</v>
      </c>
    </row>
    <row r="4" spans="1:39" ht="16.5" customHeight="1" x14ac:dyDescent="0.2">
      <c r="A4" s="49" t="s">
        <v>53</v>
      </c>
      <c r="I4" s="2844"/>
      <c r="J4" s="2844"/>
      <c r="K4" s="2842"/>
      <c r="L4" s="2842"/>
      <c r="M4" s="2844"/>
      <c r="N4" s="2844"/>
      <c r="O4" s="2842"/>
      <c r="P4" s="2842"/>
      <c r="Q4" s="4"/>
      <c r="R4" s="2842"/>
      <c r="S4" s="2842"/>
      <c r="T4" s="2844"/>
      <c r="U4" s="2844"/>
      <c r="V4" s="2842"/>
      <c r="W4" s="2842"/>
      <c r="X4" s="2844"/>
      <c r="Y4" s="2844"/>
      <c r="Z4" s="2842"/>
      <c r="AA4" s="2842"/>
      <c r="AB4" s="4"/>
      <c r="AC4" s="2842"/>
      <c r="AD4" s="2842"/>
      <c r="AE4" s="47" t="s">
        <v>52</v>
      </c>
      <c r="AF4" s="39" t="s">
        <v>51</v>
      </c>
      <c r="AG4" s="38" t="s">
        <v>50</v>
      </c>
      <c r="AH4" s="38" t="s">
        <v>49</v>
      </c>
      <c r="AI4" s="38" t="s">
        <v>47</v>
      </c>
      <c r="AJ4" s="38" t="s">
        <v>48</v>
      </c>
      <c r="AK4" s="38" t="s">
        <v>47</v>
      </c>
      <c r="AL4" s="38" t="s">
        <v>46</v>
      </c>
      <c r="AM4" s="38" t="s">
        <v>45</v>
      </c>
    </row>
    <row r="5" spans="1:39" ht="16.5" customHeight="1" x14ac:dyDescent="0.25">
      <c r="B5" s="27"/>
      <c r="C5" s="48"/>
      <c r="D5" s="27"/>
      <c r="E5" s="27"/>
      <c r="F5" s="27"/>
      <c r="G5" s="27"/>
      <c r="H5" s="27"/>
      <c r="I5" s="2844"/>
      <c r="J5" s="2844"/>
      <c r="K5" s="2842"/>
      <c r="L5" s="2842"/>
      <c r="M5" s="2844"/>
      <c r="N5" s="2844"/>
      <c r="O5" s="2842"/>
      <c r="P5" s="2842"/>
      <c r="Q5" s="4"/>
      <c r="R5" s="2842"/>
      <c r="S5" s="2842"/>
      <c r="T5" s="2844"/>
      <c r="U5" s="2844"/>
      <c r="V5" s="2842"/>
      <c r="W5" s="2842"/>
      <c r="X5" s="2844"/>
      <c r="Y5" s="2844"/>
      <c r="Z5" s="2842"/>
      <c r="AA5" s="2842"/>
      <c r="AB5" s="4"/>
      <c r="AC5" s="2842"/>
      <c r="AD5" s="2842"/>
      <c r="AE5" s="47" t="s">
        <v>44</v>
      </c>
      <c r="AF5" s="38"/>
      <c r="AG5" s="38" t="s">
        <v>39</v>
      </c>
      <c r="AH5" s="38"/>
      <c r="AI5" s="38" t="s">
        <v>42</v>
      </c>
      <c r="AJ5" s="38"/>
      <c r="AK5" s="38"/>
      <c r="AL5" s="38"/>
      <c r="AM5" s="38"/>
    </row>
    <row r="6" spans="1:39" ht="20.100000000000001" customHeight="1" x14ac:dyDescent="0.2">
      <c r="B6" s="27"/>
      <c r="C6" s="27"/>
      <c r="D6" s="27"/>
      <c r="E6" s="27"/>
      <c r="F6" s="27"/>
      <c r="G6" s="27"/>
      <c r="H6" s="27"/>
      <c r="I6" s="2844"/>
      <c r="J6" s="2844"/>
      <c r="K6" s="2842"/>
      <c r="L6" s="2842"/>
      <c r="M6" s="2844"/>
      <c r="N6" s="2844"/>
      <c r="O6" s="2842"/>
      <c r="P6" s="2842"/>
      <c r="Q6" s="4"/>
      <c r="R6" s="2842"/>
      <c r="S6" s="2842"/>
      <c r="T6" s="2844"/>
      <c r="U6" s="2844"/>
      <c r="V6" s="2842"/>
      <c r="W6" s="2842"/>
      <c r="X6" s="2844"/>
      <c r="Y6" s="2844"/>
      <c r="Z6" s="2842"/>
      <c r="AA6" s="2842"/>
      <c r="AB6" s="4"/>
      <c r="AC6" s="2842"/>
      <c r="AD6" s="2842"/>
      <c r="AE6" s="47" t="s">
        <v>43</v>
      </c>
      <c r="AF6" s="38"/>
      <c r="AG6" s="38" t="s">
        <v>39</v>
      </c>
      <c r="AH6" s="38"/>
      <c r="AI6" s="38" t="s">
        <v>42</v>
      </c>
      <c r="AJ6" s="38"/>
      <c r="AK6" s="38"/>
      <c r="AL6" s="38"/>
      <c r="AM6" s="38"/>
    </row>
    <row r="7" spans="1:39" ht="20.100000000000001" customHeight="1" x14ac:dyDescent="0.2">
      <c r="B7" s="27"/>
      <c r="C7" s="27"/>
      <c r="D7" s="27"/>
      <c r="E7" s="27"/>
      <c r="F7" s="27"/>
      <c r="G7" s="27"/>
      <c r="H7" s="27"/>
      <c r="I7" s="2844"/>
      <c r="J7" s="2844"/>
      <c r="K7" s="2842"/>
      <c r="L7" s="2842"/>
      <c r="M7" s="2844"/>
      <c r="N7" s="2844"/>
      <c r="O7" s="2842"/>
      <c r="P7" s="2842"/>
      <c r="Q7" s="4"/>
      <c r="R7" s="2842"/>
      <c r="S7" s="2842"/>
      <c r="T7" s="2844"/>
      <c r="U7" s="2844"/>
      <c r="V7" s="2842"/>
      <c r="W7" s="2842"/>
      <c r="X7" s="2844"/>
      <c r="Y7" s="2844"/>
      <c r="Z7" s="2842"/>
      <c r="AA7" s="2842"/>
      <c r="AB7" s="4"/>
      <c r="AC7" s="2842"/>
      <c r="AD7" s="2842"/>
      <c r="AE7" s="47" t="s">
        <v>41</v>
      </c>
      <c r="AF7" s="38"/>
      <c r="AG7" s="38" t="s">
        <v>39</v>
      </c>
      <c r="AH7" s="38"/>
      <c r="AI7" s="38"/>
      <c r="AJ7" s="38"/>
      <c r="AK7" s="38"/>
      <c r="AL7" s="38"/>
      <c r="AM7" s="38"/>
    </row>
    <row r="8" spans="1:39" ht="20.100000000000001" customHeight="1" x14ac:dyDescent="0.2">
      <c r="B8" s="27"/>
      <c r="C8" s="27"/>
      <c r="D8" s="27"/>
      <c r="E8" s="27"/>
      <c r="F8" s="27"/>
      <c r="G8" s="27"/>
      <c r="H8" s="27"/>
      <c r="I8" s="2844"/>
      <c r="J8" s="2844"/>
      <c r="K8" s="2842"/>
      <c r="L8" s="2842"/>
      <c r="M8" s="2844"/>
      <c r="N8" s="2844"/>
      <c r="O8" s="2842"/>
      <c r="P8" s="2842"/>
      <c r="Q8" s="4"/>
      <c r="R8" s="2842"/>
      <c r="S8" s="2842"/>
      <c r="T8" s="2844"/>
      <c r="U8" s="2844"/>
      <c r="V8" s="2842"/>
      <c r="W8" s="2842"/>
      <c r="X8" s="2844"/>
      <c r="Y8" s="2844"/>
      <c r="Z8" s="2842"/>
      <c r="AA8" s="2842"/>
      <c r="AB8" s="4"/>
      <c r="AC8" s="2842"/>
      <c r="AD8" s="2842"/>
      <c r="AE8" s="47" t="s">
        <v>40</v>
      </c>
      <c r="AF8" s="38"/>
      <c r="AG8" s="38" t="s">
        <v>39</v>
      </c>
      <c r="AH8" s="38"/>
      <c r="AI8" s="38"/>
      <c r="AJ8" s="38"/>
      <c r="AK8" s="38"/>
      <c r="AL8" s="38"/>
      <c r="AM8" s="38"/>
    </row>
    <row r="9" spans="1:39" ht="20.100000000000001" customHeight="1" x14ac:dyDescent="0.2">
      <c r="B9" s="27"/>
      <c r="C9" s="27"/>
      <c r="D9" s="27"/>
      <c r="E9" s="27"/>
      <c r="F9" s="27"/>
      <c r="G9" s="27"/>
      <c r="H9" s="27"/>
      <c r="AE9" s="46" t="s">
        <v>38</v>
      </c>
      <c r="AF9" s="45"/>
      <c r="AG9" s="38"/>
      <c r="AH9" s="45"/>
      <c r="AI9" s="38" t="s">
        <v>32</v>
      </c>
      <c r="AJ9" s="38"/>
      <c r="AK9" s="38" t="s">
        <v>32</v>
      </c>
      <c r="AL9" s="45"/>
    </row>
    <row r="10" spans="1:39" ht="20.100000000000001" customHeight="1" x14ac:dyDescent="0.2">
      <c r="B10" s="27"/>
      <c r="C10" s="27"/>
      <c r="D10" s="27"/>
      <c r="E10" s="27"/>
      <c r="F10" s="27"/>
      <c r="G10" s="27"/>
      <c r="H10" s="27"/>
      <c r="I10" s="2844"/>
      <c r="J10" s="2844"/>
      <c r="K10" s="2843" t="s">
        <v>37</v>
      </c>
      <c r="L10" s="2842"/>
      <c r="M10" s="2844"/>
      <c r="N10" s="2844"/>
      <c r="O10" s="2843" t="s">
        <v>36</v>
      </c>
      <c r="P10" s="2842"/>
      <c r="Q10" s="41"/>
      <c r="R10" s="2843" t="s">
        <v>35</v>
      </c>
      <c r="S10" s="2842"/>
      <c r="T10" s="3"/>
      <c r="U10" s="3"/>
      <c r="V10" s="2845" t="s">
        <v>1404</v>
      </c>
      <c r="W10" s="2846"/>
      <c r="Z10" s="2843" t="s">
        <v>1403</v>
      </c>
      <c r="AA10" s="2842"/>
      <c r="AC10" s="2843" t="s">
        <v>34</v>
      </c>
      <c r="AD10" s="2842"/>
      <c r="AE10" s="46" t="s">
        <v>33</v>
      </c>
      <c r="AF10" s="45"/>
      <c r="AG10" s="38"/>
      <c r="AH10" s="45"/>
      <c r="AI10" s="38" t="s">
        <v>32</v>
      </c>
      <c r="AJ10" s="38"/>
      <c r="AK10" s="38" t="s">
        <v>32</v>
      </c>
      <c r="AL10" s="43"/>
      <c r="AM10" s="42"/>
    </row>
    <row r="11" spans="1:39" ht="20.100000000000001" customHeight="1" x14ac:dyDescent="0.2">
      <c r="B11" s="27"/>
      <c r="C11" s="27"/>
      <c r="D11" s="27"/>
      <c r="E11" s="27"/>
      <c r="F11" s="27"/>
      <c r="G11" s="27"/>
      <c r="H11" s="27"/>
      <c r="I11" s="2844"/>
      <c r="J11" s="2844"/>
      <c r="K11" s="2842"/>
      <c r="L11" s="2842"/>
      <c r="M11" s="2844"/>
      <c r="N11" s="2844"/>
      <c r="O11" s="2842"/>
      <c r="P11" s="2842"/>
      <c r="Q11" s="41"/>
      <c r="R11" s="2842"/>
      <c r="S11" s="2842"/>
      <c r="T11" s="3"/>
      <c r="U11" s="3"/>
      <c r="V11" s="2846"/>
      <c r="W11" s="2846"/>
      <c r="Z11" s="2842"/>
      <c r="AA11" s="2842"/>
      <c r="AC11" s="2842"/>
      <c r="AD11" s="2842"/>
      <c r="AE11" s="46" t="s">
        <v>1304</v>
      </c>
      <c r="AF11" s="44"/>
      <c r="AG11" s="44"/>
      <c r="AH11" s="44"/>
      <c r="AI11" s="38" t="s">
        <v>32</v>
      </c>
      <c r="AJ11" s="38"/>
      <c r="AK11" s="38" t="s">
        <v>32</v>
      </c>
      <c r="AL11" s="43"/>
    </row>
    <row r="12" spans="1:39" ht="20.100000000000001" customHeight="1" x14ac:dyDescent="0.2">
      <c r="B12" s="27"/>
      <c r="C12" s="27"/>
      <c r="D12" s="27"/>
      <c r="E12" s="27"/>
      <c r="F12" s="27"/>
      <c r="G12" s="27"/>
      <c r="H12" s="27"/>
      <c r="I12" s="2844"/>
      <c r="J12" s="2844"/>
      <c r="K12" s="2842"/>
      <c r="L12" s="2842"/>
      <c r="M12" s="2844"/>
      <c r="N12" s="2844"/>
      <c r="O12" s="2842"/>
      <c r="P12" s="2842"/>
      <c r="Q12" s="41"/>
      <c r="R12" s="2842"/>
      <c r="S12" s="2842"/>
      <c r="T12" s="3"/>
      <c r="U12" s="3"/>
      <c r="V12" s="2846"/>
      <c r="W12" s="2846"/>
      <c r="Z12" s="2842"/>
      <c r="AA12" s="2842"/>
      <c r="AC12" s="2842"/>
      <c r="AD12" s="2842"/>
      <c r="AF12" s="2420"/>
      <c r="AG12" s="2420"/>
      <c r="AH12" s="2420"/>
      <c r="AI12" s="2420"/>
      <c r="AJ12" s="2420"/>
      <c r="AK12" s="2420"/>
      <c r="AL12" s="2420"/>
      <c r="AM12" s="42" t="s">
        <v>1189</v>
      </c>
    </row>
    <row r="13" spans="1:39" ht="20.100000000000001" customHeight="1" x14ac:dyDescent="0.2">
      <c r="B13" s="27"/>
      <c r="C13" s="27"/>
      <c r="D13" s="27"/>
      <c r="E13" s="27"/>
      <c r="F13" s="27"/>
      <c r="G13" s="27"/>
      <c r="H13" s="27"/>
      <c r="I13" s="2844"/>
      <c r="J13" s="2844"/>
      <c r="K13" s="2842"/>
      <c r="L13" s="2842"/>
      <c r="M13" s="2844"/>
      <c r="N13" s="2844"/>
      <c r="O13" s="2842"/>
      <c r="P13" s="2842"/>
      <c r="Q13" s="41"/>
      <c r="R13" s="2842"/>
      <c r="S13" s="2842"/>
      <c r="T13" s="3"/>
      <c r="U13" s="3"/>
      <c r="V13" s="2846"/>
      <c r="W13" s="2846"/>
      <c r="Z13" s="2842"/>
      <c r="AA13" s="2842"/>
      <c r="AC13" s="2842"/>
      <c r="AD13" s="2842"/>
      <c r="AF13" s="2420"/>
      <c r="AG13" s="2420"/>
      <c r="AH13" s="2420"/>
      <c r="AI13" s="2420"/>
      <c r="AJ13" s="2420"/>
      <c r="AK13" s="2420"/>
      <c r="AL13" s="2420"/>
      <c r="AM13" s="2420"/>
    </row>
    <row r="14" spans="1:39" ht="20.100000000000001" customHeight="1" x14ac:dyDescent="0.2">
      <c r="B14" s="27"/>
      <c r="C14" s="27"/>
      <c r="D14" s="27"/>
      <c r="E14" s="27"/>
      <c r="F14" s="27"/>
      <c r="G14" s="27"/>
      <c r="H14" s="27"/>
      <c r="I14" s="2844"/>
      <c r="J14" s="2844"/>
      <c r="K14" s="2842"/>
      <c r="L14" s="2842"/>
      <c r="M14" s="2844"/>
      <c r="N14" s="2844"/>
      <c r="O14" s="2842"/>
      <c r="P14" s="2842"/>
      <c r="Q14" s="41"/>
      <c r="R14" s="2842"/>
      <c r="S14" s="2842"/>
      <c r="T14" s="3"/>
      <c r="U14" s="3"/>
      <c r="V14" s="2846"/>
      <c r="W14" s="2846"/>
      <c r="Z14" s="2842"/>
      <c r="AA14" s="2842"/>
      <c r="AC14" s="2842"/>
      <c r="AD14" s="2842"/>
      <c r="AE14" s="40"/>
      <c r="AF14" s="39"/>
      <c r="AG14" s="38"/>
      <c r="AH14" s="38"/>
      <c r="AI14" s="38"/>
      <c r="AJ14" s="38"/>
      <c r="AK14" s="38"/>
      <c r="AL14" s="38"/>
      <c r="AM14" s="38"/>
    </row>
    <row r="15" spans="1:39" ht="20.100000000000001" customHeight="1" x14ac:dyDescent="0.2">
      <c r="B15" s="27"/>
      <c r="C15" s="27"/>
      <c r="D15" s="27"/>
      <c r="E15" s="27"/>
      <c r="F15" s="27"/>
      <c r="G15" s="27"/>
      <c r="H15" s="27"/>
      <c r="I15" s="2844"/>
      <c r="J15" s="2844"/>
      <c r="K15" s="2842"/>
      <c r="L15" s="2842"/>
      <c r="M15" s="2844"/>
      <c r="N15" s="2844"/>
      <c r="O15" s="2842"/>
      <c r="P15" s="2842"/>
      <c r="Q15" s="41"/>
      <c r="R15" s="2842"/>
      <c r="S15" s="2842"/>
      <c r="T15" s="3"/>
      <c r="U15" s="3"/>
      <c r="V15" s="2846"/>
      <c r="W15" s="2846"/>
      <c r="Z15" s="2842"/>
      <c r="AA15" s="2842"/>
      <c r="AC15" s="2842"/>
      <c r="AD15" s="2842"/>
      <c r="AE15" s="40"/>
      <c r="AF15" s="39"/>
      <c r="AG15" s="38"/>
      <c r="AH15" s="38"/>
      <c r="AI15" s="38"/>
      <c r="AJ15" s="38"/>
      <c r="AK15" s="38"/>
      <c r="AL15" s="38"/>
      <c r="AM15" s="38"/>
    </row>
    <row r="16" spans="1:39" ht="20.100000000000001" customHeight="1" x14ac:dyDescent="0.2">
      <c r="B16" s="27"/>
      <c r="C16" s="27"/>
      <c r="D16" s="27"/>
      <c r="E16" s="27"/>
      <c r="F16" s="27"/>
      <c r="G16" s="27"/>
      <c r="H16" s="27"/>
      <c r="AE16" s="40"/>
      <c r="AF16" s="39"/>
      <c r="AG16" s="38"/>
      <c r="AH16" s="38"/>
      <c r="AI16" s="38"/>
      <c r="AJ16" s="38"/>
      <c r="AK16" s="38"/>
      <c r="AL16" s="38"/>
      <c r="AM16" s="38"/>
    </row>
    <row r="17" spans="1:40" ht="20.100000000000001" customHeight="1" x14ac:dyDescent="0.2">
      <c r="B17" s="27"/>
      <c r="C17" s="27"/>
      <c r="D17" s="27"/>
      <c r="E17" s="27"/>
      <c r="F17" s="27"/>
      <c r="G17" s="27"/>
      <c r="H17" s="27"/>
      <c r="I17" s="2844"/>
      <c r="J17" s="2844"/>
      <c r="K17" s="2843" t="s">
        <v>31</v>
      </c>
      <c r="L17" s="2842"/>
      <c r="M17" s="2844"/>
      <c r="N17" s="2844"/>
      <c r="O17" s="2843" t="s">
        <v>1256</v>
      </c>
      <c r="P17" s="2842"/>
      <c r="Q17" s="4"/>
      <c r="R17" s="2843" t="s">
        <v>1257</v>
      </c>
      <c r="S17" s="2842"/>
      <c r="V17" s="2843" t="s">
        <v>30</v>
      </c>
      <c r="W17" s="2842"/>
      <c r="Z17" s="2845" t="s">
        <v>1406</v>
      </c>
      <c r="AA17" s="2845"/>
      <c r="AC17" s="2841" t="s">
        <v>29</v>
      </c>
      <c r="AD17" s="2841"/>
      <c r="AF17" s="37"/>
      <c r="AG17" s="33"/>
      <c r="AH17" s="33"/>
      <c r="AI17" s="33"/>
      <c r="AJ17" s="12"/>
    </row>
    <row r="18" spans="1:40" ht="20.100000000000001" customHeight="1" x14ac:dyDescent="0.2">
      <c r="B18" s="27"/>
      <c r="C18" s="27"/>
      <c r="D18" s="27"/>
      <c r="E18" s="27"/>
      <c r="F18" s="27"/>
      <c r="G18" s="27"/>
      <c r="H18" s="27"/>
      <c r="I18" s="2844"/>
      <c r="J18" s="2844"/>
      <c r="K18" s="2842"/>
      <c r="L18" s="2842"/>
      <c r="M18" s="2844"/>
      <c r="N18" s="2844"/>
      <c r="O18" s="2842"/>
      <c r="P18" s="2842"/>
      <c r="Q18" s="4"/>
      <c r="R18" s="2842"/>
      <c r="S18" s="2842"/>
      <c r="V18" s="2842"/>
      <c r="W18" s="2842"/>
      <c r="Z18" s="2845"/>
      <c r="AA18" s="2845"/>
      <c r="AC18" s="2841"/>
      <c r="AD18" s="2841"/>
      <c r="AE18" s="36" t="s">
        <v>28</v>
      </c>
      <c r="AF18" s="35"/>
      <c r="AG18" s="35"/>
      <c r="AH18" s="35"/>
      <c r="AI18" s="35"/>
      <c r="AJ18" s="12"/>
      <c r="AK18" s="12"/>
      <c r="AL18" s="17"/>
      <c r="AM18" s="12"/>
    </row>
    <row r="19" spans="1:40" ht="20.100000000000001" customHeight="1" x14ac:dyDescent="0.2">
      <c r="B19" s="27"/>
      <c r="C19" s="27"/>
      <c r="D19" s="27"/>
      <c r="E19" s="27"/>
      <c r="F19" s="27"/>
      <c r="G19" s="27"/>
      <c r="H19" s="27"/>
      <c r="I19" s="2844"/>
      <c r="J19" s="2844"/>
      <c r="K19" s="2842"/>
      <c r="L19" s="2842"/>
      <c r="M19" s="2844"/>
      <c r="N19" s="2844"/>
      <c r="O19" s="2842"/>
      <c r="P19" s="2842"/>
      <c r="Q19" s="4"/>
      <c r="R19" s="2842"/>
      <c r="S19" s="2842"/>
      <c r="V19" s="2842"/>
      <c r="W19" s="2842"/>
      <c r="Z19" s="2845"/>
      <c r="AA19" s="2845"/>
      <c r="AC19" s="2841"/>
      <c r="AD19" s="2841"/>
      <c r="AE19" s="34" t="s">
        <v>1297</v>
      </c>
      <c r="AF19" s="33" t="s">
        <v>27</v>
      </c>
      <c r="AG19" s="33"/>
      <c r="AH19" s="33" t="s">
        <v>1296</v>
      </c>
      <c r="AI19" s="33"/>
      <c r="AJ19" s="12"/>
      <c r="AK19" s="12"/>
      <c r="AL19" s="17"/>
      <c r="AM19" s="12"/>
      <c r="AN19" s="12"/>
    </row>
    <row r="20" spans="1:40" ht="20.100000000000001" customHeight="1" thickBot="1" x14ac:dyDescent="0.25">
      <c r="B20" s="27"/>
      <c r="C20" s="27"/>
      <c r="D20" s="27"/>
      <c r="E20" s="27"/>
      <c r="F20" s="27"/>
      <c r="G20" s="27"/>
      <c r="H20" s="27"/>
      <c r="I20" s="2844"/>
      <c r="J20" s="2844"/>
      <c r="K20" s="2842"/>
      <c r="L20" s="2842"/>
      <c r="M20" s="2844"/>
      <c r="N20" s="2844"/>
      <c r="O20" s="2842"/>
      <c r="P20" s="2842"/>
      <c r="Q20" s="4"/>
      <c r="R20" s="2842"/>
      <c r="S20" s="2842"/>
      <c r="V20" s="2842"/>
      <c r="W20" s="2842"/>
      <c r="Z20" s="2845"/>
      <c r="AA20" s="2845"/>
      <c r="AC20" s="2841"/>
      <c r="AD20" s="2841"/>
      <c r="AE20" s="32"/>
      <c r="AF20" s="31"/>
      <c r="AG20" s="31"/>
      <c r="AH20" s="30"/>
      <c r="AI20" s="30"/>
      <c r="AJ20" s="12"/>
      <c r="AK20" s="12"/>
      <c r="AL20" s="17"/>
      <c r="AM20" s="12"/>
      <c r="AN20" s="12"/>
    </row>
    <row r="21" spans="1:40" ht="20.100000000000001" customHeight="1" x14ac:dyDescent="0.2">
      <c r="B21" s="27"/>
      <c r="C21" s="27"/>
      <c r="D21" s="27"/>
      <c r="E21" s="27"/>
      <c r="F21" s="27"/>
      <c r="G21" s="27"/>
      <c r="H21" s="27"/>
      <c r="I21" s="2844"/>
      <c r="J21" s="2844"/>
      <c r="K21" s="2842"/>
      <c r="L21" s="2842"/>
      <c r="M21" s="2844"/>
      <c r="N21" s="2844"/>
      <c r="O21" s="2842"/>
      <c r="P21" s="2842"/>
      <c r="Q21" s="4"/>
      <c r="R21" s="2842"/>
      <c r="S21" s="2842"/>
      <c r="V21" s="2842"/>
      <c r="W21" s="2842"/>
      <c r="Z21" s="2845"/>
      <c r="AA21" s="2845"/>
      <c r="AC21" s="2841"/>
      <c r="AD21" s="2841"/>
      <c r="AE21" s="14" t="s">
        <v>26</v>
      </c>
      <c r="AF21" s="29">
        <v>860.44049700000005</v>
      </c>
      <c r="AH21" s="29">
        <v>21.307140247160479</v>
      </c>
      <c r="AI21" s="28"/>
      <c r="AJ21" s="12"/>
      <c r="AK21" s="12"/>
      <c r="AL21" s="17"/>
      <c r="AM21" s="12"/>
      <c r="AN21" s="12"/>
    </row>
    <row r="22" spans="1:40" ht="20.100000000000001" customHeight="1" x14ac:dyDescent="0.2">
      <c r="B22" s="27"/>
      <c r="C22" s="27"/>
      <c r="D22" s="27"/>
      <c r="E22" s="27"/>
      <c r="F22" s="27"/>
      <c r="G22" s="27"/>
      <c r="H22" s="27"/>
      <c r="I22" s="2844"/>
      <c r="J22" s="2844"/>
      <c r="K22" s="2842"/>
      <c r="L22" s="2842"/>
      <c r="M22" s="2844"/>
      <c r="N22" s="2844"/>
      <c r="O22" s="2842"/>
      <c r="P22" s="2842"/>
      <c r="Q22" s="4"/>
      <c r="R22" s="2842"/>
      <c r="S22" s="2842"/>
      <c r="V22" s="2842"/>
      <c r="W22" s="2842"/>
      <c r="Z22" s="2845"/>
      <c r="AA22" s="2845"/>
      <c r="AC22" s="2841"/>
      <c r="AD22" s="2841"/>
      <c r="AE22" s="14" t="s">
        <v>25</v>
      </c>
      <c r="AF22" s="13">
        <v>158.21744699999999</v>
      </c>
      <c r="AH22" s="13">
        <v>3.9179482422439724</v>
      </c>
      <c r="AI22" s="13"/>
      <c r="AJ22" s="12"/>
      <c r="AK22" s="12"/>
      <c r="AL22" s="17"/>
      <c r="AM22" s="12"/>
      <c r="AN22" s="12"/>
    </row>
    <row r="23" spans="1:40" ht="20.100000000000001" customHeight="1" x14ac:dyDescent="0.2">
      <c r="A23" s="26"/>
      <c r="B23" s="25"/>
      <c r="C23" s="25"/>
      <c r="D23" s="25"/>
      <c r="E23" s="25"/>
      <c r="F23" s="25"/>
      <c r="G23" s="25"/>
      <c r="H23" s="25"/>
      <c r="AE23" s="14" t="s">
        <v>24</v>
      </c>
      <c r="AF23" s="13">
        <v>114.69499999999999</v>
      </c>
      <c r="AH23" s="13">
        <v>2.8401992458149854</v>
      </c>
      <c r="AI23" s="13"/>
      <c r="AJ23" s="12"/>
      <c r="AK23" s="12"/>
      <c r="AL23" s="17"/>
      <c r="AM23" s="12"/>
      <c r="AN23" s="12"/>
    </row>
    <row r="24" spans="1:40" ht="20.100000000000001" customHeight="1" x14ac:dyDescent="0.2">
      <c r="B24" s="25"/>
      <c r="C24" s="25"/>
      <c r="D24" s="25"/>
      <c r="E24" s="25"/>
      <c r="F24" s="25"/>
      <c r="G24" s="25"/>
      <c r="H24" s="25"/>
      <c r="I24" s="3"/>
      <c r="J24" s="3"/>
      <c r="K24" s="2843" t="s">
        <v>23</v>
      </c>
      <c r="L24" s="2842"/>
      <c r="M24" s="3"/>
      <c r="N24" s="3"/>
      <c r="O24" s="2843"/>
      <c r="P24" s="2842"/>
      <c r="Q24" s="2843"/>
      <c r="R24" s="2842"/>
      <c r="S24" s="4"/>
      <c r="T24" s="2844"/>
      <c r="U24" s="2844"/>
      <c r="V24" s="2845" t="s">
        <v>1405</v>
      </c>
      <c r="W24" s="2846"/>
      <c r="X24" s="2844"/>
      <c r="Y24" s="2844"/>
      <c r="Z24" s="2843"/>
      <c r="AA24" s="2842"/>
      <c r="AB24" s="4"/>
      <c r="AC24" s="2841"/>
      <c r="AD24" s="2842"/>
      <c r="AE24" s="14" t="s">
        <v>22</v>
      </c>
      <c r="AF24" s="13">
        <v>102.67587</v>
      </c>
      <c r="AH24" s="13">
        <v>2.5425688001865598</v>
      </c>
      <c r="AI24" s="13"/>
      <c r="AJ24" s="12"/>
      <c r="AK24" s="12"/>
      <c r="AL24" s="17"/>
      <c r="AM24" s="12"/>
      <c r="AN24" s="12"/>
    </row>
    <row r="25" spans="1:40" ht="20.100000000000001" customHeight="1" x14ac:dyDescent="0.2">
      <c r="A25" s="24" t="s">
        <v>1388</v>
      </c>
      <c r="B25" s="23"/>
      <c r="C25" s="21"/>
      <c r="D25" s="21"/>
      <c r="E25" s="21"/>
      <c r="F25" s="21"/>
      <c r="G25" s="21"/>
      <c r="H25" s="21"/>
      <c r="K25" s="2842"/>
      <c r="L25" s="2842"/>
      <c r="M25" s="3"/>
      <c r="N25" s="3"/>
      <c r="O25" s="2842"/>
      <c r="P25" s="2842"/>
      <c r="Q25" s="2842"/>
      <c r="R25" s="2842"/>
      <c r="S25" s="4"/>
      <c r="T25" s="2844"/>
      <c r="U25" s="2844"/>
      <c r="V25" s="2846"/>
      <c r="W25" s="2846"/>
      <c r="X25" s="2844"/>
      <c r="Y25" s="2844"/>
      <c r="Z25" s="2842"/>
      <c r="AA25" s="2842"/>
      <c r="AB25" s="4"/>
      <c r="AC25" s="2842"/>
      <c r="AD25" s="2842"/>
      <c r="AE25" s="14" t="s">
        <v>20</v>
      </c>
      <c r="AF25" s="13">
        <v>82.911833999999999</v>
      </c>
      <c r="AH25" s="13">
        <v>2.0531507772434483</v>
      </c>
      <c r="AI25" s="13"/>
      <c r="AJ25" s="12"/>
      <c r="AK25" s="12"/>
      <c r="AL25" s="17"/>
      <c r="AM25" s="12"/>
      <c r="AN25" s="12"/>
    </row>
    <row r="26" spans="1:40" ht="20.100000000000001" customHeight="1" x14ac:dyDescent="0.2">
      <c r="B26" s="21"/>
      <c r="C26" s="21"/>
      <c r="D26" s="21"/>
      <c r="E26" s="21"/>
      <c r="F26" s="21"/>
      <c r="G26" s="21"/>
      <c r="H26" s="21"/>
      <c r="K26" s="2842"/>
      <c r="L26" s="2842"/>
      <c r="M26" s="3"/>
      <c r="N26" s="3"/>
      <c r="O26" s="2842"/>
      <c r="P26" s="2842"/>
      <c r="Q26" s="2842"/>
      <c r="R26" s="2842"/>
      <c r="S26" s="4"/>
      <c r="T26" s="2844"/>
      <c r="U26" s="2844"/>
      <c r="V26" s="2846"/>
      <c r="W26" s="2846"/>
      <c r="X26" s="2844"/>
      <c r="Y26" s="2844"/>
      <c r="Z26" s="2842"/>
      <c r="AA26" s="2842"/>
      <c r="AB26" s="4"/>
      <c r="AC26" s="2842"/>
      <c r="AD26" s="2842"/>
      <c r="AE26" s="14" t="s">
        <v>19</v>
      </c>
      <c r="AF26" s="13">
        <v>80.206873000000002</v>
      </c>
      <c r="AH26" s="13">
        <v>1.9861676638369443</v>
      </c>
      <c r="AI26" s="13"/>
      <c r="AJ26" s="12"/>
      <c r="AK26" s="12"/>
      <c r="AL26" s="17"/>
      <c r="AM26" s="12"/>
      <c r="AN26" s="12"/>
    </row>
    <row r="27" spans="1:40" ht="20.100000000000001" customHeight="1" x14ac:dyDescent="0.2">
      <c r="B27" s="21"/>
      <c r="C27" s="21"/>
      <c r="D27" s="21"/>
      <c r="E27" s="21"/>
      <c r="F27" s="21"/>
      <c r="G27" s="21"/>
      <c r="H27" s="21"/>
      <c r="K27" s="2842"/>
      <c r="L27" s="2842"/>
      <c r="M27" s="3"/>
      <c r="N27" s="3"/>
      <c r="O27" s="2842"/>
      <c r="P27" s="2842"/>
      <c r="Q27" s="2842"/>
      <c r="R27" s="2842"/>
      <c r="S27" s="4"/>
      <c r="T27" s="2844"/>
      <c r="U27" s="2844"/>
      <c r="V27" s="2846"/>
      <c r="W27" s="2846"/>
      <c r="X27" s="2844"/>
      <c r="Y27" s="2844"/>
      <c r="Z27" s="2842"/>
      <c r="AA27" s="2842"/>
      <c r="AB27" s="4"/>
      <c r="AC27" s="2842"/>
      <c r="AD27" s="2842"/>
      <c r="AE27" s="14" t="s">
        <v>21</v>
      </c>
      <c r="AF27" s="13">
        <v>70.175579999999997</v>
      </c>
      <c r="AH27" s="13">
        <v>1.7377621464809205</v>
      </c>
      <c r="AI27" s="13"/>
      <c r="AJ27" s="12"/>
      <c r="AK27" s="12"/>
      <c r="AL27" s="17"/>
      <c r="AM27" s="12"/>
      <c r="AN27" s="12"/>
    </row>
    <row r="28" spans="1:40" ht="20.100000000000001" customHeight="1" x14ac:dyDescent="0.2">
      <c r="B28" s="21"/>
      <c r="C28" s="21"/>
      <c r="D28" s="21"/>
      <c r="E28" s="21"/>
      <c r="F28" s="21"/>
      <c r="G28" s="21"/>
      <c r="H28" s="21"/>
      <c r="K28" s="2842"/>
      <c r="L28" s="2842"/>
      <c r="M28" s="3"/>
      <c r="N28" s="3"/>
      <c r="O28" s="2842"/>
      <c r="P28" s="2842"/>
      <c r="Q28" s="2842"/>
      <c r="R28" s="2842"/>
      <c r="S28" s="4"/>
      <c r="T28" s="2844"/>
      <c r="U28" s="2844"/>
      <c r="V28" s="2846"/>
      <c r="W28" s="2846"/>
      <c r="X28" s="2844"/>
      <c r="Y28" s="2844"/>
      <c r="Z28" s="2842"/>
      <c r="AA28" s="2842"/>
      <c r="AB28" s="4"/>
      <c r="AC28" s="2842"/>
      <c r="AD28" s="2842"/>
      <c r="AE28" s="14" t="s">
        <v>18</v>
      </c>
      <c r="AF28" s="13">
        <v>68.759786000000005</v>
      </c>
      <c r="AH28" s="13">
        <v>1.7027027537346857</v>
      </c>
      <c r="AI28" s="13"/>
      <c r="AJ28" s="12"/>
      <c r="AK28" s="12"/>
      <c r="AL28" s="17"/>
      <c r="AM28" s="12"/>
      <c r="AN28" s="12"/>
    </row>
    <row r="29" spans="1:40" ht="20.100000000000001" customHeight="1" x14ac:dyDescent="0.2">
      <c r="B29" s="21"/>
      <c r="C29" s="21"/>
      <c r="D29" s="21"/>
      <c r="E29" s="21"/>
      <c r="F29" s="21"/>
      <c r="G29" s="21"/>
      <c r="H29" s="21"/>
      <c r="K29" s="2842"/>
      <c r="L29" s="2842"/>
      <c r="M29" s="3"/>
      <c r="N29" s="3"/>
      <c r="O29" s="2842"/>
      <c r="P29" s="2842"/>
      <c r="Q29" s="2842"/>
      <c r="R29" s="2842"/>
      <c r="S29" s="4"/>
      <c r="T29" s="2844"/>
      <c r="U29" s="2844"/>
      <c r="V29" s="2846"/>
      <c r="W29" s="2846"/>
      <c r="X29" s="2844"/>
      <c r="Y29" s="2844"/>
      <c r="Z29" s="2842"/>
      <c r="AA29" s="2842"/>
      <c r="AB29" s="4"/>
      <c r="AC29" s="2842"/>
      <c r="AD29" s="2842"/>
      <c r="AE29" s="14" t="s">
        <v>17</v>
      </c>
      <c r="AF29" s="13">
        <v>65.929479999999998</v>
      </c>
      <c r="AH29" s="13">
        <v>1.6326157144860207</v>
      </c>
      <c r="AI29" s="13"/>
      <c r="AJ29" s="12"/>
      <c r="AK29" s="12"/>
      <c r="AL29" s="17"/>
      <c r="AM29" s="12"/>
      <c r="AN29" s="12"/>
    </row>
    <row r="30" spans="1:40" ht="20.100000000000001" customHeight="1" x14ac:dyDescent="0.2">
      <c r="B30" s="21"/>
      <c r="C30" s="21"/>
      <c r="D30" s="21"/>
      <c r="E30" s="21"/>
      <c r="F30" s="21"/>
      <c r="G30" s="21"/>
      <c r="H30" s="21"/>
      <c r="V30" s="2847"/>
      <c r="W30" s="2847"/>
      <c r="AE30" s="14" t="s">
        <v>13</v>
      </c>
      <c r="AF30" s="13">
        <v>45.540199000000001</v>
      </c>
      <c r="AH30" s="13">
        <v>1.1277147116619237</v>
      </c>
      <c r="AI30" s="13"/>
      <c r="AJ30" s="12"/>
      <c r="AK30" s="12"/>
      <c r="AL30" s="17"/>
      <c r="AM30" s="12"/>
      <c r="AN30" s="12"/>
    </row>
    <row r="31" spans="1:40" ht="20.25" customHeight="1" x14ac:dyDescent="0.2">
      <c r="B31" s="21"/>
      <c r="C31" s="21"/>
      <c r="D31" s="21"/>
      <c r="E31" s="21"/>
      <c r="F31" s="21"/>
      <c r="G31" s="21"/>
      <c r="H31" s="21"/>
      <c r="L31" s="4"/>
      <c r="M31" s="3"/>
      <c r="N31" s="3"/>
      <c r="O31" s="4"/>
      <c r="P31" s="4"/>
      <c r="Q31" s="3"/>
      <c r="R31" s="4"/>
      <c r="S31" s="4"/>
      <c r="T31" s="3"/>
      <c r="U31" s="3"/>
      <c r="V31" s="4"/>
      <c r="W31" s="4"/>
      <c r="X31" s="3"/>
      <c r="Y31" s="3"/>
      <c r="Z31" s="4"/>
      <c r="AA31" s="4"/>
      <c r="AB31" s="3"/>
      <c r="AC31" s="4"/>
      <c r="AD31" s="4"/>
      <c r="AE31" s="14" t="s">
        <v>15</v>
      </c>
      <c r="AF31" s="13">
        <v>43.974992</v>
      </c>
      <c r="AH31" s="13">
        <v>1.0889553957288463</v>
      </c>
      <c r="AI31" s="13"/>
      <c r="AJ31" s="12"/>
      <c r="AK31" s="12"/>
      <c r="AL31" s="17"/>
      <c r="AM31" s="12"/>
      <c r="AN31" s="12"/>
    </row>
    <row r="32" spans="1:40" ht="21.75" customHeight="1" x14ac:dyDescent="0.2">
      <c r="B32" s="22"/>
      <c r="C32" s="22"/>
      <c r="D32" s="22"/>
      <c r="E32" s="22"/>
      <c r="F32" s="22"/>
      <c r="G32" s="22"/>
      <c r="H32" s="22"/>
      <c r="I32" s="2840" t="s">
        <v>14</v>
      </c>
      <c r="J32" s="2840"/>
      <c r="K32" s="2840"/>
      <c r="L32" s="2840"/>
      <c r="M32" s="2840"/>
      <c r="N32" s="2840"/>
      <c r="O32" s="2840"/>
      <c r="P32" s="2840"/>
      <c r="Q32" s="3"/>
      <c r="R32" s="4"/>
      <c r="S32" s="4"/>
      <c r="T32" s="3"/>
      <c r="U32" s="3"/>
      <c r="V32" s="4"/>
      <c r="W32" s="4"/>
      <c r="X32" s="3"/>
      <c r="Y32" s="3"/>
      <c r="Z32" s="4"/>
      <c r="AA32" s="4"/>
      <c r="AB32" s="3"/>
      <c r="AC32" s="4"/>
      <c r="AD32" s="4"/>
      <c r="AE32" s="14" t="s">
        <v>12</v>
      </c>
      <c r="AF32" s="13">
        <v>40.255186999999999</v>
      </c>
      <c r="AH32" s="13">
        <v>0.99684163875967746</v>
      </c>
      <c r="AI32" s="13"/>
      <c r="AJ32" s="12"/>
      <c r="AK32" s="12"/>
      <c r="AL32" s="17"/>
      <c r="AM32" s="12"/>
      <c r="AN32" s="12"/>
    </row>
    <row r="33" spans="2:40" ht="20.100000000000001" customHeight="1" x14ac:dyDescent="0.2">
      <c r="B33" s="21"/>
      <c r="C33" s="21"/>
      <c r="D33" s="21"/>
      <c r="E33" s="21"/>
      <c r="F33" s="21"/>
      <c r="G33" s="21"/>
      <c r="H33" s="21"/>
      <c r="I33" s="16" t="s">
        <v>1386</v>
      </c>
      <c r="J33" s="3"/>
      <c r="K33" s="4"/>
      <c r="L33" s="20"/>
      <c r="M33" s="3"/>
      <c r="N33" s="3"/>
      <c r="O33" s="4"/>
      <c r="P33" s="4"/>
      <c r="Q33" s="3"/>
      <c r="R33" s="4"/>
      <c r="S33" s="4"/>
      <c r="T33" s="3"/>
      <c r="U33" s="3"/>
      <c r="V33" s="4"/>
      <c r="W33" s="4"/>
      <c r="X33" s="3"/>
      <c r="Y33" s="3"/>
      <c r="Z33" s="4"/>
      <c r="AA33" s="4"/>
      <c r="AB33" s="3"/>
      <c r="AC33" s="4"/>
      <c r="AD33" s="4"/>
      <c r="AE33" s="14" t="s">
        <v>16</v>
      </c>
      <c r="AF33" s="13">
        <v>39.462237999999999</v>
      </c>
      <c r="AH33" s="13">
        <v>0.97720579454877254</v>
      </c>
      <c r="AI33" s="13"/>
      <c r="AJ33" s="12"/>
      <c r="AK33" s="12"/>
      <c r="AL33" s="17"/>
      <c r="AM33" s="12"/>
      <c r="AN33" s="12"/>
    </row>
    <row r="34" spans="2:40" ht="20.100000000000001" customHeight="1" x14ac:dyDescent="0.2">
      <c r="C34" s="21"/>
      <c r="D34" s="21"/>
      <c r="E34" s="21"/>
      <c r="F34" s="21"/>
      <c r="G34" s="21"/>
      <c r="H34" s="21"/>
      <c r="I34" s="19"/>
      <c r="J34" s="3"/>
      <c r="K34" s="4"/>
      <c r="L34" s="20"/>
      <c r="M34" s="3"/>
      <c r="N34" s="3"/>
      <c r="O34" s="4"/>
      <c r="P34" s="4"/>
      <c r="Q34" s="3"/>
      <c r="R34" s="4"/>
      <c r="S34" s="4"/>
      <c r="T34" s="3"/>
      <c r="U34" s="3"/>
      <c r="V34" s="4"/>
      <c r="W34" s="4"/>
      <c r="X34" s="3"/>
      <c r="Y34" s="3"/>
      <c r="Z34" s="4"/>
      <c r="AA34" s="4"/>
      <c r="AB34" s="3"/>
      <c r="AC34" s="4"/>
      <c r="AD34" s="4"/>
      <c r="AE34" s="14" t="s">
        <v>11</v>
      </c>
      <c r="AF34" s="13">
        <v>36.888455</v>
      </c>
      <c r="AH34" s="13">
        <v>0.91347104991743344</v>
      </c>
      <c r="AI34" s="13"/>
      <c r="AJ34" s="12"/>
      <c r="AK34" s="12"/>
      <c r="AL34" s="17"/>
      <c r="AM34" s="12"/>
      <c r="AN34" s="12"/>
    </row>
    <row r="35" spans="2:40" ht="20.100000000000001" customHeight="1" x14ac:dyDescent="0.2">
      <c r="C35" s="21"/>
      <c r="D35" s="21"/>
      <c r="E35" s="21"/>
      <c r="F35" s="21"/>
      <c r="G35" s="21"/>
      <c r="H35" s="21"/>
      <c r="I35" s="16" t="s">
        <v>10</v>
      </c>
      <c r="J35" s="3"/>
      <c r="K35" s="4"/>
      <c r="L35" s="20"/>
      <c r="M35" s="3"/>
      <c r="N35" s="3"/>
      <c r="O35" s="4"/>
      <c r="P35" s="4"/>
      <c r="Q35" s="3"/>
      <c r="R35" s="4"/>
      <c r="S35" s="4"/>
      <c r="T35" s="3"/>
      <c r="U35" s="3"/>
      <c r="V35" s="4"/>
      <c r="W35" s="4"/>
      <c r="X35" s="3"/>
      <c r="Y35" s="3"/>
      <c r="Z35" s="4"/>
      <c r="AA35" s="4"/>
      <c r="AB35" s="3"/>
      <c r="AC35" s="4"/>
      <c r="AD35" s="4"/>
      <c r="AE35" s="14" t="s">
        <v>8</v>
      </c>
      <c r="AF35" s="13">
        <v>32.489595999999999</v>
      </c>
      <c r="AH35" s="13">
        <v>0.80454183753462283</v>
      </c>
      <c r="AI35" s="13"/>
      <c r="AJ35" s="12"/>
      <c r="AK35" s="12"/>
      <c r="AL35" s="17"/>
      <c r="AM35" s="12"/>
      <c r="AN35" s="12"/>
    </row>
    <row r="36" spans="2:40" ht="20.100000000000001" customHeight="1" x14ac:dyDescent="0.2">
      <c r="C36" s="21"/>
      <c r="D36" s="21"/>
      <c r="E36" s="21"/>
      <c r="F36" s="21"/>
      <c r="G36" s="21"/>
      <c r="H36" s="21"/>
      <c r="I36" s="19"/>
      <c r="J36" s="3"/>
      <c r="K36" s="3"/>
      <c r="L36" s="20"/>
      <c r="M36" s="3"/>
      <c r="N36" s="3"/>
      <c r="O36" s="4"/>
      <c r="P36" s="4"/>
      <c r="Q36" s="3"/>
      <c r="R36" s="4"/>
      <c r="S36" s="4"/>
      <c r="T36" s="3"/>
      <c r="U36" s="3"/>
      <c r="V36" s="4"/>
      <c r="W36" s="4"/>
      <c r="X36" s="3"/>
      <c r="Y36" s="3"/>
      <c r="Z36" s="4"/>
      <c r="AA36" s="4"/>
      <c r="AB36" s="3"/>
      <c r="AC36" s="4"/>
      <c r="AD36" s="4"/>
      <c r="AE36" s="14" t="s">
        <v>1183</v>
      </c>
      <c r="AF36" s="13">
        <v>31.674357000000001</v>
      </c>
      <c r="AH36" s="13">
        <v>0.78435402470094262</v>
      </c>
      <c r="AI36" s="13"/>
      <c r="AJ36" s="12"/>
      <c r="AK36" s="12"/>
      <c r="AL36" s="17"/>
      <c r="AM36" s="12"/>
      <c r="AN36" s="12"/>
    </row>
    <row r="37" spans="2:40" ht="20.100000000000001" customHeight="1" x14ac:dyDescent="0.25">
      <c r="B37" s="21"/>
      <c r="C37" s="21"/>
      <c r="D37" s="21"/>
      <c r="E37" s="21"/>
      <c r="F37" s="21"/>
      <c r="G37" s="21"/>
      <c r="H37" s="21"/>
      <c r="I37" s="16" t="s">
        <v>7</v>
      </c>
      <c r="J37" s="3"/>
      <c r="K37" s="4"/>
      <c r="L37" s="20"/>
      <c r="M37" s="3"/>
      <c r="N37" s="3"/>
      <c r="O37" s="3"/>
      <c r="P37" s="3"/>
      <c r="Q37" s="3"/>
      <c r="R37" s="3"/>
      <c r="S37" s="3"/>
      <c r="T37" s="3"/>
      <c r="U37" s="3"/>
      <c r="V37" s="3"/>
      <c r="W37" s="3"/>
      <c r="X37" s="3"/>
      <c r="Y37" s="3"/>
      <c r="Z37" s="3"/>
      <c r="AA37" s="3"/>
      <c r="AB37" s="3"/>
      <c r="AC37" s="3"/>
      <c r="AD37" s="3"/>
      <c r="AE37" s="14" t="s">
        <v>9</v>
      </c>
      <c r="AF37" s="13">
        <v>31.381042000000001</v>
      </c>
      <c r="AH37" s="13">
        <v>0.77709064755471802</v>
      </c>
      <c r="AI37" s="13"/>
      <c r="AJ37" s="12"/>
      <c r="AK37" s="1"/>
      <c r="AL37" s="17"/>
      <c r="AM37" s="12"/>
      <c r="AN37" s="12"/>
    </row>
    <row r="38" spans="2:40" ht="20.100000000000001" customHeight="1" x14ac:dyDescent="0.2">
      <c r="I38" s="19"/>
      <c r="M38" s="3"/>
      <c r="N38" s="3"/>
      <c r="O38" s="4"/>
      <c r="P38" s="4"/>
      <c r="Q38" s="3"/>
      <c r="R38" s="18"/>
      <c r="S38" s="4"/>
      <c r="T38" s="3"/>
      <c r="U38" s="3"/>
      <c r="V38" s="4"/>
      <c r="W38" s="4"/>
      <c r="X38" s="3"/>
      <c r="Y38" s="3"/>
      <c r="Z38" s="4"/>
      <c r="AA38" s="4"/>
      <c r="AB38" s="3"/>
      <c r="AC38" s="18"/>
      <c r="AD38" s="4"/>
      <c r="AE38" s="14" t="s">
        <v>1298</v>
      </c>
      <c r="AF38" s="13">
        <v>30.027163000000002</v>
      </c>
      <c r="AH38" s="13">
        <v>0.74356445971109142</v>
      </c>
      <c r="AI38" s="13"/>
      <c r="AJ38" s="12"/>
      <c r="AK38" s="12"/>
      <c r="AL38" s="17"/>
      <c r="AM38" s="12"/>
      <c r="AN38" s="12"/>
    </row>
    <row r="39" spans="2:40" ht="20.100000000000001" customHeight="1" x14ac:dyDescent="0.2">
      <c r="I39" s="16" t="s">
        <v>1387</v>
      </c>
      <c r="J39" s="3"/>
      <c r="K39" s="4"/>
      <c r="L39" s="4"/>
      <c r="M39" s="3"/>
      <c r="N39" s="3"/>
      <c r="O39" s="4"/>
      <c r="P39" s="4"/>
      <c r="Q39" s="3"/>
      <c r="R39" s="4"/>
      <c r="S39" s="4"/>
      <c r="T39" s="3"/>
      <c r="U39" s="3"/>
      <c r="V39" s="4"/>
      <c r="W39" s="4"/>
      <c r="X39" s="3"/>
      <c r="Y39" s="3"/>
      <c r="Z39" s="4"/>
      <c r="AA39" s="4"/>
      <c r="AB39" s="3"/>
      <c r="AC39" s="4"/>
      <c r="AD39" s="4"/>
      <c r="AE39" s="14" t="s">
        <v>5</v>
      </c>
      <c r="AF39" s="13">
        <v>29.90052</v>
      </c>
      <c r="AH39" s="13">
        <v>0.74042839141615491</v>
      </c>
      <c r="AI39" s="13"/>
      <c r="AJ39" s="12"/>
      <c r="AL39" s="12"/>
      <c r="AM39" s="12"/>
      <c r="AN39" s="12"/>
    </row>
    <row r="40" spans="2:40" ht="20.100000000000001" customHeight="1" x14ac:dyDescent="0.2">
      <c r="I40" s="15"/>
      <c r="J40" s="3"/>
      <c r="K40" s="4"/>
      <c r="L40" s="4"/>
      <c r="M40" s="3"/>
      <c r="N40" s="3"/>
      <c r="O40" s="4"/>
      <c r="P40" s="4"/>
      <c r="Q40" s="3"/>
      <c r="R40" s="4"/>
      <c r="S40" s="4"/>
      <c r="T40" s="3"/>
      <c r="U40" s="3"/>
      <c r="V40" s="4"/>
      <c r="W40" s="4"/>
      <c r="X40" s="3"/>
      <c r="Y40" s="3"/>
      <c r="Z40" s="4"/>
      <c r="AA40" s="4"/>
      <c r="AB40" s="3"/>
      <c r="AC40" s="4"/>
      <c r="AD40" s="4"/>
      <c r="AE40" s="14" t="s">
        <v>6</v>
      </c>
      <c r="AF40" s="13">
        <v>28.585732</v>
      </c>
      <c r="AH40" s="13">
        <v>0.70787021637795278</v>
      </c>
      <c r="AI40" s="13"/>
      <c r="AN40" s="12"/>
    </row>
    <row r="41" spans="2:40" ht="20.100000000000001" customHeight="1" thickBot="1" x14ac:dyDescent="0.25">
      <c r="I41" s="3"/>
      <c r="J41" s="3"/>
      <c r="K41" s="4"/>
      <c r="L41" s="4"/>
      <c r="M41" s="3"/>
      <c r="N41" s="3"/>
      <c r="O41" s="4"/>
      <c r="P41" s="4"/>
      <c r="Q41" s="3"/>
      <c r="R41" s="4"/>
      <c r="S41" s="4"/>
      <c r="T41" s="3"/>
      <c r="U41" s="3"/>
      <c r="V41" s="4"/>
      <c r="W41" s="4"/>
      <c r="X41" s="3"/>
      <c r="Y41" s="3"/>
      <c r="Z41" s="4"/>
      <c r="AA41" s="4"/>
      <c r="AB41" s="3"/>
      <c r="AC41" s="4"/>
      <c r="AD41" s="4"/>
      <c r="AE41" s="11" t="s">
        <v>4</v>
      </c>
      <c r="AF41" s="10">
        <v>2044.081177</v>
      </c>
      <c r="AH41" s="10">
        <v>49.382293759100143</v>
      </c>
      <c r="AI41" s="9"/>
    </row>
    <row r="42" spans="2:40" ht="20.100000000000001" customHeight="1" x14ac:dyDescent="0.2">
      <c r="I42" s="3"/>
      <c r="J42" s="3"/>
      <c r="K42" s="4"/>
      <c r="L42" s="4"/>
      <c r="M42" s="3"/>
      <c r="N42" s="3"/>
      <c r="O42" s="4"/>
      <c r="P42" s="4"/>
      <c r="Q42" s="3"/>
      <c r="R42" s="4"/>
      <c r="S42" s="4"/>
      <c r="T42" s="3"/>
      <c r="U42" s="3"/>
      <c r="V42" s="4"/>
      <c r="W42" s="4"/>
      <c r="X42" s="3"/>
      <c r="Y42" s="3"/>
      <c r="Z42" s="4"/>
      <c r="AA42" s="4"/>
      <c r="AB42" s="3"/>
      <c r="AC42" s="4"/>
      <c r="AD42" s="4"/>
      <c r="AE42" s="8" t="s">
        <v>3</v>
      </c>
      <c r="AF42" s="7">
        <v>4038.3</v>
      </c>
      <c r="AG42" s="6"/>
      <c r="AH42" s="5" t="s">
        <v>2</v>
      </c>
      <c r="AI42" s="5"/>
    </row>
    <row r="43" spans="2:40" ht="20.100000000000001" customHeight="1" x14ac:dyDescent="0.25">
      <c r="I43" s="3"/>
      <c r="J43" s="3"/>
      <c r="K43" s="4"/>
      <c r="L43" s="4"/>
      <c r="M43" s="3"/>
      <c r="N43" s="3"/>
      <c r="O43" s="4"/>
      <c r="P43" s="4"/>
      <c r="Q43" s="3"/>
      <c r="R43" s="4"/>
      <c r="S43" s="4"/>
      <c r="T43" s="3"/>
      <c r="U43" s="3"/>
      <c r="V43" s="4"/>
      <c r="W43" s="4"/>
      <c r="X43" s="3"/>
      <c r="Y43" s="3"/>
      <c r="Z43" s="4"/>
      <c r="AA43" s="4"/>
      <c r="AB43" s="3"/>
      <c r="AC43" s="4"/>
      <c r="AD43" s="4"/>
      <c r="AE43" s="1" t="s">
        <v>1</v>
      </c>
    </row>
    <row r="44" spans="2:40" ht="20.100000000000001" customHeight="1" x14ac:dyDescent="0.2">
      <c r="T44" s="3"/>
      <c r="U44" s="3"/>
      <c r="V44" s="3"/>
      <c r="W44" s="3"/>
      <c r="X44" s="3"/>
      <c r="Y44" s="3"/>
      <c r="Z44" s="3"/>
      <c r="AA44" s="3"/>
      <c r="AB44" s="3"/>
      <c r="AC44" s="3"/>
      <c r="AD44" s="3"/>
    </row>
    <row r="45" spans="2:40" ht="20.100000000000001" customHeight="1" x14ac:dyDescent="0.2">
      <c r="T45" s="3"/>
      <c r="U45" s="3"/>
      <c r="V45" s="3"/>
      <c r="W45" s="3"/>
      <c r="X45" s="3"/>
      <c r="Y45" s="3"/>
      <c r="Z45" s="3"/>
      <c r="AA45" s="3"/>
      <c r="AB45" s="3"/>
      <c r="AC45" s="3"/>
      <c r="AD45" s="3"/>
    </row>
    <row r="46" spans="2:40" ht="20.100000000000001" customHeight="1" x14ac:dyDescent="0.2">
      <c r="T46" s="3"/>
      <c r="U46" s="3"/>
      <c r="V46" s="3"/>
      <c r="W46" s="3"/>
      <c r="X46" s="3"/>
      <c r="Y46" s="3"/>
      <c r="Z46" s="3"/>
      <c r="AA46" s="3"/>
      <c r="AB46" s="3"/>
      <c r="AC46" s="3"/>
      <c r="AD46" s="3"/>
    </row>
    <row r="47" spans="2:40" ht="20.100000000000001" customHeight="1" x14ac:dyDescent="0.2">
      <c r="T47" s="3"/>
      <c r="U47" s="3"/>
      <c r="V47" s="3"/>
      <c r="W47" s="3"/>
      <c r="X47" s="3"/>
      <c r="Y47" s="3"/>
      <c r="Z47" s="3"/>
      <c r="AA47" s="3"/>
      <c r="AB47" s="3"/>
      <c r="AC47" s="3"/>
      <c r="AD47" s="3"/>
    </row>
    <row r="48" spans="2:40" ht="20.100000000000001" customHeight="1" x14ac:dyDescent="0.2">
      <c r="T48" s="3"/>
      <c r="U48" s="3"/>
      <c r="V48" s="3"/>
      <c r="W48" s="3"/>
      <c r="X48" s="3"/>
      <c r="Y48" s="3"/>
      <c r="Z48" s="3"/>
      <c r="AA48" s="3"/>
      <c r="AB48" s="3"/>
      <c r="AC48" s="3"/>
      <c r="AD48" s="3"/>
    </row>
    <row r="49" spans="1:1" ht="20.100000000000001" customHeight="1" x14ac:dyDescent="0.2"/>
    <row r="50" spans="1:1" ht="20.100000000000001" customHeight="1" x14ac:dyDescent="0.2"/>
    <row r="51" spans="1:1" ht="20.100000000000001" customHeight="1" x14ac:dyDescent="0.2"/>
    <row r="52" spans="1:1" ht="20.100000000000001" customHeight="1" x14ac:dyDescent="0.2"/>
    <row r="53" spans="1:1" ht="20.100000000000001" customHeight="1" x14ac:dyDescent="0.2"/>
    <row r="54" spans="1:1" ht="20.100000000000001" customHeight="1" x14ac:dyDescent="0.2"/>
    <row r="55" spans="1:1" ht="20.100000000000001" customHeight="1" x14ac:dyDescent="0.2"/>
    <row r="56" spans="1:1" ht="20.100000000000001" customHeight="1" x14ac:dyDescent="0.25">
      <c r="A56" s="1"/>
    </row>
    <row r="57" spans="1:1" ht="20.100000000000001" customHeight="1" x14ac:dyDescent="0.2"/>
    <row r="58" spans="1:1" ht="20.100000000000001" customHeight="1" x14ac:dyDescent="0.2"/>
    <row r="59" spans="1:1" ht="20.100000000000001" customHeight="1" x14ac:dyDescent="0.2"/>
    <row r="60" spans="1:1" ht="20.100000000000001" customHeight="1" x14ac:dyDescent="0.2"/>
    <row r="61" spans="1:1" ht="20.100000000000001" customHeight="1" x14ac:dyDescent="0.2"/>
    <row r="62" spans="1:1" ht="20.100000000000001" customHeight="1" x14ac:dyDescent="0.2"/>
    <row r="63" spans="1:1" ht="20.100000000000001" customHeight="1" x14ac:dyDescent="0.2"/>
    <row r="64" spans="1:1" ht="20.100000000000001" customHeight="1" x14ac:dyDescent="0.2"/>
    <row r="65" ht="20.100000000000001" customHeight="1" x14ac:dyDescent="0.2"/>
    <row r="66" ht="20.100000000000001" customHeight="1" x14ac:dyDescent="0.2"/>
    <row r="67" ht="20.100000000000001" customHeight="1" x14ac:dyDescent="0.2"/>
  </sheetData>
  <mergeCells count="37">
    <mergeCell ref="I1:P1"/>
    <mergeCell ref="T1:AD1"/>
    <mergeCell ref="I3:J8"/>
    <mergeCell ref="K3:L8"/>
    <mergeCell ref="M3:N8"/>
    <mergeCell ref="R3:S8"/>
    <mergeCell ref="T3:U8"/>
    <mergeCell ref="V3:W8"/>
    <mergeCell ref="X3:Y8"/>
    <mergeCell ref="Z3:AA8"/>
    <mergeCell ref="AC3:AD8"/>
    <mergeCell ref="O3:P8"/>
    <mergeCell ref="V10:W15"/>
    <mergeCell ref="Z10:AA15"/>
    <mergeCell ref="AC10:AD15"/>
    <mergeCell ref="V24:W30"/>
    <mergeCell ref="I10:J15"/>
    <mergeCell ref="K10:L15"/>
    <mergeCell ref="M10:N15"/>
    <mergeCell ref="O10:P15"/>
    <mergeCell ref="Z17:AA22"/>
    <mergeCell ref="I32:P32"/>
    <mergeCell ref="AC24:AD29"/>
    <mergeCell ref="R10:S15"/>
    <mergeCell ref="T24:U29"/>
    <mergeCell ref="X24:Y29"/>
    <mergeCell ref="V17:W22"/>
    <mergeCell ref="Z24:AA29"/>
    <mergeCell ref="I17:J22"/>
    <mergeCell ref="K17:L22"/>
    <mergeCell ref="M17:N22"/>
    <mergeCell ref="O17:P22"/>
    <mergeCell ref="Q24:R29"/>
    <mergeCell ref="K24:L29"/>
    <mergeCell ref="O24:P29"/>
    <mergeCell ref="R17:S22"/>
    <mergeCell ref="AC17:AD22"/>
  </mergeCells>
  <printOptions horizontalCentered="1"/>
  <pageMargins left="0.7" right="0.7" top="0.75" bottom="0.75" header="0.3" footer="0.3"/>
  <pageSetup paperSize="9" scale="77" orientation="portrait" r:id="rId1"/>
  <headerFooter>
    <oddHeader>&amp;RNordea in brief</oddHeader>
    <oddFooter>&amp;C&amp;7Fact book - Q4 2017</oddFooter>
  </headerFooter>
  <colBreaks count="3" manualBreakCount="3">
    <brk id="8" max="49" man="1"/>
    <brk id="19" max="49" man="1"/>
    <brk id="30" max="49" man="1"/>
  </colBreaks>
  <ignoredErrors>
    <ignoredError sqref="AH42" numberStoredAsText="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tabColor theme="8" tint="0.59999389629810485"/>
  </sheetPr>
  <dimension ref="A1:M69"/>
  <sheetViews>
    <sheetView view="pageBreakPreview" topLeftCell="A28" zoomScaleNormal="100" zoomScaleSheetLayoutView="100" zoomScalePageLayoutView="85" workbookViewId="0">
      <selection activeCell="Q44" sqref="Q44"/>
    </sheetView>
  </sheetViews>
  <sheetFormatPr defaultRowHeight="13.5" customHeight="1" x14ac:dyDescent="0.25"/>
  <cols>
    <col min="1" max="1" width="26.85546875" style="2" customWidth="1"/>
    <col min="2" max="2" width="6.5703125" style="2" customWidth="1"/>
    <col min="3" max="3" width="6.5703125" style="1" customWidth="1"/>
    <col min="4" max="11" width="6.5703125" style="2" customWidth="1"/>
    <col min="12" max="16384" width="9.140625" style="2"/>
  </cols>
  <sheetData>
    <row r="1" spans="1:13" ht="13.5" customHeight="1" x14ac:dyDescent="0.25">
      <c r="A1" s="1282" t="s">
        <v>783</v>
      </c>
      <c r="B1" s="1284"/>
      <c r="C1" s="1283"/>
      <c r="D1" s="12"/>
      <c r="E1" s="12"/>
      <c r="F1" s="12"/>
      <c r="G1" s="12"/>
      <c r="H1" s="12"/>
      <c r="I1" s="12"/>
      <c r="J1" s="1284"/>
      <c r="K1" s="12"/>
    </row>
    <row r="2" spans="1:13" ht="13.5" customHeight="1" x14ac:dyDescent="0.25">
      <c r="B2" s="12"/>
      <c r="C2" s="1283"/>
      <c r="D2" s="12"/>
      <c r="E2" s="12"/>
      <c r="F2" s="12"/>
      <c r="G2" s="12"/>
      <c r="H2" s="12"/>
      <c r="I2" s="12"/>
      <c r="J2" s="12"/>
      <c r="K2" s="12"/>
    </row>
    <row r="3" spans="1:13" ht="13.5" customHeight="1" x14ac:dyDescent="0.2">
      <c r="A3" s="1282" t="s">
        <v>782</v>
      </c>
      <c r="C3" s="1228"/>
      <c r="D3" s="1228"/>
      <c r="E3" s="1228"/>
      <c r="F3" s="1228"/>
      <c r="G3" s="1228"/>
      <c r="H3" s="1228"/>
      <c r="I3" s="1228"/>
      <c r="J3" s="1228"/>
      <c r="K3" s="1228"/>
    </row>
    <row r="4" spans="1:13" ht="13.5" customHeight="1" x14ac:dyDescent="0.2">
      <c r="A4" s="1277" t="s">
        <v>1294</v>
      </c>
      <c r="B4" s="1226"/>
      <c r="C4" s="1261"/>
      <c r="D4" s="1261"/>
      <c r="E4" s="1242"/>
      <c r="F4" s="1242"/>
      <c r="G4" s="1242"/>
      <c r="H4" s="1242"/>
      <c r="I4" s="1242"/>
      <c r="J4" s="1234"/>
      <c r="K4" s="1234"/>
      <c r="L4" s="1226"/>
      <c r="M4" s="1226"/>
    </row>
    <row r="5" spans="1:13" ht="13.5" customHeight="1" x14ac:dyDescent="0.2">
      <c r="A5" s="1226"/>
      <c r="B5" s="1226"/>
      <c r="C5" s="1261"/>
      <c r="D5" s="1261"/>
      <c r="E5" s="1242"/>
      <c r="F5" s="1242"/>
      <c r="G5" s="1242"/>
      <c r="H5" s="1242"/>
      <c r="I5" s="1242"/>
      <c r="J5" s="1281"/>
      <c r="K5" s="1226"/>
      <c r="L5" s="1226"/>
      <c r="M5" s="1226"/>
    </row>
    <row r="6" spans="1:13" ht="13.5" customHeight="1" x14ac:dyDescent="0.2">
      <c r="A6" s="1226"/>
      <c r="B6" s="1226"/>
      <c r="C6" s="1265"/>
      <c r="D6" s="1266"/>
      <c r="E6" s="1265"/>
      <c r="F6" s="1264"/>
      <c r="G6" s="1265"/>
      <c r="H6" s="1264"/>
      <c r="I6" s="1263"/>
      <c r="J6" s="1238"/>
      <c r="K6" s="1268"/>
      <c r="L6" s="1226"/>
      <c r="M6" s="1226"/>
    </row>
    <row r="7" spans="1:13" ht="13.5" customHeight="1" x14ac:dyDescent="0.2">
      <c r="A7" s="1262"/>
      <c r="B7" s="1261"/>
      <c r="C7" s="1261"/>
      <c r="D7" s="1261"/>
      <c r="E7" s="1242"/>
      <c r="F7" s="1242"/>
      <c r="G7" s="1242"/>
      <c r="H7" s="1242"/>
      <c r="I7" s="1242"/>
      <c r="J7" s="1234"/>
      <c r="K7" s="1234"/>
      <c r="L7" s="1226"/>
      <c r="M7" s="1226"/>
    </row>
    <row r="8" spans="1:13" ht="13.5" customHeight="1" x14ac:dyDescent="0.2">
      <c r="A8" s="1272"/>
      <c r="B8" s="1266"/>
      <c r="C8" s="1266"/>
      <c r="D8" s="1266"/>
      <c r="E8" s="1238"/>
      <c r="F8" s="1238"/>
      <c r="G8" s="1238"/>
      <c r="H8" s="1238"/>
      <c r="I8" s="1238"/>
      <c r="J8" s="1243"/>
      <c r="K8" s="1242"/>
      <c r="L8" s="1226"/>
      <c r="M8" s="1226"/>
    </row>
    <row r="9" spans="1:13" ht="13.5" customHeight="1" x14ac:dyDescent="0.2">
      <c r="A9" s="1272"/>
      <c r="B9" s="1261"/>
      <c r="C9" s="1261"/>
      <c r="D9" s="1261"/>
      <c r="E9" s="1242"/>
      <c r="F9" s="1242"/>
      <c r="G9" s="1242"/>
      <c r="H9" s="1242"/>
      <c r="I9" s="1242"/>
      <c r="J9" s="1243"/>
      <c r="K9" s="1242"/>
      <c r="L9" s="1226"/>
      <c r="M9" s="1226"/>
    </row>
    <row r="10" spans="1:13" ht="13.5" customHeight="1" x14ac:dyDescent="0.2">
      <c r="A10" s="1272"/>
      <c r="B10" s="1261"/>
      <c r="C10" s="1261"/>
      <c r="D10" s="1261"/>
      <c r="E10" s="1242"/>
      <c r="F10" s="1242"/>
      <c r="G10" s="1242"/>
      <c r="H10" s="1242"/>
      <c r="I10" s="1242"/>
      <c r="J10" s="1243"/>
      <c r="K10" s="1242"/>
      <c r="L10" s="1226"/>
      <c r="M10" s="1226"/>
    </row>
    <row r="11" spans="1:13" ht="13.5" customHeight="1" x14ac:dyDescent="0.2">
      <c r="A11" s="1272"/>
      <c r="B11" s="1266"/>
      <c r="C11" s="1266"/>
      <c r="D11" s="1266"/>
      <c r="E11" s="1238"/>
      <c r="F11" s="1238"/>
      <c r="G11" s="1238"/>
      <c r="H11" s="1238"/>
      <c r="I11" s="1238"/>
      <c r="J11" s="1243"/>
      <c r="K11" s="1242"/>
      <c r="L11" s="1226"/>
      <c r="M11" s="1226"/>
    </row>
    <row r="12" spans="1:13" ht="13.5" customHeight="1" x14ac:dyDescent="0.2">
      <c r="A12" s="1272"/>
      <c r="B12" s="1266"/>
      <c r="C12" s="1266"/>
      <c r="D12" s="1266"/>
      <c r="E12" s="1238"/>
      <c r="F12" s="1238"/>
      <c r="G12" s="1238"/>
      <c r="H12" s="1238"/>
      <c r="I12" s="1238"/>
      <c r="J12" s="1243"/>
      <c r="K12" s="1242"/>
      <c r="L12" s="1226"/>
      <c r="M12" s="1226"/>
    </row>
    <row r="13" spans="1:13" ht="13.5" customHeight="1" x14ac:dyDescent="0.2">
      <c r="A13" s="1272"/>
      <c r="B13" s="1266"/>
      <c r="C13" s="1266"/>
      <c r="D13" s="1266"/>
      <c r="E13" s="1238"/>
      <c r="F13" s="1238"/>
      <c r="G13" s="1238"/>
      <c r="H13" s="1238"/>
      <c r="I13" s="1238"/>
      <c r="J13" s="1243"/>
      <c r="K13" s="1242"/>
      <c r="L13" s="1226"/>
      <c r="M13" s="1226"/>
    </row>
    <row r="14" spans="1:13" ht="13.5" customHeight="1" x14ac:dyDescent="0.2">
      <c r="A14" s="1272"/>
      <c r="B14" s="1266"/>
      <c r="C14" s="1266"/>
      <c r="D14" s="1266"/>
      <c r="E14" s="1238"/>
      <c r="F14" s="1238"/>
      <c r="G14" s="1238"/>
      <c r="H14" s="1238"/>
      <c r="I14" s="1238"/>
      <c r="J14" s="1243"/>
      <c r="K14" s="1242"/>
      <c r="L14" s="1226"/>
      <c r="M14" s="1226"/>
    </row>
    <row r="15" spans="1:13" ht="13.5" customHeight="1" x14ac:dyDescent="0.2">
      <c r="A15" s="1271"/>
      <c r="B15" s="1276"/>
      <c r="C15" s="1275"/>
      <c r="D15" s="1275"/>
      <c r="E15" s="1275"/>
      <c r="F15" s="1275"/>
      <c r="G15" s="1275"/>
      <c r="H15" s="1275"/>
      <c r="I15" s="1275"/>
      <c r="J15" s="1254"/>
      <c r="K15" s="1254"/>
      <c r="L15" s="1226"/>
      <c r="M15" s="1226"/>
    </row>
    <row r="16" spans="1:13" ht="13.5" customHeight="1" x14ac:dyDescent="0.2">
      <c r="A16" s="1280"/>
      <c r="B16" s="1266"/>
      <c r="C16" s="1238"/>
      <c r="D16" s="1238"/>
      <c r="E16" s="1238"/>
      <c r="F16" s="1238"/>
      <c r="G16" s="1238"/>
      <c r="H16" s="1238"/>
      <c r="I16" s="1238"/>
      <c r="J16" s="1254"/>
      <c r="K16" s="1254"/>
      <c r="L16" s="1226"/>
      <c r="M16" s="1226"/>
    </row>
    <row r="17" spans="1:13" ht="13.5" customHeight="1" x14ac:dyDescent="0.2">
      <c r="A17" s="1280"/>
      <c r="B17" s="1266"/>
      <c r="C17" s="1238"/>
      <c r="D17" s="1238"/>
      <c r="E17" s="1238"/>
      <c r="F17" s="1238"/>
      <c r="G17" s="1238"/>
      <c r="H17" s="1238"/>
      <c r="I17" s="1238"/>
      <c r="J17" s="1254"/>
      <c r="K17" s="1254"/>
      <c r="L17" s="1226"/>
      <c r="M17" s="1226"/>
    </row>
    <row r="18" spans="1:13" ht="13.5" customHeight="1" x14ac:dyDescent="0.25">
      <c r="A18" s="1262"/>
      <c r="B18" s="1262"/>
      <c r="C18" s="1279"/>
      <c r="D18" s="1279"/>
      <c r="E18" s="1242"/>
      <c r="F18" s="1242"/>
      <c r="G18" s="1242"/>
      <c r="H18" s="1242"/>
      <c r="I18" s="1242"/>
      <c r="J18" s="1242"/>
      <c r="K18" s="1242"/>
      <c r="L18" s="1226"/>
      <c r="M18" s="1226"/>
    </row>
    <row r="19" spans="1:13" ht="13.5" customHeight="1" x14ac:dyDescent="0.2">
      <c r="A19" s="1267"/>
      <c r="B19" s="1266"/>
      <c r="C19" s="1265"/>
      <c r="D19" s="1266"/>
      <c r="E19" s="1265"/>
      <c r="F19" s="1264"/>
      <c r="G19" s="1265"/>
      <c r="H19" s="1264"/>
      <c r="I19" s="1263"/>
      <c r="J19" s="1238"/>
      <c r="K19" s="1268"/>
      <c r="L19" s="1226"/>
      <c r="M19" s="1226"/>
    </row>
    <row r="20" spans="1:13" ht="13.5" customHeight="1" x14ac:dyDescent="0.2">
      <c r="A20" s="1262"/>
      <c r="B20" s="1261"/>
      <c r="C20" s="1261"/>
      <c r="D20" s="1261"/>
      <c r="E20" s="1242"/>
      <c r="F20" s="1242"/>
      <c r="G20" s="1242"/>
      <c r="H20" s="1242"/>
      <c r="I20" s="1242"/>
      <c r="J20" s="1234"/>
      <c r="K20" s="1234"/>
      <c r="L20" s="1226"/>
      <c r="M20" s="1226"/>
    </row>
    <row r="21" spans="1:13" ht="13.5" customHeight="1" x14ac:dyDescent="0.2">
      <c r="A21" s="1272"/>
      <c r="B21" s="1266"/>
      <c r="C21" s="1266"/>
      <c r="D21" s="1266"/>
      <c r="E21" s="1238"/>
      <c r="F21" s="1238"/>
      <c r="G21" s="1238"/>
      <c r="H21" s="1238"/>
      <c r="I21" s="1238"/>
      <c r="J21" s="1239"/>
      <c r="K21" s="1238"/>
      <c r="L21" s="1226"/>
      <c r="M21" s="1226"/>
    </row>
    <row r="22" spans="1:13" ht="13.5" customHeight="1" x14ac:dyDescent="0.2">
      <c r="A22" s="1272"/>
      <c r="B22" s="1266"/>
      <c r="C22" s="1266"/>
      <c r="D22" s="1266"/>
      <c r="E22" s="1238"/>
      <c r="F22" s="1238"/>
      <c r="G22" s="1238"/>
      <c r="H22" s="1238"/>
      <c r="I22" s="1238"/>
      <c r="J22" s="1239"/>
      <c r="K22" s="1238"/>
      <c r="L22" s="1226"/>
      <c r="M22" s="1226"/>
    </row>
    <row r="23" spans="1:13" ht="13.5" customHeight="1" x14ac:dyDescent="0.2">
      <c r="A23" s="1272"/>
      <c r="B23" s="1266"/>
      <c r="C23" s="1266"/>
      <c r="D23" s="1266"/>
      <c r="E23" s="1238"/>
      <c r="F23" s="1238"/>
      <c r="G23" s="1238"/>
      <c r="H23" s="1238"/>
      <c r="I23" s="1238"/>
      <c r="J23" s="1239"/>
      <c r="K23" s="1238"/>
      <c r="L23" s="1226"/>
      <c r="M23" s="1226"/>
    </row>
    <row r="24" spans="1:13" ht="13.5" customHeight="1" x14ac:dyDescent="0.2">
      <c r="A24" s="1278" t="s">
        <v>781</v>
      </c>
      <c r="B24" s="1261"/>
      <c r="C24" s="1261"/>
      <c r="D24" s="1261"/>
      <c r="E24" s="1242"/>
      <c r="F24" s="1242"/>
      <c r="G24" s="1242"/>
      <c r="H24" s="1242"/>
      <c r="I24" s="1242"/>
      <c r="J24" s="1243"/>
      <c r="K24" s="1242"/>
      <c r="L24" s="1226"/>
      <c r="M24" s="1226"/>
    </row>
    <row r="25" spans="1:13" ht="13.5" customHeight="1" x14ac:dyDescent="0.2">
      <c r="A25" s="1277" t="s">
        <v>1294</v>
      </c>
      <c r="B25" s="1261"/>
      <c r="C25" s="1261"/>
      <c r="D25" s="1261"/>
      <c r="E25" s="1242"/>
      <c r="F25" s="1242"/>
      <c r="G25" s="1242"/>
      <c r="H25" s="1242"/>
      <c r="I25" s="1242"/>
      <c r="J25" s="1243"/>
      <c r="K25" s="1242"/>
      <c r="L25" s="1226"/>
      <c r="M25" s="1226"/>
    </row>
    <row r="26" spans="1:13" ht="13.5" customHeight="1" x14ac:dyDescent="0.25">
      <c r="A26" s="1226"/>
      <c r="B26" s="1226"/>
      <c r="C26" s="1227"/>
      <c r="D26" s="1226"/>
      <c r="E26" s="1226"/>
      <c r="F26" s="1226"/>
      <c r="G26" s="1226"/>
      <c r="H26" s="1226"/>
      <c r="I26" s="1226"/>
      <c r="J26" s="1226"/>
      <c r="K26" s="1238"/>
      <c r="L26" s="1226"/>
      <c r="M26" s="1226"/>
    </row>
    <row r="27" spans="1:13" ht="13.5" customHeight="1" x14ac:dyDescent="0.2">
      <c r="A27" s="1226"/>
      <c r="B27" s="1266"/>
      <c r="C27" s="1266"/>
      <c r="D27" s="1266"/>
      <c r="E27" s="1238"/>
      <c r="F27" s="1238"/>
      <c r="G27" s="1238"/>
      <c r="H27" s="1238"/>
      <c r="I27" s="1238"/>
      <c r="J27" s="1226"/>
      <c r="K27" s="1238"/>
      <c r="L27" s="1226"/>
      <c r="M27" s="1226"/>
    </row>
    <row r="28" spans="1:13" ht="13.5" customHeight="1" x14ac:dyDescent="0.2">
      <c r="A28" s="1226"/>
      <c r="B28" s="1266"/>
      <c r="C28" s="1266"/>
      <c r="D28" s="1266"/>
      <c r="E28" s="1238"/>
      <c r="F28" s="1238"/>
      <c r="G28" s="1238"/>
      <c r="H28" s="1238"/>
      <c r="I28" s="1238"/>
      <c r="J28" s="1226"/>
      <c r="K28" s="1254"/>
      <c r="L28" s="1226"/>
      <c r="M28" s="1226"/>
    </row>
    <row r="29" spans="1:13" ht="13.5" customHeight="1" x14ac:dyDescent="0.2">
      <c r="A29" s="1271"/>
      <c r="B29" s="1276"/>
      <c r="C29" s="1275"/>
      <c r="D29" s="1275"/>
      <c r="E29" s="1275"/>
      <c r="F29" s="1275"/>
      <c r="G29" s="1275"/>
      <c r="H29" s="1275"/>
      <c r="I29" s="1275"/>
      <c r="J29" s="1239"/>
      <c r="K29" s="1234"/>
      <c r="L29" s="1226"/>
      <c r="M29" s="1226"/>
    </row>
    <row r="30" spans="1:13" ht="13.5" customHeight="1" x14ac:dyDescent="0.2">
      <c r="A30" s="1262"/>
      <c r="B30" s="1270"/>
      <c r="C30" s="1235"/>
      <c r="D30" s="1235"/>
      <c r="E30" s="1235"/>
      <c r="F30" s="1235"/>
      <c r="G30" s="1235"/>
      <c r="H30" s="1235"/>
      <c r="I30" s="1235"/>
      <c r="J30" s="1239"/>
      <c r="K30" s="1273"/>
      <c r="L30" s="1226"/>
      <c r="M30" s="1226"/>
    </row>
    <row r="31" spans="1:13" ht="13.5" customHeight="1" x14ac:dyDescent="0.25">
      <c r="A31" s="1231"/>
      <c r="B31" s="1231"/>
      <c r="C31" s="1274"/>
      <c r="D31" s="1273"/>
      <c r="E31" s="1273"/>
      <c r="F31" s="1273"/>
      <c r="G31" s="1273"/>
      <c r="H31" s="1273"/>
      <c r="I31" s="1273"/>
      <c r="J31" s="1254"/>
      <c r="K31" s="1268"/>
      <c r="L31" s="1226"/>
      <c r="M31" s="1226"/>
    </row>
    <row r="32" spans="1:13" ht="13.5" customHeight="1" x14ac:dyDescent="0.2">
      <c r="A32" s="1267"/>
      <c r="B32" s="1266"/>
      <c r="C32" s="1265"/>
      <c r="D32" s="1266"/>
      <c r="E32" s="1265"/>
      <c r="F32" s="1264"/>
      <c r="G32" s="1265"/>
      <c r="H32" s="1264"/>
      <c r="I32" s="1263"/>
      <c r="J32" s="1234"/>
      <c r="K32" s="1234"/>
      <c r="L32" s="1226"/>
      <c r="M32" s="1226"/>
    </row>
    <row r="33" spans="1:13" ht="13.5" customHeight="1" x14ac:dyDescent="0.2">
      <c r="A33" s="1262"/>
      <c r="B33" s="1261"/>
      <c r="C33" s="1261"/>
      <c r="D33" s="1261"/>
      <c r="E33" s="1242"/>
      <c r="F33" s="1242"/>
      <c r="G33" s="1242"/>
      <c r="H33" s="1242"/>
      <c r="I33" s="1242"/>
      <c r="J33" s="1231"/>
      <c r="K33" s="1238"/>
      <c r="L33" s="1226"/>
      <c r="M33" s="1226"/>
    </row>
    <row r="34" spans="1:13" ht="13.5" customHeight="1" x14ac:dyDescent="0.2">
      <c r="A34" s="1272"/>
      <c r="B34" s="1266"/>
      <c r="C34" s="1266"/>
      <c r="D34" s="1266"/>
      <c r="E34" s="1238"/>
      <c r="F34" s="1238"/>
      <c r="G34" s="1238"/>
      <c r="H34" s="1238"/>
      <c r="I34" s="1238"/>
      <c r="J34" s="1238"/>
      <c r="K34" s="1238"/>
      <c r="L34" s="1226"/>
      <c r="M34" s="1226"/>
    </row>
    <row r="35" spans="1:13" ht="13.5" customHeight="1" x14ac:dyDescent="0.2">
      <c r="A35" s="1272"/>
      <c r="B35" s="1266"/>
      <c r="C35" s="1266"/>
      <c r="D35" s="1266"/>
      <c r="E35" s="1238"/>
      <c r="F35" s="1238"/>
      <c r="G35" s="1238"/>
      <c r="H35" s="1238"/>
      <c r="I35" s="1238"/>
      <c r="J35" s="1234"/>
      <c r="K35" s="1238"/>
      <c r="L35" s="1226"/>
      <c r="M35" s="1226"/>
    </row>
    <row r="36" spans="1:13" ht="13.5" customHeight="1" x14ac:dyDescent="0.2">
      <c r="A36" s="1272"/>
      <c r="B36" s="1266"/>
      <c r="C36" s="1266"/>
      <c r="D36" s="1266"/>
      <c r="E36" s="1238"/>
      <c r="F36" s="1238"/>
      <c r="G36" s="1238"/>
      <c r="H36" s="1238"/>
      <c r="I36" s="1238"/>
      <c r="J36" s="1239"/>
      <c r="K36" s="1242"/>
      <c r="L36" s="1226"/>
      <c r="M36" s="1226"/>
    </row>
    <row r="37" spans="1:13" ht="13.5" customHeight="1" x14ac:dyDescent="0.2">
      <c r="A37" s="1272"/>
      <c r="B37" s="1261"/>
      <c r="C37" s="1261"/>
      <c r="D37" s="1261"/>
      <c r="E37" s="1242"/>
      <c r="F37" s="1242"/>
      <c r="G37" s="1242"/>
      <c r="H37" s="1242"/>
      <c r="I37" s="1242"/>
      <c r="J37" s="1239"/>
      <c r="K37" s="1242"/>
      <c r="L37" s="1226"/>
      <c r="M37" s="1226"/>
    </row>
    <row r="38" spans="1:13" ht="13.5" customHeight="1" x14ac:dyDescent="0.2">
      <c r="A38" s="1272"/>
      <c r="B38" s="1261"/>
      <c r="C38" s="1261"/>
      <c r="D38" s="1261"/>
      <c r="E38" s="1242"/>
      <c r="F38" s="1242"/>
      <c r="G38" s="1242"/>
      <c r="H38" s="1242"/>
      <c r="I38" s="1242"/>
      <c r="J38" s="1239"/>
      <c r="K38" s="1238"/>
      <c r="L38" s="1226"/>
      <c r="M38" s="1226"/>
    </row>
    <row r="39" spans="1:13" ht="13.5" customHeight="1" x14ac:dyDescent="0.2">
      <c r="A39" s="1272"/>
      <c r="B39" s="1266"/>
      <c r="C39" s="1266"/>
      <c r="D39" s="1266"/>
      <c r="E39" s="1238"/>
      <c r="F39" s="1238"/>
      <c r="G39" s="1238"/>
      <c r="H39" s="1238"/>
      <c r="I39" s="1238"/>
      <c r="J39" s="1243"/>
      <c r="K39" s="1238"/>
      <c r="L39" s="1226"/>
      <c r="M39" s="1226"/>
    </row>
    <row r="40" spans="1:13" ht="13.5" customHeight="1" x14ac:dyDescent="0.2">
      <c r="A40" s="1272"/>
      <c r="B40" s="1266"/>
      <c r="C40" s="1266"/>
      <c r="D40" s="1266"/>
      <c r="E40" s="1238"/>
      <c r="F40" s="1238"/>
      <c r="G40" s="1238"/>
      <c r="H40" s="1238"/>
      <c r="I40" s="1238"/>
      <c r="J40" s="1243"/>
      <c r="K40" s="1234"/>
      <c r="L40" s="1226"/>
      <c r="M40" s="1226"/>
    </row>
    <row r="41" spans="1:13" ht="13.5" customHeight="1" x14ac:dyDescent="0.2">
      <c r="A41" s="1271"/>
      <c r="B41" s="1270"/>
      <c r="C41" s="1235"/>
      <c r="D41" s="1235"/>
      <c r="E41" s="1235"/>
      <c r="F41" s="1235"/>
      <c r="G41" s="1235"/>
      <c r="H41" s="1235"/>
      <c r="I41" s="1235"/>
      <c r="J41" s="1239"/>
      <c r="K41" s="1234"/>
      <c r="L41" s="1226"/>
      <c r="M41" s="1226"/>
    </row>
    <row r="42" spans="1:13" ht="13.5" customHeight="1" x14ac:dyDescent="0.2">
      <c r="A42" s="1262"/>
      <c r="B42" s="1270"/>
      <c r="C42" s="1235"/>
      <c r="D42" s="1235"/>
      <c r="E42" s="1235"/>
      <c r="F42" s="1235"/>
      <c r="G42" s="1235"/>
      <c r="H42" s="1235"/>
      <c r="I42" s="1235"/>
      <c r="J42" s="1239"/>
      <c r="K42" s="1265"/>
      <c r="L42" s="1226"/>
      <c r="M42" s="1226"/>
    </row>
    <row r="43" spans="1:13" ht="13.5" customHeight="1" x14ac:dyDescent="0.2">
      <c r="A43" s="1269"/>
      <c r="B43" s="1265"/>
      <c r="C43" s="1265"/>
      <c r="D43" s="1265"/>
      <c r="E43" s="1265"/>
      <c r="F43" s="1265"/>
      <c r="G43" s="1265"/>
      <c r="H43" s="1265"/>
      <c r="I43" s="1265"/>
      <c r="J43" s="1234"/>
      <c r="K43" s="1268"/>
      <c r="L43" s="1226"/>
      <c r="M43" s="1226"/>
    </row>
    <row r="44" spans="1:13" ht="13.5" customHeight="1" x14ac:dyDescent="0.2">
      <c r="A44" s="1267"/>
      <c r="B44" s="1266"/>
      <c r="C44" s="1265"/>
      <c r="D44" s="1266"/>
      <c r="E44" s="1265"/>
      <c r="F44" s="1264"/>
      <c r="G44" s="1265"/>
      <c r="H44" s="1264"/>
      <c r="I44" s="1263"/>
      <c r="J44" s="1234"/>
      <c r="K44" s="1234"/>
      <c r="L44" s="1226"/>
      <c r="M44" s="1226"/>
    </row>
    <row r="45" spans="1:13" ht="13.5" customHeight="1" x14ac:dyDescent="0.2">
      <c r="A45" s="1262"/>
      <c r="B45" s="1261"/>
      <c r="C45" s="1261"/>
      <c r="D45" s="1261"/>
      <c r="E45" s="1242"/>
      <c r="F45" s="1242"/>
      <c r="G45" s="1242"/>
      <c r="H45" s="1242"/>
      <c r="I45" s="1242"/>
      <c r="J45" s="1228"/>
      <c r="K45" s="1242"/>
    </row>
    <row r="46" spans="1:13" ht="13.5" customHeight="1" x14ac:dyDescent="0.2">
      <c r="A46" s="1260" t="s">
        <v>780</v>
      </c>
      <c r="B46" s="1248"/>
      <c r="C46" s="1248"/>
      <c r="D46" s="1248"/>
      <c r="E46" s="1248"/>
      <c r="F46" s="1248"/>
      <c r="G46" s="1242"/>
      <c r="H46" s="1242"/>
      <c r="I46" s="1242"/>
      <c r="J46" s="1252"/>
      <c r="K46" s="1242"/>
    </row>
    <row r="47" spans="1:13" ht="13.5" customHeight="1" x14ac:dyDescent="0.25">
      <c r="G47" s="1242"/>
      <c r="H47" s="1242"/>
      <c r="I47" s="1242"/>
      <c r="J47" s="1234"/>
      <c r="K47" s="1242"/>
    </row>
    <row r="48" spans="1:13" ht="13.5" customHeight="1" x14ac:dyDescent="0.25">
      <c r="A48" s="1259" t="s">
        <v>779</v>
      </c>
      <c r="B48" s="1257"/>
      <c r="C48" s="1258"/>
      <c r="D48" s="1257"/>
      <c r="G48" s="1242"/>
      <c r="H48" s="1242"/>
      <c r="I48" s="1242"/>
      <c r="J48" s="1243"/>
      <c r="K48" s="1242"/>
    </row>
    <row r="49" spans="1:11" ht="13.5" customHeight="1" x14ac:dyDescent="0.2">
      <c r="A49" s="1247" t="s">
        <v>227</v>
      </c>
      <c r="B49" s="1649" t="s">
        <v>1300</v>
      </c>
      <c r="C49" s="1649" t="s">
        <v>1185</v>
      </c>
      <c r="D49" s="1649" t="s">
        <v>511</v>
      </c>
      <c r="E49" s="1649" t="s">
        <v>510</v>
      </c>
      <c r="F49" s="1649" t="s">
        <v>509</v>
      </c>
      <c r="J49" s="1243"/>
      <c r="K49" s="1242"/>
    </row>
    <row r="50" spans="1:11" ht="13.5" customHeight="1" x14ac:dyDescent="0.2">
      <c r="A50" s="1241" t="s">
        <v>777</v>
      </c>
      <c r="B50" s="1647">
        <v>11</v>
      </c>
      <c r="C50" s="1647">
        <v>13</v>
      </c>
      <c r="D50" s="1647">
        <v>10</v>
      </c>
      <c r="E50" s="1647">
        <v>9</v>
      </c>
      <c r="F50" s="1647">
        <v>16</v>
      </c>
      <c r="J50" s="1243"/>
      <c r="K50" s="1238"/>
    </row>
    <row r="51" spans="1:11" ht="13.5" customHeight="1" x14ac:dyDescent="0.2">
      <c r="A51" s="1241" t="s">
        <v>776</v>
      </c>
      <c r="B51" s="1646">
        <v>10</v>
      </c>
      <c r="C51" s="1646">
        <v>10</v>
      </c>
      <c r="D51" s="1646">
        <v>12</v>
      </c>
      <c r="E51" s="1646">
        <v>9</v>
      </c>
      <c r="F51" s="1646">
        <v>12</v>
      </c>
      <c r="G51" s="1244"/>
      <c r="H51" s="1242"/>
      <c r="I51" s="1242"/>
      <c r="J51" s="1243"/>
      <c r="K51" s="1238"/>
    </row>
    <row r="52" spans="1:11" ht="13.5" customHeight="1" x14ac:dyDescent="0.2">
      <c r="A52" s="1241" t="s">
        <v>775</v>
      </c>
      <c r="B52" s="1646">
        <v>3</v>
      </c>
      <c r="C52" s="1646">
        <v>2</v>
      </c>
      <c r="D52" s="1646">
        <v>4</v>
      </c>
      <c r="E52" s="1646">
        <v>3</v>
      </c>
      <c r="F52" s="1646">
        <v>5</v>
      </c>
      <c r="G52" s="1250"/>
      <c r="I52" s="1235"/>
      <c r="J52" s="1234"/>
      <c r="K52" s="1234"/>
    </row>
    <row r="53" spans="1:11" ht="13.5" customHeight="1" x14ac:dyDescent="0.2">
      <c r="A53" s="1241" t="s">
        <v>774</v>
      </c>
      <c r="B53" s="1646">
        <v>5</v>
      </c>
      <c r="C53" s="1646">
        <v>9</v>
      </c>
      <c r="D53" s="1646">
        <v>2</v>
      </c>
      <c r="E53" s="1646">
        <v>5</v>
      </c>
      <c r="F53" s="1646">
        <v>4</v>
      </c>
      <c r="G53" s="1256"/>
      <c r="H53" s="1228"/>
      <c r="I53" s="1235"/>
      <c r="J53" s="1234"/>
      <c r="K53" s="1234"/>
    </row>
    <row r="54" spans="1:11" ht="13.5" customHeight="1" x14ac:dyDescent="0.2">
      <c r="A54" s="1241" t="s">
        <v>773</v>
      </c>
      <c r="B54" s="1646">
        <v>4</v>
      </c>
      <c r="C54" s="1646">
        <v>5</v>
      </c>
      <c r="D54" s="1646">
        <v>5</v>
      </c>
      <c r="E54" s="1646">
        <v>7</v>
      </c>
      <c r="F54" s="1646">
        <v>6</v>
      </c>
      <c r="G54" s="1256"/>
      <c r="H54" s="1255"/>
      <c r="I54" s="1238"/>
      <c r="J54" s="1254"/>
      <c r="K54" s="1254"/>
    </row>
    <row r="55" spans="1:11" ht="13.5" customHeight="1" x14ac:dyDescent="0.2">
      <c r="A55" s="1237" t="s">
        <v>772</v>
      </c>
      <c r="B55" s="1648">
        <v>0.5</v>
      </c>
      <c r="C55" s="1648">
        <v>0.48</v>
      </c>
      <c r="D55" s="1648">
        <v>0.59</v>
      </c>
      <c r="E55" s="1648">
        <v>0.62</v>
      </c>
      <c r="F55" s="1648">
        <v>0.42</v>
      </c>
      <c r="G55" s="1250"/>
      <c r="H55" s="1246"/>
      <c r="I55" s="1253"/>
      <c r="J55" s="1252"/>
      <c r="K55" s="1251"/>
    </row>
    <row r="56" spans="1:11" ht="13.5" customHeight="1" x14ac:dyDescent="0.25">
      <c r="A56" s="1"/>
      <c r="B56" s="1650"/>
      <c r="C56" s="1651"/>
      <c r="D56" s="1650"/>
      <c r="E56" s="1650"/>
      <c r="F56" s="1650"/>
      <c r="G56" s="1250"/>
      <c r="H56" s="1246"/>
      <c r="I56" s="1242"/>
      <c r="J56" s="1234"/>
      <c r="K56" s="1234"/>
    </row>
    <row r="57" spans="1:11" ht="13.5" customHeight="1" x14ac:dyDescent="0.2">
      <c r="A57" s="1249" t="s">
        <v>778</v>
      </c>
      <c r="B57" s="1652"/>
      <c r="C57" s="1652"/>
      <c r="D57" s="1653"/>
      <c r="E57" s="1653"/>
      <c r="F57" s="1653"/>
      <c r="G57" s="1229"/>
      <c r="H57" s="1246"/>
      <c r="J57" s="1243"/>
      <c r="K57" s="1242"/>
    </row>
    <row r="58" spans="1:11" ht="13.5" customHeight="1" x14ac:dyDescent="0.2">
      <c r="A58" s="1247" t="s">
        <v>227</v>
      </c>
      <c r="B58" s="1649" t="s">
        <v>1300</v>
      </c>
      <c r="C58" s="1649" t="s">
        <v>1185</v>
      </c>
      <c r="D58" s="1649" t="s">
        <v>511</v>
      </c>
      <c r="E58" s="1649" t="s">
        <v>1301</v>
      </c>
      <c r="F58" s="1649" t="s">
        <v>509</v>
      </c>
      <c r="G58" s="1246"/>
      <c r="H58" s="1246"/>
      <c r="I58" s="1242"/>
      <c r="J58" s="1243"/>
      <c r="K58" s="1242"/>
    </row>
    <row r="59" spans="1:11" ht="13.5" customHeight="1" x14ac:dyDescent="0.2">
      <c r="A59" s="1241" t="s">
        <v>777</v>
      </c>
      <c r="B59" s="1647">
        <v>46</v>
      </c>
      <c r="C59" s="1647">
        <v>47</v>
      </c>
      <c r="D59" s="1647">
        <v>52</v>
      </c>
      <c r="E59" s="1647">
        <v>63</v>
      </c>
      <c r="F59" s="1647">
        <v>59</v>
      </c>
      <c r="G59" s="1245"/>
      <c r="H59" s="1245"/>
      <c r="I59" s="1242"/>
      <c r="J59" s="1243"/>
      <c r="K59" s="1242"/>
    </row>
    <row r="60" spans="1:11" ht="13.5" customHeight="1" x14ac:dyDescent="0.2">
      <c r="A60" s="1241" t="s">
        <v>776</v>
      </c>
      <c r="B60" s="1646">
        <v>48</v>
      </c>
      <c r="C60" s="1646">
        <v>48</v>
      </c>
      <c r="D60" s="1646">
        <v>53</v>
      </c>
      <c r="E60" s="1646">
        <v>63</v>
      </c>
      <c r="F60" s="1646">
        <v>58</v>
      </c>
      <c r="G60" s="1244"/>
      <c r="I60" s="1242"/>
      <c r="J60" s="1243"/>
      <c r="K60" s="1242"/>
    </row>
    <row r="61" spans="1:11" ht="13.5" customHeight="1" x14ac:dyDescent="0.2">
      <c r="A61" s="1241" t="s">
        <v>775</v>
      </c>
      <c r="B61" s="1646">
        <v>3</v>
      </c>
      <c r="C61" s="1646">
        <v>4</v>
      </c>
      <c r="D61" s="1646">
        <v>4</v>
      </c>
      <c r="E61" s="1646">
        <v>2</v>
      </c>
      <c r="F61" s="1646">
        <v>1</v>
      </c>
      <c r="G61" s="1236"/>
      <c r="H61" s="1242"/>
      <c r="I61" s="1242"/>
      <c r="J61" s="1243"/>
      <c r="K61" s="1242"/>
    </row>
    <row r="62" spans="1:11" ht="13.5" customHeight="1" x14ac:dyDescent="0.2">
      <c r="A62" s="1241" t="s">
        <v>774</v>
      </c>
      <c r="B62" s="1646">
        <v>3</v>
      </c>
      <c r="C62" s="1646">
        <v>2</v>
      </c>
      <c r="D62" s="1646">
        <v>2</v>
      </c>
      <c r="E62" s="1646">
        <v>2</v>
      </c>
      <c r="F62" s="1646">
        <v>5</v>
      </c>
      <c r="G62" s="1236"/>
      <c r="H62" s="1238"/>
      <c r="I62" s="1238"/>
      <c r="J62" s="1239"/>
      <c r="K62" s="1238"/>
    </row>
    <row r="63" spans="1:11" ht="13.5" customHeight="1" x14ac:dyDescent="0.2">
      <c r="A63" s="1241" t="s">
        <v>773</v>
      </c>
      <c r="B63" s="1646">
        <v>1</v>
      </c>
      <c r="C63" s="1646">
        <v>1</v>
      </c>
      <c r="D63" s="1646">
        <v>1</v>
      </c>
      <c r="E63" s="1646">
        <v>1</v>
      </c>
      <c r="F63" s="1646">
        <v>2</v>
      </c>
      <c r="G63" s="1240"/>
      <c r="H63" s="1238"/>
      <c r="I63" s="1238"/>
      <c r="J63" s="1239"/>
      <c r="K63" s="1238"/>
    </row>
    <row r="64" spans="1:11" s="1233" customFormat="1" ht="13.5" customHeight="1" x14ac:dyDescent="0.2">
      <c r="A64" s="1237" t="s">
        <v>772</v>
      </c>
      <c r="B64" s="1648">
        <v>0.15</v>
      </c>
      <c r="C64" s="1648">
        <v>0.14000000000000001</v>
      </c>
      <c r="D64" s="1648">
        <v>0.14000000000000001</v>
      </c>
      <c r="E64" s="1648">
        <v>7.0000000000000007E-2</v>
      </c>
      <c r="F64" s="1648">
        <v>0.1</v>
      </c>
      <c r="G64" s="1236"/>
      <c r="H64" s="1235"/>
      <c r="I64" s="1235"/>
      <c r="J64" s="1234"/>
      <c r="K64" s="1234"/>
    </row>
    <row r="65" spans="1:11" ht="13.5" customHeight="1" x14ac:dyDescent="0.25">
      <c r="G65" s="1232"/>
      <c r="H65" s="1230"/>
      <c r="I65" s="1230"/>
      <c r="J65" s="1231"/>
      <c r="K65" s="1230"/>
    </row>
    <row r="66" spans="1:11" ht="13.5" customHeight="1" x14ac:dyDescent="0.25">
      <c r="G66" s="1229"/>
      <c r="H66" s="12"/>
      <c r="I66" s="12"/>
      <c r="J66" s="12"/>
      <c r="K66" s="12"/>
    </row>
    <row r="67" spans="1:11" ht="13.5" customHeight="1" x14ac:dyDescent="0.25">
      <c r="G67" s="1228"/>
      <c r="H67" s="1228"/>
      <c r="I67" s="1228"/>
      <c r="J67" s="1228"/>
      <c r="K67" s="1228"/>
    </row>
    <row r="68" spans="1:11" ht="13.5" customHeight="1" x14ac:dyDescent="0.25">
      <c r="A68" s="1226"/>
      <c r="B68" s="1226"/>
      <c r="C68" s="1227"/>
      <c r="D68" s="1226"/>
      <c r="E68" s="1226"/>
      <c r="F68" s="1226"/>
      <c r="G68" s="1226"/>
      <c r="H68" s="1226"/>
      <c r="I68" s="1226"/>
      <c r="J68" s="1226"/>
      <c r="K68" s="1226"/>
    </row>
    <row r="69" spans="1:11" ht="13.5" customHeight="1" x14ac:dyDescent="0.25">
      <c r="A69" s="1226"/>
      <c r="B69" s="1226"/>
      <c r="C69" s="1227"/>
      <c r="D69" s="1226"/>
      <c r="E69" s="1226"/>
      <c r="F69" s="1226"/>
      <c r="G69" s="1226"/>
      <c r="H69" s="1226"/>
      <c r="I69" s="1226"/>
      <c r="J69" s="1226"/>
      <c r="K69" s="1226"/>
    </row>
  </sheetData>
  <printOptions horizontalCentered="1"/>
  <pageMargins left="0.7" right="0.7" top="0.75" bottom="0.75" header="0.3" footer="0.3"/>
  <pageSetup paperSize="9" scale="80" orientation="portrait" r:id="rId1"/>
  <headerFooter>
    <oddHeader>&amp;R&amp;"Arial,Normal"&amp;8Risk</oddHeader>
    <oddFooter>&amp;C&amp;7Fact book - Q4 2017</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8" tint="0.59999389629810485"/>
  </sheetPr>
  <dimension ref="A1:T67"/>
  <sheetViews>
    <sheetView view="pageBreakPreview" zoomScaleNormal="100" zoomScaleSheetLayoutView="100" workbookViewId="0">
      <selection activeCell="Q44" sqref="Q44"/>
    </sheetView>
  </sheetViews>
  <sheetFormatPr defaultRowHeight="13.5" customHeight="1" x14ac:dyDescent="0.25"/>
  <cols>
    <col min="1" max="1" width="26.85546875" style="2359" customWidth="1"/>
    <col min="2" max="2" width="7" style="2359" customWidth="1"/>
    <col min="3" max="3" width="6.5703125" style="2360" customWidth="1"/>
    <col min="4" max="4" width="6.85546875" style="2359" customWidth="1"/>
    <col min="5" max="11" width="6.5703125" style="2359" customWidth="1"/>
    <col min="12" max="12" width="8" style="2359" customWidth="1"/>
    <col min="13" max="13" width="6.42578125" style="2359" customWidth="1"/>
    <col min="14" max="16384" width="9.140625" style="2359"/>
  </cols>
  <sheetData>
    <row r="1" spans="1:11" ht="13.5" customHeight="1" x14ac:dyDescent="0.2">
      <c r="A1" s="2410" t="s">
        <v>800</v>
      </c>
      <c r="B1" s="2365"/>
      <c r="C1" s="2365"/>
      <c r="D1" s="2365"/>
      <c r="E1" s="2365"/>
      <c r="F1" s="2365"/>
      <c r="G1" s="2365"/>
      <c r="H1" s="2365"/>
      <c r="I1" s="2365"/>
      <c r="J1" s="2365"/>
      <c r="K1" s="2365"/>
    </row>
    <row r="2" spans="1:11" ht="13.5" customHeight="1" x14ac:dyDescent="0.2">
      <c r="A2" s="2409" t="s">
        <v>1282</v>
      </c>
      <c r="B2" s="2408"/>
      <c r="C2" s="2408"/>
      <c r="D2" s="2408"/>
      <c r="E2" s="2407"/>
      <c r="F2" s="2407"/>
      <c r="G2" s="2407"/>
      <c r="H2" s="2407"/>
      <c r="I2" s="2407"/>
      <c r="J2" s="2406"/>
      <c r="K2" s="2406"/>
    </row>
    <row r="3" spans="1:11" ht="13.5" customHeight="1" x14ac:dyDescent="0.2">
      <c r="A3" s="2409"/>
      <c r="B3" s="2408"/>
      <c r="C3" s="2408"/>
      <c r="D3" s="2408"/>
      <c r="E3" s="2407"/>
      <c r="F3" s="2407"/>
      <c r="G3" s="2407"/>
      <c r="H3" s="2407"/>
      <c r="I3" s="2407"/>
      <c r="J3" s="2406"/>
      <c r="K3" s="2406"/>
    </row>
    <row r="4" spans="1:11" ht="13.5" customHeight="1" x14ac:dyDescent="0.25">
      <c r="A4" s="2389" t="s">
        <v>1281</v>
      </c>
      <c r="B4" s="2364"/>
      <c r="C4" s="2367"/>
      <c r="D4" s="2361"/>
      <c r="E4" s="2361"/>
      <c r="F4" s="2361"/>
      <c r="G4" s="2361"/>
      <c r="H4" s="2361"/>
      <c r="I4" s="2361"/>
      <c r="J4" s="2364"/>
      <c r="K4" s="2361"/>
    </row>
    <row r="5" spans="1:11" ht="13.5" customHeight="1" thickBot="1" x14ac:dyDescent="0.25">
      <c r="A5" s="2387" t="s">
        <v>797</v>
      </c>
      <c r="B5" s="2357" t="s">
        <v>1294</v>
      </c>
      <c r="C5" s="2357" t="s">
        <v>589</v>
      </c>
      <c r="D5" s="2357" t="s">
        <v>1184</v>
      </c>
      <c r="E5" s="2357" t="s">
        <v>589</v>
      </c>
      <c r="F5" s="2357" t="s">
        <v>340</v>
      </c>
      <c r="G5" s="2357" t="s">
        <v>589</v>
      </c>
      <c r="H5" s="2358" t="s">
        <v>339</v>
      </c>
      <c r="I5" s="2357" t="s">
        <v>589</v>
      </c>
      <c r="J5" s="2358" t="s">
        <v>338</v>
      </c>
      <c r="K5" s="2357" t="s">
        <v>589</v>
      </c>
    </row>
    <row r="6" spans="1:11" ht="13.5" customHeight="1" x14ac:dyDescent="0.2">
      <c r="A6" s="2386"/>
      <c r="B6" s="2386"/>
      <c r="C6" s="2386"/>
      <c r="D6" s="2386"/>
      <c r="E6" s="2386"/>
      <c r="F6" s="2386"/>
      <c r="G6" s="2386"/>
      <c r="H6" s="2385"/>
      <c r="I6" s="2385"/>
      <c r="J6" s="2385"/>
      <c r="K6" s="2378"/>
    </row>
    <row r="7" spans="1:11" ht="13.5" customHeight="1" x14ac:dyDescent="0.2">
      <c r="A7" s="2382" t="s">
        <v>796</v>
      </c>
      <c r="B7" s="2379">
        <v>15.750057687313801</v>
      </c>
      <c r="C7" s="2379">
        <v>66.856408119523408</v>
      </c>
      <c r="D7" s="2379">
        <v>15.7931706881797</v>
      </c>
      <c r="E7" s="2379">
        <v>67.426612754320701</v>
      </c>
      <c r="F7" s="2379">
        <v>15.8517926975795</v>
      </c>
      <c r="G7" s="2379">
        <v>68.2359916981315</v>
      </c>
      <c r="H7" s="2379">
        <v>16.2219696183348</v>
      </c>
      <c r="I7" s="2379">
        <v>69.495962444999279</v>
      </c>
      <c r="J7" s="2379">
        <v>16.543451211512064</v>
      </c>
      <c r="K7" s="2379">
        <v>69.007704073792539</v>
      </c>
    </row>
    <row r="8" spans="1:11" ht="13.5" customHeight="1" x14ac:dyDescent="0.2">
      <c r="A8" s="2382" t="s">
        <v>795</v>
      </c>
      <c r="B8" s="2379">
        <v>2.1776533023211102</v>
      </c>
      <c r="C8" s="2379">
        <v>9.2437806142180907</v>
      </c>
      <c r="D8" s="2379">
        <v>2.1800799795759498</v>
      </c>
      <c r="E8" s="2379">
        <v>9.3075299101486006</v>
      </c>
      <c r="F8" s="2379">
        <v>2.1930205398082401</v>
      </c>
      <c r="G8" s="2379">
        <v>9.4401266912250605</v>
      </c>
      <c r="H8" s="2379">
        <v>2.27245014660775</v>
      </c>
      <c r="I8" s="2379">
        <v>9.7353227605783541</v>
      </c>
      <c r="J8" s="2379">
        <v>2.3997673649005282</v>
      </c>
      <c r="K8" s="2379">
        <v>10.010150484668101</v>
      </c>
    </row>
    <row r="9" spans="1:11" ht="13.5" customHeight="1" x14ac:dyDescent="0.2">
      <c r="A9" s="2382" t="s">
        <v>794</v>
      </c>
      <c r="B9" s="2379">
        <v>1.6048590957815301</v>
      </c>
      <c r="C9" s="2379">
        <v>6.8123632822197493</v>
      </c>
      <c r="D9" s="2379">
        <v>1.60964567080114</v>
      </c>
      <c r="E9" s="2379">
        <v>6.8721447681185408</v>
      </c>
      <c r="F9" s="2379">
        <v>1.6183988586696401</v>
      </c>
      <c r="G9" s="2379">
        <v>6.9665969768396989</v>
      </c>
      <c r="H9" s="2379">
        <v>1.68935174695596</v>
      </c>
      <c r="I9" s="2379">
        <v>7.2372916683403874</v>
      </c>
      <c r="J9" s="2379">
        <v>1.8152086478093739</v>
      </c>
      <c r="K9" s="2379">
        <v>7.5717804948130505</v>
      </c>
    </row>
    <row r="10" spans="1:11" ht="13.5" customHeight="1" x14ac:dyDescent="0.2">
      <c r="A10" s="2382" t="s">
        <v>789</v>
      </c>
      <c r="B10" s="2379">
        <v>1.0299239593535801</v>
      </c>
      <c r="C10" s="2379">
        <v>4.3718580544679799</v>
      </c>
      <c r="D10" s="2379">
        <v>1.0353317187032101</v>
      </c>
      <c r="E10" s="2379">
        <v>4.4201960611693094</v>
      </c>
      <c r="F10" s="2379">
        <v>1.0366328498826201</v>
      </c>
      <c r="G10" s="2379">
        <v>4.4623136252218298</v>
      </c>
      <c r="H10" s="2379">
        <v>1.0925959362415099</v>
      </c>
      <c r="I10" s="2379">
        <v>4.6807513476525164</v>
      </c>
      <c r="J10" s="2379">
        <v>1.2196619849082353</v>
      </c>
      <c r="K10" s="2379">
        <v>5.0875764825923033</v>
      </c>
    </row>
    <row r="11" spans="1:11" ht="13.5" customHeight="1" thickBot="1" x14ac:dyDescent="0.25">
      <c r="A11" s="2377" t="s">
        <v>799</v>
      </c>
      <c r="B11" s="2394">
        <v>2.9955434423119098</v>
      </c>
      <c r="C11" s="2394">
        <v>12.7155899295708</v>
      </c>
      <c r="D11" s="2394">
        <v>2.8045275032552102</v>
      </c>
      <c r="E11" s="2394">
        <v>11.9735165062429</v>
      </c>
      <c r="F11" s="2394">
        <v>2.5309930665067002</v>
      </c>
      <c r="G11" s="2394">
        <v>10.8949710085819</v>
      </c>
      <c r="H11" s="2394">
        <v>2.0659520875786801</v>
      </c>
      <c r="I11" s="2394">
        <v>8.8506717784294668</v>
      </c>
      <c r="J11" s="2394">
        <v>1.9952503383231202</v>
      </c>
      <c r="K11" s="2394">
        <v>8.3227884641340033</v>
      </c>
    </row>
    <row r="12" spans="1:11" ht="13.5" customHeight="1" x14ac:dyDescent="0.2">
      <c r="A12" s="2372" t="s">
        <v>433</v>
      </c>
      <c r="B12" s="2369">
        <v>23.558037487081901</v>
      </c>
      <c r="C12" s="2368">
        <v>1.0000000000000002</v>
      </c>
      <c r="D12" s="2369">
        <v>23.422755560515206</v>
      </c>
      <c r="E12" s="2368">
        <v>1.0000000000000007</v>
      </c>
      <c r="F12" s="2369">
        <v>23.230838012446696</v>
      </c>
      <c r="G12" s="2368">
        <v>0.99999999999999989</v>
      </c>
      <c r="H12" s="2369">
        <v>23.342319535718698</v>
      </c>
      <c r="I12" s="2368">
        <v>1.0000000000000002</v>
      </c>
      <c r="J12" s="2369">
        <v>23.973339547453321</v>
      </c>
      <c r="K12" s="2368">
        <v>1</v>
      </c>
    </row>
    <row r="13" spans="1:11" ht="13.5" customHeight="1" x14ac:dyDescent="0.2">
      <c r="A13" s="2405"/>
      <c r="B13" s="2404"/>
      <c r="C13" s="2403"/>
      <c r="D13" s="2404"/>
      <c r="E13" s="2403"/>
      <c r="F13" s="2403"/>
      <c r="G13" s="2403"/>
      <c r="H13" s="2403"/>
      <c r="I13" s="2403"/>
      <c r="J13" s="2403"/>
      <c r="K13" s="2403"/>
    </row>
    <row r="14" spans="1:11" ht="13.5" customHeight="1" x14ac:dyDescent="0.2">
      <c r="A14" s="2389" t="s">
        <v>1280</v>
      </c>
      <c r="B14" s="2365"/>
      <c r="C14" s="2365"/>
      <c r="D14" s="2365"/>
      <c r="E14" s="2365"/>
      <c r="F14" s="2365"/>
      <c r="G14" s="2365"/>
      <c r="H14" s="2365"/>
      <c r="I14" s="2365"/>
      <c r="J14" s="2365"/>
      <c r="K14" s="2365"/>
    </row>
    <row r="15" spans="1:11" ht="13.5" customHeight="1" thickBot="1" x14ac:dyDescent="0.25">
      <c r="A15" s="2387" t="s">
        <v>798</v>
      </c>
      <c r="B15" s="2357" t="s">
        <v>1294</v>
      </c>
      <c r="C15" s="2357" t="s">
        <v>589</v>
      </c>
      <c r="D15" s="2357" t="s">
        <v>1184</v>
      </c>
      <c r="E15" s="2357" t="s">
        <v>589</v>
      </c>
      <c r="F15" s="2357" t="s">
        <v>340</v>
      </c>
      <c r="G15" s="2357" t="s">
        <v>589</v>
      </c>
      <c r="H15" s="2358" t="s">
        <v>339</v>
      </c>
      <c r="I15" s="2357" t="s">
        <v>589</v>
      </c>
      <c r="J15" s="2358" t="s">
        <v>338</v>
      </c>
      <c r="K15" s="2357" t="s">
        <v>589</v>
      </c>
    </row>
    <row r="16" spans="1:11" ht="13.5" customHeight="1" x14ac:dyDescent="0.2">
      <c r="A16" s="2386"/>
      <c r="B16" s="2385"/>
      <c r="C16" s="2385"/>
      <c r="D16" s="2385"/>
      <c r="E16" s="2385"/>
      <c r="F16" s="2385"/>
      <c r="G16" s="2385"/>
      <c r="H16" s="2385"/>
      <c r="I16" s="2385"/>
      <c r="J16" s="2385"/>
      <c r="K16" s="2385"/>
    </row>
    <row r="17" spans="1:11" ht="13.5" customHeight="1" x14ac:dyDescent="0.2">
      <c r="A17" s="2382" t="s">
        <v>796</v>
      </c>
      <c r="B17" s="2379">
        <v>3.4846137270736999</v>
      </c>
      <c r="C17" s="2379">
        <v>26.9010495940265</v>
      </c>
      <c r="D17" s="2379">
        <v>3.44374841384839</v>
      </c>
      <c r="E17" s="2379">
        <v>27.838202837948799</v>
      </c>
      <c r="F17" s="2379">
        <v>3.5660022083715801</v>
      </c>
      <c r="G17" s="2379">
        <v>27.095246169690402</v>
      </c>
      <c r="H17" s="2379">
        <v>3.3417544780222301</v>
      </c>
      <c r="I17" s="2379">
        <v>30.546450730084203</v>
      </c>
      <c r="J17" s="2379">
        <v>3.3564252489907549</v>
      </c>
      <c r="K17" s="2379">
        <v>31</v>
      </c>
    </row>
    <row r="18" spans="1:11" ht="13.5" customHeight="1" x14ac:dyDescent="0.2">
      <c r="A18" s="2382" t="s">
        <v>795</v>
      </c>
      <c r="B18" s="2379">
        <v>2.0878128279806099</v>
      </c>
      <c r="C18" s="2379">
        <v>16.117814147428298</v>
      </c>
      <c r="D18" s="2379">
        <v>2.0124527774127698</v>
      </c>
      <c r="E18" s="2379">
        <v>16.268049197242199</v>
      </c>
      <c r="F18" s="2379">
        <v>2.11311969705178</v>
      </c>
      <c r="G18" s="2379">
        <v>16.055934638297799</v>
      </c>
      <c r="H18" s="2379">
        <v>1.8705277163602301</v>
      </c>
      <c r="I18" s="2379">
        <v>17.098198896069398</v>
      </c>
      <c r="J18" s="2379">
        <v>1.9055833671689446</v>
      </c>
      <c r="K18" s="2379">
        <v>17.599999999999998</v>
      </c>
    </row>
    <row r="19" spans="1:11" ht="13.5" customHeight="1" x14ac:dyDescent="0.2">
      <c r="A19" s="2382" t="s">
        <v>794</v>
      </c>
      <c r="B19" s="2379">
        <v>2.7284000613758299</v>
      </c>
      <c r="C19" s="2379">
        <v>21.063116635614403</v>
      </c>
      <c r="D19" s="2379">
        <v>2.58669519787985</v>
      </c>
      <c r="E19" s="2379">
        <v>20.910048280227699</v>
      </c>
      <c r="F19" s="2379">
        <v>2.7333744843074701</v>
      </c>
      <c r="G19" s="2379">
        <v>20.768762944788399</v>
      </c>
      <c r="H19" s="2379">
        <v>2.3213573717191398</v>
      </c>
      <c r="I19" s="2379">
        <v>21.219161685422002</v>
      </c>
      <c r="J19" s="2379">
        <v>2.3278433178484264</v>
      </c>
      <c r="K19" s="2379">
        <v>21.5</v>
      </c>
    </row>
    <row r="20" spans="1:11" ht="13.5" customHeight="1" x14ac:dyDescent="0.2">
      <c r="A20" s="2382" t="s">
        <v>789</v>
      </c>
      <c r="B20" s="2379">
        <v>2.6053160287110599</v>
      </c>
      <c r="C20" s="2379">
        <v>20.112913850949298</v>
      </c>
      <c r="D20" s="2379">
        <v>2.69561510225292</v>
      </c>
      <c r="E20" s="2379">
        <v>21.790523282070001</v>
      </c>
      <c r="F20" s="2379">
        <v>2.8884939047982598</v>
      </c>
      <c r="G20" s="2379">
        <v>21.9473934218057</v>
      </c>
      <c r="H20" s="2379">
        <v>1.9923989318243001</v>
      </c>
      <c r="I20" s="2379">
        <v>18.212204459037</v>
      </c>
      <c r="J20" s="2379">
        <v>1.8514474760561905</v>
      </c>
      <c r="K20" s="2379">
        <v>17.100000000000001</v>
      </c>
    </row>
    <row r="21" spans="1:11" ht="13.5" customHeight="1" x14ac:dyDescent="0.2">
      <c r="A21" s="2382" t="s">
        <v>788</v>
      </c>
      <c r="B21" s="2379">
        <v>2.0473063081943499</v>
      </c>
      <c r="C21" s="2379">
        <v>15.8051057719818</v>
      </c>
      <c r="D21" s="2379">
        <v>1.6320730391343801</v>
      </c>
      <c r="E21" s="2379">
        <v>13.1931764025114</v>
      </c>
      <c r="F21" s="2379">
        <v>1.85999811664325</v>
      </c>
      <c r="G21" s="2379">
        <v>14.1326628254174</v>
      </c>
      <c r="H21" s="2379">
        <v>1.41387235309493</v>
      </c>
      <c r="I21" s="2379">
        <v>12.923984229386901</v>
      </c>
      <c r="J21" s="2379">
        <v>1.3858788124865051</v>
      </c>
      <c r="K21" s="2379">
        <v>12.8</v>
      </c>
    </row>
    <row r="22" spans="1:11" ht="13.5" customHeight="1" x14ac:dyDescent="0.2">
      <c r="A22" s="2382" t="s">
        <v>787</v>
      </c>
      <c r="B22" s="2379" t="s">
        <v>791</v>
      </c>
      <c r="C22" s="2379">
        <v>0</v>
      </c>
      <c r="D22" s="2379" t="s">
        <v>791</v>
      </c>
      <c r="E22" s="2379">
        <v>0</v>
      </c>
      <c r="F22" s="2379" t="s">
        <v>791</v>
      </c>
      <c r="G22" s="2379">
        <v>0</v>
      </c>
      <c r="H22" s="2379" t="s">
        <v>791</v>
      </c>
      <c r="I22" s="2379">
        <v>0</v>
      </c>
      <c r="J22" s="2379">
        <v>0</v>
      </c>
      <c r="K22" s="2379">
        <v>0</v>
      </c>
    </row>
    <row r="23" spans="1:11" ht="13.5" customHeight="1" thickBot="1" x14ac:dyDescent="0.25">
      <c r="A23" s="2377" t="s">
        <v>1283</v>
      </c>
      <c r="B23" s="2394" t="s">
        <v>791</v>
      </c>
      <c r="C23" s="2394">
        <v>0</v>
      </c>
      <c r="D23" s="2394" t="s">
        <v>791</v>
      </c>
      <c r="E23" s="2394">
        <v>0</v>
      </c>
      <c r="F23" s="2394" t="s">
        <v>791</v>
      </c>
      <c r="G23" s="2394">
        <v>0</v>
      </c>
      <c r="H23" s="2394" t="s">
        <v>791</v>
      </c>
      <c r="I23" s="2394">
        <v>0</v>
      </c>
      <c r="J23" s="2394">
        <v>0</v>
      </c>
      <c r="K23" s="2394">
        <v>0</v>
      </c>
    </row>
    <row r="24" spans="1:11" ht="13.5" customHeight="1" x14ac:dyDescent="0.2">
      <c r="A24" s="2372" t="s">
        <v>433</v>
      </c>
      <c r="B24" s="2369">
        <v>12.953448953335499</v>
      </c>
      <c r="C24" s="2368">
        <v>1.0000000000000029</v>
      </c>
      <c r="D24" s="2369">
        <v>12.370584530528308</v>
      </c>
      <c r="E24" s="2368">
        <v>1.0000000000000009</v>
      </c>
      <c r="F24" s="2369">
        <v>13.16098841117234</v>
      </c>
      <c r="G24" s="2368">
        <v>0.999999999999997</v>
      </c>
      <c r="H24" s="2369">
        <v>10.93991085102083</v>
      </c>
      <c r="I24" s="2368">
        <v>0.999999999999995</v>
      </c>
      <c r="J24" s="2369">
        <v>10.82717822255082</v>
      </c>
      <c r="K24" s="2368">
        <v>0.99999999999999989</v>
      </c>
    </row>
    <row r="25" spans="1:11" ht="13.5" customHeight="1" x14ac:dyDescent="0.2">
      <c r="A25" s="2386"/>
      <c r="B25" s="2401"/>
      <c r="C25" s="2400"/>
      <c r="D25" s="2401"/>
      <c r="E25" s="2400"/>
      <c r="F25" s="2400"/>
      <c r="G25" s="2400"/>
      <c r="H25" s="2400"/>
      <c r="I25" s="2400"/>
      <c r="J25" s="2400"/>
      <c r="K25" s="2400"/>
    </row>
    <row r="26" spans="1:11" ht="13.5" customHeight="1" x14ac:dyDescent="0.25">
      <c r="A26" s="2389" t="s">
        <v>1279</v>
      </c>
      <c r="B26" s="2386"/>
      <c r="C26" s="2402"/>
      <c r="D26" s="2386"/>
      <c r="E26" s="2402"/>
      <c r="F26" s="2402"/>
      <c r="G26" s="2378"/>
      <c r="H26" s="2378"/>
      <c r="I26" s="2378"/>
      <c r="J26" s="2378"/>
      <c r="K26" s="2378"/>
    </row>
    <row r="27" spans="1:11" ht="13.5" customHeight="1" thickBot="1" x14ac:dyDescent="0.25">
      <c r="A27" s="2387" t="s">
        <v>797</v>
      </c>
      <c r="B27" s="2357" t="s">
        <v>1294</v>
      </c>
      <c r="C27" s="2357" t="s">
        <v>589</v>
      </c>
      <c r="D27" s="2357" t="s">
        <v>1184</v>
      </c>
      <c r="E27" s="2357" t="s">
        <v>589</v>
      </c>
      <c r="F27" s="2357" t="s">
        <v>340</v>
      </c>
      <c r="G27" s="2357" t="s">
        <v>589</v>
      </c>
      <c r="H27" s="2358" t="s">
        <v>339</v>
      </c>
      <c r="I27" s="2357" t="s">
        <v>589</v>
      </c>
      <c r="J27" s="2358" t="s">
        <v>338</v>
      </c>
      <c r="K27" s="2357" t="s">
        <v>589</v>
      </c>
    </row>
    <row r="28" spans="1:11" ht="13.5" customHeight="1" x14ac:dyDescent="0.2">
      <c r="A28" s="2386"/>
      <c r="B28" s="2385"/>
      <c r="C28" s="2385"/>
      <c r="D28" s="2385"/>
      <c r="E28" s="2385"/>
      <c r="F28" s="2385"/>
      <c r="G28" s="2385"/>
      <c r="H28" s="2385"/>
      <c r="I28" s="2385"/>
      <c r="J28" s="2385"/>
      <c r="K28" s="2385"/>
    </row>
    <row r="29" spans="1:11" ht="13.5" customHeight="1" x14ac:dyDescent="0.2">
      <c r="A29" s="2382" t="s">
        <v>796</v>
      </c>
      <c r="B29" s="2379">
        <v>37.428600791017203</v>
      </c>
      <c r="C29" s="2379">
        <v>70.992562874928893</v>
      </c>
      <c r="D29" s="2379">
        <v>38.135835181832597</v>
      </c>
      <c r="E29" s="2379">
        <v>70.637463647216308</v>
      </c>
      <c r="F29" s="2379">
        <v>37.918978890678403</v>
      </c>
      <c r="G29" s="2379">
        <v>70.450481376986602</v>
      </c>
      <c r="H29" s="2379">
        <v>37.957868765124701</v>
      </c>
      <c r="I29" s="2379">
        <v>70.295712059702893</v>
      </c>
      <c r="J29" s="2379">
        <v>37.190421012644265</v>
      </c>
      <c r="K29" s="2379">
        <v>69.34</v>
      </c>
    </row>
    <row r="30" spans="1:11" ht="13.5" customHeight="1" x14ac:dyDescent="0.2">
      <c r="A30" s="2382" t="s">
        <v>795</v>
      </c>
      <c r="B30" s="2379">
        <v>6.0048720595007001</v>
      </c>
      <c r="C30" s="2379">
        <v>11.3897193117173</v>
      </c>
      <c r="D30" s="2379">
        <v>6.1786722252719102</v>
      </c>
      <c r="E30" s="2379">
        <v>11.444504430536901</v>
      </c>
      <c r="F30" s="2379">
        <v>6.1613184206388896</v>
      </c>
      <c r="G30" s="2379">
        <v>11.447245188282499</v>
      </c>
      <c r="H30" s="2379">
        <v>6.15812243516908</v>
      </c>
      <c r="I30" s="2379">
        <v>11.404475952263599</v>
      </c>
      <c r="J30" s="2379">
        <v>6.2806436408719986</v>
      </c>
      <c r="K30" s="2379">
        <v>11.71</v>
      </c>
    </row>
    <row r="31" spans="1:11" ht="13.5" customHeight="1" x14ac:dyDescent="0.2">
      <c r="A31" s="2382" t="s">
        <v>794</v>
      </c>
      <c r="B31" s="2379">
        <v>4.7159615606252103</v>
      </c>
      <c r="C31" s="2379">
        <v>8.9449829951640698</v>
      </c>
      <c r="D31" s="2379">
        <v>4.8881768427146302</v>
      </c>
      <c r="E31" s="2379">
        <v>9.054172076790131</v>
      </c>
      <c r="F31" s="2379">
        <v>4.9025923472156698</v>
      </c>
      <c r="G31" s="2379">
        <v>9.1086311119358996</v>
      </c>
      <c r="H31" s="2379">
        <v>4.94768828414196</v>
      </c>
      <c r="I31" s="2379">
        <v>9.1628240019303906</v>
      </c>
      <c r="J31" s="2379">
        <v>5.0684955086456336</v>
      </c>
      <c r="K31" s="2379">
        <v>9.4499999999999993</v>
      </c>
    </row>
    <row r="32" spans="1:11" ht="13.5" customHeight="1" x14ac:dyDescent="0.2">
      <c r="A32" s="2382" t="s">
        <v>789</v>
      </c>
      <c r="B32" s="2379">
        <v>3.4201149947852501</v>
      </c>
      <c r="C32" s="2379">
        <v>6.4870907187385907</v>
      </c>
      <c r="D32" s="2379">
        <v>3.5701443623780298</v>
      </c>
      <c r="E32" s="2379">
        <v>6.6128338716161101</v>
      </c>
      <c r="F32" s="2379">
        <v>3.6025503282357501</v>
      </c>
      <c r="G32" s="2379">
        <v>6.6932552572353394</v>
      </c>
      <c r="H32" s="2379">
        <v>3.6623425454275198</v>
      </c>
      <c r="I32" s="2379">
        <v>6.7824402531764898</v>
      </c>
      <c r="J32" s="2379">
        <v>3.765168092136757</v>
      </c>
      <c r="K32" s="2379">
        <v>7.02</v>
      </c>
    </row>
    <row r="33" spans="1:12" ht="13.5" customHeight="1" x14ac:dyDescent="0.2">
      <c r="A33" s="2382" t="s">
        <v>788</v>
      </c>
      <c r="B33" s="2379">
        <v>1.1523122585913601</v>
      </c>
      <c r="C33" s="2379">
        <v>2.1856440994511299</v>
      </c>
      <c r="D33" s="2379">
        <v>1.21528649382348</v>
      </c>
      <c r="E33" s="2379">
        <v>2.2510259738406</v>
      </c>
      <c r="F33" s="2379">
        <v>1.2381509235200701</v>
      </c>
      <c r="G33" s="2379">
        <v>2.3003870655597303</v>
      </c>
      <c r="H33" s="2379">
        <v>1.2713949575152399</v>
      </c>
      <c r="I33" s="2379">
        <v>2.3545477329266</v>
      </c>
      <c r="J33" s="2379">
        <v>1.3301448530625579</v>
      </c>
      <c r="K33" s="2379">
        <v>2.48</v>
      </c>
    </row>
    <row r="34" spans="1:12" ht="13.5" customHeight="1" x14ac:dyDescent="0.2">
      <c r="A34" s="2382" t="s">
        <v>787</v>
      </c>
      <c r="B34" s="2379">
        <v>0</v>
      </c>
      <c r="C34" s="2379">
        <v>0</v>
      </c>
      <c r="D34" s="2379">
        <v>0</v>
      </c>
      <c r="E34" s="2379">
        <v>0</v>
      </c>
      <c r="F34" s="2379">
        <v>0</v>
      </c>
      <c r="G34" s="2379">
        <v>0</v>
      </c>
      <c r="H34" s="2379">
        <v>0</v>
      </c>
      <c r="I34" s="2379">
        <v>0</v>
      </c>
      <c r="J34" s="2379">
        <v>0</v>
      </c>
      <c r="K34" s="2379">
        <v>0</v>
      </c>
    </row>
    <row r="35" spans="1:12" ht="13.5" customHeight="1" thickBot="1" x14ac:dyDescent="0.25">
      <c r="A35" s="2377" t="s">
        <v>1283</v>
      </c>
      <c r="B35" s="2394">
        <v>0</v>
      </c>
      <c r="C35" s="2394">
        <v>0</v>
      </c>
      <c r="D35" s="2394">
        <v>0</v>
      </c>
      <c r="E35" s="2394">
        <v>0</v>
      </c>
      <c r="F35" s="2394">
        <v>0</v>
      </c>
      <c r="G35" s="2394">
        <v>0</v>
      </c>
      <c r="H35" s="2394">
        <v>0</v>
      </c>
      <c r="I35" s="2394">
        <v>0</v>
      </c>
      <c r="J35" s="2394">
        <v>0</v>
      </c>
      <c r="K35" s="2394">
        <v>0</v>
      </c>
    </row>
    <row r="36" spans="1:12" ht="13.5" customHeight="1" x14ac:dyDescent="0.2">
      <c r="A36" s="2372" t="s">
        <v>433</v>
      </c>
      <c r="B36" s="2369">
        <v>52.7218616645197</v>
      </c>
      <c r="C36" s="2368">
        <v>0.99999999999999967</v>
      </c>
      <c r="D36" s="2369">
        <v>53.988115106020643</v>
      </c>
      <c r="E36" s="2368">
        <v>1.0000000000000004</v>
      </c>
      <c r="F36" s="2369">
        <v>53.823590910288786</v>
      </c>
      <c r="G36" s="2368">
        <v>1.0000000000000007</v>
      </c>
      <c r="H36" s="2369">
        <v>53.9974169873785</v>
      </c>
      <c r="I36" s="2368">
        <v>0.99999999999999967</v>
      </c>
      <c r="J36" s="2369">
        <v>53.634873107361209</v>
      </c>
      <c r="K36" s="2368">
        <v>1.0000000000000002</v>
      </c>
    </row>
    <row r="37" spans="1:12" ht="13.5" customHeight="1" x14ac:dyDescent="0.2">
      <c r="A37" s="2386"/>
      <c r="B37" s="2401"/>
      <c r="C37" s="2400"/>
      <c r="D37" s="2401"/>
      <c r="E37" s="2400"/>
      <c r="F37" s="2400"/>
      <c r="G37" s="2400"/>
      <c r="H37" s="2400"/>
      <c r="I37" s="2400"/>
      <c r="J37" s="2400"/>
      <c r="K37" s="2400"/>
    </row>
    <row r="38" spans="1:12" ht="13.5" customHeight="1" x14ac:dyDescent="0.2">
      <c r="A38" s="2389" t="s">
        <v>1278</v>
      </c>
      <c r="B38" s="2365"/>
      <c r="C38" s="2365"/>
      <c r="D38" s="2365"/>
      <c r="E38" s="2365"/>
      <c r="F38" s="2365"/>
      <c r="G38" s="2365"/>
      <c r="H38" s="2365"/>
      <c r="I38" s="2365"/>
      <c r="J38" s="2365"/>
      <c r="K38" s="2365"/>
    </row>
    <row r="39" spans="1:12" ht="13.5" customHeight="1" thickBot="1" x14ac:dyDescent="0.25">
      <c r="A39" s="2387" t="s">
        <v>790</v>
      </c>
      <c r="B39" s="2357" t="s">
        <v>1294</v>
      </c>
      <c r="C39" s="2357" t="s">
        <v>589</v>
      </c>
      <c r="D39" s="2357" t="s">
        <v>1184</v>
      </c>
      <c r="E39" s="2357" t="s">
        <v>589</v>
      </c>
      <c r="F39" s="2357" t="s">
        <v>340</v>
      </c>
      <c r="G39" s="2357" t="s">
        <v>589</v>
      </c>
      <c r="H39" s="2358" t="s">
        <v>339</v>
      </c>
      <c r="I39" s="2357" t="s">
        <v>589</v>
      </c>
      <c r="J39" s="2358" t="s">
        <v>338</v>
      </c>
      <c r="K39" s="2357" t="s">
        <v>589</v>
      </c>
    </row>
    <row r="40" spans="1:12" ht="13.5" customHeight="1" x14ac:dyDescent="0.2">
      <c r="A40" s="2386"/>
      <c r="B40" s="2385"/>
      <c r="C40" s="2385"/>
      <c r="D40" s="2385"/>
      <c r="E40" s="2385"/>
      <c r="F40" s="2385"/>
      <c r="G40" s="2385"/>
      <c r="H40" s="2385"/>
      <c r="I40" s="2385"/>
      <c r="J40" s="2385"/>
      <c r="K40" s="2378"/>
    </row>
    <row r="41" spans="1:12" ht="13.5" customHeight="1" x14ac:dyDescent="0.2">
      <c r="A41" s="2399" t="s">
        <v>1272</v>
      </c>
      <c r="B41" s="2381" t="s">
        <v>1371</v>
      </c>
      <c r="C41" s="2380">
        <v>40</v>
      </c>
      <c r="D41" s="2381">
        <v>0.44295302013422816</v>
      </c>
      <c r="E41" s="2380">
        <v>40</v>
      </c>
      <c r="F41" s="2384">
        <v>0.44295302013422816</v>
      </c>
      <c r="G41" s="2383">
        <v>38</v>
      </c>
      <c r="H41" s="2398" t="s">
        <v>793</v>
      </c>
      <c r="I41" s="2397">
        <v>38</v>
      </c>
      <c r="J41" s="2398" t="s">
        <v>793</v>
      </c>
      <c r="K41" s="2397">
        <v>37</v>
      </c>
    </row>
    <row r="42" spans="1:12" ht="13.5" customHeight="1" x14ac:dyDescent="0.2">
      <c r="A42" s="2399" t="s">
        <v>1270</v>
      </c>
      <c r="B42" s="2381" t="s">
        <v>1371</v>
      </c>
      <c r="C42" s="2380">
        <v>31</v>
      </c>
      <c r="D42" s="2381">
        <v>0.3</v>
      </c>
      <c r="E42" s="2380">
        <v>31</v>
      </c>
      <c r="F42" s="2384">
        <v>0.36241610738255037</v>
      </c>
      <c r="G42" s="2383">
        <v>31</v>
      </c>
      <c r="H42" s="2398" t="s">
        <v>1277</v>
      </c>
      <c r="I42" s="2397">
        <v>31</v>
      </c>
      <c r="J42" s="2398" t="s">
        <v>1277</v>
      </c>
      <c r="K42" s="2397">
        <v>31</v>
      </c>
    </row>
    <row r="43" spans="1:12" ht="13.5" customHeight="1" x14ac:dyDescent="0.2">
      <c r="A43" s="2382" t="s">
        <v>1268</v>
      </c>
      <c r="B43" s="2381" t="s">
        <v>1372</v>
      </c>
      <c r="C43" s="2380">
        <v>19</v>
      </c>
      <c r="D43" s="2381">
        <v>0.22818791946308722</v>
      </c>
      <c r="E43" s="2380">
        <v>19</v>
      </c>
      <c r="F43" s="2379">
        <v>0.22818791946308722</v>
      </c>
      <c r="G43" s="2378">
        <v>19</v>
      </c>
      <c r="H43" s="2396" t="s">
        <v>792</v>
      </c>
      <c r="I43" s="2395">
        <v>19</v>
      </c>
      <c r="J43" s="2396" t="s">
        <v>1263</v>
      </c>
      <c r="K43" s="2395">
        <v>19</v>
      </c>
    </row>
    <row r="44" spans="1:12" ht="13.5" customHeight="1" x14ac:dyDescent="0.2">
      <c r="A44" s="2382" t="s">
        <v>789</v>
      </c>
      <c r="B44" s="2381" t="s">
        <v>1373</v>
      </c>
      <c r="C44" s="2380">
        <v>5</v>
      </c>
      <c r="D44" s="2381">
        <v>6.7114093959731544E-2</v>
      </c>
      <c r="E44" s="2380">
        <v>5</v>
      </c>
      <c r="F44" s="2379">
        <v>6.7114093959731544E-2</v>
      </c>
      <c r="G44" s="2378">
        <v>5</v>
      </c>
      <c r="H44" s="2396" t="s">
        <v>1276</v>
      </c>
      <c r="I44" s="2395">
        <v>5</v>
      </c>
      <c r="J44" s="2396" t="s">
        <v>1276</v>
      </c>
      <c r="K44" s="2395">
        <v>6</v>
      </c>
    </row>
    <row r="45" spans="1:12" ht="13.5" customHeight="1" x14ac:dyDescent="0.2">
      <c r="A45" s="2382" t="s">
        <v>788</v>
      </c>
      <c r="B45" s="2381" t="s">
        <v>1374</v>
      </c>
      <c r="C45" s="2380">
        <v>3</v>
      </c>
      <c r="D45" s="2381">
        <v>4.0268456375838924E-2</v>
      </c>
      <c r="E45" s="2380">
        <v>2</v>
      </c>
      <c r="F45" s="2379">
        <v>4.0268456375838924E-2</v>
      </c>
      <c r="G45" s="2378">
        <v>3</v>
      </c>
      <c r="H45" s="2396" t="s">
        <v>791</v>
      </c>
      <c r="I45" s="2395">
        <v>3</v>
      </c>
      <c r="J45" s="2396" t="s">
        <v>791</v>
      </c>
      <c r="K45" s="2395">
        <v>3</v>
      </c>
    </row>
    <row r="46" spans="1:12" ht="13.5" customHeight="1" x14ac:dyDescent="0.2">
      <c r="A46" s="2382" t="s">
        <v>787</v>
      </c>
      <c r="B46" s="2381" t="s">
        <v>1374</v>
      </c>
      <c r="C46" s="2380">
        <v>2</v>
      </c>
      <c r="D46" s="2381">
        <v>2.6845637583892617E-2</v>
      </c>
      <c r="E46" s="2380">
        <v>2</v>
      </c>
      <c r="F46" s="2379">
        <v>2.6845637583892617E-2</v>
      </c>
      <c r="G46" s="2378">
        <v>2</v>
      </c>
      <c r="H46" s="2396" t="s">
        <v>791</v>
      </c>
      <c r="I46" s="2395">
        <v>2</v>
      </c>
      <c r="J46" s="2396" t="s">
        <v>791</v>
      </c>
      <c r="K46" s="2395">
        <v>2</v>
      </c>
    </row>
    <row r="47" spans="1:12" ht="13.5" customHeight="1" x14ac:dyDescent="0.2">
      <c r="A47" s="2382" t="s">
        <v>1265</v>
      </c>
      <c r="B47" s="2381" t="s">
        <v>1374</v>
      </c>
      <c r="C47" s="2380">
        <v>0</v>
      </c>
      <c r="D47" s="2381">
        <v>1.3422818791946308E-2</v>
      </c>
      <c r="E47" s="2380">
        <v>0</v>
      </c>
      <c r="F47" s="2379">
        <v>1.3422818791946308E-2</v>
      </c>
      <c r="G47" s="2378">
        <v>1</v>
      </c>
      <c r="H47" s="2396" t="s">
        <v>791</v>
      </c>
      <c r="I47" s="2395">
        <v>1</v>
      </c>
      <c r="J47" s="2396" t="s">
        <v>791</v>
      </c>
      <c r="K47" s="2395">
        <v>1</v>
      </c>
      <c r="L47" s="2361"/>
    </row>
    <row r="48" spans="1:12" ht="13.5" customHeight="1" thickBot="1" x14ac:dyDescent="0.25">
      <c r="A48" s="2377" t="s">
        <v>1264</v>
      </c>
      <c r="B48" s="2376" t="s">
        <v>1374</v>
      </c>
      <c r="C48" s="2375">
        <v>0</v>
      </c>
      <c r="D48" s="2376">
        <v>1.3422818791946308E-2</v>
      </c>
      <c r="E48" s="2375">
        <v>1</v>
      </c>
      <c r="F48" s="2394">
        <v>1.3422818791946308E-2</v>
      </c>
      <c r="G48" s="2393">
        <v>1</v>
      </c>
      <c r="H48" s="2392" t="s">
        <v>791</v>
      </c>
      <c r="I48" s="2391">
        <v>1</v>
      </c>
      <c r="J48" s="2392" t="s">
        <v>791</v>
      </c>
      <c r="K48" s="2391">
        <v>1</v>
      </c>
    </row>
    <row r="49" spans="1:20" ht="13.5" customHeight="1" x14ac:dyDescent="0.2">
      <c r="A49" s="2372" t="s">
        <v>433</v>
      </c>
      <c r="B49" s="2371" t="s">
        <v>1375</v>
      </c>
      <c r="C49" s="2370">
        <v>1</v>
      </c>
      <c r="D49" s="2371">
        <v>1.1000000000000001</v>
      </c>
      <c r="E49" s="2370">
        <v>1</v>
      </c>
      <c r="F49" s="2369">
        <v>1.1946308724832215</v>
      </c>
      <c r="G49" s="2368">
        <v>1</v>
      </c>
      <c r="H49" s="2369" t="s">
        <v>1275</v>
      </c>
      <c r="I49" s="2368">
        <v>1</v>
      </c>
      <c r="J49" s="2369" t="s">
        <v>1274</v>
      </c>
      <c r="K49" s="2368">
        <v>1</v>
      </c>
    </row>
    <row r="50" spans="1:20" ht="13.5" customHeight="1" x14ac:dyDescent="0.2">
      <c r="A50" s="2364"/>
      <c r="B50" s="2364"/>
      <c r="C50" s="2390"/>
      <c r="D50" s="2364"/>
      <c r="E50" s="2390"/>
      <c r="F50" s="2390"/>
      <c r="G50" s="2390"/>
      <c r="H50" s="2390"/>
      <c r="I50" s="2390"/>
      <c r="J50" s="2390"/>
      <c r="K50" s="2390"/>
    </row>
    <row r="51" spans="1:20" s="2388" customFormat="1" ht="13.5" customHeight="1" x14ac:dyDescent="0.2">
      <c r="A51" s="2389" t="s">
        <v>1273</v>
      </c>
      <c r="B51" s="2365"/>
      <c r="C51" s="2365"/>
      <c r="D51" s="2365"/>
      <c r="E51" s="2365"/>
      <c r="F51" s="2365"/>
      <c r="G51" s="2365"/>
      <c r="H51" s="2365"/>
      <c r="I51" s="2365"/>
      <c r="J51" s="2365"/>
      <c r="K51" s="2365"/>
    </row>
    <row r="52" spans="1:20" ht="13.5" customHeight="1" thickBot="1" x14ac:dyDescent="0.25">
      <c r="A52" s="2387" t="s">
        <v>790</v>
      </c>
      <c r="B52" s="2357" t="s">
        <v>1294</v>
      </c>
      <c r="C52" s="2357" t="s">
        <v>589</v>
      </c>
      <c r="D52" s="2357" t="s">
        <v>1184</v>
      </c>
      <c r="E52" s="2357" t="s">
        <v>589</v>
      </c>
      <c r="F52" s="2357" t="s">
        <v>340</v>
      </c>
      <c r="G52" s="2357" t="s">
        <v>589</v>
      </c>
      <c r="H52" s="2358" t="s">
        <v>339</v>
      </c>
      <c r="I52" s="2357" t="s">
        <v>589</v>
      </c>
      <c r="J52" s="2358" t="s">
        <v>338</v>
      </c>
      <c r="K52" s="2357" t="s">
        <v>589</v>
      </c>
    </row>
    <row r="53" spans="1:20" ht="13.5" customHeight="1" x14ac:dyDescent="0.2">
      <c r="A53" s="2386"/>
      <c r="B53" s="2385"/>
      <c r="C53" s="2385"/>
      <c r="D53" s="2385"/>
      <c r="E53" s="2385"/>
      <c r="F53" s="2385"/>
      <c r="G53" s="2385"/>
      <c r="H53" s="2385"/>
      <c r="I53" s="2378"/>
      <c r="J53" s="2378"/>
      <c r="K53" s="2378"/>
    </row>
    <row r="54" spans="1:20" ht="13.5" customHeight="1" x14ac:dyDescent="0.2">
      <c r="A54" s="2382" t="s">
        <v>1272</v>
      </c>
      <c r="B54" s="2381" t="s">
        <v>1376</v>
      </c>
      <c r="C54" s="2380">
        <v>33</v>
      </c>
      <c r="D54" s="2384">
        <v>16.899999999999999</v>
      </c>
      <c r="E54" s="2383">
        <v>33</v>
      </c>
      <c r="F54" s="2384">
        <v>16.120805369127517</v>
      </c>
      <c r="G54" s="2383">
        <v>31</v>
      </c>
      <c r="H54" s="2384" t="s">
        <v>1271</v>
      </c>
      <c r="I54" s="2383">
        <v>31</v>
      </c>
      <c r="J54" s="2384">
        <v>15.9</v>
      </c>
      <c r="K54" s="2383">
        <v>31</v>
      </c>
    </row>
    <row r="55" spans="1:20" ht="13.5" customHeight="1" x14ac:dyDescent="0.2">
      <c r="A55" s="2382" t="s">
        <v>1270</v>
      </c>
      <c r="B55" s="2381" t="s">
        <v>1377</v>
      </c>
      <c r="C55" s="2380">
        <v>32</v>
      </c>
      <c r="D55" s="2384">
        <v>16.399999999999999</v>
      </c>
      <c r="E55" s="2383">
        <v>32</v>
      </c>
      <c r="F55" s="2384">
        <v>15.865771812080537</v>
      </c>
      <c r="G55" s="2383">
        <v>31</v>
      </c>
      <c r="H55" s="2384" t="s">
        <v>1269</v>
      </c>
      <c r="I55" s="2383">
        <v>31</v>
      </c>
      <c r="J55" s="2384">
        <v>15.8</v>
      </c>
      <c r="K55" s="2383">
        <v>31</v>
      </c>
    </row>
    <row r="56" spans="1:20" ht="13.5" customHeight="1" x14ac:dyDescent="0.2">
      <c r="A56" s="2382" t="s">
        <v>1268</v>
      </c>
      <c r="B56" s="2381" t="s">
        <v>1378</v>
      </c>
      <c r="C56" s="2380">
        <v>23</v>
      </c>
      <c r="D56" s="2379">
        <v>12.053691275167784</v>
      </c>
      <c r="E56" s="2378">
        <v>23</v>
      </c>
      <c r="F56" s="2379">
        <v>12.053691275167784</v>
      </c>
      <c r="G56" s="2378">
        <v>24</v>
      </c>
      <c r="H56" s="2379" t="s">
        <v>194</v>
      </c>
      <c r="I56" s="2378">
        <v>24</v>
      </c>
      <c r="J56" s="2379">
        <v>12.2</v>
      </c>
      <c r="K56" s="2378">
        <v>24</v>
      </c>
    </row>
    <row r="57" spans="1:20" ht="13.5" customHeight="1" x14ac:dyDescent="0.2">
      <c r="A57" s="2382" t="s">
        <v>789</v>
      </c>
      <c r="B57" s="2381" t="s">
        <v>1379</v>
      </c>
      <c r="C57" s="2380">
        <v>7</v>
      </c>
      <c r="D57" s="2379">
        <v>3.4</v>
      </c>
      <c r="E57" s="2378">
        <v>7</v>
      </c>
      <c r="F57" s="2379">
        <v>3.5436241610738253</v>
      </c>
      <c r="G57" s="2378">
        <v>7</v>
      </c>
      <c r="H57" s="2379" t="s">
        <v>1267</v>
      </c>
      <c r="I57" s="2378">
        <v>7</v>
      </c>
      <c r="J57" s="2379">
        <v>3.6</v>
      </c>
      <c r="K57" s="2378">
        <v>7</v>
      </c>
    </row>
    <row r="58" spans="1:20" ht="13.5" customHeight="1" x14ac:dyDescent="0.2">
      <c r="A58" s="2382" t="s">
        <v>788</v>
      </c>
      <c r="B58" s="2381" t="s">
        <v>1380</v>
      </c>
      <c r="C58" s="2380">
        <v>4</v>
      </c>
      <c r="D58" s="2379">
        <v>1.8</v>
      </c>
      <c r="E58" s="2378">
        <v>4</v>
      </c>
      <c r="F58" s="2379">
        <v>2.0671140939597317</v>
      </c>
      <c r="G58" s="2378">
        <v>4</v>
      </c>
      <c r="H58" s="2379" t="s">
        <v>1266</v>
      </c>
      <c r="I58" s="2378">
        <v>4</v>
      </c>
      <c r="J58" s="2379">
        <v>2</v>
      </c>
      <c r="K58" s="2378">
        <v>4</v>
      </c>
    </row>
    <row r="59" spans="1:20" ht="13.5" customHeight="1" x14ac:dyDescent="0.2">
      <c r="A59" s="2382" t="s">
        <v>787</v>
      </c>
      <c r="B59" s="2381" t="s">
        <v>1381</v>
      </c>
      <c r="C59" s="2380">
        <v>1</v>
      </c>
      <c r="D59" s="2379">
        <v>0.6</v>
      </c>
      <c r="E59" s="2378">
        <v>1</v>
      </c>
      <c r="F59" s="2379">
        <v>0.71140939597315433</v>
      </c>
      <c r="G59" s="2378">
        <v>1</v>
      </c>
      <c r="H59" s="2379" t="s">
        <v>786</v>
      </c>
      <c r="I59" s="2378">
        <v>1</v>
      </c>
      <c r="J59" s="2379">
        <v>0.7</v>
      </c>
      <c r="K59" s="2378">
        <v>1</v>
      </c>
    </row>
    <row r="60" spans="1:20" ht="13.5" customHeight="1" x14ac:dyDescent="0.2">
      <c r="A60" s="2382" t="s">
        <v>1265</v>
      </c>
      <c r="B60" s="2381" t="s">
        <v>1372</v>
      </c>
      <c r="C60" s="2380">
        <v>0</v>
      </c>
      <c r="D60" s="2379">
        <v>0.2</v>
      </c>
      <c r="E60" s="2378">
        <v>0</v>
      </c>
      <c r="F60" s="2379">
        <v>0.29530201342281881</v>
      </c>
      <c r="G60" s="2378">
        <v>1</v>
      </c>
      <c r="H60" s="2379" t="s">
        <v>1263</v>
      </c>
      <c r="I60" s="2378">
        <v>1</v>
      </c>
      <c r="J60" s="2379">
        <v>0.3</v>
      </c>
      <c r="K60" s="2378">
        <v>1</v>
      </c>
    </row>
    <row r="61" spans="1:20" ht="13.5" customHeight="1" thickBot="1" x14ac:dyDescent="0.25">
      <c r="A61" s="2377" t="s">
        <v>1264</v>
      </c>
      <c r="B61" s="2376" t="s">
        <v>1372</v>
      </c>
      <c r="C61" s="2375">
        <v>0</v>
      </c>
      <c r="D61" s="2374">
        <v>0.2</v>
      </c>
      <c r="E61" s="2373">
        <v>0</v>
      </c>
      <c r="F61" s="2374">
        <v>0.29530201342281881</v>
      </c>
      <c r="G61" s="2373">
        <v>1</v>
      </c>
      <c r="H61" s="2374" t="s">
        <v>1263</v>
      </c>
      <c r="I61" s="2373">
        <v>1</v>
      </c>
      <c r="J61" s="2374">
        <v>0.3</v>
      </c>
      <c r="K61" s="2373">
        <v>1</v>
      </c>
    </row>
    <row r="62" spans="1:20" ht="13.5" customHeight="1" x14ac:dyDescent="0.2">
      <c r="A62" s="2372" t="s">
        <v>433</v>
      </c>
      <c r="B62" s="2371" t="s">
        <v>1382</v>
      </c>
      <c r="C62" s="2370">
        <v>1</v>
      </c>
      <c r="D62" s="2369">
        <v>51.7</v>
      </c>
      <c r="E62" s="2368">
        <v>1</v>
      </c>
      <c r="F62" s="2369">
        <v>50.966442953020135</v>
      </c>
      <c r="G62" s="2368">
        <v>1</v>
      </c>
      <c r="H62" s="2369" t="s">
        <v>1262</v>
      </c>
      <c r="I62" s="2368">
        <v>1</v>
      </c>
      <c r="J62" s="2369">
        <v>50.8</v>
      </c>
      <c r="K62" s="2368">
        <v>1</v>
      </c>
      <c r="T62" s="2361"/>
    </row>
    <row r="63" spans="1:20" ht="13.5" customHeight="1" x14ac:dyDescent="0.25">
      <c r="F63" s="2365"/>
    </row>
    <row r="64" spans="1:20" ht="13.5" customHeight="1" x14ac:dyDescent="0.25">
      <c r="A64" s="2361" t="s">
        <v>1261</v>
      </c>
      <c r="F64" s="2362"/>
    </row>
    <row r="65" spans="1:11" ht="13.5" customHeight="1" x14ac:dyDescent="0.25">
      <c r="A65" s="2361" t="s">
        <v>785</v>
      </c>
      <c r="B65" s="2361"/>
      <c r="C65" s="2367"/>
      <c r="D65" s="2361"/>
      <c r="E65" s="2361"/>
      <c r="F65" s="2362"/>
    </row>
    <row r="66" spans="1:11" ht="13.5" customHeight="1" x14ac:dyDescent="0.2">
      <c r="A66" s="2361" t="s">
        <v>784</v>
      </c>
      <c r="B66" s="2366"/>
      <c r="C66" s="2365"/>
      <c r="D66" s="2365"/>
      <c r="E66" s="2365"/>
      <c r="F66" s="2361"/>
      <c r="G66" s="2361"/>
      <c r="H66" s="2361"/>
      <c r="I66" s="2361"/>
      <c r="J66" s="2364"/>
      <c r="K66" s="2361"/>
    </row>
    <row r="67" spans="1:11" ht="13.5" customHeight="1" x14ac:dyDescent="0.25">
      <c r="A67" s="2361" t="s">
        <v>1260</v>
      </c>
      <c r="B67" s="2362"/>
      <c r="C67" s="2363"/>
      <c r="D67" s="2362"/>
      <c r="E67" s="2362"/>
      <c r="F67" s="2361"/>
      <c r="G67" s="2361"/>
      <c r="H67" s="2361"/>
      <c r="I67" s="2361"/>
      <c r="J67" s="2361"/>
      <c r="K67" s="2361"/>
    </row>
  </sheetData>
  <printOptions horizontalCentered="1"/>
  <pageMargins left="0.7" right="0.7" top="0.75" bottom="0.75" header="0.3" footer="0.3"/>
  <pageSetup paperSize="9" scale="80" orientation="portrait" r:id="rId1"/>
  <headerFooter>
    <oddHeader>&amp;R&amp;"Arial,Normal"&amp;8LTV</oddHeader>
    <oddFooter>&amp;C&amp;7Fact book - Q4 2017</oddFooter>
  </headerFooter>
  <colBreaks count="1" manualBreakCount="1">
    <brk id="11" max="68" man="1"/>
  </colBreaks>
  <ignoredErrors>
    <ignoredError sqref="B22:K24 H41:K49 H54:H62" numberStoredAsText="1"/>
  </ignoredError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90EFA"/>
  </sheetPr>
  <dimension ref="A1:K71"/>
  <sheetViews>
    <sheetView view="pageBreakPreview" topLeftCell="A31" zoomScaleNormal="100" zoomScaleSheetLayoutView="100" zoomScalePageLayoutView="55" workbookViewId="0">
      <selection activeCell="Q44" sqref="Q44"/>
    </sheetView>
  </sheetViews>
  <sheetFormatPr defaultRowHeight="8.25" x14ac:dyDescent="0.15"/>
  <cols>
    <col min="1" max="1" width="35.85546875" style="1736" customWidth="1"/>
    <col min="2" max="10" width="8" style="1736" customWidth="1"/>
    <col min="11" max="11" width="10.85546875" style="1736" hidden="1" customWidth="1"/>
    <col min="12" max="16384" width="9.140625" style="1736"/>
  </cols>
  <sheetData>
    <row r="1" spans="1:11" ht="15.75" customHeight="1" x14ac:dyDescent="0.2">
      <c r="A1" s="1818" t="s">
        <v>839</v>
      </c>
      <c r="B1" s="1820"/>
      <c r="C1" s="1819"/>
      <c r="D1" s="1819"/>
      <c r="E1" s="1819"/>
      <c r="F1" s="1819"/>
      <c r="G1" s="1819"/>
      <c r="H1" s="1819"/>
      <c r="I1" s="1818"/>
      <c r="J1" s="1818"/>
      <c r="K1" s="1294"/>
    </row>
    <row r="2" spans="1:11" ht="15.75" customHeight="1" thickBot="1" x14ac:dyDescent="0.25">
      <c r="A2" s="1818"/>
      <c r="B2" s="1820"/>
      <c r="C2" s="1819"/>
      <c r="D2" s="1819"/>
      <c r="E2" s="1819"/>
      <c r="F2" s="1819"/>
      <c r="G2" s="1819"/>
      <c r="H2" s="1819"/>
      <c r="I2" s="1818"/>
      <c r="J2" s="1818"/>
      <c r="K2" s="1294"/>
    </row>
    <row r="3" spans="1:11" ht="14.25" customHeight="1" thickBot="1" x14ac:dyDescent="0.2">
      <c r="A3" s="1817" t="s">
        <v>227</v>
      </c>
      <c r="B3" s="1816" t="s">
        <v>1294</v>
      </c>
      <c r="C3" s="1816" t="s">
        <v>1184</v>
      </c>
      <c r="D3" s="1816" t="s">
        <v>340</v>
      </c>
      <c r="E3" s="1816" t="s">
        <v>339</v>
      </c>
      <c r="F3" s="1815" t="s">
        <v>338</v>
      </c>
      <c r="G3" s="1815" t="s">
        <v>337</v>
      </c>
      <c r="H3" s="1815" t="s">
        <v>336</v>
      </c>
      <c r="I3" s="1815" t="s">
        <v>335</v>
      </c>
      <c r="J3" s="1814" t="s">
        <v>334</v>
      </c>
      <c r="K3" s="1300" t="s">
        <v>433</v>
      </c>
    </row>
    <row r="4" spans="1:11" s="1774" customFormat="1" ht="14.25" customHeight="1" x14ac:dyDescent="0.2">
      <c r="A4" s="1785" t="s">
        <v>838</v>
      </c>
      <c r="B4" s="1813">
        <v>33316</v>
      </c>
      <c r="C4" s="1813">
        <v>32298</v>
      </c>
      <c r="D4" s="1812">
        <v>31395</v>
      </c>
      <c r="E4" s="1812">
        <v>31077</v>
      </c>
      <c r="F4" s="1812">
        <v>32410</v>
      </c>
      <c r="G4" s="1812">
        <v>31070</v>
      </c>
      <c r="H4" s="1812">
        <v>30143</v>
      </c>
      <c r="I4" s="1812">
        <v>29128</v>
      </c>
      <c r="J4" s="1812">
        <v>31032</v>
      </c>
      <c r="K4" s="1299">
        <v>7.6</v>
      </c>
    </row>
    <row r="5" spans="1:11" s="1774" customFormat="1" ht="14.25" customHeight="1" x14ac:dyDescent="0.2">
      <c r="A5" s="1785" t="s">
        <v>837</v>
      </c>
      <c r="B5" s="1813">
        <v>-765</v>
      </c>
      <c r="C5" s="1813">
        <v>-1035</v>
      </c>
      <c r="D5" s="1812">
        <v>-943</v>
      </c>
      <c r="E5" s="1812">
        <v>-897</v>
      </c>
      <c r="F5" s="1812">
        <v>-877</v>
      </c>
      <c r="G5" s="1812">
        <v>-711</v>
      </c>
      <c r="H5" s="1812">
        <v>-1005</v>
      </c>
      <c r="I5" s="1812">
        <v>-901</v>
      </c>
      <c r="J5" s="1812">
        <v>-1073</v>
      </c>
      <c r="K5" s="1299">
        <v>9.1</v>
      </c>
    </row>
    <row r="6" spans="1:11" s="1774" customFormat="1" ht="14.25" customHeight="1" x14ac:dyDescent="0.2">
      <c r="A6" s="1785" t="s">
        <v>1313</v>
      </c>
      <c r="B6" s="1813">
        <v>-752</v>
      </c>
      <c r="C6" s="1813"/>
      <c r="D6" s="1812"/>
      <c r="E6" s="1812"/>
      <c r="F6" s="1812"/>
      <c r="G6" s="1812"/>
      <c r="H6" s="1812"/>
      <c r="I6" s="1812"/>
      <c r="J6" s="1812"/>
      <c r="K6" s="1299"/>
    </row>
    <row r="7" spans="1:11" s="1774" customFormat="1" ht="14.25" customHeight="1" x14ac:dyDescent="0.2">
      <c r="A7" s="1785" t="s">
        <v>836</v>
      </c>
      <c r="B7" s="1813">
        <v>31799</v>
      </c>
      <c r="C7" s="1813">
        <v>31263</v>
      </c>
      <c r="D7" s="1812">
        <v>30452</v>
      </c>
      <c r="E7" s="1812">
        <v>30180</v>
      </c>
      <c r="F7" s="1812">
        <v>31533</v>
      </c>
      <c r="G7" s="1812">
        <v>30359</v>
      </c>
      <c r="H7" s="1812">
        <v>29138</v>
      </c>
      <c r="I7" s="1812">
        <v>28227</v>
      </c>
      <c r="J7" s="1812">
        <v>29959</v>
      </c>
      <c r="K7" s="1299">
        <v>11.1</v>
      </c>
    </row>
    <row r="8" spans="1:11" s="1774" customFormat="1" ht="14.25" customHeight="1" x14ac:dyDescent="0.2">
      <c r="A8" s="1785" t="s">
        <v>835</v>
      </c>
      <c r="B8" s="1813">
        <v>-2747</v>
      </c>
      <c r="C8" s="1813">
        <v>-2005</v>
      </c>
      <c r="D8" s="1812">
        <v>-1107</v>
      </c>
      <c r="E8" s="1812">
        <v>-588</v>
      </c>
      <c r="F8" s="1812">
        <v>-2625</v>
      </c>
      <c r="G8" s="1812">
        <v>-1882</v>
      </c>
      <c r="H8" s="1812">
        <v>-1255</v>
      </c>
      <c r="I8" s="1812">
        <v>-552</v>
      </c>
      <c r="J8" s="1812">
        <v>-2584</v>
      </c>
      <c r="K8" s="1299"/>
    </row>
    <row r="9" spans="1:11" s="1774" customFormat="1" ht="14.25" customHeight="1" x14ac:dyDescent="0.25">
      <c r="A9" s="1785" t="s">
        <v>834</v>
      </c>
      <c r="B9" s="1784">
        <v>-1862</v>
      </c>
      <c r="C9" s="1784">
        <v>-1904</v>
      </c>
      <c r="D9" s="1805">
        <v>-1893</v>
      </c>
      <c r="E9" s="1805">
        <v>-1950</v>
      </c>
      <c r="F9" s="1805">
        <v>-1946</v>
      </c>
      <c r="G9" s="1805">
        <v>-1938</v>
      </c>
      <c r="H9" s="1805">
        <v>-1911</v>
      </c>
      <c r="I9" s="1805">
        <v>-1894</v>
      </c>
      <c r="J9" s="1805">
        <v>-1869</v>
      </c>
      <c r="K9" s="1299">
        <v>6584.7</v>
      </c>
    </row>
    <row r="10" spans="1:11" s="1774" customFormat="1" ht="14.25" customHeight="1" x14ac:dyDescent="0.25">
      <c r="A10" s="1785" t="s">
        <v>833</v>
      </c>
      <c r="B10" s="1811">
        <v>-1972</v>
      </c>
      <c r="C10" s="1810">
        <v>-1850</v>
      </c>
      <c r="D10" s="1809">
        <v>-1741</v>
      </c>
      <c r="E10" s="1809">
        <v>-1627</v>
      </c>
      <c r="F10" s="1809">
        <v>-1489</v>
      </c>
      <c r="G10" s="1809">
        <v>-1309</v>
      </c>
      <c r="H10" s="1809">
        <v>-1189</v>
      </c>
      <c r="I10" s="1809">
        <v>-1062</v>
      </c>
      <c r="J10" s="1809">
        <v>-997</v>
      </c>
      <c r="K10" s="1299">
        <v>7881.8</v>
      </c>
    </row>
    <row r="11" spans="1:11" s="1774" customFormat="1" ht="14.25" customHeight="1" x14ac:dyDescent="0.25">
      <c r="A11" s="1785" t="s">
        <v>832</v>
      </c>
      <c r="B11" s="1784">
        <v>-291</v>
      </c>
      <c r="C11" s="1784">
        <v>-223</v>
      </c>
      <c r="D11" s="1805">
        <v>-204</v>
      </c>
      <c r="E11" s="1805">
        <v>-252</v>
      </c>
      <c r="F11" s="1805">
        <v>-212</v>
      </c>
      <c r="G11" s="1805">
        <v>-213</v>
      </c>
      <c r="H11" s="1805">
        <v>-305</v>
      </c>
      <c r="I11" s="1805">
        <v>-303</v>
      </c>
      <c r="J11" s="1805">
        <v>-296</v>
      </c>
      <c r="K11" s="1299">
        <v>9611.4</v>
      </c>
    </row>
    <row r="12" spans="1:11" s="1774" customFormat="1" ht="14.25" customHeight="1" x14ac:dyDescent="0.2">
      <c r="A12" s="1785" t="s">
        <v>831</v>
      </c>
      <c r="B12" s="1808">
        <v>-152</v>
      </c>
      <c r="C12" s="1807">
        <v>-279</v>
      </c>
      <c r="D12" s="1806">
        <v>-262</v>
      </c>
      <c r="E12" s="1806">
        <v>-261</v>
      </c>
      <c r="F12" s="1806">
        <v>-240</v>
      </c>
      <c r="G12" s="1806">
        <v>-96</v>
      </c>
      <c r="H12" s="1806">
        <v>-104</v>
      </c>
      <c r="I12" s="1806">
        <v>-168</v>
      </c>
      <c r="J12" s="1806">
        <v>-296</v>
      </c>
      <c r="K12" s="1294"/>
    </row>
    <row r="13" spans="1:11" s="1774" customFormat="1" ht="14.25" customHeight="1" x14ac:dyDescent="0.2">
      <c r="A13" s="1785" t="s">
        <v>821</v>
      </c>
      <c r="B13" s="1784">
        <v>-259</v>
      </c>
      <c r="C13" s="1784">
        <v>-323</v>
      </c>
      <c r="D13" s="1805">
        <v>-356</v>
      </c>
      <c r="E13" s="1805">
        <v>-420</v>
      </c>
      <c r="F13" s="1805">
        <v>-483</v>
      </c>
      <c r="G13" s="1805">
        <v>-493</v>
      </c>
      <c r="H13" s="1805">
        <v>-355</v>
      </c>
      <c r="I13" s="1805">
        <v>-400</v>
      </c>
      <c r="J13" s="1805">
        <v>-342</v>
      </c>
      <c r="K13" s="1294"/>
    </row>
    <row r="14" spans="1:11" s="1774" customFormat="1" ht="12" x14ac:dyDescent="0.2">
      <c r="A14" s="1793" t="s">
        <v>830</v>
      </c>
      <c r="B14" s="1792">
        <v>24515</v>
      </c>
      <c r="C14" s="1792">
        <v>24679</v>
      </c>
      <c r="D14" s="1804">
        <v>24890</v>
      </c>
      <c r="E14" s="1804">
        <v>25083</v>
      </c>
      <c r="F14" s="1804">
        <v>24538</v>
      </c>
      <c r="G14" s="1804">
        <v>24428</v>
      </c>
      <c r="H14" s="1804">
        <v>24019</v>
      </c>
      <c r="I14" s="1804">
        <v>23848</v>
      </c>
      <c r="J14" s="1804">
        <v>23575</v>
      </c>
      <c r="K14" s="1293" t="s">
        <v>755</v>
      </c>
    </row>
    <row r="15" spans="1:11" s="1774" customFormat="1" ht="14.25" customHeight="1" thickBot="1" x14ac:dyDescent="0.3">
      <c r="A15" s="1785" t="s">
        <v>829</v>
      </c>
      <c r="B15" s="1799">
        <v>0.19500000000000001</v>
      </c>
      <c r="C15" s="1799">
        <v>0.192</v>
      </c>
      <c r="D15" s="1798">
        <v>0.192</v>
      </c>
      <c r="E15" s="1798">
        <v>0.188</v>
      </c>
      <c r="F15" s="1798">
        <v>0.184</v>
      </c>
      <c r="G15" s="1798">
        <v>0.17899999999999999</v>
      </c>
      <c r="H15" s="1798">
        <v>0.16800000000000001</v>
      </c>
      <c r="I15" s="1798">
        <v>0.16700000000000001</v>
      </c>
      <c r="J15" s="1798">
        <v>0.16500000000000001</v>
      </c>
      <c r="K15" s="1298">
        <v>2015</v>
      </c>
    </row>
    <row r="16" spans="1:11" s="1774" customFormat="1" ht="14.25" customHeight="1" x14ac:dyDescent="0.25">
      <c r="A16" s="1785"/>
      <c r="B16" s="1803"/>
      <c r="C16" s="1802"/>
      <c r="D16" s="1801"/>
      <c r="E16" s="1801"/>
      <c r="F16" s="1801"/>
      <c r="G16" s="1801"/>
      <c r="H16" s="1801"/>
      <c r="I16" s="1801"/>
      <c r="J16" s="1801"/>
      <c r="K16" s="1297" t="e">
        <v>#REF!</v>
      </c>
    </row>
    <row r="17" spans="1:11" s="1774" customFormat="1" ht="14.25" customHeight="1" x14ac:dyDescent="0.2">
      <c r="A17" s="1794" t="s">
        <v>828</v>
      </c>
      <c r="B17" s="1784">
        <v>3493</v>
      </c>
      <c r="C17" s="1784">
        <v>2790</v>
      </c>
      <c r="D17" s="1800">
        <v>2855</v>
      </c>
      <c r="E17" s="1784">
        <v>2998</v>
      </c>
      <c r="F17" s="1784">
        <v>3017</v>
      </c>
      <c r="G17" s="1784">
        <v>2932</v>
      </c>
      <c r="H17" s="1784">
        <v>2938</v>
      </c>
      <c r="I17" s="1784">
        <v>2868</v>
      </c>
      <c r="J17" s="1784">
        <v>2941</v>
      </c>
      <c r="K17" s="1294"/>
    </row>
    <row r="18" spans="1:11" s="1774" customFormat="1" ht="22.5" x14ac:dyDescent="0.2">
      <c r="A18" s="1785" t="s">
        <v>827</v>
      </c>
      <c r="B18" s="1796"/>
      <c r="C18" s="1796"/>
      <c r="D18" s="1796"/>
      <c r="E18" s="1796"/>
      <c r="F18" s="1796"/>
      <c r="G18" s="1796"/>
      <c r="H18" s="1796"/>
      <c r="I18" s="1796"/>
      <c r="J18" s="1796"/>
      <c r="K18" s="1294"/>
    </row>
    <row r="19" spans="1:11" s="1774" customFormat="1" ht="14.25" customHeight="1" x14ac:dyDescent="0.2">
      <c r="A19" s="1793" t="s">
        <v>826</v>
      </c>
      <c r="B19" s="1792">
        <v>28008</v>
      </c>
      <c r="C19" s="1792">
        <v>27470</v>
      </c>
      <c r="D19" s="1792">
        <v>27746</v>
      </c>
      <c r="E19" s="1792">
        <v>28081</v>
      </c>
      <c r="F19" s="1792">
        <v>27555</v>
      </c>
      <c r="G19" s="1792">
        <v>27360</v>
      </c>
      <c r="H19" s="1792">
        <v>26958</v>
      </c>
      <c r="I19" s="1792">
        <v>26716</v>
      </c>
      <c r="J19" s="1792">
        <v>26516</v>
      </c>
      <c r="K19" s="1294"/>
    </row>
    <row r="20" spans="1:11" s="1774" customFormat="1" ht="12" x14ac:dyDescent="0.2">
      <c r="A20" s="1785" t="s">
        <v>825</v>
      </c>
      <c r="B20" s="1799">
        <v>0.223</v>
      </c>
      <c r="C20" s="1799">
        <v>0.214</v>
      </c>
      <c r="D20" s="1798">
        <v>0.214</v>
      </c>
      <c r="E20" s="1798">
        <v>0.21</v>
      </c>
      <c r="F20" s="1798">
        <v>0.20699999999999999</v>
      </c>
      <c r="G20" s="1798">
        <v>0.20100000000000001</v>
      </c>
      <c r="H20" s="1798">
        <v>0.189</v>
      </c>
      <c r="I20" s="1798">
        <v>0.187</v>
      </c>
      <c r="J20" s="1798">
        <v>0.185</v>
      </c>
      <c r="K20" s="1293" t="s">
        <v>1191</v>
      </c>
    </row>
    <row r="21" spans="1:11" s="1774" customFormat="1" ht="14.25" customHeight="1" thickBot="1" x14ac:dyDescent="0.25">
      <c r="A21" s="1785"/>
      <c r="B21" s="1797"/>
      <c r="C21" s="1797"/>
      <c r="D21" s="1796"/>
      <c r="E21" s="1796"/>
      <c r="F21" s="1796"/>
      <c r="G21" s="1796"/>
      <c r="H21" s="1796"/>
      <c r="I21" s="1796"/>
      <c r="J21" s="1796"/>
      <c r="K21" s="1296">
        <v>2014</v>
      </c>
    </row>
    <row r="22" spans="1:11" s="1774" customFormat="1" ht="14.25" customHeight="1" x14ac:dyDescent="0.25">
      <c r="A22" s="1785" t="s">
        <v>824</v>
      </c>
      <c r="B22" s="1784">
        <v>4903</v>
      </c>
      <c r="C22" s="1784">
        <v>5119</v>
      </c>
      <c r="D22" s="1784">
        <v>5333</v>
      </c>
      <c r="E22" s="1784">
        <v>5629</v>
      </c>
      <c r="F22" s="1784">
        <v>6541</v>
      </c>
      <c r="G22" s="1784">
        <v>6581</v>
      </c>
      <c r="H22" s="1784">
        <v>5754</v>
      </c>
      <c r="I22" s="1784">
        <v>5800</v>
      </c>
      <c r="J22" s="1784">
        <v>5940</v>
      </c>
      <c r="K22" s="1295">
        <v>21.8</v>
      </c>
    </row>
    <row r="23" spans="1:11" s="1774" customFormat="1" ht="14.25" customHeight="1" x14ac:dyDescent="0.25">
      <c r="A23" s="1795" t="s">
        <v>823</v>
      </c>
      <c r="B23" s="1784">
        <v>241</v>
      </c>
      <c r="C23" s="1784">
        <v>245</v>
      </c>
      <c r="D23" s="1784">
        <v>257</v>
      </c>
      <c r="E23" s="1784">
        <v>271</v>
      </c>
      <c r="F23" s="1784">
        <v>271</v>
      </c>
      <c r="G23" s="1784">
        <v>270</v>
      </c>
      <c r="H23" s="1784">
        <v>268</v>
      </c>
      <c r="I23" s="1784">
        <v>254</v>
      </c>
      <c r="J23" s="1784">
        <v>260</v>
      </c>
      <c r="K23" s="1295">
        <v>25.3</v>
      </c>
    </row>
    <row r="24" spans="1:11" s="1774" customFormat="1" ht="22.5" x14ac:dyDescent="0.25">
      <c r="A24" s="1785" t="s">
        <v>822</v>
      </c>
      <c r="B24" s="1784">
        <v>-1205</v>
      </c>
      <c r="C24" s="1784">
        <v>-1205</v>
      </c>
      <c r="D24" s="1784">
        <v>-1205</v>
      </c>
      <c r="E24" s="1784">
        <v>-1205</v>
      </c>
      <c r="F24" s="1784">
        <v>-1205</v>
      </c>
      <c r="G24" s="1784">
        <v>-1205</v>
      </c>
      <c r="H24" s="1784">
        <v>-1205</v>
      </c>
      <c r="I24" s="1784">
        <v>-1205</v>
      </c>
      <c r="J24" s="1784">
        <v>-1501</v>
      </c>
      <c r="K24" s="1295">
        <v>30.6</v>
      </c>
    </row>
    <row r="25" spans="1:11" s="1774" customFormat="1" ht="14.25" customHeight="1" x14ac:dyDescent="0.25">
      <c r="A25" s="1794" t="s">
        <v>821</v>
      </c>
      <c r="B25" s="1784">
        <v>41</v>
      </c>
      <c r="C25" s="1784">
        <v>39</v>
      </c>
      <c r="D25" s="1784">
        <v>-30</v>
      </c>
      <c r="E25" s="1784">
        <v>23</v>
      </c>
      <c r="F25" s="1784">
        <v>13</v>
      </c>
      <c r="G25" s="1784">
        <v>29</v>
      </c>
      <c r="H25" s="1784">
        <v>23</v>
      </c>
      <c r="I25" s="1784">
        <v>-58</v>
      </c>
      <c r="J25" s="1784">
        <v>-55</v>
      </c>
      <c r="K25" s="1295"/>
    </row>
    <row r="26" spans="1:11" s="1774" customFormat="1" ht="14.25" customHeight="1" x14ac:dyDescent="0.25">
      <c r="A26" s="1793" t="s">
        <v>820</v>
      </c>
      <c r="B26" s="1792">
        <v>31747</v>
      </c>
      <c r="C26" s="1792">
        <v>31423</v>
      </c>
      <c r="D26" s="1792">
        <v>31844</v>
      </c>
      <c r="E26" s="1792">
        <v>32528</v>
      </c>
      <c r="F26" s="1792">
        <v>32904</v>
      </c>
      <c r="G26" s="1792">
        <v>32765</v>
      </c>
      <c r="H26" s="1792">
        <v>31530</v>
      </c>
      <c r="I26" s="1792">
        <v>31253</v>
      </c>
      <c r="J26" s="1792">
        <v>30900</v>
      </c>
      <c r="K26" s="1295">
        <v>21.9</v>
      </c>
    </row>
    <row r="27" spans="1:11" s="1774" customFormat="1" ht="14.25" customHeight="1" x14ac:dyDescent="0.25">
      <c r="A27" s="1785" t="s">
        <v>819</v>
      </c>
      <c r="B27" s="1791">
        <v>0.252</v>
      </c>
      <c r="C27" s="1790">
        <v>0.245</v>
      </c>
      <c r="D27" s="1789">
        <v>0.246</v>
      </c>
      <c r="E27" s="1789">
        <v>0.24299999999999999</v>
      </c>
      <c r="F27" s="1789">
        <v>0.247</v>
      </c>
      <c r="G27" s="1789">
        <v>0.24099999999999999</v>
      </c>
      <c r="H27" s="1789">
        <v>0.221</v>
      </c>
      <c r="I27" s="1789">
        <v>0.218</v>
      </c>
      <c r="J27" s="1789">
        <v>0.216</v>
      </c>
      <c r="K27" s="1295">
        <v>25.4</v>
      </c>
    </row>
    <row r="28" spans="1:11" s="1774" customFormat="1" ht="14.25" customHeight="1" x14ac:dyDescent="0.25">
      <c r="A28" s="1785"/>
      <c r="B28" s="1788"/>
      <c r="C28" s="1787"/>
      <c r="D28" s="1786"/>
      <c r="E28" s="1786"/>
      <c r="F28" s="1786"/>
      <c r="G28" s="1786"/>
      <c r="H28" s="1786"/>
      <c r="I28" s="1786"/>
      <c r="J28" s="1786"/>
      <c r="K28" s="1295"/>
    </row>
    <row r="29" spans="1:11" s="1774" customFormat="1" ht="14.25" customHeight="1" x14ac:dyDescent="0.25">
      <c r="A29" s="1785" t="s">
        <v>818</v>
      </c>
      <c r="B29" s="1784">
        <v>202424</v>
      </c>
      <c r="C29" s="1784">
        <v>206380</v>
      </c>
      <c r="D29" s="1784">
        <v>208837</v>
      </c>
      <c r="E29" s="1784">
        <v>213740</v>
      </c>
      <c r="F29" s="1784">
        <v>215812</v>
      </c>
      <c r="G29" s="1784">
        <v>218064</v>
      </c>
      <c r="H29" s="1784">
        <v>220962</v>
      </c>
      <c r="I29" s="1784">
        <v>220277</v>
      </c>
      <c r="J29" s="1784">
        <v>221827</v>
      </c>
      <c r="K29" s="1295"/>
    </row>
    <row r="30" spans="1:11" s="1774" customFormat="1" ht="14.25" customHeight="1" x14ac:dyDescent="0.25">
      <c r="A30" s="1783" t="s">
        <v>817</v>
      </c>
      <c r="B30" s="1782">
        <v>125779</v>
      </c>
      <c r="C30" s="1782">
        <v>128303</v>
      </c>
      <c r="D30" s="1782">
        <v>129705</v>
      </c>
      <c r="E30" s="1782">
        <v>133588</v>
      </c>
      <c r="F30" s="1782">
        <v>133157</v>
      </c>
      <c r="G30" s="1782">
        <v>136191</v>
      </c>
      <c r="H30" s="1782">
        <v>142913</v>
      </c>
      <c r="I30" s="1782">
        <v>143063</v>
      </c>
      <c r="J30" s="1782">
        <v>143294</v>
      </c>
      <c r="K30" s="1295"/>
    </row>
    <row r="31" spans="1:11" s="1774" customFormat="1" ht="14.25" customHeight="1" x14ac:dyDescent="0.2">
      <c r="A31" s="1778" t="s">
        <v>816</v>
      </c>
      <c r="B31" s="1781"/>
      <c r="C31" s="1780"/>
      <c r="D31" s="1779"/>
      <c r="E31" s="1779"/>
      <c r="F31" s="1779"/>
      <c r="G31" s="1779"/>
      <c r="H31" s="1779"/>
      <c r="I31" s="1779"/>
      <c r="J31" s="1779"/>
      <c r="K31" s="1295">
        <v>30.7</v>
      </c>
    </row>
    <row r="32" spans="1:11" s="1774" customFormat="1" ht="14.25" customHeight="1" x14ac:dyDescent="0.2">
      <c r="A32" s="1778" t="s">
        <v>815</v>
      </c>
      <c r="B32" s="1777" t="s">
        <v>1383</v>
      </c>
      <c r="C32" s="1776" t="s">
        <v>1312</v>
      </c>
      <c r="D32" s="1776" t="s">
        <v>1311</v>
      </c>
      <c r="E32" s="1776" t="s">
        <v>1311</v>
      </c>
      <c r="F32" s="1776">
        <v>0.69699999999999995</v>
      </c>
      <c r="G32" s="1776">
        <v>0.70599999999999996</v>
      </c>
      <c r="H32" s="1776">
        <v>0.70599999999999996</v>
      </c>
      <c r="I32" s="1776">
        <v>0.70599999999999996</v>
      </c>
      <c r="J32" s="1776">
        <v>0.70599999999999996</v>
      </c>
      <c r="K32" s="1294"/>
    </row>
    <row r="33" spans="1:11" s="1774" customFormat="1" ht="15.75" customHeight="1" x14ac:dyDescent="0.2">
      <c r="A33" s="1775" t="s">
        <v>814</v>
      </c>
      <c r="B33" s="1740"/>
      <c r="C33" s="1739"/>
      <c r="D33" s="1739"/>
      <c r="E33" s="1739"/>
      <c r="F33" s="1739"/>
      <c r="G33" s="1739"/>
      <c r="H33" s="1739"/>
      <c r="I33" s="1739"/>
      <c r="J33" s="1739"/>
      <c r="K33" s="1293" t="s">
        <v>755</v>
      </c>
    </row>
    <row r="34" spans="1:11" s="1774" customFormat="1" ht="15.75" customHeight="1" x14ac:dyDescent="0.2">
      <c r="A34" s="1775"/>
      <c r="B34" s="1740"/>
      <c r="C34" s="1739"/>
      <c r="D34" s="1739"/>
      <c r="E34" s="1739"/>
      <c r="F34" s="1739"/>
      <c r="G34" s="1739"/>
      <c r="H34" s="1739"/>
      <c r="I34" s="1739"/>
      <c r="J34" s="1739"/>
      <c r="K34" s="1293"/>
    </row>
    <row r="35" spans="1:11" ht="14.25" customHeight="1" x14ac:dyDescent="0.15">
      <c r="A35" s="1773" t="s">
        <v>813</v>
      </c>
      <c r="B35" s="1772"/>
      <c r="C35" s="1771"/>
      <c r="D35" s="1771"/>
      <c r="E35" s="1770"/>
      <c r="F35" s="1770"/>
      <c r="G35" s="1738"/>
      <c r="H35" s="1738"/>
      <c r="I35" s="1738"/>
      <c r="J35" s="1738"/>
    </row>
    <row r="36" spans="1:11" ht="14.25" customHeight="1" thickBot="1" x14ac:dyDescent="0.25">
      <c r="A36" s="1769"/>
      <c r="B36" s="1753"/>
      <c r="C36" s="1752"/>
      <c r="D36" s="1752"/>
      <c r="E36" s="1763"/>
      <c r="F36" s="1763"/>
      <c r="G36" s="1738"/>
      <c r="H36" s="1738"/>
      <c r="I36" s="1738"/>
      <c r="J36" s="1738"/>
    </row>
    <row r="37" spans="1:11" ht="14.25" customHeight="1" thickBot="1" x14ac:dyDescent="0.2">
      <c r="A37" s="1761" t="s">
        <v>546</v>
      </c>
      <c r="B37" s="1749" t="s">
        <v>1294</v>
      </c>
      <c r="C37" s="1749" t="s">
        <v>1184</v>
      </c>
      <c r="D37" s="1749" t="s">
        <v>340</v>
      </c>
      <c r="E37" s="1749" t="s">
        <v>339</v>
      </c>
      <c r="F37" s="1748" t="s">
        <v>338</v>
      </c>
      <c r="G37" s="1748" t="s">
        <v>337</v>
      </c>
      <c r="H37" s="1748" t="s">
        <v>336</v>
      </c>
      <c r="I37" s="1748" t="s">
        <v>335</v>
      </c>
      <c r="J37" s="1748" t="s">
        <v>334</v>
      </c>
    </row>
    <row r="38" spans="1:11" ht="14.25" customHeight="1" x14ac:dyDescent="0.2">
      <c r="A38" s="1314" t="s">
        <v>810</v>
      </c>
      <c r="B38" s="1768">
        <v>19.5</v>
      </c>
      <c r="C38" s="1767">
        <v>19.2</v>
      </c>
      <c r="D38" s="1767">
        <v>19.2</v>
      </c>
      <c r="E38" s="1767">
        <v>18.8</v>
      </c>
      <c r="F38" s="1767">
        <v>18.399999999999999</v>
      </c>
      <c r="G38" s="1767">
        <v>17.899999999999999</v>
      </c>
      <c r="H38" s="1767">
        <v>16.8</v>
      </c>
      <c r="I38" s="1767">
        <v>16.7</v>
      </c>
      <c r="J38" s="1766">
        <v>16.5</v>
      </c>
    </row>
    <row r="39" spans="1:11" ht="14.25" customHeight="1" x14ac:dyDescent="0.2">
      <c r="A39" s="1314" t="s">
        <v>809</v>
      </c>
      <c r="B39" s="1768">
        <v>22.3</v>
      </c>
      <c r="C39" s="1767">
        <v>21.4</v>
      </c>
      <c r="D39" s="1767">
        <v>21.4</v>
      </c>
      <c r="E39" s="1767">
        <v>21</v>
      </c>
      <c r="F39" s="1767">
        <v>20.7</v>
      </c>
      <c r="G39" s="1767">
        <v>20.100000000000001</v>
      </c>
      <c r="H39" s="1767">
        <v>18.899999999999999</v>
      </c>
      <c r="I39" s="1767">
        <v>18.7</v>
      </c>
      <c r="J39" s="1766">
        <v>18.5</v>
      </c>
    </row>
    <row r="40" spans="1:11" ht="14.25" customHeight="1" x14ac:dyDescent="0.2">
      <c r="A40" s="1314" t="s">
        <v>812</v>
      </c>
      <c r="B40" s="1768">
        <v>25.2</v>
      </c>
      <c r="C40" s="1767">
        <v>24.5</v>
      </c>
      <c r="D40" s="1767">
        <v>24.6</v>
      </c>
      <c r="E40" s="1767">
        <v>24.3</v>
      </c>
      <c r="F40" s="1767">
        <v>24.7</v>
      </c>
      <c r="G40" s="1767">
        <v>24.1</v>
      </c>
      <c r="H40" s="1767">
        <v>22.1</v>
      </c>
      <c r="I40" s="1767">
        <v>21.8</v>
      </c>
      <c r="J40" s="1766">
        <v>21.6</v>
      </c>
    </row>
    <row r="41" spans="1:11" ht="14.25" customHeight="1" x14ac:dyDescent="0.2">
      <c r="A41" s="1314" t="s">
        <v>807</v>
      </c>
      <c r="B41" s="1768">
        <v>19</v>
      </c>
      <c r="C41" s="1767">
        <v>18.8</v>
      </c>
      <c r="D41" s="1767">
        <v>18.7</v>
      </c>
      <c r="E41" s="1767">
        <v>18.399999999999999</v>
      </c>
      <c r="F41" s="1767">
        <v>17.399999999999999</v>
      </c>
      <c r="G41" s="1767">
        <v>17.100000000000001</v>
      </c>
      <c r="H41" s="1767">
        <v>16.3</v>
      </c>
      <c r="I41" s="1767">
        <v>16.399999999999999</v>
      </c>
      <c r="J41" s="1766">
        <v>15.9</v>
      </c>
    </row>
    <row r="42" spans="1:11" ht="14.25" customHeight="1" x14ac:dyDescent="0.2">
      <c r="A42" s="1314" t="s">
        <v>806</v>
      </c>
      <c r="B42" s="1768">
        <v>21.7</v>
      </c>
      <c r="C42" s="1767">
        <v>21</v>
      </c>
      <c r="D42" s="1767">
        <v>20.9</v>
      </c>
      <c r="E42" s="1767">
        <v>20.6</v>
      </c>
      <c r="F42" s="1767">
        <v>19.7</v>
      </c>
      <c r="G42" s="1767">
        <v>19.2</v>
      </c>
      <c r="H42" s="1767">
        <v>18.399999999999999</v>
      </c>
      <c r="I42" s="1767">
        <v>18.399999999999999</v>
      </c>
      <c r="J42" s="1766">
        <v>18</v>
      </c>
    </row>
    <row r="43" spans="1:11" ht="14.25" customHeight="1" x14ac:dyDescent="0.2">
      <c r="A43" s="1314" t="s">
        <v>805</v>
      </c>
      <c r="B43" s="1768">
        <v>24.7</v>
      </c>
      <c r="C43" s="1767">
        <v>24.1</v>
      </c>
      <c r="D43" s="1767">
        <v>24</v>
      </c>
      <c r="E43" s="1767">
        <v>24</v>
      </c>
      <c r="F43" s="1767">
        <v>23.7</v>
      </c>
      <c r="G43" s="1767">
        <v>23.2</v>
      </c>
      <c r="H43" s="1767">
        <v>21.6</v>
      </c>
      <c r="I43" s="1767">
        <v>21.5</v>
      </c>
      <c r="J43" s="1766">
        <v>21</v>
      </c>
    </row>
    <row r="44" spans="1:11" ht="14.25" customHeight="1" x14ac:dyDescent="0.2">
      <c r="A44" s="1765"/>
      <c r="B44" s="1764"/>
      <c r="C44" s="1763"/>
      <c r="D44" s="1763"/>
      <c r="E44" s="1763"/>
      <c r="F44" s="1763"/>
      <c r="G44" s="1751"/>
      <c r="H44" s="1751"/>
      <c r="I44" s="1751"/>
      <c r="J44" s="1751"/>
    </row>
    <row r="45" spans="1:11" ht="14.25" customHeight="1" thickBot="1" x14ac:dyDescent="0.25">
      <c r="A45" s="1762" t="s">
        <v>811</v>
      </c>
      <c r="B45" s="1753"/>
      <c r="C45" s="1752"/>
      <c r="D45" s="1752"/>
      <c r="E45" s="1752"/>
      <c r="F45" s="1752"/>
      <c r="G45" s="1751"/>
      <c r="H45" s="1751"/>
      <c r="I45" s="1751"/>
      <c r="J45" s="1751"/>
    </row>
    <row r="46" spans="1:11" ht="14.25" customHeight="1" thickBot="1" x14ac:dyDescent="0.2">
      <c r="A46" s="1761" t="s">
        <v>546</v>
      </c>
      <c r="B46" s="1749" t="s">
        <v>1294</v>
      </c>
      <c r="C46" s="1749" t="s">
        <v>1184</v>
      </c>
      <c r="D46" s="1749" t="s">
        <v>340</v>
      </c>
      <c r="E46" s="1749" t="s">
        <v>339</v>
      </c>
      <c r="F46" s="1748" t="s">
        <v>338</v>
      </c>
      <c r="G46" s="1748" t="s">
        <v>337</v>
      </c>
      <c r="H46" s="1748" t="s">
        <v>336</v>
      </c>
      <c r="I46" s="1748" t="s">
        <v>335</v>
      </c>
      <c r="J46" s="1748" t="s">
        <v>334</v>
      </c>
    </row>
    <row r="47" spans="1:11" ht="14.25" customHeight="1" x14ac:dyDescent="0.2">
      <c r="A47" s="1759" t="s">
        <v>810</v>
      </c>
      <c r="B47" s="1757">
        <v>12.3</v>
      </c>
      <c r="C47" s="1756">
        <v>12.1</v>
      </c>
      <c r="D47" s="1756">
        <v>12</v>
      </c>
      <c r="E47" s="1756">
        <v>11.9</v>
      </c>
      <c r="F47" s="1756">
        <v>11.5</v>
      </c>
      <c r="G47" s="1756">
        <v>11.3</v>
      </c>
      <c r="H47" s="1755">
        <v>11</v>
      </c>
      <c r="I47" s="1755">
        <v>11</v>
      </c>
      <c r="J47" s="1755">
        <v>10.8</v>
      </c>
    </row>
    <row r="48" spans="1:11" ht="14.25" customHeight="1" x14ac:dyDescent="0.2">
      <c r="A48" s="1760" t="s">
        <v>809</v>
      </c>
      <c r="B48" s="1757">
        <v>14</v>
      </c>
      <c r="C48" s="1756">
        <v>13.4</v>
      </c>
      <c r="D48" s="1756">
        <v>13.4</v>
      </c>
      <c r="E48" s="1756">
        <v>13.3</v>
      </c>
      <c r="F48" s="1756">
        <v>12.9</v>
      </c>
      <c r="G48" s="1756">
        <v>12.6</v>
      </c>
      <c r="H48" s="1755">
        <v>12.3</v>
      </c>
      <c r="I48" s="1755">
        <v>12.3</v>
      </c>
      <c r="J48" s="1755">
        <v>12.1</v>
      </c>
    </row>
    <row r="49" spans="1:10" ht="14.25" customHeight="1" x14ac:dyDescent="0.2">
      <c r="A49" s="1759" t="s">
        <v>808</v>
      </c>
      <c r="B49" s="1757">
        <v>15.8</v>
      </c>
      <c r="C49" s="1756">
        <v>15.3</v>
      </c>
      <c r="D49" s="1756">
        <v>15.3</v>
      </c>
      <c r="E49" s="1756">
        <v>15.3</v>
      </c>
      <c r="F49" s="1756">
        <v>15.3</v>
      </c>
      <c r="G49" s="1756">
        <v>15.1</v>
      </c>
      <c r="H49" s="1755">
        <v>14.4</v>
      </c>
      <c r="I49" s="1755">
        <v>14.3</v>
      </c>
      <c r="J49" s="1755">
        <v>14.1</v>
      </c>
    </row>
    <row r="50" spans="1:10" ht="14.25" customHeight="1" x14ac:dyDescent="0.2">
      <c r="A50" s="1754" t="s">
        <v>807</v>
      </c>
      <c r="B50" s="1757">
        <v>11.9</v>
      </c>
      <c r="C50" s="1756">
        <v>11.8</v>
      </c>
      <c r="D50" s="1756">
        <v>11.7</v>
      </c>
      <c r="E50" s="1756">
        <v>11.6</v>
      </c>
      <c r="F50" s="1756">
        <v>10.8</v>
      </c>
      <c r="G50" s="1756">
        <v>10.8</v>
      </c>
      <c r="H50" s="1755">
        <v>10.7</v>
      </c>
      <c r="I50" s="1755">
        <v>10.8</v>
      </c>
      <c r="J50" s="1755">
        <v>10.4</v>
      </c>
    </row>
    <row r="51" spans="1:10" ht="14.25" customHeight="1" x14ac:dyDescent="0.2">
      <c r="A51" s="1754" t="s">
        <v>806</v>
      </c>
      <c r="B51" s="1757">
        <v>13.7</v>
      </c>
      <c r="C51" s="1758">
        <v>13.2</v>
      </c>
      <c r="D51" s="1758">
        <v>13.1</v>
      </c>
      <c r="E51" s="1758">
        <v>13</v>
      </c>
      <c r="F51" s="1758">
        <v>12.2</v>
      </c>
      <c r="G51" s="1758">
        <v>12.1</v>
      </c>
      <c r="H51" s="1755">
        <v>12</v>
      </c>
      <c r="I51" s="1755">
        <v>12.1</v>
      </c>
      <c r="J51" s="1755">
        <v>11.7</v>
      </c>
    </row>
    <row r="52" spans="1:10" ht="14.25" customHeight="1" x14ac:dyDescent="0.2">
      <c r="A52" s="1754" t="s">
        <v>805</v>
      </c>
      <c r="B52" s="1757">
        <v>15.5</v>
      </c>
      <c r="C52" s="1756">
        <v>15</v>
      </c>
      <c r="D52" s="1756">
        <v>15</v>
      </c>
      <c r="E52" s="1756">
        <v>15</v>
      </c>
      <c r="F52" s="1756">
        <v>14.7</v>
      </c>
      <c r="G52" s="1756">
        <v>14.5</v>
      </c>
      <c r="H52" s="1755">
        <v>14.1</v>
      </c>
      <c r="I52" s="1755">
        <v>14.1</v>
      </c>
      <c r="J52" s="1755">
        <v>13.7</v>
      </c>
    </row>
    <row r="53" spans="1:10" ht="14.25" customHeight="1" thickBot="1" x14ac:dyDescent="0.25">
      <c r="A53" s="1754"/>
      <c r="B53" s="1753"/>
      <c r="C53" s="1752"/>
      <c r="D53" s="1752"/>
      <c r="E53" s="1752"/>
      <c r="F53" s="1752"/>
      <c r="G53" s="1751"/>
      <c r="H53" s="1751"/>
      <c r="I53" s="1751"/>
      <c r="J53" s="1751"/>
    </row>
    <row r="54" spans="1:10" ht="14.25" customHeight="1" thickBot="1" x14ac:dyDescent="0.25">
      <c r="A54" s="1750" t="s">
        <v>804</v>
      </c>
      <c r="B54" s="1749" t="s">
        <v>1310</v>
      </c>
      <c r="C54" s="1749" t="s">
        <v>1309</v>
      </c>
      <c r="D54" s="1749" t="s">
        <v>1200</v>
      </c>
      <c r="E54" s="1749" t="s">
        <v>1199</v>
      </c>
      <c r="F54" s="1748" t="s">
        <v>1198</v>
      </c>
      <c r="G54" s="1748" t="s">
        <v>1197</v>
      </c>
      <c r="H54" s="1748" t="s">
        <v>1196</v>
      </c>
      <c r="I54" s="1748" t="s">
        <v>335</v>
      </c>
      <c r="J54" s="1748" t="s">
        <v>1195</v>
      </c>
    </row>
    <row r="55" spans="1:10" ht="14.25" customHeight="1" x14ac:dyDescent="0.2">
      <c r="A55" s="1314" t="s">
        <v>803</v>
      </c>
      <c r="B55" s="1747">
        <v>28008</v>
      </c>
      <c r="C55" s="1746">
        <v>27470</v>
      </c>
      <c r="D55" s="1746">
        <v>27746</v>
      </c>
      <c r="E55" s="1746">
        <v>28081</v>
      </c>
      <c r="F55" s="1746">
        <v>27555</v>
      </c>
      <c r="G55" s="1746">
        <v>27360</v>
      </c>
      <c r="H55" s="1746">
        <v>26958</v>
      </c>
      <c r="I55" s="1746">
        <v>26268</v>
      </c>
      <c r="J55" s="1745">
        <v>26516</v>
      </c>
    </row>
    <row r="56" spans="1:10" ht="14.25" customHeight="1" x14ac:dyDescent="0.2">
      <c r="A56" s="1314" t="s">
        <v>802</v>
      </c>
      <c r="B56" s="1747">
        <v>538338</v>
      </c>
      <c r="C56" s="1746">
        <v>563768</v>
      </c>
      <c r="D56" s="1746">
        <v>593799</v>
      </c>
      <c r="E56" s="1746">
        <v>601713</v>
      </c>
      <c r="F56" s="1746">
        <v>555688</v>
      </c>
      <c r="G56" s="1746">
        <v>588704</v>
      </c>
      <c r="H56" s="1746">
        <v>598951</v>
      </c>
      <c r="I56" s="1746">
        <v>595710</v>
      </c>
      <c r="J56" s="1745">
        <v>576317</v>
      </c>
    </row>
    <row r="57" spans="1:10" ht="14.25" customHeight="1" x14ac:dyDescent="0.2">
      <c r="A57" s="1744" t="s">
        <v>801</v>
      </c>
      <c r="B57" s="1743">
        <v>5.2</v>
      </c>
      <c r="C57" s="1742">
        <v>4.9000000000000004</v>
      </c>
      <c r="D57" s="1742">
        <v>4.7</v>
      </c>
      <c r="E57" s="1742">
        <v>4.7</v>
      </c>
      <c r="F57" s="1742">
        <v>5</v>
      </c>
      <c r="G57" s="1742">
        <v>4.5999999999999996</v>
      </c>
      <c r="H57" s="1742">
        <v>4.5</v>
      </c>
      <c r="I57" s="1742">
        <v>4.4000000000000004</v>
      </c>
      <c r="J57" s="1741">
        <v>4.5999999999999996</v>
      </c>
    </row>
    <row r="58" spans="1:10" ht="14.25" customHeight="1" x14ac:dyDescent="0.2">
      <c r="A58" s="1306" t="s">
        <v>1190</v>
      </c>
      <c r="B58" s="1740"/>
      <c r="C58" s="1739"/>
      <c r="D58" s="1739"/>
      <c r="E58" s="1739"/>
      <c r="F58" s="1739"/>
      <c r="G58" s="1738"/>
      <c r="H58" s="1738"/>
      <c r="I58" s="1738"/>
      <c r="J58" s="1738"/>
    </row>
    <row r="59" spans="1:10" ht="15" customHeight="1" x14ac:dyDescent="0.15">
      <c r="A59" s="1737"/>
      <c r="B59" s="1737"/>
      <c r="C59" s="1737"/>
      <c r="D59" s="1737"/>
      <c r="E59" s="1737"/>
      <c r="F59" s="1737"/>
      <c r="G59" s="1737"/>
      <c r="H59" s="1737"/>
      <c r="I59" s="1737"/>
      <c r="J59" s="1737"/>
    </row>
    <row r="60" spans="1:10" ht="15" customHeight="1" x14ac:dyDescent="0.15">
      <c r="A60" s="1737"/>
      <c r="B60" s="1737"/>
      <c r="C60" s="1737"/>
      <c r="D60" s="1737"/>
      <c r="E60" s="1737"/>
      <c r="F60" s="1737"/>
      <c r="G60" s="1737"/>
      <c r="H60" s="1737"/>
      <c r="I60" s="1737"/>
      <c r="J60" s="1737"/>
    </row>
    <row r="61" spans="1:10" ht="15" customHeight="1" x14ac:dyDescent="0.15">
      <c r="A61" s="1737"/>
      <c r="B61" s="1737"/>
      <c r="C61" s="1737"/>
      <c r="D61" s="1737"/>
      <c r="E61" s="1737"/>
      <c r="F61" s="1737"/>
      <c r="G61" s="1737"/>
      <c r="H61" s="1737"/>
      <c r="I61" s="1737"/>
      <c r="J61" s="1737"/>
    </row>
    <row r="62" spans="1:10" ht="15" customHeight="1" x14ac:dyDescent="0.15"/>
    <row r="63" spans="1:10" ht="15" customHeight="1" x14ac:dyDescent="0.15"/>
    <row r="64" spans="1:1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sheetData>
  <pageMargins left="0.7" right="0.7" top="0.75" bottom="0.75" header="0.3" footer="0.3"/>
  <pageSetup paperSize="9" scale="80" pageOrder="overThenDown" orientation="portrait" r:id="rId1"/>
  <headerFooter>
    <oddHeader>&amp;R&amp;"Arial,Normal"&amp;8Risk, liquidity and capital management</oddHeader>
    <oddFooter>&amp;C&amp;"Arial,Normal"&amp;7Fact book - Q4 2017</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0"/>
  <sheetViews>
    <sheetView showGridLines="0" showZeros="0" view="pageBreakPreview" topLeftCell="A42" zoomScaleNormal="100" zoomScaleSheetLayoutView="100" workbookViewId="0">
      <selection activeCell="Q44" sqref="Q44"/>
    </sheetView>
  </sheetViews>
  <sheetFormatPr defaultRowHeight="15" x14ac:dyDescent="0.25"/>
  <cols>
    <col min="1" max="1" width="33" customWidth="1"/>
    <col min="2" max="10" width="8.28515625" customWidth="1"/>
  </cols>
  <sheetData>
    <row r="1" spans="1:10" ht="15" customHeight="1" x14ac:dyDescent="0.25">
      <c r="A1" s="1818" t="s">
        <v>867</v>
      </c>
      <c r="B1" s="1820"/>
      <c r="C1" s="1819"/>
      <c r="D1" s="1819"/>
      <c r="E1" s="1819"/>
      <c r="F1" s="1819"/>
      <c r="G1" s="1819"/>
      <c r="H1" s="1818"/>
      <c r="I1" s="1737"/>
      <c r="J1" s="1737"/>
    </row>
    <row r="2" spans="1:10" ht="15" customHeight="1" thickBot="1" x14ac:dyDescent="0.3">
      <c r="A2" s="1818"/>
      <c r="B2" s="1820"/>
      <c r="C2" s="1819"/>
      <c r="D2" s="1819"/>
      <c r="E2" s="1819"/>
      <c r="F2" s="1819"/>
      <c r="G2" s="1819"/>
      <c r="H2" s="1818"/>
      <c r="I2" s="1737"/>
      <c r="J2" s="1737"/>
    </row>
    <row r="3" spans="1:10" ht="15" customHeight="1" thickBot="1" x14ac:dyDescent="0.3">
      <c r="A3" s="1834" t="s">
        <v>227</v>
      </c>
      <c r="B3" s="1749" t="s">
        <v>1294</v>
      </c>
      <c r="C3" s="1749" t="s">
        <v>1184</v>
      </c>
      <c r="D3" s="1816" t="s">
        <v>340</v>
      </c>
      <c r="E3" s="1816" t="s">
        <v>339</v>
      </c>
      <c r="F3" s="1815" t="s">
        <v>338</v>
      </c>
      <c r="G3" s="1815" t="s">
        <v>337</v>
      </c>
      <c r="H3" s="1815" t="s">
        <v>336</v>
      </c>
      <c r="I3" s="1815" t="s">
        <v>335</v>
      </c>
      <c r="J3" s="1814" t="s">
        <v>334</v>
      </c>
    </row>
    <row r="4" spans="1:10" ht="15" customHeight="1" x14ac:dyDescent="0.25">
      <c r="A4" s="1793" t="s">
        <v>866</v>
      </c>
      <c r="B4" s="1854">
        <v>102743</v>
      </c>
      <c r="C4" s="1854">
        <v>107110</v>
      </c>
      <c r="D4" s="1854">
        <v>106058</v>
      </c>
      <c r="E4" s="1854">
        <v>109367</v>
      </c>
      <c r="F4" s="1854">
        <v>107512</v>
      </c>
      <c r="G4" s="1854">
        <v>111732</v>
      </c>
      <c r="H4" s="1854">
        <v>116573</v>
      </c>
      <c r="I4" s="1854">
        <v>115563</v>
      </c>
      <c r="J4" s="1854">
        <v>116978</v>
      </c>
    </row>
    <row r="5" spans="1:10" ht="15" customHeight="1" x14ac:dyDescent="0.25">
      <c r="A5" s="1785" t="s">
        <v>865</v>
      </c>
      <c r="B5" s="1853">
        <v>88808</v>
      </c>
      <c r="C5" s="1853">
        <v>95102</v>
      </c>
      <c r="D5" s="1853">
        <v>94073</v>
      </c>
      <c r="E5" s="1853">
        <v>95152</v>
      </c>
      <c r="F5" s="1853">
        <v>93958</v>
      </c>
      <c r="G5" s="1853">
        <v>97861</v>
      </c>
      <c r="H5" s="1853">
        <v>102962</v>
      </c>
      <c r="I5" s="1853">
        <v>102135</v>
      </c>
      <c r="J5" s="1853">
        <v>103717</v>
      </c>
    </row>
    <row r="6" spans="1:10" ht="15" customHeight="1" x14ac:dyDescent="0.25">
      <c r="A6" s="1785" t="s">
        <v>858</v>
      </c>
      <c r="B6" s="1853">
        <v>1869</v>
      </c>
      <c r="C6" s="1853">
        <v>2070</v>
      </c>
      <c r="D6" s="1853">
        <v>2236</v>
      </c>
      <c r="E6" s="1853">
        <v>0</v>
      </c>
      <c r="F6" s="1853">
        <v>0</v>
      </c>
      <c r="G6" s="1853">
        <v>0</v>
      </c>
      <c r="H6" s="1853">
        <v>0</v>
      </c>
      <c r="I6" s="1853">
        <v>0</v>
      </c>
      <c r="J6" s="1853">
        <v>0</v>
      </c>
    </row>
    <row r="7" spans="1:10" ht="15" customHeight="1" x14ac:dyDescent="0.25">
      <c r="A7" s="1785" t="s">
        <v>864</v>
      </c>
      <c r="B7" s="1853">
        <v>57004</v>
      </c>
      <c r="C7" s="1853">
        <v>60872</v>
      </c>
      <c r="D7" s="1853">
        <v>58995</v>
      </c>
      <c r="E7" s="1853">
        <v>61367</v>
      </c>
      <c r="F7" s="1853">
        <v>62212</v>
      </c>
      <c r="G7" s="1853">
        <v>65523</v>
      </c>
      <c r="H7" s="1853">
        <v>70430</v>
      </c>
      <c r="I7" s="1853">
        <v>69565</v>
      </c>
      <c r="J7" s="1853">
        <v>70371</v>
      </c>
    </row>
    <row r="8" spans="1:10" ht="15" customHeight="1" x14ac:dyDescent="0.25">
      <c r="A8" s="1795" t="s">
        <v>863</v>
      </c>
      <c r="B8" s="1853">
        <v>47173</v>
      </c>
      <c r="C8" s="1853">
        <v>48747</v>
      </c>
      <c r="D8" s="1853">
        <v>47254</v>
      </c>
      <c r="E8" s="1853">
        <v>48359</v>
      </c>
      <c r="F8" s="1853">
        <v>48585</v>
      </c>
      <c r="G8" s="1853">
        <v>51110</v>
      </c>
      <c r="H8" s="1853">
        <v>55528</v>
      </c>
      <c r="I8" s="1853">
        <v>55249</v>
      </c>
      <c r="J8" s="1853">
        <v>56211</v>
      </c>
    </row>
    <row r="9" spans="1:10" ht="15" customHeight="1" x14ac:dyDescent="0.25">
      <c r="A9" s="1795" t="s">
        <v>862</v>
      </c>
      <c r="B9" s="1848">
        <v>9831</v>
      </c>
      <c r="C9" s="1848">
        <v>12125</v>
      </c>
      <c r="D9" s="1848">
        <v>11741</v>
      </c>
      <c r="E9" s="1848">
        <v>13009</v>
      </c>
      <c r="F9" s="1848">
        <v>13627</v>
      </c>
      <c r="G9" s="1848">
        <v>14413</v>
      </c>
      <c r="H9" s="1848">
        <v>14902</v>
      </c>
      <c r="I9" s="1848">
        <v>14316</v>
      </c>
      <c r="J9" s="1848">
        <v>14160</v>
      </c>
    </row>
    <row r="10" spans="1:10" ht="15" customHeight="1" x14ac:dyDescent="0.25">
      <c r="A10" s="1785" t="s">
        <v>861</v>
      </c>
      <c r="B10" s="1848">
        <v>6163</v>
      </c>
      <c r="C10" s="1848">
        <v>7505</v>
      </c>
      <c r="D10" s="1848">
        <v>8198</v>
      </c>
      <c r="E10" s="1848">
        <v>8774</v>
      </c>
      <c r="F10" s="1848">
        <v>7144</v>
      </c>
      <c r="G10" s="1848">
        <v>7075</v>
      </c>
      <c r="H10" s="1848">
        <v>7742</v>
      </c>
      <c r="I10" s="1848">
        <v>8218</v>
      </c>
      <c r="J10" s="1848">
        <v>8526</v>
      </c>
    </row>
    <row r="11" spans="1:10" ht="15" customHeight="1" x14ac:dyDescent="0.25">
      <c r="A11" s="1785" t="s">
        <v>857</v>
      </c>
      <c r="B11" s="1848">
        <v>20888</v>
      </c>
      <c r="C11" s="1848">
        <v>21062</v>
      </c>
      <c r="D11" s="1848">
        <v>21063</v>
      </c>
      <c r="E11" s="1848">
        <v>21863</v>
      </c>
      <c r="F11" s="1848">
        <v>21933</v>
      </c>
      <c r="G11" s="1848">
        <v>22018</v>
      </c>
      <c r="H11" s="1848">
        <v>22427</v>
      </c>
      <c r="I11" s="1848">
        <v>22059</v>
      </c>
      <c r="J11" s="1848">
        <v>22520</v>
      </c>
    </row>
    <row r="12" spans="1:10" ht="15" customHeight="1" x14ac:dyDescent="0.25">
      <c r="A12" s="1785" t="s">
        <v>860</v>
      </c>
      <c r="B12" s="1848">
        <v>850</v>
      </c>
      <c r="C12" s="1848">
        <v>836</v>
      </c>
      <c r="D12" s="1848">
        <v>821</v>
      </c>
      <c r="E12" s="1848">
        <v>830</v>
      </c>
      <c r="F12" s="1848">
        <v>828</v>
      </c>
      <c r="G12" s="1848">
        <v>823</v>
      </c>
      <c r="H12" s="1848"/>
      <c r="I12" s="1848"/>
      <c r="J12" s="1848"/>
    </row>
    <row r="13" spans="1:10" ht="15" customHeight="1" x14ac:dyDescent="0.25">
      <c r="A13" s="1785" t="s">
        <v>856</v>
      </c>
      <c r="B13" s="1848">
        <v>2034</v>
      </c>
      <c r="C13" s="1848">
        <v>2758</v>
      </c>
      <c r="D13" s="1848">
        <v>2760</v>
      </c>
      <c r="E13" s="1848">
        <v>2316</v>
      </c>
      <c r="F13" s="1848">
        <v>1841</v>
      </c>
      <c r="G13" s="1848">
        <v>2422</v>
      </c>
      <c r="H13" s="1848">
        <v>2363</v>
      </c>
      <c r="I13" s="1848">
        <v>2294</v>
      </c>
      <c r="J13" s="1848">
        <v>2300</v>
      </c>
    </row>
    <row r="14" spans="1:10" ht="15" customHeight="1" x14ac:dyDescent="0.25">
      <c r="A14" s="1785" t="s">
        <v>859</v>
      </c>
      <c r="B14" s="1848">
        <v>13935</v>
      </c>
      <c r="C14" s="1848">
        <v>12008</v>
      </c>
      <c r="D14" s="1848">
        <v>11985</v>
      </c>
      <c r="E14" s="1848">
        <v>14215</v>
      </c>
      <c r="F14" s="1848">
        <v>13554</v>
      </c>
      <c r="G14" s="1848">
        <v>13871</v>
      </c>
      <c r="H14" s="1848">
        <v>13611</v>
      </c>
      <c r="I14" s="1848">
        <v>13428</v>
      </c>
      <c r="J14" s="1848">
        <v>13261</v>
      </c>
    </row>
    <row r="15" spans="1:10" ht="15" customHeight="1" x14ac:dyDescent="0.25">
      <c r="A15" s="1785" t="s">
        <v>858</v>
      </c>
      <c r="B15" s="1848">
        <v>291</v>
      </c>
      <c r="C15" s="1848">
        <v>143</v>
      </c>
      <c r="D15" s="1848">
        <v>150</v>
      </c>
      <c r="E15" s="1848">
        <v>994</v>
      </c>
      <c r="F15" s="1848">
        <v>657</v>
      </c>
      <c r="G15" s="1848">
        <v>1200</v>
      </c>
      <c r="H15" s="1848">
        <v>1086</v>
      </c>
      <c r="I15" s="1848">
        <v>971</v>
      </c>
      <c r="J15" s="1848">
        <v>773</v>
      </c>
    </row>
    <row r="16" spans="1:10" ht="15" customHeight="1" x14ac:dyDescent="0.25">
      <c r="A16" s="1785" t="s">
        <v>857</v>
      </c>
      <c r="B16" s="1848">
        <v>5683</v>
      </c>
      <c r="C16" s="1848">
        <v>5761</v>
      </c>
      <c r="D16" s="1848">
        <v>5759</v>
      </c>
      <c r="E16" s="1848">
        <v>6121</v>
      </c>
      <c r="F16" s="1848">
        <v>6086</v>
      </c>
      <c r="G16" s="1848">
        <v>5981</v>
      </c>
      <c r="H16" s="1848">
        <v>5993</v>
      </c>
      <c r="I16" s="1848">
        <v>5968</v>
      </c>
      <c r="J16" s="1848">
        <v>6024</v>
      </c>
    </row>
    <row r="17" spans="1:10" ht="15" customHeight="1" x14ac:dyDescent="0.25">
      <c r="A17" s="1785" t="s">
        <v>856</v>
      </c>
      <c r="B17" s="1848">
        <v>7961</v>
      </c>
      <c r="C17" s="1852">
        <v>6104</v>
      </c>
      <c r="D17" s="1848">
        <v>6076</v>
      </c>
      <c r="E17" s="1848">
        <v>7099</v>
      </c>
      <c r="F17" s="1848">
        <v>6811</v>
      </c>
      <c r="G17" s="1848">
        <v>6690</v>
      </c>
      <c r="H17" s="1848">
        <v>6531</v>
      </c>
      <c r="I17" s="1848">
        <v>6490</v>
      </c>
      <c r="J17" s="1848">
        <v>6465</v>
      </c>
    </row>
    <row r="18" spans="1:10" ht="15" customHeight="1" x14ac:dyDescent="0.25">
      <c r="A18" s="1850"/>
      <c r="B18" s="1849"/>
      <c r="C18" s="1849"/>
      <c r="D18" s="1849"/>
      <c r="E18" s="1849"/>
      <c r="F18" s="1849"/>
      <c r="G18" s="1849"/>
      <c r="H18" s="1849"/>
      <c r="I18" s="1849"/>
      <c r="J18" s="1849"/>
    </row>
    <row r="19" spans="1:10" ht="15" customHeight="1" x14ac:dyDescent="0.25">
      <c r="A19" s="1793" t="s">
        <v>855</v>
      </c>
      <c r="B19" s="1845">
        <v>1207</v>
      </c>
      <c r="C19" s="1851">
        <v>1238</v>
      </c>
      <c r="D19" s="1845">
        <v>1449</v>
      </c>
      <c r="E19" s="1845">
        <v>1607</v>
      </c>
      <c r="F19" s="1845">
        <v>1798</v>
      </c>
      <c r="G19" s="1845">
        <v>1828</v>
      </c>
      <c r="H19" s="1845">
        <v>1889</v>
      </c>
      <c r="I19" s="1845">
        <v>1704</v>
      </c>
      <c r="J19" s="1845">
        <v>1751</v>
      </c>
    </row>
    <row r="20" spans="1:10" ht="15" customHeight="1" x14ac:dyDescent="0.25">
      <c r="A20" s="1850"/>
      <c r="B20" s="1849"/>
      <c r="C20" s="1849"/>
      <c r="D20" s="1849"/>
      <c r="E20" s="1849"/>
      <c r="F20" s="1849"/>
      <c r="G20" s="1849"/>
      <c r="H20" s="1849"/>
      <c r="I20" s="1849"/>
      <c r="J20" s="1849"/>
    </row>
    <row r="21" spans="1:10" ht="15" customHeight="1" x14ac:dyDescent="0.25">
      <c r="A21" s="1793" t="s">
        <v>854</v>
      </c>
      <c r="B21" s="1845">
        <v>3520</v>
      </c>
      <c r="C21" s="1845">
        <v>3146</v>
      </c>
      <c r="D21" s="1845">
        <v>3396</v>
      </c>
      <c r="E21" s="1845">
        <v>3635</v>
      </c>
      <c r="F21" s="1845">
        <v>4474</v>
      </c>
      <c r="G21" s="1845">
        <v>4758</v>
      </c>
      <c r="H21" s="1845">
        <v>6578</v>
      </c>
      <c r="I21" s="1845">
        <v>6922</v>
      </c>
      <c r="J21" s="1845">
        <v>6534</v>
      </c>
    </row>
    <row r="22" spans="1:10" ht="15" customHeight="1" x14ac:dyDescent="0.25">
      <c r="A22" s="1785" t="s">
        <v>853</v>
      </c>
      <c r="B22" s="1848">
        <v>2444</v>
      </c>
      <c r="C22" s="1848">
        <v>2190</v>
      </c>
      <c r="D22" s="1848">
        <v>2118</v>
      </c>
      <c r="E22" s="1848">
        <v>2457</v>
      </c>
      <c r="F22" s="1848">
        <v>2942</v>
      </c>
      <c r="G22" s="1848">
        <v>3609</v>
      </c>
      <c r="H22" s="1848">
        <v>3188</v>
      </c>
      <c r="I22" s="1848">
        <v>3698</v>
      </c>
      <c r="J22" s="1848">
        <v>2990</v>
      </c>
    </row>
    <row r="23" spans="1:10" ht="15" customHeight="1" x14ac:dyDescent="0.25">
      <c r="A23" s="1785" t="s">
        <v>852</v>
      </c>
      <c r="B23" s="1848">
        <v>1076</v>
      </c>
      <c r="C23" s="1848">
        <v>956</v>
      </c>
      <c r="D23" s="1848">
        <v>1278</v>
      </c>
      <c r="E23" s="1848">
        <v>1178</v>
      </c>
      <c r="F23" s="1848">
        <v>928</v>
      </c>
      <c r="G23" s="1848">
        <v>1149</v>
      </c>
      <c r="H23" s="1848">
        <v>1161</v>
      </c>
      <c r="I23" s="1848">
        <v>1096</v>
      </c>
      <c r="J23" s="1848">
        <v>1209</v>
      </c>
    </row>
    <row r="24" spans="1:10" ht="15" customHeight="1" x14ac:dyDescent="0.25">
      <c r="A24" s="1785" t="s">
        <v>851</v>
      </c>
      <c r="B24" s="1848">
        <v>0</v>
      </c>
      <c r="C24" s="1848">
        <v>0</v>
      </c>
      <c r="D24" s="1848" t="s">
        <v>0</v>
      </c>
      <c r="E24" s="1848">
        <v>0</v>
      </c>
      <c r="F24" s="1848">
        <v>604</v>
      </c>
      <c r="G24" s="1848">
        <v>0</v>
      </c>
      <c r="H24" s="1848">
        <v>2229</v>
      </c>
      <c r="I24" s="1848">
        <v>2128</v>
      </c>
      <c r="J24" s="1848">
        <v>2335</v>
      </c>
    </row>
    <row r="25" spans="1:10" ht="15" customHeight="1" x14ac:dyDescent="0.25">
      <c r="A25" s="1835"/>
      <c r="B25" s="1848"/>
      <c r="C25" s="1848"/>
      <c r="D25" s="1848"/>
      <c r="E25" s="1848"/>
      <c r="F25" s="1848"/>
      <c r="G25" s="1848"/>
      <c r="H25" s="1848"/>
      <c r="I25" s="1848"/>
      <c r="J25" s="1848"/>
    </row>
    <row r="26" spans="1:10" ht="15" customHeight="1" x14ac:dyDescent="0.25">
      <c r="A26" s="1793" t="s">
        <v>850</v>
      </c>
      <c r="B26" s="1845">
        <v>16809</v>
      </c>
      <c r="C26" s="1845">
        <v>16809</v>
      </c>
      <c r="D26" s="1845">
        <v>16809</v>
      </c>
      <c r="E26" s="1845">
        <v>16809</v>
      </c>
      <c r="F26" s="1845">
        <v>16873</v>
      </c>
      <c r="G26" s="1845">
        <v>16873</v>
      </c>
      <c r="H26" s="1845">
        <v>16873</v>
      </c>
      <c r="I26" s="1845">
        <v>16873</v>
      </c>
      <c r="J26" s="1845">
        <v>17031</v>
      </c>
    </row>
    <row r="27" spans="1:10" ht="15" customHeight="1" x14ac:dyDescent="0.25">
      <c r="A27" s="1835"/>
      <c r="B27" s="1835"/>
      <c r="C27" s="1835"/>
      <c r="D27" s="1835"/>
      <c r="E27" s="1835"/>
      <c r="F27" s="1835"/>
      <c r="G27" s="1835"/>
      <c r="H27" s="1835"/>
      <c r="I27" s="1835"/>
      <c r="J27" s="1835"/>
    </row>
    <row r="28" spans="1:10" ht="23.25" thickBot="1" x14ac:dyDescent="0.3">
      <c r="A28" s="1847" t="s">
        <v>849</v>
      </c>
      <c r="B28" s="1846">
        <v>1500</v>
      </c>
      <c r="C28" s="1846">
        <v>0</v>
      </c>
      <c r="D28" s="1846">
        <v>1998</v>
      </c>
      <c r="E28" s="1846">
        <v>2170</v>
      </c>
      <c r="F28" s="1846">
        <v>2500</v>
      </c>
      <c r="G28" s="1846">
        <v>1000</v>
      </c>
      <c r="H28" s="1846">
        <v>1000</v>
      </c>
      <c r="I28" s="1846">
        <v>2000</v>
      </c>
      <c r="J28" s="1846">
        <v>1000</v>
      </c>
    </row>
    <row r="29" spans="1:10" ht="15" customHeight="1" x14ac:dyDescent="0.25">
      <c r="A29" s="1793" t="s">
        <v>848</v>
      </c>
      <c r="B29" s="1845">
        <v>125779</v>
      </c>
      <c r="C29" s="1845">
        <v>128303</v>
      </c>
      <c r="D29" s="1845">
        <v>129710</v>
      </c>
      <c r="E29" s="1845">
        <v>133588</v>
      </c>
      <c r="F29" s="1845">
        <v>133157</v>
      </c>
      <c r="G29" s="1845">
        <v>136191</v>
      </c>
      <c r="H29" s="1845">
        <v>142913</v>
      </c>
      <c r="I29" s="1845">
        <v>143063</v>
      </c>
      <c r="J29" s="1845">
        <v>143294</v>
      </c>
    </row>
    <row r="30" spans="1:10" ht="15" customHeight="1" x14ac:dyDescent="0.25">
      <c r="A30" s="2889" t="s">
        <v>847</v>
      </c>
      <c r="B30" s="1844"/>
      <c r="C30" s="1844"/>
      <c r="D30" s="1844"/>
      <c r="E30" s="1844"/>
      <c r="F30" s="1844"/>
      <c r="G30" s="1844"/>
      <c r="H30" s="1844"/>
      <c r="I30" s="1844"/>
      <c r="J30" s="1844"/>
    </row>
    <row r="31" spans="1:10" ht="15" customHeight="1" thickBot="1" x14ac:dyDescent="0.3">
      <c r="A31" s="2890"/>
      <c r="B31" s="1843">
        <v>76645</v>
      </c>
      <c r="C31" s="1843">
        <v>78077</v>
      </c>
      <c r="D31" s="1843">
        <v>79127</v>
      </c>
      <c r="E31" s="1843">
        <v>80152</v>
      </c>
      <c r="F31" s="1843">
        <v>82655</v>
      </c>
      <c r="G31" s="1843">
        <v>81873</v>
      </c>
      <c r="H31" s="1843">
        <v>78049</v>
      </c>
      <c r="I31" s="1843">
        <v>77215</v>
      </c>
      <c r="J31" s="1843">
        <v>78533</v>
      </c>
    </row>
    <row r="32" spans="1:10" ht="15" customHeight="1" x14ac:dyDescent="0.25">
      <c r="A32" s="1842" t="s">
        <v>433</v>
      </c>
      <c r="B32" s="1841">
        <v>202424</v>
      </c>
      <c r="C32" s="1841">
        <v>206380</v>
      </c>
      <c r="D32" s="1841">
        <v>208837</v>
      </c>
      <c r="E32" s="1841">
        <v>213740</v>
      </c>
      <c r="F32" s="1841">
        <v>215812</v>
      </c>
      <c r="G32" s="1841">
        <v>218064</v>
      </c>
      <c r="H32" s="1841">
        <v>220962</v>
      </c>
      <c r="I32" s="1841">
        <v>220277</v>
      </c>
      <c r="J32" s="1841">
        <v>221827</v>
      </c>
    </row>
    <row r="33" spans="1:10" ht="15" customHeight="1" x14ac:dyDescent="0.25">
      <c r="A33" s="1778"/>
      <c r="B33" s="1838"/>
      <c r="C33" s="1837"/>
      <c r="D33" s="1836"/>
      <c r="E33" s="1836"/>
      <c r="F33" s="1836"/>
      <c r="G33" s="1835"/>
      <c r="H33" s="1835"/>
      <c r="I33" s="1835"/>
      <c r="J33" s="1835"/>
    </row>
    <row r="34" spans="1:10" ht="15" customHeight="1" x14ac:dyDescent="0.25">
      <c r="A34" s="1737"/>
      <c r="B34" s="1840"/>
      <c r="C34" s="1737"/>
      <c r="D34" s="1737"/>
      <c r="E34" s="1737"/>
      <c r="F34" s="1737"/>
      <c r="G34" s="1737"/>
      <c r="H34" s="1737"/>
      <c r="I34" s="1737"/>
      <c r="J34" s="1737"/>
    </row>
    <row r="35" spans="1:10" ht="15" customHeight="1" x14ac:dyDescent="0.25">
      <c r="A35" s="1737"/>
      <c r="B35" s="1840"/>
      <c r="C35" s="1737"/>
      <c r="D35" s="1737"/>
      <c r="E35" s="1737"/>
      <c r="F35" s="1737"/>
      <c r="G35" s="1737"/>
      <c r="H35" s="1737"/>
      <c r="I35" s="1737"/>
      <c r="J35" s="1737"/>
    </row>
    <row r="36" spans="1:10" ht="15" customHeight="1" x14ac:dyDescent="0.25">
      <c r="A36" s="1839" t="s">
        <v>846</v>
      </c>
      <c r="B36" s="1838"/>
      <c r="C36" s="1837"/>
      <c r="D36" s="1836"/>
      <c r="E36" s="1836"/>
      <c r="F36" s="1836"/>
      <c r="G36" s="1835"/>
      <c r="H36" s="1835"/>
      <c r="I36" s="1835"/>
      <c r="J36" s="1835"/>
    </row>
    <row r="37" spans="1:10" ht="15" customHeight="1" thickBot="1" x14ac:dyDescent="0.3">
      <c r="A37" s="1839"/>
      <c r="B37" s="1838"/>
      <c r="C37" s="1837"/>
      <c r="D37" s="1836"/>
      <c r="E37" s="1836"/>
      <c r="F37" s="1836"/>
      <c r="G37" s="1835"/>
      <c r="H37" s="1835"/>
      <c r="I37" s="1835"/>
      <c r="J37" s="1835"/>
    </row>
    <row r="38" spans="1:10" ht="15" customHeight="1" thickBot="1" x14ac:dyDescent="0.3">
      <c r="A38" s="1834" t="s">
        <v>845</v>
      </c>
      <c r="B38" s="1816" t="s">
        <v>1294</v>
      </c>
      <c r="C38" s="1816" t="s">
        <v>1184</v>
      </c>
      <c r="D38" s="1816" t="s">
        <v>340</v>
      </c>
      <c r="E38" s="1815" t="s">
        <v>339</v>
      </c>
      <c r="F38" s="1815" t="s">
        <v>338</v>
      </c>
      <c r="G38" s="1815" t="s">
        <v>337</v>
      </c>
      <c r="H38" s="1815" t="s">
        <v>336</v>
      </c>
      <c r="I38" s="1814" t="s">
        <v>335</v>
      </c>
      <c r="J38" s="1814" t="s">
        <v>334</v>
      </c>
    </row>
    <row r="39" spans="1:10" ht="15" customHeight="1" x14ac:dyDescent="0.25">
      <c r="A39" s="1827" t="s">
        <v>844</v>
      </c>
      <c r="B39" s="1826">
        <v>0.15</v>
      </c>
      <c r="C39" s="1826">
        <v>0.17</v>
      </c>
      <c r="D39" s="1826">
        <v>0.18</v>
      </c>
      <c r="E39" s="1826">
        <v>0.19</v>
      </c>
      <c r="F39" s="1826">
        <v>0.19</v>
      </c>
      <c r="G39" s="1826">
        <v>0.19</v>
      </c>
      <c r="H39" s="1826">
        <v>0.19</v>
      </c>
      <c r="I39" s="1826">
        <v>0.19</v>
      </c>
      <c r="J39" s="1826">
        <v>0.19</v>
      </c>
    </row>
    <row r="40" spans="1:10" ht="15" customHeight="1" x14ac:dyDescent="0.25">
      <c r="A40" s="1785" t="s">
        <v>544</v>
      </c>
      <c r="B40" s="1825">
        <v>0.17</v>
      </c>
      <c r="C40" s="1825">
        <v>0.16</v>
      </c>
      <c r="D40" s="1825">
        <v>0.17</v>
      </c>
      <c r="E40" s="1825">
        <v>0.14000000000000001</v>
      </c>
      <c r="F40" s="1825">
        <v>0.27</v>
      </c>
      <c r="G40" s="1825">
        <v>0.26</v>
      </c>
      <c r="H40" s="1825">
        <v>0.25</v>
      </c>
      <c r="I40" s="1825">
        <v>0.25</v>
      </c>
      <c r="J40" s="1825">
        <v>0.26</v>
      </c>
    </row>
    <row r="41" spans="1:10" ht="15" customHeight="1" x14ac:dyDescent="0.25">
      <c r="A41" s="1785" t="s">
        <v>543</v>
      </c>
      <c r="B41" s="1825">
        <v>0.09</v>
      </c>
      <c r="C41" s="1825">
        <v>0.08</v>
      </c>
      <c r="D41" s="1825">
        <v>0.08</v>
      </c>
      <c r="E41" s="1825">
        <v>0.09</v>
      </c>
      <c r="F41" s="1825">
        <v>0.08</v>
      </c>
      <c r="G41" s="1825">
        <v>0.09</v>
      </c>
      <c r="H41" s="1825">
        <v>0.13</v>
      </c>
      <c r="I41" s="1825">
        <v>0.12</v>
      </c>
      <c r="J41" s="1825">
        <v>0.13</v>
      </c>
    </row>
    <row r="42" spans="1:10" ht="15" customHeight="1" x14ac:dyDescent="0.25">
      <c r="A42" s="1785" t="s">
        <v>545</v>
      </c>
      <c r="B42" s="1825">
        <v>0.1</v>
      </c>
      <c r="C42" s="1825">
        <v>0.1</v>
      </c>
      <c r="D42" s="1825">
        <v>0.11</v>
      </c>
      <c r="E42" s="1825">
        <v>0.12</v>
      </c>
      <c r="F42" s="1825">
        <v>0.12</v>
      </c>
      <c r="G42" s="1825">
        <v>0.11</v>
      </c>
      <c r="H42" s="1825">
        <v>0.1</v>
      </c>
      <c r="I42" s="1825">
        <v>0.1</v>
      </c>
      <c r="J42" s="1825">
        <v>0.1</v>
      </c>
    </row>
    <row r="43" spans="1:10" ht="15" customHeight="1" x14ac:dyDescent="0.25">
      <c r="A43" s="1785" t="s">
        <v>542</v>
      </c>
      <c r="B43" s="1825">
        <v>0.2</v>
      </c>
      <c r="C43" s="1825">
        <v>0.23</v>
      </c>
      <c r="D43" s="1825">
        <v>0.24</v>
      </c>
      <c r="E43" s="1825">
        <v>0.26</v>
      </c>
      <c r="F43" s="1825">
        <v>0.2</v>
      </c>
      <c r="G43" s="1825">
        <v>0.21</v>
      </c>
      <c r="H43" s="1825">
        <v>0.21</v>
      </c>
      <c r="I43" s="1825">
        <v>0.2</v>
      </c>
      <c r="J43" s="1825">
        <v>0.2</v>
      </c>
    </row>
    <row r="44" spans="1:10" ht="15" customHeight="1" x14ac:dyDescent="0.25">
      <c r="A44" s="1822"/>
      <c r="B44" s="1833"/>
      <c r="C44" s="1833"/>
      <c r="D44" s="1833"/>
      <c r="E44" s="1833"/>
      <c r="F44" s="1833"/>
      <c r="G44" s="1833"/>
      <c r="H44" s="1833"/>
      <c r="I44" s="1833"/>
      <c r="J44" s="1833"/>
    </row>
    <row r="45" spans="1:10" ht="15" customHeight="1" x14ac:dyDescent="0.25">
      <c r="A45" s="1832" t="s">
        <v>843</v>
      </c>
      <c r="B45" s="1831">
        <v>0.4</v>
      </c>
      <c r="C45" s="1831">
        <v>0.4</v>
      </c>
      <c r="D45" s="1831">
        <v>0.38</v>
      </c>
      <c r="E45" s="1831">
        <v>0.38</v>
      </c>
      <c r="F45" s="1831">
        <v>0.38</v>
      </c>
      <c r="G45" s="1831">
        <v>0.39</v>
      </c>
      <c r="H45" s="1831">
        <v>0.4</v>
      </c>
      <c r="I45" s="1831">
        <v>0.4</v>
      </c>
      <c r="J45" s="1831">
        <v>0.41</v>
      </c>
    </row>
    <row r="46" spans="1:10" ht="15" customHeight="1" x14ac:dyDescent="0.25">
      <c r="A46" s="1785"/>
      <c r="B46" s="1830"/>
      <c r="C46" s="1830"/>
      <c r="D46" s="1830"/>
      <c r="E46" s="1830"/>
      <c r="F46" s="1830"/>
      <c r="G46" s="1830"/>
      <c r="H46" s="1830"/>
      <c r="I46" s="1830"/>
      <c r="J46" s="1830"/>
    </row>
    <row r="47" spans="1:10" ht="15" customHeight="1" x14ac:dyDescent="0.25">
      <c r="A47" s="1827" t="s">
        <v>842</v>
      </c>
      <c r="B47" s="1826">
        <v>0.43</v>
      </c>
      <c r="C47" s="1826">
        <v>0.43</v>
      </c>
      <c r="D47" s="1826">
        <v>0.41</v>
      </c>
      <c r="E47" s="1826">
        <v>0.42</v>
      </c>
      <c r="F47" s="1826">
        <v>0.41</v>
      </c>
      <c r="G47" s="1826">
        <v>0.42</v>
      </c>
      <c r="H47" s="1826">
        <v>0.42</v>
      </c>
      <c r="I47" s="1826">
        <v>0.43</v>
      </c>
      <c r="J47" s="1826">
        <v>0.43</v>
      </c>
    </row>
    <row r="48" spans="1:10" ht="15" customHeight="1" x14ac:dyDescent="0.25">
      <c r="A48" s="1785" t="s">
        <v>544</v>
      </c>
      <c r="B48" s="1825">
        <v>0.37</v>
      </c>
      <c r="C48" s="1825">
        <v>0.37</v>
      </c>
      <c r="D48" s="1825">
        <v>0.36</v>
      </c>
      <c r="E48" s="1825">
        <v>0.39</v>
      </c>
      <c r="F48" s="1825">
        <v>0.4</v>
      </c>
      <c r="G48" s="1825">
        <v>0.41</v>
      </c>
      <c r="H48" s="1825">
        <v>0.42</v>
      </c>
      <c r="I48" s="1825">
        <v>0.42</v>
      </c>
      <c r="J48" s="1825">
        <v>0.42</v>
      </c>
    </row>
    <row r="49" spans="1:10" ht="15" customHeight="1" x14ac:dyDescent="0.25">
      <c r="A49" s="1785" t="s">
        <v>543</v>
      </c>
      <c r="B49" s="1825">
        <v>0.56999999999999995</v>
      </c>
      <c r="C49" s="1825">
        <v>0.59</v>
      </c>
      <c r="D49" s="1825">
        <v>0.55000000000000004</v>
      </c>
      <c r="E49" s="1825">
        <v>0.5</v>
      </c>
      <c r="F49" s="1825">
        <v>0.51</v>
      </c>
      <c r="G49" s="1825">
        <v>0.54</v>
      </c>
      <c r="H49" s="1825">
        <v>0.52</v>
      </c>
      <c r="I49" s="1825">
        <v>0.55000000000000004</v>
      </c>
      <c r="J49" s="1825">
        <v>0.55000000000000004</v>
      </c>
    </row>
    <row r="50" spans="1:10" ht="15" customHeight="1" x14ac:dyDescent="0.25">
      <c r="A50" s="1785" t="s">
        <v>545</v>
      </c>
      <c r="B50" s="1825">
        <v>0.35</v>
      </c>
      <c r="C50" s="1825">
        <v>0.35</v>
      </c>
      <c r="D50" s="1825">
        <v>0.33</v>
      </c>
      <c r="E50" s="1825">
        <v>0.35</v>
      </c>
      <c r="F50" s="1825">
        <v>0.35</v>
      </c>
      <c r="G50" s="1825">
        <v>0.35</v>
      </c>
      <c r="H50" s="1825">
        <v>0.35</v>
      </c>
      <c r="I50" s="1825">
        <v>0.38</v>
      </c>
      <c r="J50" s="1825">
        <v>0.38</v>
      </c>
    </row>
    <row r="51" spans="1:10" ht="15" customHeight="1" x14ac:dyDescent="0.25">
      <c r="A51" s="1785" t="s">
        <v>542</v>
      </c>
      <c r="B51" s="1825">
        <v>0.41</v>
      </c>
      <c r="C51" s="1825">
        <v>0.41</v>
      </c>
      <c r="D51" s="1825">
        <v>0.39</v>
      </c>
      <c r="E51" s="1825">
        <v>0.41</v>
      </c>
      <c r="F51" s="1825">
        <v>0.4</v>
      </c>
      <c r="G51" s="1825">
        <v>0.41</v>
      </c>
      <c r="H51" s="1825">
        <v>0.41</v>
      </c>
      <c r="I51" s="1825">
        <v>0.41</v>
      </c>
      <c r="J51" s="1825">
        <v>0.41</v>
      </c>
    </row>
    <row r="52" spans="1:10" ht="10.5" customHeight="1" x14ac:dyDescent="0.25">
      <c r="A52" s="1827"/>
      <c r="B52" s="1828"/>
      <c r="C52" s="1828"/>
      <c r="D52" s="1828"/>
      <c r="E52" s="1828"/>
      <c r="F52" s="1828"/>
      <c r="G52" s="1828"/>
      <c r="H52" s="1828"/>
      <c r="I52" s="1828"/>
      <c r="J52" s="1828"/>
    </row>
    <row r="53" spans="1:10" ht="21" customHeight="1" x14ac:dyDescent="0.25">
      <c r="A53" s="1829" t="s">
        <v>841</v>
      </c>
      <c r="B53" s="1826">
        <v>0.37</v>
      </c>
      <c r="C53" s="1826">
        <v>0.38</v>
      </c>
      <c r="D53" s="1826">
        <v>0.36</v>
      </c>
      <c r="E53" s="1826">
        <v>0.36</v>
      </c>
      <c r="F53" s="1826">
        <v>0.35</v>
      </c>
      <c r="G53" s="1826">
        <v>0.36</v>
      </c>
      <c r="H53" s="1826">
        <v>0.37</v>
      </c>
      <c r="I53" s="1826">
        <v>0.37</v>
      </c>
      <c r="J53" s="1826">
        <v>0.38</v>
      </c>
    </row>
    <row r="54" spans="1:10" ht="15" customHeight="1" x14ac:dyDescent="0.25">
      <c r="A54" s="1785" t="s">
        <v>544</v>
      </c>
      <c r="B54" s="1825">
        <v>0.35</v>
      </c>
      <c r="C54" s="1825">
        <v>0.36</v>
      </c>
      <c r="D54" s="1825">
        <v>0.34</v>
      </c>
      <c r="E54" s="1825">
        <v>0.34</v>
      </c>
      <c r="F54" s="1825">
        <v>0.35</v>
      </c>
      <c r="G54" s="1825">
        <v>0.37</v>
      </c>
      <c r="H54" s="1825">
        <v>0.38</v>
      </c>
      <c r="I54" s="1825">
        <v>0.39</v>
      </c>
      <c r="J54" s="1825">
        <v>0.4</v>
      </c>
    </row>
    <row r="55" spans="1:10" ht="15" customHeight="1" x14ac:dyDescent="0.25">
      <c r="A55" s="1785" t="s">
        <v>543</v>
      </c>
      <c r="B55" s="1825">
        <v>0.41</v>
      </c>
      <c r="C55" s="1825">
        <v>0.4</v>
      </c>
      <c r="D55" s="1825">
        <v>0.39</v>
      </c>
      <c r="E55" s="1825">
        <v>0.4</v>
      </c>
      <c r="F55" s="1825">
        <v>0.37</v>
      </c>
      <c r="G55" s="1825">
        <v>0.38</v>
      </c>
      <c r="H55" s="1825">
        <v>0.39</v>
      </c>
      <c r="I55" s="1825">
        <v>0.38</v>
      </c>
      <c r="J55" s="1825">
        <v>0.39</v>
      </c>
    </row>
    <row r="56" spans="1:10" ht="15" customHeight="1" x14ac:dyDescent="0.25">
      <c r="A56" s="1785" t="s">
        <v>545</v>
      </c>
      <c r="B56" s="1825">
        <v>0.41</v>
      </c>
      <c r="C56" s="1825">
        <v>0.43</v>
      </c>
      <c r="D56" s="1825">
        <v>0.41</v>
      </c>
      <c r="E56" s="1825">
        <v>0.41</v>
      </c>
      <c r="F56" s="1825">
        <v>0.39</v>
      </c>
      <c r="G56" s="1825">
        <v>0.4</v>
      </c>
      <c r="H56" s="1825">
        <v>0.42</v>
      </c>
      <c r="I56" s="1825">
        <v>0.42</v>
      </c>
      <c r="J56" s="1825">
        <v>0.42</v>
      </c>
    </row>
    <row r="57" spans="1:10" ht="15" customHeight="1" x14ac:dyDescent="0.25">
      <c r="A57" s="1785" t="s">
        <v>542</v>
      </c>
      <c r="B57" s="1825">
        <v>0.31</v>
      </c>
      <c r="C57" s="1825">
        <v>0.34</v>
      </c>
      <c r="D57" s="1825">
        <v>0.32</v>
      </c>
      <c r="E57" s="1825">
        <v>0.31</v>
      </c>
      <c r="F57" s="1825">
        <v>0.28000000000000003</v>
      </c>
      <c r="G57" s="1825">
        <v>0.28999999999999998</v>
      </c>
      <c r="H57" s="1825">
        <v>0.3</v>
      </c>
      <c r="I57" s="1825">
        <v>0.31</v>
      </c>
      <c r="J57" s="1825">
        <v>0.31</v>
      </c>
    </row>
    <row r="58" spans="1:10" ht="15" customHeight="1" x14ac:dyDescent="0.25">
      <c r="A58" s="1827"/>
      <c r="B58" s="1828"/>
      <c r="C58" s="1828"/>
      <c r="D58" s="1828"/>
      <c r="E58" s="1828"/>
      <c r="F58" s="1828"/>
      <c r="G58" s="1828"/>
      <c r="H58" s="1828"/>
      <c r="I58" s="1828"/>
      <c r="J58" s="1828"/>
    </row>
    <row r="59" spans="1:10" ht="15" customHeight="1" x14ac:dyDescent="0.25">
      <c r="A59" s="1827" t="s">
        <v>840</v>
      </c>
      <c r="B59" s="1826">
        <v>0.08</v>
      </c>
      <c r="C59" s="1826">
        <v>0.08</v>
      </c>
      <c r="D59" s="1826">
        <v>0.08</v>
      </c>
      <c r="E59" s="1826">
        <v>0.09</v>
      </c>
      <c r="F59" s="1826">
        <v>0.09</v>
      </c>
      <c r="G59" s="1826">
        <v>0.09</v>
      </c>
      <c r="H59" s="1826">
        <v>0.09</v>
      </c>
      <c r="I59" s="1826">
        <v>0.09</v>
      </c>
      <c r="J59" s="1826">
        <v>0.09</v>
      </c>
    </row>
    <row r="60" spans="1:10" ht="15" customHeight="1" x14ac:dyDescent="0.25">
      <c r="A60" s="1785" t="s">
        <v>544</v>
      </c>
      <c r="B60" s="1825">
        <v>0.11</v>
      </c>
      <c r="C60" s="1825">
        <v>0.11</v>
      </c>
      <c r="D60" s="1825">
        <v>0.09</v>
      </c>
      <c r="E60" s="1825">
        <v>0.09</v>
      </c>
      <c r="F60" s="1825">
        <v>0.09</v>
      </c>
      <c r="G60" s="1825">
        <v>0.09</v>
      </c>
      <c r="H60" s="1825">
        <v>0.09</v>
      </c>
      <c r="I60" s="1825">
        <v>0.1</v>
      </c>
      <c r="J60" s="1825">
        <v>0.09</v>
      </c>
    </row>
    <row r="61" spans="1:10" ht="15" customHeight="1" x14ac:dyDescent="0.25">
      <c r="A61" s="1785" t="s">
        <v>543</v>
      </c>
      <c r="B61" s="1825">
        <v>0.08</v>
      </c>
      <c r="C61" s="1825">
        <v>0.08</v>
      </c>
      <c r="D61" s="1825">
        <v>0.11</v>
      </c>
      <c r="E61" s="1825">
        <v>0.11</v>
      </c>
      <c r="F61" s="1825">
        <v>0.11</v>
      </c>
      <c r="G61" s="1825">
        <v>0.11</v>
      </c>
      <c r="H61" s="1825">
        <v>0.11</v>
      </c>
      <c r="I61" s="1825">
        <v>0.11</v>
      </c>
      <c r="J61" s="1825">
        <v>0.12</v>
      </c>
    </row>
    <row r="62" spans="1:10" ht="15" customHeight="1" x14ac:dyDescent="0.25">
      <c r="A62" s="1785" t="s">
        <v>545</v>
      </c>
      <c r="B62" s="1825">
        <v>0.11</v>
      </c>
      <c r="C62" s="1825">
        <v>0.11</v>
      </c>
      <c r="D62" s="1825">
        <v>0.12</v>
      </c>
      <c r="E62" s="1825">
        <v>0.13</v>
      </c>
      <c r="F62" s="1825">
        <v>0.13</v>
      </c>
      <c r="G62" s="1825">
        <v>0.13</v>
      </c>
      <c r="H62" s="1825">
        <v>0.13</v>
      </c>
      <c r="I62" s="1825">
        <v>0.12</v>
      </c>
      <c r="J62" s="1825">
        <v>0.13</v>
      </c>
    </row>
    <row r="63" spans="1:10" ht="15" customHeight="1" x14ac:dyDescent="0.25">
      <c r="A63" s="1783" t="s">
        <v>542</v>
      </c>
      <c r="B63" s="1824">
        <v>0.03</v>
      </c>
      <c r="C63" s="1824">
        <v>0.03</v>
      </c>
      <c r="D63" s="1824">
        <v>0.03</v>
      </c>
      <c r="E63" s="1824">
        <v>0.04</v>
      </c>
      <c r="F63" s="1824">
        <v>0.04</v>
      </c>
      <c r="G63" s="1824">
        <v>0.04</v>
      </c>
      <c r="H63" s="1824">
        <v>0.04</v>
      </c>
      <c r="I63" s="1824">
        <v>0.04</v>
      </c>
      <c r="J63" s="1824">
        <v>0.04</v>
      </c>
    </row>
    <row r="64" spans="1:10" ht="15" customHeight="1" x14ac:dyDescent="0.25">
      <c r="A64" s="1785"/>
      <c r="B64" s="1823"/>
      <c r="C64" s="1751"/>
      <c r="D64" s="1751"/>
      <c r="E64" s="1751"/>
      <c r="F64" s="1751"/>
      <c r="G64" s="1751"/>
      <c r="H64" s="1751"/>
      <c r="I64" s="1751"/>
      <c r="J64" s="1751"/>
    </row>
    <row r="65" spans="1:11" x14ac:dyDescent="0.25">
      <c r="A65" s="1785"/>
      <c r="B65" s="1751"/>
      <c r="C65" s="1751"/>
      <c r="D65" s="1751"/>
      <c r="E65" s="1751"/>
      <c r="F65" s="1751"/>
      <c r="G65" s="1751"/>
      <c r="H65" s="1751"/>
      <c r="I65" s="1751"/>
      <c r="J65" s="1751"/>
    </row>
    <row r="66" spans="1:11" x14ac:dyDescent="0.25">
      <c r="A66" s="1785"/>
      <c r="B66" s="1751"/>
      <c r="C66" s="1751"/>
      <c r="D66" s="1751"/>
      <c r="E66" s="1751"/>
      <c r="F66" s="1751"/>
      <c r="G66" s="1751"/>
      <c r="H66" s="1751"/>
      <c r="I66" s="1751"/>
      <c r="J66" s="1751"/>
    </row>
    <row r="67" spans="1:11" x14ac:dyDescent="0.25">
      <c r="A67" s="1822"/>
      <c r="B67" s="1821"/>
      <c r="C67" s="1821"/>
      <c r="D67" s="1821"/>
      <c r="E67" s="1821"/>
      <c r="F67" s="1738"/>
      <c r="G67" s="1738"/>
      <c r="H67" s="1738"/>
      <c r="I67" s="1738"/>
      <c r="J67" s="1738"/>
      <c r="K67" s="1855"/>
    </row>
    <row r="68" spans="1:11" x14ac:dyDescent="0.25">
      <c r="A68" s="1822"/>
      <c r="B68" s="1821"/>
      <c r="C68" s="1821"/>
      <c r="D68" s="1821"/>
      <c r="E68" s="1821"/>
      <c r="F68" s="1738"/>
      <c r="G68" s="1738"/>
      <c r="H68" s="1738"/>
      <c r="I68" s="1738"/>
      <c r="J68" s="1738"/>
      <c r="K68" s="1855"/>
    </row>
    <row r="69" spans="1:11" x14ac:dyDescent="0.25">
      <c r="A69" s="1822"/>
      <c r="B69" s="1821"/>
      <c r="C69" s="1821"/>
      <c r="D69" s="1821"/>
      <c r="E69" s="1821"/>
      <c r="F69" s="1738"/>
      <c r="G69" s="1738"/>
      <c r="H69" s="1738"/>
      <c r="I69" s="1738"/>
      <c r="J69" s="1738"/>
      <c r="K69" s="1855"/>
    </row>
    <row r="70" spans="1:11" x14ac:dyDescent="0.25">
      <c r="F70" s="1855"/>
      <c r="G70" s="1855"/>
      <c r="H70" s="1855"/>
      <c r="I70" s="1855"/>
      <c r="J70" s="1855"/>
      <c r="K70" s="1855"/>
    </row>
  </sheetData>
  <mergeCells count="1">
    <mergeCell ref="A30:A31"/>
  </mergeCells>
  <pageMargins left="0.7" right="0.7" top="0.75" bottom="0.75" header="0.3" footer="0.3"/>
  <pageSetup paperSize="9" scale="8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
  <sheetViews>
    <sheetView showGridLines="0" view="pageBreakPreview" topLeftCell="A40" zoomScaleNormal="100" zoomScaleSheetLayoutView="100" workbookViewId="0">
      <selection activeCell="Q44" sqref="Q44"/>
    </sheetView>
  </sheetViews>
  <sheetFormatPr defaultRowHeight="15" x14ac:dyDescent="0.25"/>
  <cols>
    <col min="1" max="1" width="47.140625" style="1855" customWidth="1"/>
    <col min="2" max="7" width="10.28515625" style="1855" customWidth="1"/>
    <col min="8" max="9" width="11.7109375" style="1855" customWidth="1"/>
    <col min="10" max="16384" width="9.140625" style="1855"/>
  </cols>
  <sheetData>
    <row r="1" spans="1:9" ht="13.5" customHeight="1" x14ac:dyDescent="0.25">
      <c r="A1" s="1839" t="s">
        <v>894</v>
      </c>
      <c r="B1" s="1304"/>
      <c r="C1" s="1303"/>
      <c r="D1" s="1302"/>
      <c r="E1" s="1302"/>
      <c r="F1" s="1302"/>
      <c r="G1" s="1302"/>
    </row>
    <row r="2" spans="1:9" ht="13.5" customHeight="1" x14ac:dyDescent="0.25">
      <c r="A2" s="1305"/>
      <c r="B2" s="1304"/>
      <c r="C2" s="1303"/>
      <c r="D2" s="1302"/>
      <c r="E2" s="1302"/>
      <c r="F2" s="1302"/>
      <c r="G2" s="1302"/>
    </row>
    <row r="3" spans="1:9" ht="13.5" customHeight="1" x14ac:dyDescent="0.25">
      <c r="A3" s="1863" t="s">
        <v>0</v>
      </c>
      <c r="B3" s="2891" t="s">
        <v>1314</v>
      </c>
      <c r="C3" s="2891"/>
      <c r="D3" s="2891" t="s">
        <v>1193</v>
      </c>
      <c r="E3" s="2891"/>
      <c r="F3" s="2892" t="s">
        <v>893</v>
      </c>
      <c r="G3" s="2892"/>
    </row>
    <row r="4" spans="1:9" ht="13.5" customHeight="1" x14ac:dyDescent="0.25">
      <c r="A4" s="1850"/>
      <c r="B4" s="2893" t="s">
        <v>892</v>
      </c>
      <c r="C4" s="2893" t="s">
        <v>891</v>
      </c>
      <c r="D4" s="2895" t="s">
        <v>892</v>
      </c>
      <c r="E4" s="2895" t="s">
        <v>891</v>
      </c>
      <c r="F4" s="2895" t="s">
        <v>892</v>
      </c>
      <c r="G4" s="2895" t="s">
        <v>891</v>
      </c>
      <c r="H4" s="1862"/>
      <c r="I4" s="1862"/>
    </row>
    <row r="5" spans="1:9" ht="14.25" customHeight="1" thickBot="1" x14ac:dyDescent="0.3">
      <c r="A5" s="1750" t="s">
        <v>227</v>
      </c>
      <c r="B5" s="2894"/>
      <c r="C5" s="2894"/>
      <c r="D5" s="2896"/>
      <c r="E5" s="2896"/>
      <c r="F5" s="2896"/>
      <c r="G5" s="2896"/>
      <c r="H5" s="1862"/>
      <c r="I5" s="1862"/>
    </row>
    <row r="6" spans="1:9" ht="13.5" customHeight="1" x14ac:dyDescent="0.25">
      <c r="A6" s="1317" t="s">
        <v>890</v>
      </c>
      <c r="B6" s="1857">
        <v>8219</v>
      </c>
      <c r="C6" s="1857">
        <v>102743</v>
      </c>
      <c r="D6" s="1857">
        <v>8569</v>
      </c>
      <c r="E6" s="1857">
        <v>107110</v>
      </c>
      <c r="F6" s="1857">
        <v>8601</v>
      </c>
      <c r="G6" s="1857">
        <v>107512</v>
      </c>
      <c r="H6" s="1861"/>
      <c r="I6" s="1861"/>
    </row>
    <row r="7" spans="1:9" ht="13.5" customHeight="1" x14ac:dyDescent="0.25">
      <c r="A7" s="1314" t="s">
        <v>889</v>
      </c>
      <c r="B7" s="1340">
        <v>488</v>
      </c>
      <c r="C7" s="1340">
        <v>6096</v>
      </c>
      <c r="D7" s="1340">
        <v>574</v>
      </c>
      <c r="E7" s="1340">
        <v>7171</v>
      </c>
      <c r="F7" s="1340">
        <v>759</v>
      </c>
      <c r="G7" s="1340">
        <v>9489</v>
      </c>
      <c r="H7" s="1861"/>
      <c r="I7" s="1861"/>
    </row>
    <row r="8" spans="1:9" ht="13.5" customHeight="1" x14ac:dyDescent="0.25">
      <c r="A8" s="1314"/>
      <c r="B8" s="1340" t="s">
        <v>122</v>
      </c>
      <c r="C8" s="1340" t="s">
        <v>122</v>
      </c>
      <c r="D8" s="1340" t="s">
        <v>122</v>
      </c>
      <c r="E8" s="1340" t="s">
        <v>122</v>
      </c>
      <c r="F8" s="1340" t="s">
        <v>122</v>
      </c>
      <c r="G8" s="1340" t="s">
        <v>122</v>
      </c>
    </row>
    <row r="9" spans="1:9" ht="13.5" customHeight="1" x14ac:dyDescent="0.25">
      <c r="A9" s="1314" t="s">
        <v>888</v>
      </c>
      <c r="B9" s="1340">
        <v>7104</v>
      </c>
      <c r="C9" s="1340">
        <v>88808</v>
      </c>
      <c r="D9" s="1340">
        <v>7608</v>
      </c>
      <c r="E9" s="1340">
        <v>95102</v>
      </c>
      <c r="F9" s="1340">
        <v>7517</v>
      </c>
      <c r="G9" s="1340">
        <v>93958</v>
      </c>
    </row>
    <row r="10" spans="1:9" ht="13.5" customHeight="1" x14ac:dyDescent="0.25">
      <c r="A10" s="1314" t="s">
        <v>858</v>
      </c>
      <c r="B10" s="1340">
        <v>149</v>
      </c>
      <c r="C10" s="1340">
        <v>1869</v>
      </c>
      <c r="D10" s="1340">
        <v>166</v>
      </c>
      <c r="E10" s="1340">
        <v>2070</v>
      </c>
      <c r="F10" s="1340">
        <v>0</v>
      </c>
      <c r="G10" s="1340">
        <v>0</v>
      </c>
    </row>
    <row r="11" spans="1:9" ht="13.5" customHeight="1" x14ac:dyDescent="0.25">
      <c r="A11" s="1314" t="s">
        <v>864</v>
      </c>
      <c r="B11" s="1340">
        <v>4560</v>
      </c>
      <c r="C11" s="1340">
        <v>57004</v>
      </c>
      <c r="D11" s="1340">
        <v>4870</v>
      </c>
      <c r="E11" s="1340">
        <v>60872</v>
      </c>
      <c r="F11" s="1340">
        <v>4977</v>
      </c>
      <c r="G11" s="1340">
        <v>62212</v>
      </c>
    </row>
    <row r="12" spans="1:9" ht="13.5" customHeight="1" x14ac:dyDescent="0.25">
      <c r="A12" s="1860" t="s">
        <v>887</v>
      </c>
      <c r="B12" s="1340">
        <v>3774</v>
      </c>
      <c r="C12" s="1340">
        <v>47173</v>
      </c>
      <c r="D12" s="1340">
        <v>3900</v>
      </c>
      <c r="E12" s="1340">
        <v>48747</v>
      </c>
      <c r="F12" s="1340">
        <v>3887</v>
      </c>
      <c r="G12" s="1340">
        <v>48585</v>
      </c>
    </row>
    <row r="13" spans="1:9" ht="13.5" customHeight="1" x14ac:dyDescent="0.25">
      <c r="A13" s="1860" t="s">
        <v>886</v>
      </c>
      <c r="B13" s="1340">
        <v>786</v>
      </c>
      <c r="C13" s="1340">
        <v>9831</v>
      </c>
      <c r="D13" s="1340">
        <v>970</v>
      </c>
      <c r="E13" s="1340">
        <v>12125</v>
      </c>
      <c r="F13" s="1340">
        <v>1090</v>
      </c>
      <c r="G13" s="1340">
        <v>13627</v>
      </c>
    </row>
    <row r="14" spans="1:9" ht="13.5" customHeight="1" x14ac:dyDescent="0.25">
      <c r="A14" s="1314" t="s">
        <v>861</v>
      </c>
      <c r="B14" s="1340">
        <v>493</v>
      </c>
      <c r="C14" s="1340">
        <v>6163</v>
      </c>
      <c r="D14" s="1340">
        <v>600</v>
      </c>
      <c r="E14" s="1340">
        <v>7505</v>
      </c>
      <c r="F14" s="1340">
        <v>572</v>
      </c>
      <c r="G14" s="1340">
        <v>7144</v>
      </c>
    </row>
    <row r="15" spans="1:9" ht="13.5" customHeight="1" x14ac:dyDescent="0.25">
      <c r="A15" s="1314" t="s">
        <v>857</v>
      </c>
      <c r="B15" s="1340">
        <v>1671</v>
      </c>
      <c r="C15" s="1340">
        <v>20888</v>
      </c>
      <c r="D15" s="1340">
        <v>1685</v>
      </c>
      <c r="E15" s="1340">
        <v>21062</v>
      </c>
      <c r="F15" s="1340">
        <v>1755</v>
      </c>
      <c r="G15" s="1340">
        <v>21933</v>
      </c>
    </row>
    <row r="16" spans="1:9" ht="13.5" customHeight="1" x14ac:dyDescent="0.25">
      <c r="A16" s="1314" t="s">
        <v>860</v>
      </c>
      <c r="B16" s="1340">
        <v>68</v>
      </c>
      <c r="C16" s="1340">
        <v>850</v>
      </c>
      <c r="D16" s="1340">
        <v>67</v>
      </c>
      <c r="E16" s="1340">
        <v>836</v>
      </c>
      <c r="F16" s="1340">
        <v>66</v>
      </c>
      <c r="G16" s="1340">
        <v>828</v>
      </c>
    </row>
    <row r="17" spans="1:7" ht="13.5" customHeight="1" x14ac:dyDescent="0.25">
      <c r="A17" s="1314" t="s">
        <v>856</v>
      </c>
      <c r="B17" s="1340">
        <v>163</v>
      </c>
      <c r="C17" s="1340">
        <v>2034</v>
      </c>
      <c r="D17" s="1340">
        <v>221</v>
      </c>
      <c r="E17" s="1340">
        <v>2758</v>
      </c>
      <c r="F17" s="1340">
        <v>147</v>
      </c>
      <c r="G17" s="1340">
        <v>1841</v>
      </c>
    </row>
    <row r="18" spans="1:7" ht="13.5" customHeight="1" x14ac:dyDescent="0.25">
      <c r="A18" s="1314"/>
      <c r="B18" s="1340" t="s">
        <v>122</v>
      </c>
      <c r="C18" s="1340" t="s">
        <v>122</v>
      </c>
      <c r="D18" s="1340" t="s">
        <v>122</v>
      </c>
      <c r="E18" s="1340" t="s">
        <v>122</v>
      </c>
      <c r="F18" s="1340" t="s">
        <v>122</v>
      </c>
      <c r="G18" s="1340" t="s">
        <v>122</v>
      </c>
    </row>
    <row r="19" spans="1:7" ht="13.5" customHeight="1" x14ac:dyDescent="0.25">
      <c r="A19" s="1314" t="s">
        <v>859</v>
      </c>
      <c r="B19" s="1340">
        <v>1115</v>
      </c>
      <c r="C19" s="1340">
        <v>13935</v>
      </c>
      <c r="D19" s="1340">
        <v>961</v>
      </c>
      <c r="E19" s="1340">
        <v>12008</v>
      </c>
      <c r="F19" s="1340">
        <v>1084</v>
      </c>
      <c r="G19" s="1340">
        <v>13554</v>
      </c>
    </row>
    <row r="20" spans="1:7" ht="13.5" customHeight="1" x14ac:dyDescent="0.25">
      <c r="A20" s="1314" t="s">
        <v>885</v>
      </c>
      <c r="B20" s="1340">
        <v>22</v>
      </c>
      <c r="C20" s="1340">
        <v>281</v>
      </c>
      <c r="D20" s="1340">
        <v>11</v>
      </c>
      <c r="E20" s="1340">
        <v>143</v>
      </c>
      <c r="F20" s="1340">
        <v>26</v>
      </c>
      <c r="G20" s="1340">
        <v>320</v>
      </c>
    </row>
    <row r="21" spans="1:7" ht="13.5" customHeight="1" x14ac:dyDescent="0.25">
      <c r="A21" s="1314" t="s">
        <v>884</v>
      </c>
      <c r="B21" s="1340">
        <v>1</v>
      </c>
      <c r="C21" s="1340">
        <v>7</v>
      </c>
      <c r="D21" s="1340">
        <v>0</v>
      </c>
      <c r="E21" s="1340">
        <v>0</v>
      </c>
      <c r="F21" s="1340">
        <v>21</v>
      </c>
      <c r="G21" s="1340">
        <v>266</v>
      </c>
    </row>
    <row r="22" spans="1:7" ht="13.5" customHeight="1" x14ac:dyDescent="0.25">
      <c r="A22" s="1314" t="s">
        <v>883</v>
      </c>
      <c r="B22" s="1340">
        <v>0</v>
      </c>
      <c r="C22" s="1340">
        <v>3</v>
      </c>
      <c r="D22" s="1340">
        <v>0</v>
      </c>
      <c r="E22" s="1340">
        <v>0</v>
      </c>
      <c r="F22" s="1340">
        <v>3</v>
      </c>
      <c r="G22" s="1340">
        <v>39</v>
      </c>
    </row>
    <row r="23" spans="1:7" ht="13.5" customHeight="1" x14ac:dyDescent="0.25">
      <c r="A23" s="1314" t="s">
        <v>882</v>
      </c>
      <c r="B23" s="1340">
        <v>0</v>
      </c>
      <c r="C23" s="1340">
        <v>0</v>
      </c>
      <c r="D23" s="1340">
        <v>0</v>
      </c>
      <c r="E23" s="1340">
        <v>0</v>
      </c>
      <c r="F23" s="1340">
        <v>2</v>
      </c>
      <c r="G23" s="1340">
        <v>32</v>
      </c>
    </row>
    <row r="24" spans="1:7" ht="13.5" customHeight="1" x14ac:dyDescent="0.25">
      <c r="A24" s="1314" t="s">
        <v>881</v>
      </c>
      <c r="B24" s="1340">
        <v>0</v>
      </c>
      <c r="C24" s="1340">
        <v>0</v>
      </c>
      <c r="D24" s="1340">
        <v>0</v>
      </c>
      <c r="E24" s="1340">
        <v>0</v>
      </c>
      <c r="F24" s="1340">
        <v>0</v>
      </c>
      <c r="G24" s="1340">
        <v>0</v>
      </c>
    </row>
    <row r="25" spans="1:7" ht="13.5" customHeight="1" x14ac:dyDescent="0.25">
      <c r="A25" s="1314" t="s">
        <v>880</v>
      </c>
      <c r="B25" s="1340">
        <v>14</v>
      </c>
      <c r="C25" s="1340">
        <v>171</v>
      </c>
      <c r="D25" s="1340">
        <v>18</v>
      </c>
      <c r="E25" s="1340">
        <v>230</v>
      </c>
      <c r="F25" s="1340">
        <v>40</v>
      </c>
      <c r="G25" s="1340">
        <v>498</v>
      </c>
    </row>
    <row r="26" spans="1:7" ht="13.5" customHeight="1" x14ac:dyDescent="0.25">
      <c r="A26" s="1314" t="s">
        <v>879</v>
      </c>
      <c r="B26" s="1340">
        <v>261</v>
      </c>
      <c r="C26" s="1340">
        <v>3264</v>
      </c>
      <c r="D26" s="1340">
        <v>149</v>
      </c>
      <c r="E26" s="1340">
        <v>1865</v>
      </c>
      <c r="F26" s="1340">
        <v>173</v>
      </c>
      <c r="G26" s="1340">
        <v>2159</v>
      </c>
    </row>
    <row r="27" spans="1:7" ht="13.5" customHeight="1" x14ac:dyDescent="0.25">
      <c r="A27" s="1314" t="s">
        <v>878</v>
      </c>
      <c r="B27" s="1340">
        <v>258</v>
      </c>
      <c r="C27" s="1340">
        <v>3225</v>
      </c>
      <c r="D27" s="1340">
        <v>256</v>
      </c>
      <c r="E27" s="1340">
        <v>3204</v>
      </c>
      <c r="F27" s="1340">
        <v>258</v>
      </c>
      <c r="G27" s="1340">
        <v>3223</v>
      </c>
    </row>
    <row r="28" spans="1:7" ht="13.5" customHeight="1" x14ac:dyDescent="0.25">
      <c r="A28" s="1314" t="s">
        <v>877</v>
      </c>
      <c r="B28" s="1340">
        <v>197</v>
      </c>
      <c r="C28" s="1747">
        <v>2458</v>
      </c>
      <c r="D28" s="1340">
        <v>205</v>
      </c>
      <c r="E28" s="1747">
        <v>2558</v>
      </c>
      <c r="F28" s="1747">
        <v>229</v>
      </c>
      <c r="G28" s="1747">
        <v>2863</v>
      </c>
    </row>
    <row r="29" spans="1:7" ht="13.5" customHeight="1" x14ac:dyDescent="0.25">
      <c r="A29" s="1314" t="s">
        <v>876</v>
      </c>
      <c r="B29" s="1340">
        <v>47</v>
      </c>
      <c r="C29" s="1747">
        <v>592</v>
      </c>
      <c r="D29" s="1340">
        <v>10</v>
      </c>
      <c r="E29" s="1747">
        <v>123</v>
      </c>
      <c r="F29" s="1747">
        <v>9</v>
      </c>
      <c r="G29" s="1747">
        <v>114</v>
      </c>
    </row>
    <row r="30" spans="1:7" ht="13.5" customHeight="1" x14ac:dyDescent="0.25">
      <c r="A30" s="1314" t="s">
        <v>875</v>
      </c>
      <c r="B30" s="1340">
        <v>60</v>
      </c>
      <c r="C30" s="1747">
        <v>754</v>
      </c>
      <c r="D30" s="1340">
        <v>54</v>
      </c>
      <c r="E30" s="1747">
        <v>670</v>
      </c>
      <c r="F30" s="1747">
        <v>56</v>
      </c>
      <c r="G30" s="1747">
        <v>701</v>
      </c>
    </row>
    <row r="31" spans="1:7" ht="13.5" customHeight="1" x14ac:dyDescent="0.25">
      <c r="A31" s="1314" t="s">
        <v>874</v>
      </c>
      <c r="B31" s="1340">
        <v>0</v>
      </c>
      <c r="C31" s="1747">
        <v>0</v>
      </c>
      <c r="D31" s="1340">
        <v>0</v>
      </c>
      <c r="E31" s="1747">
        <v>0</v>
      </c>
      <c r="F31" s="1747">
        <v>0</v>
      </c>
      <c r="G31" s="1747">
        <v>0</v>
      </c>
    </row>
    <row r="32" spans="1:7" ht="13.5" customHeight="1" x14ac:dyDescent="0.25">
      <c r="A32" s="2422" t="s">
        <v>873</v>
      </c>
      <c r="B32" s="1340">
        <v>0</v>
      </c>
      <c r="C32" s="1747">
        <v>0</v>
      </c>
      <c r="D32" s="1340">
        <v>0</v>
      </c>
      <c r="E32" s="1747">
        <v>0</v>
      </c>
      <c r="F32" s="1747">
        <v>0</v>
      </c>
      <c r="G32" s="1747">
        <v>0</v>
      </c>
    </row>
    <row r="33" spans="1:7" ht="13.5" customHeight="1" x14ac:dyDescent="0.25">
      <c r="A33" s="1314" t="s">
        <v>872</v>
      </c>
      <c r="B33" s="1340">
        <v>0</v>
      </c>
      <c r="C33" s="1747">
        <v>0</v>
      </c>
      <c r="D33" s="1340">
        <v>0</v>
      </c>
      <c r="E33" s="1747">
        <v>0</v>
      </c>
      <c r="F33" s="1747">
        <v>0</v>
      </c>
      <c r="G33" s="1747">
        <v>0</v>
      </c>
    </row>
    <row r="34" spans="1:7" ht="13.5" customHeight="1" x14ac:dyDescent="0.25">
      <c r="A34" s="1314" t="s">
        <v>871</v>
      </c>
      <c r="B34" s="1340">
        <v>208</v>
      </c>
      <c r="C34" s="1747">
        <v>2598</v>
      </c>
      <c r="D34" s="1340">
        <v>220</v>
      </c>
      <c r="E34" s="1747">
        <v>2744</v>
      </c>
      <c r="F34" s="1747">
        <v>221</v>
      </c>
      <c r="G34" s="1747">
        <v>2760</v>
      </c>
    </row>
    <row r="35" spans="1:7" ht="13.5" customHeight="1" x14ac:dyDescent="0.25">
      <c r="A35" s="1314" t="s">
        <v>870</v>
      </c>
      <c r="B35" s="1340">
        <v>47</v>
      </c>
      <c r="C35" s="1747">
        <v>582</v>
      </c>
      <c r="D35" s="1340">
        <v>38</v>
      </c>
      <c r="E35" s="1747">
        <v>471</v>
      </c>
      <c r="F35" s="1747">
        <v>46</v>
      </c>
      <c r="G35" s="1747">
        <v>579</v>
      </c>
    </row>
    <row r="36" spans="1:7" ht="13.5" customHeight="1" x14ac:dyDescent="0.25">
      <c r="A36" s="1314"/>
      <c r="B36" s="1857" t="s">
        <v>122</v>
      </c>
      <c r="C36" s="1747" t="s">
        <v>122</v>
      </c>
      <c r="D36" s="1857" t="s">
        <v>122</v>
      </c>
      <c r="E36" s="1747" t="s">
        <v>122</v>
      </c>
      <c r="F36" s="1747" t="s">
        <v>122</v>
      </c>
      <c r="G36" s="1747" t="s">
        <v>122</v>
      </c>
    </row>
    <row r="37" spans="1:7" ht="13.5" customHeight="1" x14ac:dyDescent="0.25">
      <c r="A37" s="1317" t="s">
        <v>855</v>
      </c>
      <c r="B37" s="1857">
        <v>96</v>
      </c>
      <c r="C37" s="1856">
        <v>1207</v>
      </c>
      <c r="D37" s="1857">
        <v>99</v>
      </c>
      <c r="E37" s="1856">
        <v>1238</v>
      </c>
      <c r="F37" s="1856">
        <v>144</v>
      </c>
      <c r="G37" s="1856">
        <v>1798</v>
      </c>
    </row>
    <row r="38" spans="1:7" ht="13.5" customHeight="1" x14ac:dyDescent="0.25">
      <c r="A38" s="1769"/>
      <c r="B38" s="1857" t="s">
        <v>122</v>
      </c>
      <c r="C38" s="1747" t="s">
        <v>122</v>
      </c>
      <c r="D38" s="1857" t="s">
        <v>122</v>
      </c>
      <c r="E38" s="1747" t="s">
        <v>122</v>
      </c>
      <c r="F38" s="1747" t="s">
        <v>122</v>
      </c>
      <c r="G38" s="1747" t="s">
        <v>122</v>
      </c>
    </row>
    <row r="39" spans="1:7" ht="13.5" customHeight="1" x14ac:dyDescent="0.25">
      <c r="A39" s="1858" t="s">
        <v>854</v>
      </c>
      <c r="B39" s="1857">
        <v>282</v>
      </c>
      <c r="C39" s="1856">
        <v>3520</v>
      </c>
      <c r="D39" s="1857">
        <v>252</v>
      </c>
      <c r="E39" s="1856">
        <v>3146</v>
      </c>
      <c r="F39" s="1856">
        <v>358</v>
      </c>
      <c r="G39" s="1856">
        <v>4474</v>
      </c>
    </row>
    <row r="40" spans="1:7" ht="13.5" customHeight="1" x14ac:dyDescent="0.25">
      <c r="A40" s="1769" t="s">
        <v>853</v>
      </c>
      <c r="B40" s="1340">
        <v>196</v>
      </c>
      <c r="C40" s="1747">
        <v>2444</v>
      </c>
      <c r="D40" s="1340">
        <v>175</v>
      </c>
      <c r="E40" s="1747">
        <v>2190</v>
      </c>
      <c r="F40" s="1747">
        <v>236</v>
      </c>
      <c r="G40" s="1747">
        <v>2942</v>
      </c>
    </row>
    <row r="41" spans="1:7" ht="13.5" customHeight="1" x14ac:dyDescent="0.25">
      <c r="A41" s="1769" t="s">
        <v>852</v>
      </c>
      <c r="B41" s="1340">
        <v>86</v>
      </c>
      <c r="C41" s="1340">
        <v>1076</v>
      </c>
      <c r="D41" s="1340">
        <v>76</v>
      </c>
      <c r="E41" s="1340">
        <v>956</v>
      </c>
      <c r="F41" s="1340">
        <v>74</v>
      </c>
      <c r="G41" s="1340">
        <v>928</v>
      </c>
    </row>
    <row r="42" spans="1:7" ht="13.5" customHeight="1" x14ac:dyDescent="0.25">
      <c r="A42" s="1769" t="s">
        <v>851</v>
      </c>
      <c r="B42" s="1340">
        <v>0</v>
      </c>
      <c r="C42" s="1747">
        <v>0</v>
      </c>
      <c r="D42" s="1340">
        <v>0</v>
      </c>
      <c r="E42" s="1747">
        <v>0</v>
      </c>
      <c r="F42" s="1747">
        <v>48</v>
      </c>
      <c r="G42" s="1747">
        <v>604</v>
      </c>
    </row>
    <row r="43" spans="1:7" ht="13.5" customHeight="1" x14ac:dyDescent="0.25">
      <c r="A43" s="1769"/>
      <c r="B43" s="1857" t="s">
        <v>122</v>
      </c>
      <c r="C43" s="1747" t="s">
        <v>122</v>
      </c>
      <c r="D43" s="1857" t="s">
        <v>122</v>
      </c>
      <c r="E43" s="1747" t="s">
        <v>122</v>
      </c>
      <c r="F43" s="1747" t="s">
        <v>122</v>
      </c>
      <c r="G43" s="1747" t="s">
        <v>122</v>
      </c>
    </row>
    <row r="44" spans="1:7" ht="13.5" customHeight="1" x14ac:dyDescent="0.25">
      <c r="A44" s="1858" t="s">
        <v>850</v>
      </c>
      <c r="B44" s="1857">
        <v>1345</v>
      </c>
      <c r="C44" s="1856">
        <v>16809</v>
      </c>
      <c r="D44" s="1857">
        <v>1345</v>
      </c>
      <c r="E44" s="1856">
        <v>16809</v>
      </c>
      <c r="F44" s="1856">
        <v>1350</v>
      </c>
      <c r="G44" s="1856">
        <v>16873</v>
      </c>
    </row>
    <row r="45" spans="1:7" ht="13.5" customHeight="1" x14ac:dyDescent="0.25">
      <c r="A45" s="1859" t="s">
        <v>1192</v>
      </c>
      <c r="B45" s="1340">
        <v>1345</v>
      </c>
      <c r="C45" s="1747">
        <v>16809</v>
      </c>
      <c r="D45" s="1340">
        <v>1345</v>
      </c>
      <c r="E45" s="1747">
        <v>16809</v>
      </c>
      <c r="F45" s="1747">
        <v>1350</v>
      </c>
      <c r="G45" s="1747">
        <v>16873</v>
      </c>
    </row>
    <row r="46" spans="1:7" ht="13.5" customHeight="1" x14ac:dyDescent="0.25">
      <c r="A46" s="1769"/>
      <c r="B46" s="1857" t="s">
        <v>122</v>
      </c>
      <c r="C46" s="1747" t="s">
        <v>122</v>
      </c>
      <c r="D46" s="1857" t="s">
        <v>122</v>
      </c>
      <c r="E46" s="1747" t="s">
        <v>122</v>
      </c>
      <c r="F46" s="1747" t="s">
        <v>122</v>
      </c>
      <c r="G46" s="1747" t="s">
        <v>122</v>
      </c>
    </row>
    <row r="47" spans="1:7" ht="13.5" customHeight="1" x14ac:dyDescent="0.25">
      <c r="A47" s="1858" t="s">
        <v>849</v>
      </c>
      <c r="B47" s="1857">
        <v>120</v>
      </c>
      <c r="C47" s="1856">
        <v>1500</v>
      </c>
      <c r="D47" s="1857">
        <v>0</v>
      </c>
      <c r="E47" s="1856">
        <v>0</v>
      </c>
      <c r="F47" s="1856">
        <v>200</v>
      </c>
      <c r="G47" s="1856">
        <v>2500</v>
      </c>
    </row>
    <row r="48" spans="1:7" ht="13.5" customHeight="1" x14ac:dyDescent="0.25">
      <c r="A48" s="1739"/>
      <c r="B48" s="1857" t="s">
        <v>122</v>
      </c>
      <c r="C48" s="1747" t="s">
        <v>122</v>
      </c>
      <c r="D48" s="1857" t="s">
        <v>122</v>
      </c>
      <c r="E48" s="1747" t="s">
        <v>122</v>
      </c>
      <c r="F48" s="1747" t="s">
        <v>122</v>
      </c>
      <c r="G48" s="1747" t="s">
        <v>122</v>
      </c>
    </row>
    <row r="49" spans="1:7" ht="13.5" customHeight="1" x14ac:dyDescent="0.25">
      <c r="A49" s="1858" t="s">
        <v>848</v>
      </c>
      <c r="B49" s="1857">
        <v>10062</v>
      </c>
      <c r="C49" s="1856">
        <v>125779</v>
      </c>
      <c r="D49" s="1857">
        <v>10264</v>
      </c>
      <c r="E49" s="1856">
        <v>128303</v>
      </c>
      <c r="F49" s="1856">
        <v>10653</v>
      </c>
      <c r="G49" s="1856">
        <v>133157</v>
      </c>
    </row>
    <row r="50" spans="1:7" ht="13.5" customHeight="1" x14ac:dyDescent="0.25">
      <c r="A50" s="1858"/>
      <c r="B50" s="1857" t="s">
        <v>122</v>
      </c>
      <c r="C50" s="1856"/>
      <c r="D50" s="1857" t="s">
        <v>122</v>
      </c>
      <c r="E50" s="1856"/>
      <c r="F50" s="1856"/>
      <c r="G50" s="1856"/>
    </row>
    <row r="51" spans="1:7" ht="13.5" customHeight="1" x14ac:dyDescent="0.25">
      <c r="A51" s="1858" t="s">
        <v>869</v>
      </c>
      <c r="B51" s="1857"/>
      <c r="C51" s="1856"/>
      <c r="D51" s="1857"/>
      <c r="E51" s="1856"/>
      <c r="F51" s="1856"/>
      <c r="G51" s="1856"/>
    </row>
    <row r="52" spans="1:7" ht="13.5" customHeight="1" x14ac:dyDescent="0.25">
      <c r="A52" s="1314" t="s">
        <v>868</v>
      </c>
      <c r="B52" s="1340">
        <v>6132</v>
      </c>
      <c r="C52" s="1747">
        <v>76645</v>
      </c>
      <c r="D52" s="1340">
        <v>6246</v>
      </c>
      <c r="E52" s="1747">
        <v>78077</v>
      </c>
      <c r="F52" s="1747">
        <v>6612</v>
      </c>
      <c r="G52" s="1747">
        <v>82655</v>
      </c>
    </row>
    <row r="53" spans="1:7" ht="13.5" customHeight="1" x14ac:dyDescent="0.25">
      <c r="A53" s="2450" t="s">
        <v>433</v>
      </c>
      <c r="B53" s="2449">
        <v>16194</v>
      </c>
      <c r="C53" s="2449">
        <v>202424</v>
      </c>
      <c r="D53" s="2449">
        <v>16510</v>
      </c>
      <c r="E53" s="2449">
        <v>206380</v>
      </c>
      <c r="F53" s="2449">
        <v>17265</v>
      </c>
      <c r="G53" s="2449">
        <v>215812</v>
      </c>
    </row>
    <row r="54" spans="1:7" x14ac:dyDescent="0.25">
      <c r="A54" s="1301"/>
      <c r="B54" s="1740"/>
      <c r="C54" s="1740"/>
      <c r="D54" s="1739"/>
      <c r="E54" s="1739"/>
      <c r="F54" s="1739"/>
      <c r="G54" s="1739"/>
    </row>
    <row r="55" spans="1:7" x14ac:dyDescent="0.25">
      <c r="A55" s="1737"/>
      <c r="B55" s="1737"/>
      <c r="C55" s="1737"/>
      <c r="D55" s="1737"/>
      <c r="E55" s="1737"/>
      <c r="F55" s="1737"/>
      <c r="G55" s="1737"/>
    </row>
    <row r="56" spans="1:7" x14ac:dyDescent="0.25">
      <c r="A56" s="1737"/>
      <c r="B56" s="1737"/>
      <c r="C56" s="1737"/>
      <c r="D56" s="1737"/>
      <c r="E56" s="1737"/>
      <c r="F56" s="1737"/>
      <c r="G56" s="1737"/>
    </row>
    <row r="57" spans="1:7" ht="15" customHeight="1" x14ac:dyDescent="0.25">
      <c r="A57" s="1737"/>
      <c r="B57" s="1737"/>
      <c r="C57" s="1737"/>
      <c r="D57" s="1737"/>
      <c r="E57" s="1737"/>
      <c r="F57" s="1737"/>
      <c r="G57" s="1737"/>
    </row>
    <row r="58" spans="1:7" x14ac:dyDescent="0.25">
      <c r="A58" s="1737"/>
      <c r="B58" s="1737"/>
      <c r="C58" s="1737"/>
      <c r="D58" s="1737"/>
      <c r="E58" s="1737"/>
      <c r="F58" s="1737"/>
      <c r="G58" s="1737"/>
    </row>
    <row r="59" spans="1:7" ht="15" customHeight="1" x14ac:dyDescent="0.25">
      <c r="A59" s="1737"/>
      <c r="B59" s="1737"/>
      <c r="C59" s="1737"/>
      <c r="D59" s="1737"/>
      <c r="E59" s="1737"/>
      <c r="F59" s="1737"/>
      <c r="G59" s="1737"/>
    </row>
    <row r="60" spans="1:7" x14ac:dyDescent="0.25">
      <c r="A60" s="1737"/>
      <c r="B60" s="1737"/>
      <c r="C60" s="1737"/>
      <c r="D60" s="1737"/>
      <c r="E60" s="1737"/>
      <c r="F60" s="1737"/>
      <c r="G60" s="1737"/>
    </row>
    <row r="61" spans="1:7" x14ac:dyDescent="0.25">
      <c r="A61" s="1737"/>
      <c r="B61" s="1737"/>
      <c r="C61" s="1737"/>
      <c r="D61" s="1737"/>
      <c r="E61" s="1737"/>
      <c r="F61" s="1737"/>
      <c r="G61" s="1737"/>
    </row>
  </sheetData>
  <mergeCells count="9">
    <mergeCell ref="B3:C3"/>
    <mergeCell ref="D3:E3"/>
    <mergeCell ref="F3:G3"/>
    <mergeCell ref="B4:B5"/>
    <mergeCell ref="C4:C5"/>
    <mergeCell ref="D4:D5"/>
    <mergeCell ref="E4:E5"/>
    <mergeCell ref="F4:F5"/>
    <mergeCell ref="G4:G5"/>
  </mergeCells>
  <pageMargins left="0.7" right="0.7" top="0.75" bottom="0.75" header="0.3" footer="0.3"/>
  <pageSetup paperSize="9" scale="8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showGridLines="0" view="pageBreakPreview" topLeftCell="A6" zoomScaleNormal="100" zoomScaleSheetLayoutView="100" workbookViewId="0">
      <selection activeCell="Q44" sqref="Q44"/>
    </sheetView>
  </sheetViews>
  <sheetFormatPr defaultRowHeight="15" x14ac:dyDescent="0.25"/>
  <cols>
    <col min="1" max="1" width="23" customWidth="1"/>
    <col min="2" max="9" width="10.28515625" customWidth="1"/>
  </cols>
  <sheetData>
    <row r="1" spans="1:9" x14ac:dyDescent="0.25">
      <c r="A1" s="1839" t="s">
        <v>907</v>
      </c>
      <c r="B1" s="1737"/>
      <c r="C1" s="1737"/>
      <c r="D1" s="1737"/>
      <c r="E1" s="1737"/>
      <c r="F1" s="1737"/>
      <c r="G1" s="1870"/>
      <c r="H1" s="1870"/>
      <c r="I1" s="1737"/>
    </row>
    <row r="2" spans="1:9" x14ac:dyDescent="0.25">
      <c r="A2" s="1872" t="s">
        <v>1299</v>
      </c>
      <c r="B2" s="1871"/>
      <c r="C2" s="1871"/>
      <c r="D2" s="1871"/>
      <c r="E2" s="1871"/>
      <c r="F2" s="1871"/>
      <c r="G2" s="1870"/>
      <c r="H2" s="1870"/>
      <c r="I2" s="1737"/>
    </row>
    <row r="3" spans="1:9" x14ac:dyDescent="0.25">
      <c r="A3" s="1737"/>
      <c r="B3" s="2899" t="s">
        <v>906</v>
      </c>
      <c r="C3" s="2900"/>
      <c r="D3" s="2899" t="s">
        <v>905</v>
      </c>
      <c r="E3" s="2900"/>
      <c r="F3" s="2899" t="s">
        <v>904</v>
      </c>
      <c r="G3" s="2900"/>
      <c r="H3" s="2899" t="s">
        <v>433</v>
      </c>
      <c r="I3" s="2900"/>
    </row>
    <row r="4" spans="1:9" x14ac:dyDescent="0.25">
      <c r="A4" s="1739"/>
      <c r="B4" s="2901"/>
      <c r="C4" s="2901"/>
      <c r="D4" s="2901"/>
      <c r="E4" s="2901"/>
      <c r="F4" s="2901"/>
      <c r="G4" s="2901"/>
      <c r="H4" s="2901"/>
      <c r="I4" s="2901"/>
    </row>
    <row r="5" spans="1:9" x14ac:dyDescent="0.25">
      <c r="A5" s="1869"/>
      <c r="B5" s="2897" t="s">
        <v>891</v>
      </c>
      <c r="C5" s="2897" t="s">
        <v>903</v>
      </c>
      <c r="D5" s="2897" t="s">
        <v>891</v>
      </c>
      <c r="E5" s="2897" t="s">
        <v>903</v>
      </c>
      <c r="F5" s="2897" t="s">
        <v>891</v>
      </c>
      <c r="G5" s="2897" t="s">
        <v>903</v>
      </c>
      <c r="H5" s="2897" t="s">
        <v>891</v>
      </c>
      <c r="I5" s="2897" t="s">
        <v>903</v>
      </c>
    </row>
    <row r="6" spans="1:9" ht="15.75" thickBot="1" x14ac:dyDescent="0.3">
      <c r="A6" s="1868" t="s">
        <v>227</v>
      </c>
      <c r="B6" s="2898"/>
      <c r="C6" s="2898"/>
      <c r="D6" s="2898"/>
      <c r="E6" s="2898"/>
      <c r="F6" s="2898"/>
      <c r="G6" s="2898"/>
      <c r="H6" s="2898"/>
      <c r="I6" s="2898"/>
    </row>
    <row r="7" spans="1:9" x14ac:dyDescent="0.25">
      <c r="A7" s="1867" t="s">
        <v>1194</v>
      </c>
      <c r="B7" s="1865">
        <v>557</v>
      </c>
      <c r="C7" s="1865">
        <v>45</v>
      </c>
      <c r="D7" s="1865">
        <v>918</v>
      </c>
      <c r="E7" s="1865">
        <v>73</v>
      </c>
      <c r="F7" s="1865"/>
      <c r="G7" s="1865"/>
      <c r="H7" s="1865">
        <v>1475</v>
      </c>
      <c r="I7" s="1865">
        <v>118</v>
      </c>
    </row>
    <row r="8" spans="1:9" x14ac:dyDescent="0.25">
      <c r="A8" s="1867" t="s">
        <v>902</v>
      </c>
      <c r="B8" s="1865">
        <v>150</v>
      </c>
      <c r="C8" s="1865">
        <v>12</v>
      </c>
      <c r="D8" s="1865">
        <v>109</v>
      </c>
      <c r="E8" s="1865">
        <v>9</v>
      </c>
      <c r="F8" s="1865"/>
      <c r="G8" s="1865"/>
      <c r="H8" s="1865">
        <v>259</v>
      </c>
      <c r="I8" s="1865">
        <v>21</v>
      </c>
    </row>
    <row r="9" spans="1:9" x14ac:dyDescent="0.25">
      <c r="A9" s="1867" t="s">
        <v>901</v>
      </c>
      <c r="B9" s="1865">
        <v>281</v>
      </c>
      <c r="C9" s="1865">
        <v>23</v>
      </c>
      <c r="D9" s="1865"/>
      <c r="E9" s="1865"/>
      <c r="F9" s="1865">
        <v>0</v>
      </c>
      <c r="G9" s="1865">
        <v>0</v>
      </c>
      <c r="H9" s="1865">
        <v>281</v>
      </c>
      <c r="I9" s="1865">
        <v>23</v>
      </c>
    </row>
    <row r="10" spans="1:9" x14ac:dyDescent="0.25">
      <c r="A10" s="1867" t="s">
        <v>900</v>
      </c>
      <c r="B10" s="1865"/>
      <c r="C10" s="1865"/>
      <c r="D10" s="1865">
        <v>49</v>
      </c>
      <c r="E10" s="1865">
        <v>4</v>
      </c>
      <c r="F10" s="1865"/>
      <c r="G10" s="1865"/>
      <c r="H10" s="1865">
        <v>49</v>
      </c>
      <c r="I10" s="1865">
        <v>4</v>
      </c>
    </row>
    <row r="11" spans="1:9" x14ac:dyDescent="0.25">
      <c r="A11" s="1867" t="s">
        <v>899</v>
      </c>
      <c r="B11" s="1865"/>
      <c r="C11" s="1865"/>
      <c r="D11" s="1865">
        <v>0</v>
      </c>
      <c r="E11" s="1865">
        <v>0</v>
      </c>
      <c r="F11" s="1865"/>
      <c r="G11" s="1865"/>
      <c r="H11" s="1865">
        <v>0</v>
      </c>
      <c r="I11" s="1865">
        <v>0</v>
      </c>
    </row>
    <row r="12" spans="1:9" x14ac:dyDescent="0.25">
      <c r="A12" s="1867" t="s">
        <v>772</v>
      </c>
      <c r="B12" s="1865">
        <v>-475</v>
      </c>
      <c r="C12" s="1865">
        <v>-38</v>
      </c>
      <c r="D12" s="1865"/>
      <c r="E12" s="1865"/>
      <c r="F12" s="1865"/>
      <c r="G12" s="1865"/>
      <c r="H12" s="1865">
        <v>-475</v>
      </c>
      <c r="I12" s="1865">
        <v>-38</v>
      </c>
    </row>
    <row r="13" spans="1:9" x14ac:dyDescent="0.25">
      <c r="A13" s="1867" t="s">
        <v>898</v>
      </c>
      <c r="B13" s="1865">
        <v>1043</v>
      </c>
      <c r="C13" s="1865">
        <v>83</v>
      </c>
      <c r="D13" s="1865"/>
      <c r="E13" s="1865"/>
      <c r="F13" s="1865"/>
      <c r="G13" s="1865"/>
      <c r="H13" s="1865">
        <v>1043</v>
      </c>
      <c r="I13" s="1865">
        <v>83</v>
      </c>
    </row>
    <row r="14" spans="1:9" x14ac:dyDescent="0.25">
      <c r="A14" s="1867" t="s">
        <v>897</v>
      </c>
      <c r="B14" s="1865">
        <v>477</v>
      </c>
      <c r="C14" s="1865">
        <v>38</v>
      </c>
      <c r="D14" s="1865"/>
      <c r="E14" s="1865"/>
      <c r="F14" s="1865"/>
      <c r="G14" s="1865"/>
      <c r="H14" s="1865">
        <v>477</v>
      </c>
      <c r="I14" s="1865">
        <v>38</v>
      </c>
    </row>
    <row r="15" spans="1:9" x14ac:dyDescent="0.25">
      <c r="A15" s="1866" t="s">
        <v>896</v>
      </c>
      <c r="B15" s="1865">
        <v>411</v>
      </c>
      <c r="C15" s="1865">
        <v>33</v>
      </c>
      <c r="D15" s="1865"/>
      <c r="E15" s="1865"/>
      <c r="F15" s="1865"/>
      <c r="G15" s="1865"/>
      <c r="H15" s="1865">
        <v>411</v>
      </c>
      <c r="I15" s="1865">
        <v>33</v>
      </c>
    </row>
    <row r="16" spans="1:9" x14ac:dyDescent="0.25">
      <c r="A16" s="2452" t="s">
        <v>433</v>
      </c>
      <c r="B16" s="2451">
        <v>2444</v>
      </c>
      <c r="C16" s="2451">
        <v>196</v>
      </c>
      <c r="D16" s="2451">
        <v>1076</v>
      </c>
      <c r="E16" s="2451">
        <v>86</v>
      </c>
      <c r="F16" s="2451">
        <v>0</v>
      </c>
      <c r="G16" s="2451">
        <v>0</v>
      </c>
      <c r="H16" s="2451">
        <v>3520</v>
      </c>
      <c r="I16" s="2451">
        <v>282</v>
      </c>
    </row>
    <row r="17" spans="1:9" x14ac:dyDescent="0.25">
      <c r="A17" s="1306" t="s">
        <v>895</v>
      </c>
      <c r="B17" s="1302"/>
      <c r="C17" s="1302"/>
      <c r="D17" s="1302"/>
      <c r="E17" s="1302"/>
      <c r="F17" s="1302"/>
      <c r="G17" s="1302"/>
      <c r="H17" s="1302"/>
      <c r="I17" s="1302"/>
    </row>
    <row r="18" spans="1:9" x14ac:dyDescent="0.25">
      <c r="A18" s="1864"/>
      <c r="B18" s="1864"/>
      <c r="C18" s="1864"/>
      <c r="D18" s="1864"/>
      <c r="E18" s="1864"/>
      <c r="F18" s="1864"/>
      <c r="G18" s="1864"/>
      <c r="H18" s="1835"/>
      <c r="I18" s="1835"/>
    </row>
    <row r="19" spans="1:9" x14ac:dyDescent="0.25">
      <c r="A19" s="1855"/>
      <c r="B19" s="1855"/>
      <c r="C19" s="1855"/>
      <c r="D19" s="1855"/>
      <c r="E19" s="1855"/>
      <c r="F19" s="1855"/>
      <c r="G19" s="1855"/>
      <c r="H19" s="1855"/>
      <c r="I19" s="1855"/>
    </row>
  </sheetData>
  <mergeCells count="12">
    <mergeCell ref="F5:F6"/>
    <mergeCell ref="G5:G6"/>
    <mergeCell ref="H5:H6"/>
    <mergeCell ref="I5:I6"/>
    <mergeCell ref="B3:C4"/>
    <mergeCell ref="D3:E4"/>
    <mergeCell ref="F3:G4"/>
    <mergeCell ref="H3:I4"/>
    <mergeCell ref="B5:B6"/>
    <mergeCell ref="C5:C6"/>
    <mergeCell ref="D5:D6"/>
    <mergeCell ref="E5:E6"/>
  </mergeCells>
  <pageMargins left="0.7" right="0.7" top="0.75" bottom="0.75" header="0.3" footer="0.3"/>
  <pageSetup paperSize="9" scale="8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
  <sheetViews>
    <sheetView showGridLines="0" showZeros="0" view="pageBreakPreview" topLeftCell="A34" zoomScaleNormal="100" zoomScaleSheetLayoutView="100" workbookViewId="0">
      <selection activeCell="Q44" sqref="Q44"/>
    </sheetView>
  </sheetViews>
  <sheetFormatPr defaultRowHeight="15" x14ac:dyDescent="0.25"/>
  <cols>
    <col min="1" max="1" width="40.42578125" customWidth="1"/>
    <col min="2" max="10" width="7.7109375" customWidth="1"/>
  </cols>
  <sheetData>
    <row r="1" spans="1:10" x14ac:dyDescent="0.25">
      <c r="A1" s="1923" t="s">
        <v>947</v>
      </c>
      <c r="B1" s="1840"/>
      <c r="C1" s="1737"/>
      <c r="D1" s="1737"/>
      <c r="E1" s="1737"/>
      <c r="F1" s="1737"/>
      <c r="G1" s="1737"/>
      <c r="H1" s="1835"/>
      <c r="I1" s="1881"/>
      <c r="J1" s="1737"/>
    </row>
    <row r="2" spans="1:10" x14ac:dyDescent="0.25">
      <c r="A2" s="1336" t="s">
        <v>946</v>
      </c>
      <c r="B2" s="1840"/>
      <c r="C2" s="1737"/>
      <c r="D2" s="1737"/>
      <c r="E2" s="1737"/>
      <c r="F2" s="1737"/>
      <c r="G2" s="1737"/>
      <c r="H2" s="1835"/>
      <c r="I2" s="1881"/>
      <c r="J2" s="1737"/>
    </row>
    <row r="3" spans="1:10" ht="15.75" thickBot="1" x14ac:dyDescent="0.3">
      <c r="A3" s="1835"/>
      <c r="B3" s="1287"/>
      <c r="C3" s="1335"/>
      <c r="D3" s="1335"/>
      <c r="E3" s="1335"/>
      <c r="F3" s="1335"/>
      <c r="G3" s="1335"/>
      <c r="H3" s="1335"/>
      <c r="I3" s="1335"/>
      <c r="J3" s="1835"/>
    </row>
    <row r="4" spans="1:10" ht="15.75" thickBot="1" x14ac:dyDescent="0.3">
      <c r="A4" s="1922" t="s">
        <v>227</v>
      </c>
      <c r="B4" s="1921" t="s">
        <v>1317</v>
      </c>
      <c r="C4" s="1921" t="s">
        <v>1316</v>
      </c>
      <c r="D4" s="1921" t="s">
        <v>1208</v>
      </c>
      <c r="E4" s="1920" t="s">
        <v>945</v>
      </c>
      <c r="F4" s="1920" t="s">
        <v>944</v>
      </c>
      <c r="G4" s="1920" t="s">
        <v>943</v>
      </c>
      <c r="H4" s="1920" t="s">
        <v>942</v>
      </c>
      <c r="I4" s="1920" t="s">
        <v>335</v>
      </c>
      <c r="J4" s="1920" t="s">
        <v>941</v>
      </c>
    </row>
    <row r="5" spans="1:10" x14ac:dyDescent="0.25">
      <c r="A5" s="1919" t="s">
        <v>940</v>
      </c>
      <c r="B5" s="1918"/>
      <c r="C5" s="1917"/>
      <c r="D5" s="1917"/>
      <c r="E5" s="1917"/>
      <c r="F5" s="1917"/>
      <c r="G5" s="1917"/>
      <c r="H5" s="1917"/>
      <c r="I5" s="1917"/>
      <c r="J5" s="1916"/>
    </row>
    <row r="6" spans="1:10" x14ac:dyDescent="0.25">
      <c r="A6" s="1911" t="s">
        <v>939</v>
      </c>
      <c r="B6" s="1915">
        <v>31799</v>
      </c>
      <c r="C6" s="1914">
        <v>31263</v>
      </c>
      <c r="D6" s="1914">
        <v>30452</v>
      </c>
      <c r="E6" s="1914">
        <v>30180</v>
      </c>
      <c r="F6" s="1914">
        <v>31533</v>
      </c>
      <c r="G6" s="1914">
        <v>30359</v>
      </c>
      <c r="H6" s="1914">
        <v>29138</v>
      </c>
      <c r="I6" s="1914">
        <v>27254</v>
      </c>
      <c r="J6" s="1905">
        <v>29959</v>
      </c>
    </row>
    <row r="7" spans="1:10" x14ac:dyDescent="0.25">
      <c r="A7" s="1890" t="s">
        <v>938</v>
      </c>
      <c r="B7" s="1913">
        <v>-2747</v>
      </c>
      <c r="C7" s="1912">
        <v>-2005</v>
      </c>
      <c r="D7" s="1912">
        <v>-1107</v>
      </c>
      <c r="E7" s="1912">
        <v>-588</v>
      </c>
      <c r="F7" s="1912">
        <v>-2625</v>
      </c>
      <c r="G7" s="1912">
        <v>-1882</v>
      </c>
      <c r="H7" s="1912">
        <v>-1255</v>
      </c>
      <c r="I7" s="1912"/>
      <c r="J7" s="1907">
        <v>-2584</v>
      </c>
    </row>
    <row r="8" spans="1:10" x14ac:dyDescent="0.25">
      <c r="A8" s="1893" t="s">
        <v>937</v>
      </c>
      <c r="B8" s="1906">
        <v>29052</v>
      </c>
      <c r="C8" s="1905">
        <v>29259</v>
      </c>
      <c r="D8" s="1905">
        <v>29345</v>
      </c>
      <c r="E8" s="1905">
        <v>29592</v>
      </c>
      <c r="F8" s="1905">
        <v>28908</v>
      </c>
      <c r="G8" s="1905">
        <v>28477</v>
      </c>
      <c r="H8" s="1905">
        <v>27883</v>
      </c>
      <c r="I8" s="1905">
        <v>27254</v>
      </c>
      <c r="J8" s="1905">
        <v>27375</v>
      </c>
    </row>
    <row r="9" spans="1:10" x14ac:dyDescent="0.25">
      <c r="A9" s="1893" t="s">
        <v>936</v>
      </c>
      <c r="B9" s="1906">
        <v>0</v>
      </c>
      <c r="C9" s="1905">
        <v>0</v>
      </c>
      <c r="D9" s="1905" t="s">
        <v>0</v>
      </c>
      <c r="E9" s="1905"/>
      <c r="F9" s="1905" t="s">
        <v>0</v>
      </c>
      <c r="G9" s="1905"/>
      <c r="H9" s="1905"/>
      <c r="I9" s="1905"/>
      <c r="J9" s="1905"/>
    </row>
    <row r="10" spans="1:10" x14ac:dyDescent="0.25">
      <c r="A10" s="1911" t="s">
        <v>935</v>
      </c>
      <c r="B10" s="1906">
        <v>-3835</v>
      </c>
      <c r="C10" s="1905">
        <v>-3754</v>
      </c>
      <c r="D10" s="1905">
        <v>-3633</v>
      </c>
      <c r="E10" s="1905">
        <v>-3577</v>
      </c>
      <c r="F10" s="1905">
        <v>-3435</v>
      </c>
      <c r="G10" s="1905">
        <v>-3247</v>
      </c>
      <c r="H10" s="1905">
        <v>-3100</v>
      </c>
      <c r="I10" s="1905">
        <v>-2956</v>
      </c>
      <c r="J10" s="1905">
        <v>-2866</v>
      </c>
    </row>
    <row r="11" spans="1:10" x14ac:dyDescent="0.25">
      <c r="A11" s="1911" t="s">
        <v>934</v>
      </c>
      <c r="B11" s="1906">
        <v>-291</v>
      </c>
      <c r="C11" s="1905">
        <v>-223</v>
      </c>
      <c r="D11" s="1905">
        <v>-204</v>
      </c>
      <c r="E11" s="1905">
        <v>-252</v>
      </c>
      <c r="F11" s="1905">
        <v>-212</v>
      </c>
      <c r="G11" s="1905">
        <v>-213</v>
      </c>
      <c r="H11" s="1905">
        <v>-305</v>
      </c>
      <c r="I11" s="1905">
        <v>-303</v>
      </c>
      <c r="J11" s="1905">
        <v>-296</v>
      </c>
    </row>
    <row r="12" spans="1:10" x14ac:dyDescent="0.25">
      <c r="A12" s="1911" t="s">
        <v>1207</v>
      </c>
      <c r="B12" s="1906"/>
      <c r="C12" s="1905"/>
      <c r="D12" s="1905"/>
      <c r="E12" s="1905"/>
      <c r="F12" s="1905"/>
      <c r="G12" s="1905"/>
      <c r="H12" s="1905"/>
      <c r="I12" s="1905"/>
      <c r="J12" s="1905"/>
    </row>
    <row r="13" spans="1:10" x14ac:dyDescent="0.25">
      <c r="A13" s="1911" t="s">
        <v>1206</v>
      </c>
      <c r="B13" s="1906">
        <v>-152</v>
      </c>
      <c r="C13" s="1905">
        <v>-279</v>
      </c>
      <c r="D13" s="1905">
        <v>-262</v>
      </c>
      <c r="E13" s="1905">
        <v>-261</v>
      </c>
      <c r="F13" s="1905">
        <v>-240</v>
      </c>
      <c r="G13" s="1905">
        <v>-96</v>
      </c>
      <c r="H13" s="1905">
        <v>-104</v>
      </c>
      <c r="I13" s="1905">
        <v>-168</v>
      </c>
      <c r="J13" s="1905">
        <v>-296</v>
      </c>
    </row>
    <row r="14" spans="1:10" x14ac:dyDescent="0.25">
      <c r="A14" s="1893" t="s">
        <v>923</v>
      </c>
      <c r="B14" s="1906">
        <v>-259</v>
      </c>
      <c r="C14" s="1905">
        <v>-323</v>
      </c>
      <c r="D14" s="1905">
        <v>-356</v>
      </c>
      <c r="E14" s="1905">
        <v>-420</v>
      </c>
      <c r="F14" s="1905">
        <v>-483</v>
      </c>
      <c r="G14" s="1905">
        <v>-493</v>
      </c>
      <c r="H14" s="1905">
        <v>-355</v>
      </c>
      <c r="I14" s="1905">
        <v>-427</v>
      </c>
      <c r="J14" s="1905">
        <v>-342</v>
      </c>
    </row>
    <row r="15" spans="1:10" x14ac:dyDescent="0.25">
      <c r="A15" s="1890" t="s">
        <v>933</v>
      </c>
      <c r="B15" s="1908">
        <v>-4537</v>
      </c>
      <c r="C15" s="1907">
        <v>-4579</v>
      </c>
      <c r="D15" s="1907">
        <v>-4455</v>
      </c>
      <c r="E15" s="1907">
        <v>-4509</v>
      </c>
      <c r="F15" s="1907">
        <v>-4370</v>
      </c>
      <c r="G15" s="1907">
        <v>-4049</v>
      </c>
      <c r="H15" s="1907">
        <v>-3864</v>
      </c>
      <c r="I15" s="1907">
        <v>-3854</v>
      </c>
      <c r="J15" s="1907">
        <v>-3800</v>
      </c>
    </row>
    <row r="16" spans="1:10" x14ac:dyDescent="0.25">
      <c r="A16" s="2460" t="s">
        <v>932</v>
      </c>
      <c r="B16" s="2459">
        <v>24515</v>
      </c>
      <c r="C16" s="2458">
        <v>24679</v>
      </c>
      <c r="D16" s="2458">
        <v>24890</v>
      </c>
      <c r="E16" s="2458">
        <v>25083</v>
      </c>
      <c r="F16" s="2458">
        <v>24538</v>
      </c>
      <c r="G16" s="2458">
        <v>24428</v>
      </c>
      <c r="H16" s="2458">
        <v>24019</v>
      </c>
      <c r="I16" s="2458">
        <v>23400</v>
      </c>
      <c r="J16" s="2458">
        <v>23575</v>
      </c>
    </row>
    <row r="17" spans="1:10" x14ac:dyDescent="0.25">
      <c r="A17" s="2463" t="s">
        <v>931</v>
      </c>
      <c r="B17" s="2462">
        <v>3514</v>
      </c>
      <c r="C17" s="2462">
        <v>2809</v>
      </c>
      <c r="D17" s="2462">
        <v>2870</v>
      </c>
      <c r="E17" s="2462">
        <v>3016</v>
      </c>
      <c r="F17" s="2462">
        <v>3042</v>
      </c>
      <c r="G17" s="2462">
        <v>2955</v>
      </c>
      <c r="H17" s="2462">
        <v>2956</v>
      </c>
      <c r="I17" s="2462">
        <v>2892</v>
      </c>
      <c r="J17" s="2462">
        <v>2968</v>
      </c>
    </row>
    <row r="18" spans="1:10" x14ac:dyDescent="0.25">
      <c r="A18" s="1910" t="s">
        <v>930</v>
      </c>
      <c r="B18" s="1906">
        <v>-21</v>
      </c>
      <c r="C18" s="1905">
        <v>-19</v>
      </c>
      <c r="D18" s="1905">
        <v>-14</v>
      </c>
      <c r="E18" s="1905">
        <v>-18</v>
      </c>
      <c r="F18" s="1905">
        <v>-25</v>
      </c>
      <c r="G18" s="1905">
        <v>-23</v>
      </c>
      <c r="H18" s="1905">
        <v>-17</v>
      </c>
      <c r="I18" s="1905">
        <v>-25</v>
      </c>
      <c r="J18" s="1905">
        <v>-27</v>
      </c>
    </row>
    <row r="19" spans="1:10" x14ac:dyDescent="0.25">
      <c r="A19" s="1909" t="s">
        <v>929</v>
      </c>
      <c r="B19" s="1908">
        <v>3493</v>
      </c>
      <c r="C19" s="1907">
        <v>2790</v>
      </c>
      <c r="D19" s="1907">
        <v>2856</v>
      </c>
      <c r="E19" s="1907">
        <v>2998</v>
      </c>
      <c r="F19" s="1907">
        <v>3017</v>
      </c>
      <c r="G19" s="1907">
        <v>2932</v>
      </c>
      <c r="H19" s="1907">
        <v>2939</v>
      </c>
      <c r="I19" s="1907">
        <v>2868</v>
      </c>
      <c r="J19" s="1907">
        <v>2941</v>
      </c>
    </row>
    <row r="20" spans="1:10" x14ac:dyDescent="0.25">
      <c r="A20" s="2460" t="s">
        <v>928</v>
      </c>
      <c r="B20" s="2459">
        <v>28008</v>
      </c>
      <c r="C20" s="2458">
        <v>27470</v>
      </c>
      <c r="D20" s="2458">
        <v>27746</v>
      </c>
      <c r="E20" s="2458">
        <v>28081</v>
      </c>
      <c r="F20" s="2458">
        <v>27555</v>
      </c>
      <c r="G20" s="2458">
        <v>27360</v>
      </c>
      <c r="H20" s="2458">
        <v>26958</v>
      </c>
      <c r="I20" s="2458">
        <v>26268</v>
      </c>
      <c r="J20" s="2458">
        <v>26516</v>
      </c>
    </row>
    <row r="21" spans="1:10" x14ac:dyDescent="0.25">
      <c r="A21" s="2461" t="s">
        <v>927</v>
      </c>
      <c r="B21" s="2459">
        <v>4903</v>
      </c>
      <c r="C21" s="2458">
        <v>5119</v>
      </c>
      <c r="D21" s="2458">
        <v>5333</v>
      </c>
      <c r="E21" s="2458">
        <v>5629</v>
      </c>
      <c r="F21" s="2458">
        <v>6541</v>
      </c>
      <c r="G21" s="2458">
        <v>6581</v>
      </c>
      <c r="H21" s="2458">
        <v>5754</v>
      </c>
      <c r="I21" s="2458">
        <v>5800</v>
      </c>
      <c r="J21" s="2458">
        <v>5940</v>
      </c>
    </row>
    <row r="22" spans="1:10" x14ac:dyDescent="0.25">
      <c r="A22" s="1893" t="s">
        <v>926</v>
      </c>
      <c r="B22" s="1906">
        <v>95</v>
      </c>
      <c r="C22" s="1905">
        <v>90</v>
      </c>
      <c r="D22" s="1905">
        <v>22</v>
      </c>
      <c r="E22" s="1905">
        <v>83</v>
      </c>
      <c r="F22" s="1905">
        <v>78</v>
      </c>
      <c r="G22" s="1905">
        <v>95</v>
      </c>
      <c r="H22" s="1905">
        <v>82</v>
      </c>
      <c r="I22" s="1905"/>
      <c r="J22" s="1905"/>
    </row>
    <row r="23" spans="1:10" x14ac:dyDescent="0.25">
      <c r="A23" s="1893" t="s">
        <v>925</v>
      </c>
      <c r="B23" s="1906"/>
      <c r="C23" s="1905"/>
      <c r="D23" s="1905"/>
      <c r="E23" s="1905"/>
      <c r="F23" s="1905"/>
      <c r="G23" s="1905"/>
      <c r="H23" s="1905"/>
      <c r="I23" s="1905"/>
      <c r="J23" s="1905"/>
    </row>
    <row r="24" spans="1:10" x14ac:dyDescent="0.25">
      <c r="A24" s="1893" t="s">
        <v>822</v>
      </c>
      <c r="B24" s="1906">
        <v>-1205</v>
      </c>
      <c r="C24" s="1905">
        <v>-1205</v>
      </c>
      <c r="D24" s="1905">
        <v>-1205</v>
      </c>
      <c r="E24" s="1905">
        <v>-1205</v>
      </c>
      <c r="F24" s="1905">
        <v>-1205</v>
      </c>
      <c r="G24" s="1905">
        <v>-1205</v>
      </c>
      <c r="H24" s="1905">
        <v>-1205</v>
      </c>
      <c r="I24" s="1905">
        <v>-1205</v>
      </c>
      <c r="J24" s="1905">
        <v>-1501</v>
      </c>
    </row>
    <row r="25" spans="1:10" x14ac:dyDescent="0.25">
      <c r="A25" s="1893" t="s">
        <v>924</v>
      </c>
      <c r="B25" s="1906"/>
      <c r="C25" s="1905"/>
      <c r="D25" s="1905"/>
      <c r="E25" s="1905"/>
      <c r="F25" s="1905"/>
      <c r="G25" s="1905"/>
      <c r="H25" s="1905"/>
      <c r="I25" s="1905"/>
      <c r="J25" s="1905"/>
    </row>
    <row r="26" spans="1:10" x14ac:dyDescent="0.25">
      <c r="A26" s="1893" t="s">
        <v>923</v>
      </c>
      <c r="B26" s="1906">
        <v>-54</v>
      </c>
      <c r="C26" s="1905">
        <v>-51</v>
      </c>
      <c r="D26" s="1905">
        <v>-52</v>
      </c>
      <c r="E26" s="1905">
        <v>-60</v>
      </c>
      <c r="F26" s="1905">
        <v>-65</v>
      </c>
      <c r="G26" s="1905">
        <v>-66</v>
      </c>
      <c r="H26" s="1905">
        <v>-59</v>
      </c>
      <c r="I26" s="1905">
        <v>-58</v>
      </c>
      <c r="J26" s="1905">
        <v>-55</v>
      </c>
    </row>
    <row r="27" spans="1:10" x14ac:dyDescent="0.25">
      <c r="A27" s="2460" t="s">
        <v>922</v>
      </c>
      <c r="B27" s="2459">
        <v>-1164</v>
      </c>
      <c r="C27" s="2458">
        <v>-1166</v>
      </c>
      <c r="D27" s="2458">
        <v>-1235</v>
      </c>
      <c r="E27" s="2458">
        <v>-1182</v>
      </c>
      <c r="F27" s="2458">
        <v>-1192</v>
      </c>
      <c r="G27" s="2458">
        <v>-1176</v>
      </c>
      <c r="H27" s="2458">
        <v>-1182</v>
      </c>
      <c r="I27" s="2458">
        <v>-1263</v>
      </c>
      <c r="J27" s="2458">
        <v>-1556</v>
      </c>
    </row>
    <row r="28" spans="1:10" x14ac:dyDescent="0.25">
      <c r="A28" s="2460" t="s">
        <v>824</v>
      </c>
      <c r="B28" s="2459">
        <v>3739</v>
      </c>
      <c r="C28" s="2458">
        <v>3953</v>
      </c>
      <c r="D28" s="2458">
        <v>4098</v>
      </c>
      <c r="E28" s="2458">
        <v>4447</v>
      </c>
      <c r="F28" s="2458">
        <v>5349</v>
      </c>
      <c r="G28" s="2458">
        <v>5405</v>
      </c>
      <c r="H28" s="2458">
        <v>4572</v>
      </c>
      <c r="I28" s="2458">
        <v>4537</v>
      </c>
      <c r="J28" s="2458">
        <v>4384</v>
      </c>
    </row>
    <row r="29" spans="1:10" x14ac:dyDescent="0.25">
      <c r="A29" s="2460" t="s">
        <v>1205</v>
      </c>
      <c r="B29" s="2459">
        <v>31747</v>
      </c>
      <c r="C29" s="2458">
        <v>31423</v>
      </c>
      <c r="D29" s="2458">
        <v>31844</v>
      </c>
      <c r="E29" s="2458">
        <v>32528</v>
      </c>
      <c r="F29" s="2458">
        <v>32904</v>
      </c>
      <c r="G29" s="2458">
        <v>32765</v>
      </c>
      <c r="H29" s="2458">
        <v>31530</v>
      </c>
      <c r="I29" s="2458">
        <v>30805</v>
      </c>
      <c r="J29" s="2458">
        <v>30900</v>
      </c>
    </row>
    <row r="30" spans="1:10" x14ac:dyDescent="0.25">
      <c r="A30" s="1904" t="s">
        <v>1204</v>
      </c>
      <c r="B30" s="1740"/>
      <c r="C30" s="1739"/>
      <c r="D30" s="1739"/>
      <c r="E30" s="1739"/>
      <c r="F30" s="1739"/>
      <c r="G30" s="1739"/>
      <c r="H30" s="1739"/>
      <c r="I30" s="1739"/>
      <c r="J30" s="1739"/>
    </row>
    <row r="31" spans="1:10" x14ac:dyDescent="0.25">
      <c r="A31" s="2902" t="s">
        <v>1315</v>
      </c>
      <c r="B31" s="2903"/>
      <c r="C31" s="2903"/>
      <c r="D31" s="1903"/>
      <c r="E31" s="1903"/>
      <c r="F31" s="1903"/>
      <c r="G31" s="1739"/>
      <c r="H31" s="1739"/>
      <c r="I31" s="1739"/>
      <c r="J31" s="1739"/>
    </row>
    <row r="32" spans="1:10" x14ac:dyDescent="0.25">
      <c r="A32" s="1902" t="s">
        <v>1203</v>
      </c>
      <c r="B32" s="1740"/>
      <c r="C32" s="1739"/>
      <c r="D32" s="1739"/>
      <c r="E32" s="1739"/>
      <c r="F32" s="1739"/>
      <c r="G32" s="1739"/>
      <c r="H32" s="1739"/>
      <c r="I32" s="1901"/>
      <c r="J32" s="1739"/>
    </row>
    <row r="33" spans="1:10" x14ac:dyDescent="0.25">
      <c r="A33" s="1855"/>
      <c r="B33" s="1900"/>
      <c r="C33" s="1855"/>
      <c r="D33" s="1855"/>
      <c r="E33" s="1855"/>
      <c r="F33" s="1855"/>
      <c r="G33" s="1855"/>
      <c r="H33" s="1855"/>
      <c r="I33" s="1855"/>
      <c r="J33" s="1855"/>
    </row>
    <row r="34" spans="1:10" x14ac:dyDescent="0.25">
      <c r="A34" s="1882" t="s">
        <v>921</v>
      </c>
      <c r="B34" s="1899"/>
      <c r="C34" s="1897"/>
      <c r="D34" s="1897"/>
      <c r="E34" s="1897"/>
      <c r="F34" s="1897"/>
      <c r="G34" s="1897"/>
      <c r="H34" s="1897"/>
      <c r="I34" s="1898"/>
      <c r="J34" s="1739"/>
    </row>
    <row r="35" spans="1:10" ht="15.75" thickBot="1" x14ac:dyDescent="0.3">
      <c r="A35" s="1897"/>
      <c r="B35" s="1753"/>
      <c r="C35" s="1896"/>
      <c r="D35" s="1896"/>
      <c r="E35" s="1896"/>
      <c r="F35" s="1896"/>
      <c r="G35" s="1896"/>
      <c r="H35" s="1896"/>
      <c r="I35" s="1895"/>
      <c r="J35" s="1739"/>
    </row>
    <row r="36" spans="1:10" ht="15.75" thickBot="1" x14ac:dyDescent="0.3">
      <c r="A36" s="1894" t="s">
        <v>227</v>
      </c>
      <c r="B36" s="1749" t="s">
        <v>1294</v>
      </c>
      <c r="C36" s="1749" t="s">
        <v>1184</v>
      </c>
      <c r="D36" s="1749" t="s">
        <v>340</v>
      </c>
      <c r="E36" s="1814" t="s">
        <v>339</v>
      </c>
      <c r="F36" s="1814" t="s">
        <v>338</v>
      </c>
      <c r="G36" s="1814" t="s">
        <v>337</v>
      </c>
      <c r="H36" s="1814" t="s">
        <v>336</v>
      </c>
      <c r="I36" s="1814" t="s">
        <v>335</v>
      </c>
      <c r="J36" s="1814" t="s">
        <v>334</v>
      </c>
    </row>
    <row r="37" spans="1:10" x14ac:dyDescent="0.25">
      <c r="A37" s="1893" t="s">
        <v>920</v>
      </c>
      <c r="B37" s="1892">
        <v>23854</v>
      </c>
      <c r="C37" s="1891">
        <v>24160</v>
      </c>
      <c r="D37" s="1891">
        <v>24222</v>
      </c>
      <c r="E37" s="1891">
        <v>24553</v>
      </c>
      <c r="F37" s="1891">
        <v>23167</v>
      </c>
      <c r="G37" s="1891">
        <v>23245</v>
      </c>
      <c r="H37" s="1891">
        <v>23317</v>
      </c>
      <c r="I37" s="1891">
        <v>23400</v>
      </c>
      <c r="J37" s="1849">
        <v>22802</v>
      </c>
    </row>
    <row r="38" spans="1:10" x14ac:dyDescent="0.25">
      <c r="A38" s="1890" t="s">
        <v>919</v>
      </c>
      <c r="B38" s="1889">
        <v>31086</v>
      </c>
      <c r="C38" s="1888">
        <v>30903</v>
      </c>
      <c r="D38" s="1888">
        <v>31176</v>
      </c>
      <c r="E38" s="1888">
        <v>31998</v>
      </c>
      <c r="F38" s="1888">
        <v>31533</v>
      </c>
      <c r="G38" s="1888">
        <v>31582</v>
      </c>
      <c r="H38" s="1888">
        <v>30828</v>
      </c>
      <c r="I38" s="1888">
        <v>30805</v>
      </c>
      <c r="J38" s="1887">
        <v>30127</v>
      </c>
    </row>
    <row r="39" spans="1:10" x14ac:dyDescent="0.25">
      <c r="A39" s="1306"/>
      <c r="B39" s="1886"/>
      <c r="C39" s="1886"/>
      <c r="D39" s="1886"/>
      <c r="E39" s="1886"/>
      <c r="F39" s="1886"/>
      <c r="G39" s="1886"/>
      <c r="H39" s="1886"/>
      <c r="I39" s="1886"/>
      <c r="J39" s="1886"/>
    </row>
    <row r="40" spans="1:10" x14ac:dyDescent="0.25">
      <c r="A40" s="1839" t="s">
        <v>918</v>
      </c>
      <c r="B40" s="1288"/>
      <c r="C40" s="1285"/>
      <c r="D40" s="1285"/>
      <c r="E40" s="1326"/>
      <c r="F40" s="1326"/>
      <c r="G40" s="1285"/>
      <c r="H40" s="1285"/>
      <c r="I40" s="1312"/>
      <c r="J40" s="1876"/>
    </row>
    <row r="41" spans="1:10" ht="12" customHeight="1" x14ac:dyDescent="0.25">
      <c r="A41" s="1334"/>
      <c r="B41" s="1288"/>
      <c r="C41" s="1285"/>
      <c r="D41" s="1285"/>
      <c r="E41" s="1326"/>
      <c r="F41" s="1326"/>
      <c r="G41" s="1285"/>
      <c r="H41" s="1285"/>
      <c r="I41" s="1312"/>
      <c r="J41" s="1876"/>
    </row>
    <row r="42" spans="1:10" ht="20.25" customHeight="1" x14ac:dyDescent="0.25">
      <c r="A42" s="1285"/>
      <c r="B42" s="2904" t="s">
        <v>892</v>
      </c>
      <c r="C42" s="2906" t="s">
        <v>917</v>
      </c>
      <c r="D42" s="2906"/>
      <c r="E42" s="2906"/>
      <c r="F42" s="2906"/>
      <c r="G42" s="2907" t="s">
        <v>1202</v>
      </c>
      <c r="H42" s="1333"/>
      <c r="I42" s="1312"/>
      <c r="J42" s="1876"/>
    </row>
    <row r="43" spans="1:10" ht="18.75" customHeight="1" thickBot="1" x14ac:dyDescent="0.3">
      <c r="A43" s="1922" t="s">
        <v>546</v>
      </c>
      <c r="B43" s="2905"/>
      <c r="C43" s="1331" t="s">
        <v>916</v>
      </c>
      <c r="D43" s="1332" t="s">
        <v>915</v>
      </c>
      <c r="E43" s="1332" t="s">
        <v>914</v>
      </c>
      <c r="F43" s="1331" t="s">
        <v>913</v>
      </c>
      <c r="G43" s="2908"/>
      <c r="H43" s="1331" t="s">
        <v>433</v>
      </c>
      <c r="I43" s="1312"/>
      <c r="J43" s="1876"/>
    </row>
    <row r="44" spans="1:10" x14ac:dyDescent="0.25">
      <c r="A44" s="2455" t="s">
        <v>909</v>
      </c>
      <c r="B44" s="1885">
        <v>4.5</v>
      </c>
      <c r="C44" s="1885">
        <v>2.5</v>
      </c>
      <c r="D44" s="1885">
        <v>0.8</v>
      </c>
      <c r="E44" s="1885">
        <v>2</v>
      </c>
      <c r="F44" s="1885">
        <v>3</v>
      </c>
      <c r="G44" s="1885">
        <v>6.3</v>
      </c>
      <c r="H44" s="1885">
        <v>10.8</v>
      </c>
      <c r="I44" s="1312"/>
      <c r="J44" s="1876"/>
    </row>
    <row r="45" spans="1:10" x14ac:dyDescent="0.25">
      <c r="A45" s="2455" t="s">
        <v>826</v>
      </c>
      <c r="B45" s="1885">
        <v>6</v>
      </c>
      <c r="C45" s="1885">
        <v>2.5</v>
      </c>
      <c r="D45" s="1885">
        <v>0.8</v>
      </c>
      <c r="E45" s="1885">
        <v>2</v>
      </c>
      <c r="F45" s="1885">
        <v>3</v>
      </c>
      <c r="G45" s="1885">
        <v>6.3</v>
      </c>
      <c r="H45" s="1885">
        <v>12.3</v>
      </c>
      <c r="I45" s="1312"/>
      <c r="J45" s="1876"/>
    </row>
    <row r="46" spans="1:10" x14ac:dyDescent="0.25">
      <c r="A46" s="2455" t="s">
        <v>912</v>
      </c>
      <c r="B46" s="1885">
        <v>8</v>
      </c>
      <c r="C46" s="1885">
        <v>2.5</v>
      </c>
      <c r="D46" s="1885">
        <v>0.8</v>
      </c>
      <c r="E46" s="1885">
        <v>2</v>
      </c>
      <c r="F46" s="1885">
        <v>3</v>
      </c>
      <c r="G46" s="1885">
        <v>6.3</v>
      </c>
      <c r="H46" s="1885">
        <v>14.3</v>
      </c>
      <c r="I46" s="1312"/>
      <c r="J46" s="1876"/>
    </row>
    <row r="47" spans="1:10" x14ac:dyDescent="0.25">
      <c r="A47" s="2456" t="s">
        <v>227</v>
      </c>
      <c r="B47" s="2457"/>
      <c r="C47" s="2456"/>
      <c r="D47" s="2456"/>
      <c r="E47" s="2456"/>
      <c r="F47" s="2456"/>
      <c r="G47" s="2456"/>
      <c r="H47" s="2456"/>
      <c r="I47" s="1312"/>
      <c r="J47" s="1876"/>
    </row>
    <row r="48" spans="1:10" x14ac:dyDescent="0.25">
      <c r="A48" s="2455" t="s">
        <v>909</v>
      </c>
      <c r="B48" s="1884">
        <v>5660</v>
      </c>
      <c r="C48" s="1884">
        <v>3144</v>
      </c>
      <c r="D48" s="1884">
        <v>1005</v>
      </c>
      <c r="E48" s="1884">
        <v>0</v>
      </c>
      <c r="F48" s="1884">
        <v>3773</v>
      </c>
      <c r="G48" s="1884">
        <v>7923</v>
      </c>
      <c r="H48" s="1884">
        <v>13583</v>
      </c>
      <c r="I48" s="1312"/>
      <c r="J48" s="1876"/>
    </row>
    <row r="49" spans="1:10" x14ac:dyDescent="0.25">
      <c r="A49" s="2455" t="s">
        <v>826</v>
      </c>
      <c r="B49" s="1884">
        <v>7547</v>
      </c>
      <c r="C49" s="1884">
        <v>3144</v>
      </c>
      <c r="D49" s="1884">
        <v>1005</v>
      </c>
      <c r="E49" s="1884">
        <v>0</v>
      </c>
      <c r="F49" s="1884">
        <v>3773</v>
      </c>
      <c r="G49" s="1884">
        <v>7923</v>
      </c>
      <c r="H49" s="1884">
        <v>15470</v>
      </c>
      <c r="I49" s="1312"/>
      <c r="J49" s="1876"/>
    </row>
    <row r="50" spans="1:10" x14ac:dyDescent="0.25">
      <c r="A50" s="2453" t="s">
        <v>912</v>
      </c>
      <c r="B50" s="1883">
        <v>10062</v>
      </c>
      <c r="C50" s="1883">
        <v>3144</v>
      </c>
      <c r="D50" s="1883">
        <v>1005</v>
      </c>
      <c r="E50" s="1883">
        <v>0</v>
      </c>
      <c r="F50" s="1883">
        <v>3773</v>
      </c>
      <c r="G50" s="1883">
        <v>7923</v>
      </c>
      <c r="H50" s="1883">
        <v>17985</v>
      </c>
      <c r="I50" s="1312"/>
      <c r="J50" s="1876"/>
    </row>
    <row r="51" spans="1:10" x14ac:dyDescent="0.25">
      <c r="A51" s="1324" t="s">
        <v>1201</v>
      </c>
      <c r="B51" s="1319"/>
      <c r="C51" s="1313"/>
      <c r="D51" s="1313"/>
      <c r="E51" s="1313"/>
      <c r="F51" s="1313"/>
      <c r="G51" s="1313"/>
      <c r="H51" s="1313"/>
      <c r="I51" s="1312"/>
      <c r="J51" s="1876"/>
    </row>
    <row r="52" spans="1:10" x14ac:dyDescent="0.25">
      <c r="A52" s="1324"/>
      <c r="B52" s="1319"/>
      <c r="C52" s="1313"/>
      <c r="D52" s="1313"/>
      <c r="E52" s="1313"/>
      <c r="F52" s="1313"/>
      <c r="G52" s="1313"/>
      <c r="H52" s="1313"/>
      <c r="I52" s="1312"/>
      <c r="J52" s="1876"/>
    </row>
    <row r="53" spans="1:10" x14ac:dyDescent="0.25">
      <c r="A53" s="1882" t="s">
        <v>911</v>
      </c>
      <c r="B53" s="1330"/>
      <c r="C53" s="1329"/>
      <c r="D53" s="1329"/>
      <c r="E53" s="1328"/>
      <c r="F53" s="1328"/>
      <c r="G53" s="1881"/>
      <c r="H53" s="1881"/>
      <c r="I53" s="1881"/>
      <c r="J53" s="1870"/>
    </row>
    <row r="54" spans="1:10" ht="15.75" thickBot="1" x14ac:dyDescent="0.3">
      <c r="A54" s="1327"/>
      <c r="B54" s="1287"/>
      <c r="C54" s="1285"/>
      <c r="D54" s="1285"/>
      <c r="E54" s="1326"/>
      <c r="F54" s="1326"/>
      <c r="G54" s="1870"/>
      <c r="H54" s="1870"/>
      <c r="I54" s="1325"/>
      <c r="J54" s="1870"/>
    </row>
    <row r="55" spans="1:10" ht="15.75" thickBot="1" x14ac:dyDescent="0.3">
      <c r="A55" s="2454" t="s">
        <v>910</v>
      </c>
      <c r="B55" s="1749" t="s">
        <v>1310</v>
      </c>
      <c r="C55" s="1749" t="s">
        <v>1309</v>
      </c>
      <c r="D55" s="1749" t="s">
        <v>1200</v>
      </c>
      <c r="E55" s="1748" t="s">
        <v>1199</v>
      </c>
      <c r="F55" s="1748" t="s">
        <v>1198</v>
      </c>
      <c r="G55" s="1748" t="s">
        <v>1197</v>
      </c>
      <c r="H55" s="1748" t="s">
        <v>1196</v>
      </c>
      <c r="I55" s="1748" t="s">
        <v>335</v>
      </c>
      <c r="J55" s="1748" t="s">
        <v>1195</v>
      </c>
    </row>
    <row r="56" spans="1:10" x14ac:dyDescent="0.25">
      <c r="A56" s="2453" t="s">
        <v>909</v>
      </c>
      <c r="B56" s="1880">
        <v>15.8</v>
      </c>
      <c r="C56" s="1880">
        <v>14.7</v>
      </c>
      <c r="D56" s="1880">
        <v>14.7</v>
      </c>
      <c r="E56" s="1880">
        <v>14.3</v>
      </c>
      <c r="F56" s="1880">
        <v>13.9</v>
      </c>
      <c r="G56" s="1880">
        <v>13.4</v>
      </c>
      <c r="H56" s="1880">
        <v>12.3</v>
      </c>
      <c r="I56" s="1880">
        <v>11.9</v>
      </c>
      <c r="J56" s="1880">
        <v>12</v>
      </c>
    </row>
    <row r="57" spans="1:10" x14ac:dyDescent="0.25">
      <c r="A57" s="1324" t="s">
        <v>908</v>
      </c>
      <c r="B57" s="1323"/>
      <c r="C57" s="1322"/>
      <c r="D57" s="1321"/>
      <c r="E57" s="1320"/>
      <c r="F57" s="1879"/>
      <c r="G57" s="1879"/>
      <c r="H57" s="1879"/>
      <c r="I57" s="1878"/>
      <c r="J57" s="1877"/>
    </row>
    <row r="58" spans="1:10" x14ac:dyDescent="0.25">
      <c r="A58" s="1318"/>
      <c r="B58" s="1319"/>
      <c r="C58" s="1313"/>
      <c r="D58" s="1313"/>
      <c r="E58" s="1313"/>
      <c r="F58" s="1313"/>
      <c r="G58" s="1313"/>
      <c r="H58" s="1313"/>
      <c r="I58" s="1312"/>
      <c r="J58" s="1876"/>
    </row>
    <row r="59" spans="1:10" x14ac:dyDescent="0.25">
      <c r="A59" s="1318"/>
      <c r="B59" s="1313"/>
      <c r="C59" s="1313"/>
      <c r="D59" s="1313"/>
      <c r="E59" s="1313"/>
      <c r="F59" s="1313"/>
      <c r="G59" s="1313"/>
      <c r="H59" s="1313"/>
      <c r="I59" s="1312"/>
      <c r="J59" s="1876"/>
    </row>
    <row r="60" spans="1:10" x14ac:dyDescent="0.25">
      <c r="A60" s="1317"/>
      <c r="B60" s="1315"/>
      <c r="C60" s="1315"/>
      <c r="D60" s="1315"/>
      <c r="E60" s="1315"/>
      <c r="F60" s="1315"/>
      <c r="G60" s="1315"/>
      <c r="H60" s="1315"/>
      <c r="I60" s="1312"/>
      <c r="J60" s="1876"/>
    </row>
    <row r="61" spans="1:10" x14ac:dyDescent="0.25">
      <c r="A61" s="1316"/>
      <c r="B61" s="1315"/>
      <c r="C61" s="1315"/>
      <c r="D61" s="1315"/>
      <c r="E61" s="1315"/>
      <c r="F61" s="1315"/>
      <c r="G61" s="1315"/>
      <c r="H61" s="1315"/>
      <c r="I61" s="1312"/>
      <c r="J61" s="1876"/>
    </row>
    <row r="62" spans="1:10" x14ac:dyDescent="0.25">
      <c r="A62" s="1314"/>
      <c r="B62" s="1313"/>
      <c r="C62" s="1313"/>
      <c r="D62" s="1313"/>
      <c r="E62" s="1313"/>
      <c r="F62" s="1313"/>
      <c r="G62" s="1313"/>
      <c r="H62" s="1313"/>
      <c r="I62" s="1312"/>
      <c r="J62" s="1876"/>
    </row>
    <row r="63" spans="1:10" x14ac:dyDescent="0.25">
      <c r="A63" s="1314"/>
      <c r="B63" s="1313"/>
      <c r="C63" s="1313"/>
      <c r="D63" s="1313"/>
      <c r="E63" s="1313"/>
      <c r="F63" s="1313"/>
      <c r="G63" s="1313"/>
      <c r="H63" s="1313"/>
      <c r="I63" s="1312"/>
      <c r="J63" s="1876"/>
    </row>
    <row r="64" spans="1:10" x14ac:dyDescent="0.25">
      <c r="A64" s="1314"/>
      <c r="B64" s="1313"/>
      <c r="C64" s="1313"/>
      <c r="D64" s="1313"/>
      <c r="E64" s="1313"/>
      <c r="F64" s="1313"/>
      <c r="G64" s="1313"/>
      <c r="H64" s="1313"/>
      <c r="I64" s="1312"/>
      <c r="J64" s="1876"/>
    </row>
    <row r="65" spans="1:10" x14ac:dyDescent="0.25">
      <c r="A65" s="1314"/>
      <c r="B65" s="1313"/>
      <c r="C65" s="1313"/>
      <c r="D65" s="1313"/>
      <c r="E65" s="1313"/>
      <c r="F65" s="1313"/>
      <c r="G65" s="1313"/>
      <c r="H65" s="1313"/>
      <c r="I65" s="1312"/>
      <c r="J65" s="1876"/>
    </row>
    <row r="66" spans="1:10" x14ac:dyDescent="0.25">
      <c r="A66" s="1311"/>
      <c r="B66" s="1310"/>
      <c r="C66" s="1310"/>
      <c r="D66" s="1310"/>
      <c r="E66" s="1310"/>
      <c r="F66" s="1310"/>
      <c r="G66" s="1310"/>
      <c r="H66" s="1310"/>
      <c r="I66" s="1307"/>
      <c r="J66" s="1875"/>
    </row>
    <row r="67" spans="1:10" x14ac:dyDescent="0.25">
      <c r="A67" s="1309"/>
      <c r="B67" s="1308"/>
      <c r="C67" s="1308"/>
      <c r="D67" s="1308"/>
      <c r="E67" s="1308"/>
      <c r="F67" s="1308"/>
      <c r="G67" s="1308"/>
      <c r="H67" s="1308"/>
      <c r="I67" s="1307"/>
      <c r="J67" s="1875"/>
    </row>
    <row r="68" spans="1:10" x14ac:dyDescent="0.25">
      <c r="A68" s="1309"/>
      <c r="B68" s="1308"/>
      <c r="C68" s="1308"/>
      <c r="D68" s="1308"/>
      <c r="E68" s="1308"/>
      <c r="F68" s="1308"/>
      <c r="G68" s="1308"/>
      <c r="H68" s="1308"/>
      <c r="I68" s="1307"/>
      <c r="J68" s="1875"/>
    </row>
    <row r="69" spans="1:10" x14ac:dyDescent="0.25">
      <c r="A69" s="1309"/>
      <c r="B69" s="1308"/>
      <c r="C69" s="1308"/>
      <c r="D69" s="1308"/>
      <c r="E69" s="1308"/>
      <c r="F69" s="1308"/>
      <c r="G69" s="1308"/>
      <c r="H69" s="1308"/>
      <c r="I69" s="1307"/>
      <c r="J69" s="1875"/>
    </row>
    <row r="70" spans="1:10" x14ac:dyDescent="0.25">
      <c r="A70" s="1874"/>
      <c r="B70" s="1873"/>
      <c r="C70" s="1873"/>
      <c r="D70" s="1873"/>
      <c r="E70" s="1873"/>
      <c r="F70" s="1873"/>
      <c r="G70" s="1873"/>
      <c r="H70" s="1873"/>
      <c r="I70" s="1873"/>
      <c r="J70" s="1873"/>
    </row>
    <row r="71" spans="1:10" x14ac:dyDescent="0.25">
      <c r="A71" s="1874"/>
      <c r="B71" s="1874"/>
      <c r="C71" s="1874"/>
      <c r="D71" s="1874"/>
      <c r="E71" s="1874"/>
      <c r="F71" s="1874"/>
      <c r="G71" s="1873"/>
      <c r="H71" s="1873"/>
      <c r="I71" s="1873"/>
      <c r="J71" s="1873"/>
    </row>
    <row r="72" spans="1:10" x14ac:dyDescent="0.25">
      <c r="A72" s="1874"/>
      <c r="B72" s="1873"/>
      <c r="C72" s="1873"/>
      <c r="D72" s="1873"/>
      <c r="E72" s="1873"/>
      <c r="F72" s="1873"/>
      <c r="G72" s="1873"/>
      <c r="H72" s="1873"/>
      <c r="I72" s="1873"/>
      <c r="J72" s="1873"/>
    </row>
    <row r="73" spans="1:10" x14ac:dyDescent="0.25">
      <c r="A73" s="1736"/>
      <c r="B73" s="1736"/>
      <c r="C73" s="1736"/>
      <c r="D73" s="1736"/>
      <c r="E73" s="1736"/>
      <c r="F73" s="1736"/>
      <c r="G73" s="1736"/>
      <c r="H73" s="1736"/>
      <c r="I73" s="1736"/>
      <c r="J73" s="1736"/>
    </row>
  </sheetData>
  <mergeCells count="4">
    <mergeCell ref="A31:C31"/>
    <mergeCell ref="B42:B43"/>
    <mergeCell ref="C42:F42"/>
    <mergeCell ref="G42:G43"/>
  </mergeCells>
  <pageMargins left="0.7" right="0.7" top="0.75" bottom="0.75" header="0.3" footer="0.3"/>
  <pageSetup paperSize="9" scale="8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
  <sheetViews>
    <sheetView showGridLines="0" showZeros="0" view="pageBreakPreview" topLeftCell="A31" zoomScaleNormal="100" zoomScaleSheetLayoutView="100" workbookViewId="0">
      <selection activeCell="Q44" sqref="Q44"/>
    </sheetView>
  </sheetViews>
  <sheetFormatPr defaultRowHeight="15" x14ac:dyDescent="0.25"/>
  <cols>
    <col min="1" max="1" width="31.28515625" customWidth="1"/>
    <col min="2" max="6" width="15.28515625" customWidth="1"/>
    <col min="7" max="9" width="11.7109375" customWidth="1"/>
  </cols>
  <sheetData>
    <row r="1" spans="1:9" ht="36" customHeight="1" x14ac:dyDescent="0.25">
      <c r="A1" s="2909" t="s">
        <v>977</v>
      </c>
      <c r="B1" s="2909"/>
      <c r="C1" s="2909"/>
      <c r="D1" s="2909"/>
      <c r="E1" s="2909"/>
      <c r="F1" s="1925"/>
    </row>
    <row r="2" spans="1:9" ht="35.25" thickBot="1" x14ac:dyDescent="0.3">
      <c r="A2" s="2423"/>
      <c r="B2" s="2423" t="s">
        <v>976</v>
      </c>
      <c r="C2" s="2423" t="s">
        <v>975</v>
      </c>
      <c r="D2" s="2423" t="s">
        <v>983</v>
      </c>
      <c r="E2" s="2425" t="s">
        <v>974</v>
      </c>
      <c r="F2" s="1930" t="s">
        <v>973</v>
      </c>
    </row>
    <row r="3" spans="1:9" x14ac:dyDescent="0.25">
      <c r="A3" s="1344" t="s">
        <v>972</v>
      </c>
      <c r="B3" s="1340">
        <v>72676</v>
      </c>
      <c r="C3" s="1340">
        <v>5659</v>
      </c>
      <c r="D3" s="1340">
        <v>82141</v>
      </c>
      <c r="E3" s="1340">
        <v>1018</v>
      </c>
      <c r="F3" s="1339">
        <v>2.2999999999999998</v>
      </c>
      <c r="G3" s="2421"/>
      <c r="H3" s="2421"/>
      <c r="I3" s="2421"/>
    </row>
    <row r="4" spans="1:9" x14ac:dyDescent="0.25">
      <c r="A4" s="1343" t="s">
        <v>958</v>
      </c>
      <c r="B4" s="1340"/>
      <c r="C4" s="1340"/>
      <c r="D4" s="1340"/>
      <c r="E4" s="1340"/>
      <c r="F4" s="1339"/>
      <c r="G4" s="2421"/>
      <c r="H4" s="2421"/>
      <c r="I4" s="2421"/>
    </row>
    <row r="5" spans="1:9" x14ac:dyDescent="0.25">
      <c r="A5" s="1342" t="s">
        <v>971</v>
      </c>
      <c r="B5" s="1340">
        <v>50930</v>
      </c>
      <c r="C5" s="1340">
        <v>5536</v>
      </c>
      <c r="D5" s="1340">
        <v>59605</v>
      </c>
      <c r="E5" s="1340">
        <v>974</v>
      </c>
      <c r="F5" s="1339">
        <v>2.4</v>
      </c>
      <c r="G5" s="1550"/>
      <c r="H5" s="1550"/>
      <c r="I5" s="1550"/>
    </row>
    <row r="6" spans="1:9" x14ac:dyDescent="0.25">
      <c r="A6" s="1342" t="s">
        <v>967</v>
      </c>
      <c r="B6" s="1340">
        <v>21042</v>
      </c>
      <c r="C6" s="1340">
        <v>44</v>
      </c>
      <c r="D6" s="1340">
        <v>22170</v>
      </c>
      <c r="E6" s="1340">
        <v>39</v>
      </c>
      <c r="F6" s="1339">
        <v>1.3</v>
      </c>
      <c r="G6" s="1550"/>
      <c r="H6" s="1550"/>
      <c r="I6" s="1550"/>
    </row>
    <row r="7" spans="1:9" x14ac:dyDescent="0.25">
      <c r="A7" s="1342" t="s">
        <v>966</v>
      </c>
      <c r="B7" s="1340">
        <v>98</v>
      </c>
      <c r="C7" s="1340">
        <v>0</v>
      </c>
      <c r="D7" s="1340">
        <v>106</v>
      </c>
      <c r="E7" s="1340">
        <v>0</v>
      </c>
      <c r="F7" s="1339">
        <v>4.4000000000000004</v>
      </c>
    </row>
    <row r="8" spans="1:9" x14ac:dyDescent="0.25">
      <c r="A8" s="1342" t="s">
        <v>965</v>
      </c>
      <c r="B8" s="1340">
        <v>7</v>
      </c>
      <c r="C8" s="1340">
        <v>0</v>
      </c>
      <c r="D8" s="1340">
        <v>4</v>
      </c>
      <c r="E8" s="1340">
        <v>0</v>
      </c>
      <c r="F8" s="1339">
        <v>19.899999999999999</v>
      </c>
    </row>
    <row r="9" spans="1:9" x14ac:dyDescent="0.25">
      <c r="A9" s="1342" t="s">
        <v>964</v>
      </c>
      <c r="B9" s="1340">
        <v>310</v>
      </c>
      <c r="C9" s="1340">
        <v>44</v>
      </c>
      <c r="D9" s="1340">
        <v>215</v>
      </c>
      <c r="E9" s="1340">
        <v>3</v>
      </c>
      <c r="F9" s="1339">
        <v>45.4</v>
      </c>
    </row>
    <row r="10" spans="1:9" x14ac:dyDescent="0.25">
      <c r="A10" s="1342" t="s">
        <v>963</v>
      </c>
      <c r="B10" s="1340">
        <v>188</v>
      </c>
      <c r="C10" s="1340">
        <v>3</v>
      </c>
      <c r="D10" s="1340">
        <v>18</v>
      </c>
      <c r="E10" s="1340">
        <v>0</v>
      </c>
      <c r="F10" s="1339">
        <v>196.3</v>
      </c>
    </row>
    <row r="11" spans="1:9" x14ac:dyDescent="0.25">
      <c r="A11" s="1342" t="s">
        <v>962</v>
      </c>
      <c r="B11" s="1340">
        <v>83</v>
      </c>
      <c r="C11" s="1340">
        <v>30</v>
      </c>
      <c r="D11" s="1340">
        <v>5</v>
      </c>
      <c r="E11" s="1340">
        <v>2</v>
      </c>
      <c r="F11" s="1339">
        <v>213.6</v>
      </c>
    </row>
    <row r="12" spans="1:9" x14ac:dyDescent="0.25">
      <c r="A12" s="1342" t="s">
        <v>961</v>
      </c>
      <c r="B12" s="1340">
        <v>18</v>
      </c>
      <c r="C12" s="1340">
        <v>2</v>
      </c>
      <c r="D12" s="1340">
        <v>18</v>
      </c>
      <c r="E12" s="1340">
        <v>0</v>
      </c>
      <c r="F12" s="1339">
        <v>163.1</v>
      </c>
    </row>
    <row r="13" spans="1:9" x14ac:dyDescent="0.25">
      <c r="A13" s="1342" t="s">
        <v>950</v>
      </c>
      <c r="B13" s="1340">
        <v>0</v>
      </c>
      <c r="C13" s="1340">
        <v>0</v>
      </c>
      <c r="D13" s="1340">
        <v>0</v>
      </c>
      <c r="E13" s="1340">
        <v>0</v>
      </c>
      <c r="F13" s="1339">
        <v>0</v>
      </c>
    </row>
    <row r="14" spans="1:9" x14ac:dyDescent="0.25">
      <c r="A14" s="1344"/>
      <c r="F14" s="1929"/>
    </row>
    <row r="15" spans="1:9" x14ac:dyDescent="0.25">
      <c r="A15" s="1344" t="s">
        <v>970</v>
      </c>
      <c r="B15" s="1340">
        <v>11264</v>
      </c>
      <c r="C15" s="1340">
        <v>3456</v>
      </c>
      <c r="D15" s="1340">
        <v>20559</v>
      </c>
      <c r="E15" s="1340">
        <v>269</v>
      </c>
      <c r="F15" s="1339">
        <v>47.8</v>
      </c>
    </row>
    <row r="16" spans="1:9" x14ac:dyDescent="0.25">
      <c r="A16" s="1343" t="s">
        <v>958</v>
      </c>
      <c r="B16" s="1340"/>
      <c r="C16" s="1340"/>
      <c r="D16" s="1340"/>
      <c r="E16" s="1340"/>
      <c r="F16" s="1339"/>
    </row>
    <row r="17" spans="1:6" x14ac:dyDescent="0.25">
      <c r="A17" s="1342" t="s">
        <v>967</v>
      </c>
      <c r="B17" s="1340">
        <v>1581</v>
      </c>
      <c r="C17" s="1340">
        <v>156</v>
      </c>
      <c r="D17" s="1340">
        <v>4487</v>
      </c>
      <c r="E17" s="1340">
        <v>2</v>
      </c>
      <c r="F17" s="1339">
        <v>15.6</v>
      </c>
    </row>
    <row r="18" spans="1:6" x14ac:dyDescent="0.25">
      <c r="A18" s="1342" t="s">
        <v>966</v>
      </c>
      <c r="B18" s="1340">
        <v>3131</v>
      </c>
      <c r="C18" s="1340">
        <v>850</v>
      </c>
      <c r="D18" s="1340">
        <v>5859</v>
      </c>
      <c r="E18" s="1340">
        <v>112</v>
      </c>
      <c r="F18" s="1339">
        <v>31.7</v>
      </c>
    </row>
    <row r="19" spans="1:6" x14ac:dyDescent="0.25">
      <c r="A19" s="1342" t="s">
        <v>965</v>
      </c>
      <c r="B19" s="1340">
        <v>4020</v>
      </c>
      <c r="C19" s="1340">
        <v>1305</v>
      </c>
      <c r="D19" s="1340">
        <v>7191</v>
      </c>
      <c r="E19" s="1340">
        <v>89</v>
      </c>
      <c r="F19" s="1339">
        <v>61.1</v>
      </c>
    </row>
    <row r="20" spans="1:6" x14ac:dyDescent="0.25">
      <c r="A20" s="1342" t="s">
        <v>964</v>
      </c>
      <c r="B20" s="1340">
        <v>1252</v>
      </c>
      <c r="C20" s="1340">
        <v>683</v>
      </c>
      <c r="D20" s="1340">
        <v>1823</v>
      </c>
      <c r="E20" s="1340">
        <v>64</v>
      </c>
      <c r="F20" s="1339">
        <v>92.2</v>
      </c>
    </row>
    <row r="21" spans="1:6" x14ac:dyDescent="0.25">
      <c r="A21" s="1342" t="s">
        <v>963</v>
      </c>
      <c r="B21" s="1340">
        <v>340</v>
      </c>
      <c r="C21" s="1340">
        <v>98</v>
      </c>
      <c r="D21" s="1340">
        <v>364</v>
      </c>
      <c r="E21" s="1340">
        <v>2</v>
      </c>
      <c r="F21" s="1339">
        <v>161.1</v>
      </c>
    </row>
    <row r="22" spans="1:6" x14ac:dyDescent="0.25">
      <c r="A22" s="1342" t="s">
        <v>962</v>
      </c>
      <c r="B22" s="1340">
        <v>49</v>
      </c>
      <c r="C22" s="1340">
        <v>30</v>
      </c>
      <c r="D22" s="1340">
        <v>54</v>
      </c>
      <c r="E22" s="1340">
        <v>0</v>
      </c>
      <c r="F22" s="1339">
        <v>176.9</v>
      </c>
    </row>
    <row r="23" spans="1:6" x14ac:dyDescent="0.25">
      <c r="A23" s="1342" t="s">
        <v>961</v>
      </c>
      <c r="B23" s="1340">
        <v>725</v>
      </c>
      <c r="C23" s="1340">
        <v>270</v>
      </c>
      <c r="D23" s="1340">
        <v>471</v>
      </c>
      <c r="E23" s="1340">
        <v>0</v>
      </c>
      <c r="F23" s="1339">
        <v>109.8</v>
      </c>
    </row>
    <row r="24" spans="1:6" x14ac:dyDescent="0.25">
      <c r="A24" s="1342" t="s">
        <v>950</v>
      </c>
      <c r="B24" s="1340">
        <v>166</v>
      </c>
      <c r="C24" s="1340">
        <v>64</v>
      </c>
      <c r="D24" s="1340">
        <v>310</v>
      </c>
      <c r="E24" s="1340">
        <v>0</v>
      </c>
      <c r="F24" s="1339">
        <v>0</v>
      </c>
    </row>
    <row r="25" spans="1:6" x14ac:dyDescent="0.25">
      <c r="A25" s="1344"/>
      <c r="B25" s="1340"/>
      <c r="C25" s="1340"/>
      <c r="D25" s="1340"/>
      <c r="E25" s="1340"/>
      <c r="F25" s="1339"/>
    </row>
    <row r="26" spans="1:6" x14ac:dyDescent="0.25">
      <c r="A26" s="1344" t="s">
        <v>969</v>
      </c>
      <c r="B26" s="1340">
        <v>98646</v>
      </c>
      <c r="C26" s="1340">
        <v>55845</v>
      </c>
      <c r="D26" s="1340">
        <v>123021</v>
      </c>
      <c r="E26" s="1340">
        <v>27214</v>
      </c>
      <c r="F26" s="1339">
        <v>38.299999999999997</v>
      </c>
    </row>
    <row r="27" spans="1:6" x14ac:dyDescent="0.25">
      <c r="A27" s="1343" t="s">
        <v>958</v>
      </c>
      <c r="F27" s="1929"/>
    </row>
    <row r="28" spans="1:6" x14ac:dyDescent="0.25">
      <c r="A28" s="1342" t="s">
        <v>967</v>
      </c>
      <c r="B28" s="1340">
        <v>15033</v>
      </c>
      <c r="C28" s="1340">
        <v>5549</v>
      </c>
      <c r="D28" s="1340">
        <v>17427</v>
      </c>
      <c r="E28" s="1340">
        <v>2906</v>
      </c>
      <c r="F28" s="1339">
        <v>8.9</v>
      </c>
    </row>
    <row r="29" spans="1:6" x14ac:dyDescent="0.25">
      <c r="A29" s="1342" t="s">
        <v>966</v>
      </c>
      <c r="B29" s="1340">
        <v>25375</v>
      </c>
      <c r="C29" s="1340">
        <v>22905</v>
      </c>
      <c r="D29" s="1340">
        <v>36779</v>
      </c>
      <c r="E29" s="1340">
        <v>11478</v>
      </c>
      <c r="F29" s="1339">
        <v>22.8</v>
      </c>
    </row>
    <row r="30" spans="1:6" x14ac:dyDescent="0.25">
      <c r="A30" s="1342" t="s">
        <v>965</v>
      </c>
      <c r="B30" s="1340">
        <v>39857</v>
      </c>
      <c r="C30" s="1340">
        <v>21234</v>
      </c>
      <c r="D30" s="1340">
        <v>49275</v>
      </c>
      <c r="E30" s="1340">
        <v>10291</v>
      </c>
      <c r="F30" s="1339">
        <v>39.9</v>
      </c>
    </row>
    <row r="31" spans="1:6" x14ac:dyDescent="0.25">
      <c r="A31" s="1342" t="s">
        <v>964</v>
      </c>
      <c r="B31" s="1340">
        <v>10006</v>
      </c>
      <c r="C31" s="1340">
        <v>4422</v>
      </c>
      <c r="D31" s="1340">
        <v>11382</v>
      </c>
      <c r="E31" s="1340">
        <v>2066</v>
      </c>
      <c r="F31" s="1339">
        <v>64.3</v>
      </c>
    </row>
    <row r="32" spans="1:6" x14ac:dyDescent="0.25">
      <c r="A32" s="1342" t="s">
        <v>963</v>
      </c>
      <c r="B32" s="1340">
        <v>2141</v>
      </c>
      <c r="C32" s="1340">
        <v>452</v>
      </c>
      <c r="D32" s="1340">
        <v>2122</v>
      </c>
      <c r="E32" s="1340">
        <v>202</v>
      </c>
      <c r="F32" s="1339">
        <v>103.4</v>
      </c>
    </row>
    <row r="33" spans="1:6" x14ac:dyDescent="0.25">
      <c r="A33" s="1342" t="s">
        <v>962</v>
      </c>
      <c r="B33" s="1340">
        <v>397</v>
      </c>
      <c r="C33" s="1340">
        <v>138</v>
      </c>
      <c r="D33" s="1340">
        <v>402</v>
      </c>
      <c r="E33" s="1340">
        <v>57</v>
      </c>
      <c r="F33" s="1339">
        <v>119.9</v>
      </c>
    </row>
    <row r="34" spans="1:6" x14ac:dyDescent="0.25">
      <c r="A34" s="1342" t="s">
        <v>961</v>
      </c>
      <c r="B34" s="1340">
        <v>975</v>
      </c>
      <c r="C34" s="1340">
        <v>425</v>
      </c>
      <c r="D34" s="1340">
        <v>1065</v>
      </c>
      <c r="E34" s="1340">
        <v>214</v>
      </c>
      <c r="F34" s="1339">
        <v>79.400000000000006</v>
      </c>
    </row>
    <row r="35" spans="1:6" x14ac:dyDescent="0.25">
      <c r="A35" s="1342" t="s">
        <v>950</v>
      </c>
      <c r="B35" s="1340">
        <v>4862</v>
      </c>
      <c r="C35" s="1340">
        <v>720</v>
      </c>
      <c r="D35" s="1340">
        <v>4569</v>
      </c>
      <c r="E35" s="1340">
        <v>0</v>
      </c>
      <c r="F35" s="1339">
        <v>147.9</v>
      </c>
    </row>
    <row r="36" spans="1:6" x14ac:dyDescent="0.25">
      <c r="A36" s="1344"/>
      <c r="B36" s="1340"/>
      <c r="C36" s="1340"/>
      <c r="D36" s="1340"/>
      <c r="E36" s="1340"/>
      <c r="F36" s="1339"/>
    </row>
    <row r="37" spans="1:6" x14ac:dyDescent="0.25">
      <c r="A37" s="1344" t="s">
        <v>968</v>
      </c>
      <c r="B37" s="1340">
        <v>33452</v>
      </c>
      <c r="C37" s="1340">
        <v>3378</v>
      </c>
      <c r="D37" s="1340">
        <v>40127</v>
      </c>
      <c r="E37" s="1340">
        <v>802</v>
      </c>
      <c r="F37" s="1339">
        <v>15.4</v>
      </c>
    </row>
    <row r="38" spans="1:6" x14ac:dyDescent="0.25">
      <c r="A38" s="1343" t="s">
        <v>958</v>
      </c>
      <c r="F38" s="1929"/>
    </row>
    <row r="39" spans="1:6" x14ac:dyDescent="0.25">
      <c r="A39" s="1342" t="s">
        <v>967</v>
      </c>
      <c r="B39" s="1340">
        <v>12814</v>
      </c>
      <c r="C39" s="1340">
        <v>560</v>
      </c>
      <c r="D39" s="1340">
        <v>15112</v>
      </c>
      <c r="E39" s="1340">
        <v>309</v>
      </c>
      <c r="F39" s="1339">
        <v>8.6</v>
      </c>
    </row>
    <row r="40" spans="1:6" x14ac:dyDescent="0.25">
      <c r="A40" s="1342" t="s">
        <v>966</v>
      </c>
      <c r="B40" s="1340">
        <v>19401</v>
      </c>
      <c r="C40" s="1340">
        <v>1800</v>
      </c>
      <c r="D40" s="1340">
        <v>22885</v>
      </c>
      <c r="E40" s="1340">
        <v>360</v>
      </c>
      <c r="F40" s="1339">
        <v>14.6</v>
      </c>
    </row>
    <row r="41" spans="1:6" x14ac:dyDescent="0.25">
      <c r="A41" s="1342" t="s">
        <v>965</v>
      </c>
      <c r="B41" s="1340">
        <v>1078</v>
      </c>
      <c r="C41" s="1340">
        <v>708</v>
      </c>
      <c r="D41" s="1340">
        <v>1848</v>
      </c>
      <c r="E41" s="1340">
        <v>67</v>
      </c>
      <c r="F41" s="1339">
        <v>60.5</v>
      </c>
    </row>
    <row r="42" spans="1:6" x14ac:dyDescent="0.25">
      <c r="A42" s="1342" t="s">
        <v>964</v>
      </c>
      <c r="B42" s="1340">
        <v>72</v>
      </c>
      <c r="C42" s="1340">
        <v>206</v>
      </c>
      <c r="D42" s="1340">
        <v>128</v>
      </c>
      <c r="E42" s="1340">
        <v>48</v>
      </c>
      <c r="F42" s="1339">
        <v>134.1</v>
      </c>
    </row>
    <row r="43" spans="1:6" x14ac:dyDescent="0.25">
      <c r="A43" s="1342" t="s">
        <v>963</v>
      </c>
      <c r="B43" s="1340">
        <v>33</v>
      </c>
      <c r="C43" s="1340">
        <v>98</v>
      </c>
      <c r="D43" s="1340">
        <v>41</v>
      </c>
      <c r="E43" s="1340">
        <v>17</v>
      </c>
      <c r="F43" s="1339">
        <v>217.3</v>
      </c>
    </row>
    <row r="44" spans="1:6" x14ac:dyDescent="0.25">
      <c r="A44" s="1342" t="s">
        <v>962</v>
      </c>
      <c r="B44" s="1340">
        <v>0</v>
      </c>
      <c r="C44" s="1340">
        <v>4</v>
      </c>
      <c r="D44" s="1340">
        <v>1</v>
      </c>
      <c r="E44" s="1340">
        <v>1</v>
      </c>
      <c r="F44" s="1339">
        <v>251.3</v>
      </c>
    </row>
    <row r="45" spans="1:6" x14ac:dyDescent="0.25">
      <c r="A45" s="1342" t="s">
        <v>961</v>
      </c>
      <c r="B45" s="1340">
        <v>54</v>
      </c>
      <c r="C45" s="1340">
        <v>2</v>
      </c>
      <c r="D45" s="1340">
        <v>112</v>
      </c>
      <c r="E45" s="1340">
        <v>0</v>
      </c>
      <c r="F45" s="1339">
        <v>137.1</v>
      </c>
    </row>
    <row r="46" spans="1:6" x14ac:dyDescent="0.25">
      <c r="A46" s="1342" t="s">
        <v>950</v>
      </c>
      <c r="B46" s="1340">
        <v>0</v>
      </c>
      <c r="C46" s="1340">
        <v>0</v>
      </c>
      <c r="D46" s="1340">
        <v>0</v>
      </c>
      <c r="E46" s="1340">
        <v>0</v>
      </c>
      <c r="F46" s="1339">
        <v>0</v>
      </c>
    </row>
    <row r="47" spans="1:6" x14ac:dyDescent="0.25">
      <c r="A47" s="1344"/>
      <c r="B47" s="1340"/>
      <c r="C47" s="1340"/>
      <c r="D47" s="1340"/>
      <c r="E47" s="1340"/>
      <c r="F47" s="1339"/>
    </row>
    <row r="48" spans="1:6" x14ac:dyDescent="0.25">
      <c r="A48" s="1344" t="s">
        <v>960</v>
      </c>
      <c r="B48" s="1340">
        <v>138270</v>
      </c>
      <c r="C48" s="1340">
        <v>9608</v>
      </c>
      <c r="D48" s="1340">
        <v>144772</v>
      </c>
      <c r="E48" s="1340">
        <v>6502</v>
      </c>
      <c r="F48" s="1339">
        <v>8.1</v>
      </c>
    </row>
    <row r="49" spans="1:6" x14ac:dyDescent="0.25">
      <c r="A49" s="1343" t="s">
        <v>958</v>
      </c>
      <c r="F49" s="1929"/>
    </row>
    <row r="50" spans="1:6" x14ac:dyDescent="0.25">
      <c r="A50" s="1342" t="s">
        <v>957</v>
      </c>
      <c r="B50" s="1340">
        <v>96449</v>
      </c>
      <c r="C50" s="1340">
        <v>7929</v>
      </c>
      <c r="D50" s="1340">
        <v>101884</v>
      </c>
      <c r="E50" s="1340">
        <v>5434</v>
      </c>
      <c r="F50" s="1339">
        <v>3.5</v>
      </c>
    </row>
    <row r="51" spans="1:6" x14ac:dyDescent="0.25">
      <c r="A51" s="1342" t="s">
        <v>956</v>
      </c>
      <c r="B51" s="1340">
        <v>26079</v>
      </c>
      <c r="C51" s="1340">
        <v>1023</v>
      </c>
      <c r="D51" s="1340">
        <v>26733</v>
      </c>
      <c r="E51" s="1340">
        <v>654</v>
      </c>
      <c r="F51" s="1339">
        <v>8.3000000000000007</v>
      </c>
    </row>
    <row r="52" spans="1:6" x14ac:dyDescent="0.25">
      <c r="A52" s="1342" t="s">
        <v>955</v>
      </c>
      <c r="B52" s="1340">
        <v>10306</v>
      </c>
      <c r="C52" s="1340">
        <v>489</v>
      </c>
      <c r="D52" s="1340">
        <v>10607</v>
      </c>
      <c r="E52" s="1340">
        <v>301</v>
      </c>
      <c r="F52" s="1339">
        <v>17.399999999999999</v>
      </c>
    </row>
    <row r="53" spans="1:6" x14ac:dyDescent="0.25">
      <c r="A53" s="1342" t="s">
        <v>954</v>
      </c>
      <c r="B53" s="1340">
        <v>2505</v>
      </c>
      <c r="C53" s="1340">
        <v>131</v>
      </c>
      <c r="D53" s="1340">
        <v>2586</v>
      </c>
      <c r="E53" s="1340">
        <v>82</v>
      </c>
      <c r="F53" s="1339">
        <v>30.7</v>
      </c>
    </row>
    <row r="54" spans="1:6" x14ac:dyDescent="0.25">
      <c r="A54" s="1342" t="s">
        <v>953</v>
      </c>
      <c r="B54" s="1340">
        <v>806</v>
      </c>
      <c r="C54" s="1340">
        <v>15</v>
      </c>
      <c r="D54" s="1340">
        <v>819</v>
      </c>
      <c r="E54" s="1340">
        <v>13</v>
      </c>
      <c r="F54" s="1339">
        <v>59</v>
      </c>
    </row>
    <row r="55" spans="1:6" x14ac:dyDescent="0.25">
      <c r="A55" s="1342" t="s">
        <v>952</v>
      </c>
      <c r="B55" s="1340">
        <v>766</v>
      </c>
      <c r="C55" s="1340">
        <v>14</v>
      </c>
      <c r="D55" s="1340">
        <v>779</v>
      </c>
      <c r="E55" s="1340">
        <v>13</v>
      </c>
      <c r="F55" s="1339">
        <v>87.8</v>
      </c>
    </row>
    <row r="56" spans="1:6" x14ac:dyDescent="0.25">
      <c r="A56" s="1342" t="s">
        <v>951</v>
      </c>
      <c r="B56" s="1340">
        <v>23</v>
      </c>
      <c r="C56" s="1340">
        <v>1</v>
      </c>
      <c r="D56" s="1340">
        <v>24</v>
      </c>
      <c r="E56" s="1340">
        <v>1</v>
      </c>
      <c r="F56" s="1339">
        <v>26.4</v>
      </c>
    </row>
    <row r="57" spans="1:6" x14ac:dyDescent="0.25">
      <c r="A57" s="1342" t="s">
        <v>950</v>
      </c>
      <c r="B57" s="1340">
        <v>1336</v>
      </c>
      <c r="C57" s="1340">
        <v>6</v>
      </c>
      <c r="D57" s="1340">
        <v>1340</v>
      </c>
      <c r="E57" s="1340">
        <v>4</v>
      </c>
      <c r="F57" s="1339">
        <v>156</v>
      </c>
    </row>
    <row r="58" spans="1:6" x14ac:dyDescent="0.25">
      <c r="A58" s="1341"/>
      <c r="B58" s="1340"/>
      <c r="C58" s="1340"/>
      <c r="D58" s="1340"/>
      <c r="E58" s="1340"/>
      <c r="F58" s="1340"/>
    </row>
    <row r="59" spans="1:6" ht="15" customHeight="1" x14ac:dyDescent="0.25">
      <c r="A59" s="1338" t="s">
        <v>1209</v>
      </c>
      <c r="B59" s="2464"/>
      <c r="C59" s="2464"/>
      <c r="D59" s="2464"/>
      <c r="E59" s="2464"/>
      <c r="F59" s="2464"/>
    </row>
    <row r="60" spans="1:6" x14ac:dyDescent="0.25">
      <c r="A60" s="1338" t="s">
        <v>948</v>
      </c>
      <c r="B60" s="1337"/>
      <c r="C60" s="1337"/>
      <c r="D60" s="1337"/>
      <c r="E60" s="1337"/>
      <c r="F60" s="1337"/>
    </row>
    <row r="61" spans="1:6" x14ac:dyDescent="0.25">
      <c r="A61" s="1928"/>
      <c r="B61" s="1927"/>
      <c r="C61" s="1927"/>
      <c r="D61" s="1927"/>
      <c r="E61" s="1927"/>
      <c r="F61" s="1926"/>
    </row>
    <row r="62" spans="1:6" x14ac:dyDescent="0.25">
      <c r="A62" s="1737"/>
      <c r="B62" s="1737"/>
      <c r="C62" s="1737"/>
      <c r="D62" s="1737"/>
      <c r="E62" s="1737"/>
      <c r="F62" s="1925"/>
    </row>
    <row r="63" spans="1:6" x14ac:dyDescent="0.25">
      <c r="A63" s="1737"/>
      <c r="B63" s="1737"/>
      <c r="C63" s="1737"/>
      <c r="D63" s="1737"/>
      <c r="E63" s="1737"/>
      <c r="F63" s="1925"/>
    </row>
    <row r="64" spans="1:6" x14ac:dyDescent="0.25">
      <c r="A64" s="1736"/>
      <c r="B64" s="1736"/>
      <c r="C64" s="1736"/>
      <c r="D64" s="1736"/>
      <c r="E64" s="1736"/>
      <c r="F64" s="1924"/>
    </row>
    <row r="65" spans="1:6" x14ac:dyDescent="0.25">
      <c r="A65" s="1736"/>
      <c r="B65" s="1736"/>
      <c r="C65" s="1736"/>
      <c r="D65" s="1736"/>
      <c r="E65" s="1736"/>
      <c r="F65" s="1924"/>
    </row>
  </sheetData>
  <mergeCells count="1">
    <mergeCell ref="A1:E1"/>
  </mergeCells>
  <pageMargins left="0.7" right="0.7" top="0.75" bottom="0.75" header="0.3" footer="0.3"/>
  <pageSetup paperSize="9" scale="7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
  <sheetViews>
    <sheetView showGridLines="0" view="pageBreakPreview" topLeftCell="A9" zoomScaleNormal="100" zoomScaleSheetLayoutView="100" workbookViewId="0">
      <selection activeCell="Q44" sqref="Q44"/>
    </sheetView>
  </sheetViews>
  <sheetFormatPr defaultRowHeight="14.25" customHeight="1" x14ac:dyDescent="0.25"/>
  <cols>
    <col min="1" max="1" width="34.5703125" customWidth="1"/>
    <col min="2" max="2" width="9.85546875" customWidth="1"/>
    <col min="3" max="10" width="8.28515625" customWidth="1"/>
  </cols>
  <sheetData>
    <row r="1" spans="1:10" ht="50.25" customHeight="1" thickBot="1" x14ac:dyDescent="0.3">
      <c r="A1" s="2423"/>
      <c r="B1" s="2423" t="s">
        <v>976</v>
      </c>
      <c r="C1" s="2896" t="s">
        <v>975</v>
      </c>
      <c r="D1" s="2896"/>
      <c r="E1" s="2896" t="s">
        <v>983</v>
      </c>
      <c r="F1" s="2896"/>
      <c r="G1" s="2896" t="s">
        <v>974</v>
      </c>
      <c r="H1" s="2896"/>
      <c r="I1" s="2896" t="s">
        <v>973</v>
      </c>
      <c r="J1" s="2896"/>
    </row>
    <row r="2" spans="1:10" ht="14.25" customHeight="1" x14ac:dyDescent="0.25">
      <c r="A2" s="1344" t="s">
        <v>959</v>
      </c>
      <c r="B2" s="1340">
        <v>24747</v>
      </c>
      <c r="D2" s="1340">
        <v>12696</v>
      </c>
      <c r="F2" s="1340">
        <v>33823</v>
      </c>
      <c r="G2" s="1340"/>
      <c r="H2" s="1340">
        <v>8993</v>
      </c>
      <c r="I2" s="1340"/>
      <c r="J2" s="1339">
        <v>27.2</v>
      </c>
    </row>
    <row r="3" spans="1:10" ht="14.25" customHeight="1" x14ac:dyDescent="0.25">
      <c r="A3" s="1343" t="s">
        <v>958</v>
      </c>
      <c r="B3" s="1340"/>
      <c r="F3" s="1340"/>
      <c r="J3" s="1339"/>
    </row>
    <row r="4" spans="1:10" ht="14.25" customHeight="1" x14ac:dyDescent="0.25">
      <c r="A4" s="1342" t="s">
        <v>957</v>
      </c>
      <c r="B4" s="1340">
        <v>7593</v>
      </c>
      <c r="D4" s="1340">
        <v>7333</v>
      </c>
      <c r="F4" s="1340">
        <v>12815</v>
      </c>
      <c r="G4" s="1340"/>
      <c r="H4" s="1340">
        <v>5208</v>
      </c>
      <c r="I4" s="1340"/>
      <c r="J4" s="1339">
        <v>8.3000000000000007</v>
      </c>
    </row>
    <row r="5" spans="1:10" ht="14.25" customHeight="1" x14ac:dyDescent="0.25">
      <c r="A5" s="1342" t="s">
        <v>956</v>
      </c>
      <c r="B5" s="1340">
        <v>5994</v>
      </c>
      <c r="D5" s="1340">
        <v>2797</v>
      </c>
      <c r="F5" s="1340">
        <v>8030</v>
      </c>
      <c r="G5" s="1340"/>
      <c r="H5" s="1340">
        <v>2021</v>
      </c>
      <c r="I5" s="1340"/>
      <c r="J5" s="1339">
        <v>16.8</v>
      </c>
    </row>
    <row r="6" spans="1:10" ht="14.25" customHeight="1" x14ac:dyDescent="0.25">
      <c r="A6" s="1342" t="s">
        <v>955</v>
      </c>
      <c r="B6" s="1340">
        <v>3528</v>
      </c>
      <c r="D6" s="1340">
        <v>1303</v>
      </c>
      <c r="F6" s="1340">
        <v>4509</v>
      </c>
      <c r="G6" s="1340"/>
      <c r="H6" s="1340">
        <v>960</v>
      </c>
      <c r="I6" s="1340"/>
      <c r="J6" s="1339">
        <v>28.1</v>
      </c>
    </row>
    <row r="7" spans="1:10" ht="14.25" customHeight="1" x14ac:dyDescent="0.25">
      <c r="A7" s="1342" t="s">
        <v>954</v>
      </c>
      <c r="B7" s="1340">
        <v>2929</v>
      </c>
      <c r="D7" s="1340">
        <v>619</v>
      </c>
      <c r="F7" s="1340">
        <v>3371</v>
      </c>
      <c r="G7" s="1340"/>
      <c r="H7" s="1340">
        <v>428</v>
      </c>
      <c r="I7" s="1340"/>
      <c r="J7" s="1339">
        <v>36</v>
      </c>
    </row>
    <row r="8" spans="1:10" ht="14.25" customHeight="1" x14ac:dyDescent="0.25">
      <c r="A8" s="1342" t="s">
        <v>953</v>
      </c>
      <c r="B8" s="1340">
        <v>2402</v>
      </c>
      <c r="D8" s="1340">
        <v>261</v>
      </c>
      <c r="F8" s="1340">
        <v>2584</v>
      </c>
      <c r="G8" s="1340"/>
      <c r="H8" s="1340">
        <v>177</v>
      </c>
      <c r="I8" s="1340"/>
      <c r="J8" s="1339">
        <v>41.1</v>
      </c>
    </row>
    <row r="9" spans="1:10" ht="14.25" customHeight="1" x14ac:dyDescent="0.25">
      <c r="A9" s="1342" t="s">
        <v>952</v>
      </c>
      <c r="B9" s="1340">
        <v>1370</v>
      </c>
      <c r="D9" s="1340">
        <v>120</v>
      </c>
      <c r="F9" s="1340">
        <v>1458</v>
      </c>
      <c r="G9" s="1340"/>
      <c r="H9" s="1340">
        <v>87</v>
      </c>
      <c r="I9" s="1340"/>
      <c r="J9" s="1339">
        <v>59.1</v>
      </c>
    </row>
    <row r="10" spans="1:10" ht="14.25" customHeight="1" x14ac:dyDescent="0.25">
      <c r="A10" s="1342" t="s">
        <v>951</v>
      </c>
      <c r="B10" s="1340">
        <v>141</v>
      </c>
      <c r="D10" s="1340">
        <v>130</v>
      </c>
      <c r="F10" s="1340">
        <v>181</v>
      </c>
      <c r="G10" s="1340"/>
      <c r="H10" s="1340">
        <v>29</v>
      </c>
      <c r="I10" s="1340"/>
      <c r="J10" s="1339">
        <v>40.799999999999997</v>
      </c>
    </row>
    <row r="11" spans="1:10" ht="14.25" customHeight="1" x14ac:dyDescent="0.25">
      <c r="A11" s="1342" t="s">
        <v>950</v>
      </c>
      <c r="B11" s="1340">
        <v>790</v>
      </c>
      <c r="D11" s="1340">
        <v>133</v>
      </c>
      <c r="F11" s="1340">
        <v>875</v>
      </c>
      <c r="G11" s="1340"/>
      <c r="H11" s="1340">
        <v>83</v>
      </c>
      <c r="I11" s="1340"/>
      <c r="J11" s="1339">
        <v>265.39999999999998</v>
      </c>
    </row>
    <row r="12" spans="1:10" ht="14.25" customHeight="1" x14ac:dyDescent="0.25">
      <c r="A12" s="1342"/>
      <c r="B12" s="1340"/>
      <c r="D12" s="1340"/>
      <c r="F12" s="1340"/>
      <c r="H12" s="1340"/>
      <c r="J12" s="1339"/>
    </row>
    <row r="13" spans="1:10" ht="14.25" customHeight="1" x14ac:dyDescent="0.25">
      <c r="A13" s="1341" t="s">
        <v>949</v>
      </c>
      <c r="B13" s="1340">
        <v>2761</v>
      </c>
      <c r="D13" s="1340">
        <v>60</v>
      </c>
      <c r="F13" s="1340">
        <v>2550</v>
      </c>
      <c r="G13" s="1340"/>
      <c r="H13" s="1340">
        <v>11</v>
      </c>
      <c r="I13" s="1340"/>
      <c r="J13" s="1339">
        <v>79.7</v>
      </c>
    </row>
    <row r="14" spans="1:10" ht="14.25" customHeight="1" x14ac:dyDescent="0.25">
      <c r="A14" s="2910" t="s">
        <v>1209</v>
      </c>
      <c r="B14" s="2910"/>
      <c r="C14" s="2910"/>
      <c r="D14" s="2910"/>
      <c r="E14" s="2910"/>
      <c r="F14" s="2910"/>
      <c r="G14" s="2467"/>
      <c r="H14" s="2467"/>
      <c r="I14" s="2467"/>
      <c r="J14" s="2467"/>
    </row>
    <row r="15" spans="1:10" ht="14.25" customHeight="1" x14ac:dyDescent="0.25">
      <c r="A15" s="1338" t="s">
        <v>948</v>
      </c>
      <c r="B15" s="1337"/>
      <c r="C15" s="1337"/>
      <c r="D15" s="1337"/>
      <c r="E15" s="1337"/>
      <c r="F15" s="1337"/>
    </row>
    <row r="16" spans="1:10" ht="14.25" customHeight="1" x14ac:dyDescent="0.25">
      <c r="A16" s="1338"/>
      <c r="B16" s="1337"/>
      <c r="C16" s="1337"/>
      <c r="D16" s="1337"/>
      <c r="E16" s="1337"/>
      <c r="F16" s="1337"/>
    </row>
    <row r="18" spans="1:10" ht="14.25" customHeight="1" x14ac:dyDescent="0.25">
      <c r="A18" s="2909" t="s">
        <v>982</v>
      </c>
      <c r="B18" s="2909"/>
      <c r="C18" s="2909"/>
      <c r="D18" s="2909"/>
      <c r="E18" s="1737"/>
      <c r="F18" s="1737"/>
      <c r="G18" s="1870"/>
      <c r="H18" s="1870"/>
      <c r="I18" s="1737"/>
      <c r="J18" s="1855"/>
    </row>
    <row r="19" spans="1:10" ht="14.25" customHeight="1" thickBot="1" x14ac:dyDescent="0.3">
      <c r="A19" s="2424"/>
      <c r="B19" s="2424"/>
      <c r="C19" s="2424"/>
      <c r="D19" s="2424"/>
      <c r="E19" s="1737"/>
      <c r="F19" s="1737"/>
      <c r="G19" s="1870"/>
      <c r="H19" s="1870"/>
      <c r="I19" s="1737"/>
      <c r="J19" s="1855"/>
    </row>
    <row r="20" spans="1:10" ht="14.25" customHeight="1" thickBot="1" x14ac:dyDescent="0.3">
      <c r="A20" s="1947" t="s">
        <v>227</v>
      </c>
      <c r="B20" s="1815" t="s">
        <v>1294</v>
      </c>
      <c r="C20" s="1815" t="s">
        <v>1184</v>
      </c>
      <c r="D20" s="1815" t="s">
        <v>340</v>
      </c>
      <c r="E20" s="1815" t="s">
        <v>339</v>
      </c>
      <c r="F20" s="1815" t="s">
        <v>338</v>
      </c>
      <c r="G20" s="1815" t="s">
        <v>337</v>
      </c>
      <c r="H20" s="1815" t="s">
        <v>336</v>
      </c>
      <c r="I20" s="1814" t="s">
        <v>335</v>
      </c>
      <c r="J20" s="1814" t="s">
        <v>334</v>
      </c>
    </row>
    <row r="21" spans="1:10" ht="14.25" customHeight="1" x14ac:dyDescent="0.25">
      <c r="A21" s="1932" t="s">
        <v>866</v>
      </c>
      <c r="B21" s="1946">
        <v>102743</v>
      </c>
      <c r="C21" s="1946">
        <v>107110</v>
      </c>
      <c r="D21" s="1946">
        <v>106052</v>
      </c>
      <c r="E21" s="1946">
        <v>109367</v>
      </c>
      <c r="F21" s="1946">
        <v>107512</v>
      </c>
      <c r="G21" s="1946">
        <v>111732</v>
      </c>
      <c r="H21" s="1946">
        <v>116573</v>
      </c>
      <c r="I21" s="1946">
        <v>115563</v>
      </c>
      <c r="J21" s="1931">
        <v>116978</v>
      </c>
    </row>
    <row r="22" spans="1:10" ht="14.25" customHeight="1" x14ac:dyDescent="0.25">
      <c r="A22" s="1943" t="s">
        <v>542</v>
      </c>
      <c r="B22" s="1945">
        <v>28373</v>
      </c>
      <c r="C22" s="1945">
        <v>30899</v>
      </c>
      <c r="D22" s="1945">
        <v>31131</v>
      </c>
      <c r="E22" s="1945">
        <v>32730</v>
      </c>
      <c r="F22" s="1945">
        <v>22972</v>
      </c>
      <c r="G22" s="1945">
        <v>25107</v>
      </c>
      <c r="H22" s="1945">
        <v>28318</v>
      </c>
      <c r="I22" s="1945">
        <v>27885</v>
      </c>
      <c r="J22" s="1934">
        <v>28182</v>
      </c>
    </row>
    <row r="23" spans="1:10" ht="14.25" customHeight="1" x14ac:dyDescent="0.25">
      <c r="A23" s="1944" t="s">
        <v>981</v>
      </c>
      <c r="B23" s="1945">
        <v>2803</v>
      </c>
      <c r="C23" s="1945">
        <v>2888</v>
      </c>
      <c r="D23" s="1945">
        <v>3086</v>
      </c>
      <c r="E23" s="1945">
        <v>2873</v>
      </c>
      <c r="F23" s="1945">
        <v>2802</v>
      </c>
      <c r="G23" s="1945">
        <v>2891</v>
      </c>
      <c r="H23" s="1945">
        <v>2984</v>
      </c>
      <c r="I23" s="1945">
        <v>3019</v>
      </c>
      <c r="J23" s="1945">
        <v>3003</v>
      </c>
    </row>
    <row r="24" spans="1:10" ht="14.25" customHeight="1" x14ac:dyDescent="0.25">
      <c r="A24" s="1943" t="s">
        <v>544</v>
      </c>
      <c r="B24" s="1945">
        <v>18026</v>
      </c>
      <c r="C24" s="1945">
        <v>20341</v>
      </c>
      <c r="D24" s="1945">
        <v>19710</v>
      </c>
      <c r="E24" s="1945">
        <v>18700</v>
      </c>
      <c r="F24" s="1945">
        <v>26989</v>
      </c>
      <c r="G24" s="1945">
        <v>28766</v>
      </c>
      <c r="H24" s="1945">
        <v>29192</v>
      </c>
      <c r="I24" s="1945">
        <v>28834</v>
      </c>
      <c r="J24" s="1945">
        <v>28169</v>
      </c>
    </row>
    <row r="25" spans="1:10" ht="14.25" customHeight="1" x14ac:dyDescent="0.25">
      <c r="A25" s="1944" t="s">
        <v>980</v>
      </c>
      <c r="B25" s="1934">
        <v>2640</v>
      </c>
      <c r="C25" s="1934">
        <v>2597</v>
      </c>
      <c r="D25" s="1934">
        <v>2117</v>
      </c>
      <c r="E25" s="1934">
        <v>2143</v>
      </c>
      <c r="F25" s="1934">
        <v>2215</v>
      </c>
      <c r="G25" s="1934"/>
      <c r="H25" s="1934"/>
      <c r="I25" s="1934"/>
      <c r="J25" s="1934"/>
    </row>
    <row r="26" spans="1:10" ht="14.25" customHeight="1" x14ac:dyDescent="0.25">
      <c r="A26" s="1943" t="s">
        <v>545</v>
      </c>
      <c r="B26" s="1934">
        <v>25052</v>
      </c>
      <c r="C26" s="1934">
        <v>25248</v>
      </c>
      <c r="D26" s="1934">
        <v>24943</v>
      </c>
      <c r="E26" s="1934">
        <v>25723</v>
      </c>
      <c r="F26" s="1934">
        <v>25853</v>
      </c>
      <c r="G26" s="1934">
        <v>26142</v>
      </c>
      <c r="H26" s="1934">
        <v>27265</v>
      </c>
      <c r="I26" s="1934">
        <v>27021</v>
      </c>
      <c r="J26" s="1934">
        <v>28147</v>
      </c>
    </row>
    <row r="27" spans="1:10" ht="14.25" customHeight="1" x14ac:dyDescent="0.25">
      <c r="A27" s="1944" t="s">
        <v>43</v>
      </c>
      <c r="B27" s="1934">
        <v>10185</v>
      </c>
      <c r="C27" s="1934">
        <v>10362</v>
      </c>
      <c r="D27" s="1934">
        <v>9893</v>
      </c>
      <c r="E27" s="1934">
        <v>10484</v>
      </c>
      <c r="F27" s="1934">
        <v>10523</v>
      </c>
      <c r="G27" s="1934">
        <v>10688</v>
      </c>
      <c r="H27" s="1934">
        <v>10984</v>
      </c>
      <c r="I27" s="1934">
        <v>10858</v>
      </c>
      <c r="J27" s="1934">
        <v>11118</v>
      </c>
    </row>
    <row r="28" spans="1:10" ht="14.25" customHeight="1" x14ac:dyDescent="0.25">
      <c r="A28" s="1943" t="s">
        <v>543</v>
      </c>
      <c r="B28" s="1934">
        <v>19763</v>
      </c>
      <c r="C28" s="1934">
        <v>20857</v>
      </c>
      <c r="D28" s="1934">
        <v>20368</v>
      </c>
      <c r="E28" s="1934">
        <v>20038</v>
      </c>
      <c r="F28" s="1934">
        <v>19559</v>
      </c>
      <c r="G28" s="1934">
        <v>20217</v>
      </c>
      <c r="H28" s="1934">
        <v>19907</v>
      </c>
      <c r="I28" s="1934">
        <v>19493</v>
      </c>
      <c r="J28" s="1934">
        <v>19485</v>
      </c>
    </row>
    <row r="29" spans="1:10" ht="14.25" customHeight="1" x14ac:dyDescent="0.25">
      <c r="A29" s="1944" t="s">
        <v>979</v>
      </c>
      <c r="B29" s="1934">
        <v>1278</v>
      </c>
      <c r="C29" s="1934">
        <v>1225</v>
      </c>
      <c r="D29" s="1934">
        <v>1443</v>
      </c>
      <c r="E29" s="1934">
        <v>1221</v>
      </c>
      <c r="F29" s="1934">
        <v>1200</v>
      </c>
      <c r="G29" s="1934">
        <v>1344</v>
      </c>
      <c r="H29" s="1934">
        <v>1344</v>
      </c>
      <c r="I29" s="1934">
        <v>1234</v>
      </c>
      <c r="J29" s="1934">
        <v>1241</v>
      </c>
    </row>
    <row r="30" spans="1:10" ht="14.25" customHeight="1" x14ac:dyDescent="0.25">
      <c r="A30" s="1943" t="s">
        <v>503</v>
      </c>
      <c r="B30" s="1934">
        <v>1205</v>
      </c>
      <c r="C30" s="1934">
        <v>1403</v>
      </c>
      <c r="D30" s="1934">
        <v>1511</v>
      </c>
      <c r="E30" s="1934">
        <v>1843</v>
      </c>
      <c r="F30" s="1934">
        <v>1852</v>
      </c>
      <c r="G30" s="1934">
        <v>1944</v>
      </c>
      <c r="H30" s="1934">
        <v>2086</v>
      </c>
      <c r="I30" s="1934">
        <v>2281</v>
      </c>
      <c r="J30" s="1934">
        <v>2297</v>
      </c>
    </row>
    <row r="31" spans="1:10" ht="14.25" customHeight="1" x14ac:dyDescent="0.25">
      <c r="A31" s="1943" t="s">
        <v>978</v>
      </c>
      <c r="B31" s="1934">
        <v>5046</v>
      </c>
      <c r="C31" s="1934">
        <v>2381</v>
      </c>
      <c r="D31" s="1934">
        <v>2801</v>
      </c>
      <c r="E31" s="1934">
        <v>2873</v>
      </c>
      <c r="F31" s="1934">
        <v>2801</v>
      </c>
      <c r="G31" s="1934">
        <v>2829</v>
      </c>
      <c r="H31" s="1934">
        <v>3007</v>
      </c>
      <c r="I31" s="1934">
        <v>3129</v>
      </c>
      <c r="J31" s="1934">
        <v>3073</v>
      </c>
    </row>
    <row r="32" spans="1:10" ht="14.25" customHeight="1" x14ac:dyDescent="0.25">
      <c r="A32" s="1943" t="s">
        <v>689</v>
      </c>
      <c r="B32" s="1934">
        <v>5279</v>
      </c>
      <c r="C32" s="1934">
        <v>5981</v>
      </c>
      <c r="D32" s="1934">
        <v>5587</v>
      </c>
      <c r="E32" s="1934">
        <v>7460</v>
      </c>
      <c r="F32" s="1934">
        <v>7485</v>
      </c>
      <c r="G32" s="1934">
        <v>6727</v>
      </c>
      <c r="H32" s="1934">
        <v>6799</v>
      </c>
      <c r="I32" s="1934">
        <v>6920</v>
      </c>
      <c r="J32" s="1934">
        <v>7625</v>
      </c>
    </row>
    <row r="33" spans="1:10" ht="14.25" customHeight="1" x14ac:dyDescent="0.25">
      <c r="A33" s="1935"/>
      <c r="B33" s="1934"/>
      <c r="C33" s="1934"/>
      <c r="D33" s="1934"/>
      <c r="E33" s="1934"/>
      <c r="F33" s="1934"/>
      <c r="G33" s="1934"/>
      <c r="H33" s="1934"/>
      <c r="I33" s="1934"/>
      <c r="J33" s="1942"/>
    </row>
    <row r="34" spans="1:10" ht="14.25" customHeight="1" x14ac:dyDescent="0.25">
      <c r="A34" s="1932" t="s">
        <v>855</v>
      </c>
      <c r="B34" s="1931">
        <f>'REA &amp; Risk weights'!B19</f>
        <v>1207</v>
      </c>
      <c r="C34" s="1931">
        <v>1238</v>
      </c>
      <c r="D34" s="1931">
        <v>1449</v>
      </c>
      <c r="E34" s="1931">
        <v>1607</v>
      </c>
      <c r="F34" s="1931">
        <v>1798</v>
      </c>
      <c r="G34" s="1931">
        <v>1828</v>
      </c>
      <c r="H34" s="1931">
        <v>1889</v>
      </c>
      <c r="I34" s="1931">
        <v>1704</v>
      </c>
      <c r="J34" s="1931">
        <v>1751</v>
      </c>
    </row>
    <row r="35" spans="1:10" ht="14.25" customHeight="1" x14ac:dyDescent="0.25">
      <c r="A35" s="1941"/>
      <c r="B35" s="1940"/>
      <c r="C35" s="1940"/>
      <c r="D35" s="1940"/>
      <c r="E35" s="1940"/>
      <c r="F35" s="1940"/>
      <c r="G35" s="1940"/>
      <c r="H35" s="1940"/>
      <c r="I35" s="1940"/>
      <c r="J35" s="1940"/>
    </row>
    <row r="36" spans="1:10" ht="14.25" customHeight="1" x14ac:dyDescent="0.25">
      <c r="A36" s="1932" t="s">
        <v>854</v>
      </c>
      <c r="B36" s="1931">
        <f>'REA &amp; Risk weights'!B21</f>
        <v>3520</v>
      </c>
      <c r="C36" s="1931">
        <v>3146</v>
      </c>
      <c r="D36" s="1931">
        <v>3396</v>
      </c>
      <c r="E36" s="1931">
        <v>3635</v>
      </c>
      <c r="F36" s="1931">
        <v>4474</v>
      </c>
      <c r="G36" s="1931">
        <v>4758</v>
      </c>
      <c r="H36" s="1931">
        <v>6578</v>
      </c>
      <c r="I36" s="1931">
        <v>6922</v>
      </c>
      <c r="J36" s="1931">
        <v>6534</v>
      </c>
    </row>
    <row r="37" spans="1:10" ht="14.25" customHeight="1" x14ac:dyDescent="0.25">
      <c r="A37" s="1933"/>
      <c r="B37" s="1871"/>
      <c r="C37" s="1871"/>
      <c r="D37" s="1871"/>
      <c r="E37" s="1871"/>
      <c r="F37" s="1871"/>
      <c r="G37" s="1871"/>
      <c r="H37" s="1871"/>
      <c r="I37" s="1871"/>
      <c r="J37" s="1871"/>
    </row>
    <row r="38" spans="1:10" ht="14.25" customHeight="1" x14ac:dyDescent="0.25">
      <c r="A38" s="1932" t="s">
        <v>850</v>
      </c>
      <c r="B38" s="1931">
        <f>'REA &amp; Risk weights'!B26</f>
        <v>16809</v>
      </c>
      <c r="C38" s="1931">
        <v>16809</v>
      </c>
      <c r="D38" s="1931">
        <v>16809</v>
      </c>
      <c r="E38" s="1931">
        <v>16809</v>
      </c>
      <c r="F38" s="1931">
        <v>16873</v>
      </c>
      <c r="G38" s="1931">
        <v>16873</v>
      </c>
      <c r="H38" s="1931">
        <v>16873</v>
      </c>
      <c r="I38" s="1931">
        <v>16873</v>
      </c>
      <c r="J38" s="1931">
        <v>17031</v>
      </c>
    </row>
    <row r="39" spans="1:10" ht="14.25" customHeight="1" x14ac:dyDescent="0.25">
      <c r="A39" s="1939"/>
      <c r="B39" s="1938"/>
      <c r="C39" s="1938"/>
      <c r="D39" s="1938"/>
      <c r="E39" s="1938"/>
      <c r="F39" s="1938"/>
      <c r="G39" s="1938"/>
      <c r="H39" s="1938"/>
      <c r="I39" s="1938"/>
      <c r="J39" s="1938"/>
    </row>
    <row r="40" spans="1:10" ht="14.25" customHeight="1" x14ac:dyDescent="0.25">
      <c r="A40" s="1932" t="s">
        <v>849</v>
      </c>
      <c r="B40" s="1931">
        <f>'REA &amp; Risk weights'!B28</f>
        <v>1500</v>
      </c>
      <c r="C40" s="1931">
        <v>0</v>
      </c>
      <c r="D40" s="1931">
        <v>1998</v>
      </c>
      <c r="E40" s="1931">
        <v>2170</v>
      </c>
      <c r="F40" s="1931">
        <v>2500</v>
      </c>
      <c r="G40" s="1931">
        <v>1000</v>
      </c>
      <c r="H40" s="1931">
        <v>1000</v>
      </c>
      <c r="I40" s="1931">
        <v>2000</v>
      </c>
      <c r="J40" s="1931">
        <v>1000</v>
      </c>
    </row>
    <row r="41" spans="1:10" ht="14.25" customHeight="1" thickBot="1" x14ac:dyDescent="0.3">
      <c r="A41" s="1937"/>
      <c r="B41" s="1936"/>
      <c r="C41" s="1936"/>
      <c r="D41" s="1936"/>
      <c r="E41" s="1936"/>
      <c r="F41" s="1936"/>
      <c r="G41" s="1936"/>
      <c r="H41" s="1936"/>
      <c r="I41" s="1936"/>
      <c r="J41" s="1936"/>
    </row>
    <row r="42" spans="1:10" ht="14.25" customHeight="1" x14ac:dyDescent="0.25">
      <c r="A42" s="2466" t="s">
        <v>848</v>
      </c>
      <c r="B42" s="2465">
        <f>'REA &amp; Risk weights'!B29</f>
        <v>125779</v>
      </c>
      <c r="C42" s="2465">
        <v>128303</v>
      </c>
      <c r="D42" s="2465">
        <v>129710</v>
      </c>
      <c r="E42" s="2465">
        <v>133588</v>
      </c>
      <c r="F42" s="2465">
        <v>133157</v>
      </c>
      <c r="G42" s="2465">
        <v>136191</v>
      </c>
      <c r="H42" s="2465">
        <v>142913</v>
      </c>
      <c r="I42" s="2465">
        <v>143063</v>
      </c>
      <c r="J42" s="2465">
        <v>143294</v>
      </c>
    </row>
    <row r="43" spans="1:10" ht="14.25" customHeight="1" x14ac:dyDescent="0.25">
      <c r="A43" s="1933"/>
      <c r="B43" s="1871"/>
      <c r="C43" s="1871"/>
      <c r="D43" s="1871"/>
      <c r="E43" s="1871"/>
      <c r="F43" s="1871"/>
      <c r="G43" s="1871"/>
      <c r="H43" s="1871"/>
      <c r="I43" s="1871"/>
      <c r="J43" s="1871"/>
    </row>
    <row r="44" spans="1:10" ht="14.25" customHeight="1" x14ac:dyDescent="0.25">
      <c r="A44" s="1935" t="s">
        <v>847</v>
      </c>
      <c r="B44" s="1934">
        <f>'REA &amp; Risk weights'!B31</f>
        <v>76645</v>
      </c>
      <c r="C44" s="1934">
        <v>78077</v>
      </c>
      <c r="D44" s="1934">
        <v>79127</v>
      </c>
      <c r="E44" s="1934">
        <v>80152</v>
      </c>
      <c r="F44" s="1934">
        <v>82655</v>
      </c>
      <c r="G44" s="1934">
        <v>81873</v>
      </c>
      <c r="H44" s="1934">
        <v>78049</v>
      </c>
      <c r="I44" s="1934">
        <v>77215</v>
      </c>
      <c r="J44" s="1934">
        <v>78533</v>
      </c>
    </row>
    <row r="45" spans="1:10" ht="14.25" customHeight="1" x14ac:dyDescent="0.25">
      <c r="A45" s="1933"/>
      <c r="B45" s="1871"/>
      <c r="C45" s="1871"/>
      <c r="D45" s="1871"/>
      <c r="E45" s="1871"/>
      <c r="F45" s="1871"/>
      <c r="G45" s="1871"/>
      <c r="H45" s="1871"/>
      <c r="I45" s="1871"/>
      <c r="J45" s="1871"/>
    </row>
    <row r="46" spans="1:10" ht="14.25" customHeight="1" x14ac:dyDescent="0.25">
      <c r="A46" s="1932" t="s">
        <v>433</v>
      </c>
      <c r="B46" s="1931">
        <f>'REA &amp; Risk weights'!B32</f>
        <v>202424</v>
      </c>
      <c r="C46" s="1931">
        <v>206380</v>
      </c>
      <c r="D46" s="1931">
        <v>208837</v>
      </c>
      <c r="E46" s="1931">
        <v>213740</v>
      </c>
      <c r="F46" s="1931">
        <v>215812</v>
      </c>
      <c r="G46" s="1931">
        <v>218064</v>
      </c>
      <c r="H46" s="1931">
        <v>220962</v>
      </c>
      <c r="I46" s="1931">
        <v>220277</v>
      </c>
      <c r="J46" s="1931">
        <v>221827</v>
      </c>
    </row>
    <row r="47" spans="1:10" ht="14.25" customHeight="1" x14ac:dyDescent="0.25">
      <c r="A47" s="1737"/>
      <c r="B47" s="1737"/>
      <c r="C47" s="1737"/>
      <c r="D47" s="1737"/>
      <c r="E47" s="1737"/>
      <c r="F47" s="1737"/>
      <c r="G47" s="1870"/>
      <c r="H47" s="1870"/>
      <c r="I47" s="1737"/>
      <c r="J47" s="1855"/>
    </row>
    <row r="48" spans="1:10" ht="14.25" customHeight="1" x14ac:dyDescent="0.25">
      <c r="A48" s="1737"/>
      <c r="B48" s="1737"/>
      <c r="C48" s="1737"/>
      <c r="D48" s="1737"/>
      <c r="E48" s="1737"/>
      <c r="F48" s="1737"/>
      <c r="G48" s="1870"/>
      <c r="H48" s="1870"/>
      <c r="I48" s="1737"/>
      <c r="J48" s="1855"/>
    </row>
    <row r="49" spans="1:10" ht="14.25" customHeight="1" x14ac:dyDescent="0.25">
      <c r="A49" s="1737"/>
      <c r="B49" s="1737"/>
      <c r="C49" s="1737"/>
      <c r="D49" s="1737"/>
      <c r="E49" s="1737"/>
      <c r="F49" s="1737"/>
      <c r="G49" s="1870"/>
      <c r="H49" s="1870"/>
      <c r="I49" s="1737"/>
      <c r="J49" s="1855"/>
    </row>
    <row r="50" spans="1:10" ht="14.25" customHeight="1" x14ac:dyDescent="0.25">
      <c r="A50" s="1737"/>
      <c r="B50" s="1737"/>
      <c r="C50" s="1737"/>
      <c r="D50" s="1737"/>
      <c r="E50" s="1737"/>
      <c r="F50" s="1737"/>
      <c r="G50" s="1870"/>
      <c r="H50" s="1870"/>
      <c r="I50" s="1737"/>
      <c r="J50" s="1855"/>
    </row>
    <row r="51" spans="1:10" ht="14.25" customHeight="1" x14ac:dyDescent="0.25">
      <c r="A51" s="1737"/>
      <c r="B51" s="1737"/>
      <c r="C51" s="1737"/>
      <c r="D51" s="1737"/>
      <c r="E51" s="1737"/>
      <c r="F51" s="1737"/>
      <c r="G51" s="1870"/>
      <c r="H51" s="1870"/>
      <c r="I51" s="1737"/>
      <c r="J51" s="1855"/>
    </row>
    <row r="52" spans="1:10" ht="14.25" customHeight="1" x14ac:dyDescent="0.25">
      <c r="A52" s="1737"/>
      <c r="B52" s="1737"/>
      <c r="C52" s="1737"/>
      <c r="D52" s="1737"/>
      <c r="E52" s="1737"/>
      <c r="F52" s="1737"/>
      <c r="G52" s="1870"/>
      <c r="H52" s="1870"/>
      <c r="I52" s="1737"/>
      <c r="J52" s="1855"/>
    </row>
    <row r="53" spans="1:10" ht="14.25" customHeight="1" x14ac:dyDescent="0.25">
      <c r="A53" s="1737"/>
      <c r="B53" s="1737"/>
      <c r="C53" s="1737"/>
      <c r="D53" s="1737"/>
      <c r="E53" s="1737"/>
      <c r="F53" s="1737"/>
      <c r="G53" s="1870"/>
      <c r="H53" s="1870"/>
      <c r="I53" s="1737"/>
      <c r="J53" s="1855"/>
    </row>
    <row r="54" spans="1:10" ht="14.25" customHeight="1" x14ac:dyDescent="0.25">
      <c r="A54" s="1855"/>
      <c r="B54" s="1855"/>
      <c r="C54" s="1855"/>
      <c r="D54" s="1855"/>
      <c r="E54" s="1855"/>
      <c r="F54" s="1855"/>
      <c r="G54" s="1855"/>
      <c r="H54" s="1855"/>
      <c r="I54" s="1855"/>
      <c r="J54" s="1855"/>
    </row>
    <row r="55" spans="1:10" ht="14.25" customHeight="1" x14ac:dyDescent="0.25">
      <c r="A55" s="1855"/>
      <c r="B55" s="1855"/>
      <c r="C55" s="1855"/>
      <c r="D55" s="1855"/>
      <c r="E55" s="1855"/>
      <c r="F55" s="1855"/>
      <c r="G55" s="1855"/>
      <c r="H55" s="1855"/>
      <c r="I55" s="1855"/>
      <c r="J55" s="1855"/>
    </row>
    <row r="56" spans="1:10" ht="14.25" customHeight="1" x14ac:dyDescent="0.25">
      <c r="A56" s="1855"/>
      <c r="B56" s="1855"/>
      <c r="C56" s="1855"/>
      <c r="D56" s="1855"/>
      <c r="E56" s="1855"/>
      <c r="F56" s="1855"/>
      <c r="G56" s="1855"/>
      <c r="H56" s="1855"/>
      <c r="I56" s="1855"/>
      <c r="J56" s="1855"/>
    </row>
    <row r="57" spans="1:10" ht="14.25" customHeight="1" x14ac:dyDescent="0.25">
      <c r="A57" s="1855"/>
      <c r="B57" s="1855"/>
      <c r="C57" s="1855"/>
      <c r="D57" s="1855"/>
      <c r="E57" s="1855"/>
      <c r="F57" s="1855"/>
      <c r="G57" s="1855"/>
      <c r="H57" s="1855"/>
      <c r="I57" s="1855"/>
      <c r="J57" s="1855"/>
    </row>
    <row r="58" spans="1:10" ht="14.25" customHeight="1" x14ac:dyDescent="0.25">
      <c r="A58" s="1855"/>
      <c r="B58" s="1855"/>
      <c r="C58" s="1855"/>
      <c r="D58" s="1855"/>
      <c r="E58" s="1855"/>
      <c r="F58" s="1855"/>
      <c r="G58" s="1855"/>
      <c r="H58" s="1855"/>
      <c r="I58" s="1855"/>
      <c r="J58" s="1855"/>
    </row>
    <row r="59" spans="1:10" ht="14.25" customHeight="1" x14ac:dyDescent="0.25">
      <c r="A59" s="1855"/>
      <c r="B59" s="1855"/>
      <c r="C59" s="1855"/>
      <c r="D59" s="1855"/>
      <c r="E59" s="1855"/>
      <c r="F59" s="1855"/>
      <c r="G59" s="1855"/>
      <c r="H59" s="1855"/>
      <c r="I59" s="1855"/>
      <c r="J59" s="1855"/>
    </row>
    <row r="60" spans="1:10" ht="14.25" customHeight="1" x14ac:dyDescent="0.25">
      <c r="A60" s="1855"/>
      <c r="B60" s="1855"/>
      <c r="C60" s="1855"/>
      <c r="D60" s="1855"/>
      <c r="E60" s="1855"/>
      <c r="F60" s="1855"/>
      <c r="G60" s="1855"/>
      <c r="H60" s="1855"/>
      <c r="I60" s="1855"/>
      <c r="J60" s="1855"/>
    </row>
    <row r="61" spans="1:10" ht="14.25" customHeight="1" x14ac:dyDescent="0.25">
      <c r="A61" s="1855"/>
      <c r="B61" s="1855"/>
      <c r="C61" s="1855"/>
      <c r="D61" s="1855"/>
      <c r="E61" s="1855"/>
      <c r="F61" s="1855"/>
      <c r="G61" s="1855"/>
      <c r="H61" s="1855"/>
      <c r="I61" s="1855"/>
      <c r="J61" s="1855"/>
    </row>
    <row r="62" spans="1:10" ht="14.25" customHeight="1" x14ac:dyDescent="0.25">
      <c r="A62" s="1855"/>
      <c r="B62" s="1855"/>
      <c r="C62" s="1855"/>
      <c r="D62" s="1855"/>
      <c r="E62" s="1855"/>
      <c r="F62" s="1855"/>
      <c r="G62" s="1855"/>
      <c r="H62" s="1855"/>
      <c r="I62" s="1855"/>
      <c r="J62" s="1855"/>
    </row>
    <row r="63" spans="1:10" ht="14.25" customHeight="1" x14ac:dyDescent="0.25">
      <c r="A63" s="1855"/>
      <c r="B63" s="1855"/>
      <c r="C63" s="1855"/>
      <c r="D63" s="1855"/>
      <c r="E63" s="1855"/>
      <c r="F63" s="1855"/>
      <c r="G63" s="1855"/>
      <c r="H63" s="1855"/>
      <c r="I63" s="1855"/>
      <c r="J63" s="1855"/>
    </row>
    <row r="64" spans="1:10" ht="14.25" customHeight="1" x14ac:dyDescent="0.25">
      <c r="A64" s="1855"/>
      <c r="B64" s="1855"/>
      <c r="C64" s="1855"/>
      <c r="D64" s="1855"/>
      <c r="E64" s="1855"/>
      <c r="F64" s="1855"/>
      <c r="G64" s="1855"/>
      <c r="H64" s="1855"/>
      <c r="I64" s="1855"/>
      <c r="J64" s="1855"/>
    </row>
    <row r="65" spans="1:10" ht="14.25" customHeight="1" x14ac:dyDescent="0.25">
      <c r="A65" s="1855"/>
      <c r="B65" s="1855"/>
      <c r="C65" s="1855"/>
      <c r="D65" s="1855"/>
      <c r="E65" s="1855"/>
      <c r="F65" s="1855"/>
      <c r="G65" s="1855"/>
      <c r="H65" s="1855"/>
      <c r="I65" s="1855"/>
      <c r="J65" s="1855"/>
    </row>
  </sheetData>
  <mergeCells count="6">
    <mergeCell ref="A18:D18"/>
    <mergeCell ref="C1:D1"/>
    <mergeCell ref="E1:F1"/>
    <mergeCell ref="G1:H1"/>
    <mergeCell ref="I1:J1"/>
    <mergeCell ref="A14:F14"/>
  </mergeCells>
  <pageMargins left="0.7" right="0.7" top="0.75" bottom="0.75" header="0.3" footer="0.3"/>
  <pageSetup paperSize="9" scale="8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77"/>
  <sheetViews>
    <sheetView view="pageBreakPreview" topLeftCell="A25" zoomScaleNormal="100" zoomScaleSheetLayoutView="100" workbookViewId="0">
      <selection activeCell="J64" sqref="J64"/>
    </sheetView>
  </sheetViews>
  <sheetFormatPr defaultRowHeight="15" x14ac:dyDescent="0.25"/>
  <cols>
    <col min="1" max="12" width="9" customWidth="1"/>
  </cols>
  <sheetData>
    <row r="1" spans="1:22" x14ac:dyDescent="0.25">
      <c r="A1" s="1954" t="s">
        <v>987</v>
      </c>
      <c r="B1" s="1995"/>
      <c r="C1" s="1819"/>
      <c r="D1" s="1819"/>
      <c r="E1" s="1819"/>
      <c r="F1" s="1819"/>
      <c r="G1" s="1737"/>
      <c r="H1" s="1737"/>
      <c r="I1" s="1737"/>
      <c r="J1" s="1855"/>
      <c r="K1" s="1855"/>
      <c r="L1" s="1855"/>
    </row>
    <row r="2" spans="1:22" x14ac:dyDescent="0.25">
      <c r="A2" s="1953"/>
      <c r="B2" s="1994"/>
      <c r="C2" s="1993"/>
      <c r="D2" s="1992"/>
      <c r="E2" s="1992"/>
      <c r="F2" s="1992"/>
      <c r="G2" s="1737"/>
      <c r="H2" s="1737"/>
      <c r="I2" s="1737"/>
      <c r="J2" s="1855"/>
      <c r="K2" s="1855"/>
      <c r="L2" s="1855"/>
    </row>
    <row r="3" spans="1:22" x14ac:dyDescent="0.25">
      <c r="A3" s="1991"/>
      <c r="B3" s="1990"/>
      <c r="C3" s="1990"/>
      <c r="D3" s="1988"/>
      <c r="E3" s="1989"/>
      <c r="F3" s="1989"/>
      <c r="G3" s="1988"/>
      <c r="H3" s="1985"/>
      <c r="I3" s="1985"/>
      <c r="J3" s="1855"/>
      <c r="K3" s="1855"/>
      <c r="L3" s="1855"/>
    </row>
    <row r="4" spans="1:22" x14ac:dyDescent="0.25">
      <c r="A4" s="1952"/>
      <c r="B4" s="1987"/>
      <c r="C4" s="1986"/>
      <c r="D4" s="1985"/>
      <c r="E4" s="1982"/>
      <c r="F4" s="1928"/>
      <c r="G4" s="1985"/>
      <c r="H4" s="1864"/>
      <c r="I4" s="1985"/>
      <c r="J4" s="1855"/>
      <c r="K4" s="1855"/>
      <c r="L4" s="1855"/>
    </row>
    <row r="5" spans="1:22" x14ac:dyDescent="0.25">
      <c r="A5" s="1952"/>
      <c r="B5" s="1984"/>
      <c r="C5" s="1983"/>
      <c r="D5" s="1871"/>
      <c r="E5" s="1982"/>
      <c r="F5" s="1981"/>
      <c r="G5" s="1871"/>
      <c r="H5" s="1981"/>
      <c r="I5" s="1871"/>
      <c r="J5" s="1855"/>
      <c r="K5" s="1855"/>
      <c r="L5" s="1855"/>
      <c r="U5" s="1977"/>
      <c r="V5" s="1980"/>
    </row>
    <row r="6" spans="1:22" x14ac:dyDescent="0.25">
      <c r="A6" s="1952"/>
      <c r="B6" s="1984"/>
      <c r="C6" s="1983"/>
      <c r="D6" s="1871"/>
      <c r="E6" s="1982"/>
      <c r="F6" s="1981"/>
      <c r="G6" s="1871"/>
      <c r="H6" s="1981"/>
      <c r="I6" s="1871"/>
      <c r="J6" s="1855"/>
      <c r="K6" s="1855"/>
      <c r="L6" s="1855"/>
      <c r="U6" s="1968"/>
      <c r="V6" s="1980"/>
    </row>
    <row r="7" spans="1:22" x14ac:dyDescent="0.25">
      <c r="A7" s="1952"/>
      <c r="B7" s="1952"/>
      <c r="C7" s="1973"/>
      <c r="D7" s="1737"/>
      <c r="E7" s="1972"/>
      <c r="F7" s="1971"/>
      <c r="G7" s="1737"/>
      <c r="H7" s="1775"/>
      <c r="I7" s="1835"/>
      <c r="J7" s="1855"/>
      <c r="K7" s="1855"/>
      <c r="L7" s="1855"/>
      <c r="U7" s="1968"/>
      <c r="V7" s="1980"/>
    </row>
    <row r="8" spans="1:22" x14ac:dyDescent="0.25">
      <c r="A8" s="1952"/>
      <c r="B8" s="1952"/>
      <c r="C8" s="1973"/>
      <c r="D8" s="1737"/>
      <c r="E8" s="1972"/>
      <c r="F8" s="1971"/>
      <c r="G8" s="1737"/>
      <c r="H8" s="1775"/>
      <c r="I8" s="1835"/>
      <c r="J8" s="1855"/>
      <c r="K8" s="1855"/>
      <c r="L8" s="1855"/>
      <c r="T8" s="1968"/>
      <c r="U8" s="1968"/>
      <c r="V8" s="1976"/>
    </row>
    <row r="9" spans="1:22" x14ac:dyDescent="0.25">
      <c r="A9" s="1855"/>
      <c r="B9" s="1952"/>
      <c r="C9" s="1973"/>
      <c r="D9" s="1737"/>
      <c r="E9" s="1972"/>
      <c r="F9" s="1971"/>
      <c r="G9" s="1737"/>
      <c r="H9" s="1775"/>
      <c r="I9" s="1835"/>
      <c r="J9" s="1855"/>
      <c r="K9" s="1855"/>
      <c r="L9" s="1855"/>
      <c r="T9" s="1979"/>
      <c r="U9" s="1979"/>
      <c r="V9" s="1976"/>
    </row>
    <row r="10" spans="1:22" x14ac:dyDescent="0.25">
      <c r="A10" s="1855"/>
      <c r="B10" s="1952"/>
      <c r="C10" s="1973"/>
      <c r="D10" s="1737"/>
      <c r="E10" s="1972"/>
      <c r="F10" s="1971"/>
      <c r="G10" s="1737"/>
      <c r="H10" s="1775"/>
      <c r="I10" s="1835"/>
      <c r="J10" s="1855"/>
      <c r="K10" s="1855"/>
      <c r="L10" s="1855"/>
      <c r="T10" s="1978"/>
      <c r="U10" s="1977"/>
      <c r="V10" s="1976"/>
    </row>
    <row r="11" spans="1:22" x14ac:dyDescent="0.25">
      <c r="A11" s="1855"/>
      <c r="B11" s="1952"/>
      <c r="C11" s="1973"/>
      <c r="D11" s="1737"/>
      <c r="E11" s="1972"/>
      <c r="F11" s="1971"/>
      <c r="G11" s="1737"/>
      <c r="H11" s="1775"/>
      <c r="I11" s="1835"/>
      <c r="J11" s="1855"/>
      <c r="K11" s="1855"/>
      <c r="L11" s="1855"/>
      <c r="T11" s="1970"/>
      <c r="U11" s="1969"/>
      <c r="V11" s="1975"/>
    </row>
    <row r="12" spans="1:22" x14ac:dyDescent="0.25">
      <c r="A12" s="1855"/>
      <c r="B12" s="1950"/>
      <c r="C12" s="1973"/>
      <c r="D12" s="1737"/>
      <c r="E12" s="1972"/>
      <c r="F12" s="1971"/>
      <c r="G12" s="1737"/>
      <c r="H12" s="1775"/>
      <c r="I12" s="1835"/>
      <c r="J12" s="1855"/>
      <c r="K12" s="1855"/>
      <c r="L12" s="1855"/>
      <c r="T12" s="1970"/>
      <c r="U12" s="1969"/>
      <c r="V12" s="1974"/>
    </row>
    <row r="13" spans="1:22" x14ac:dyDescent="0.25">
      <c r="A13" s="1839" t="s">
        <v>986</v>
      </c>
      <c r="B13" s="1737"/>
      <c r="C13" s="1973"/>
      <c r="D13" s="1737"/>
      <c r="E13" s="1972"/>
      <c r="F13" s="1971"/>
      <c r="G13" s="1737"/>
      <c r="H13" s="1775"/>
      <c r="I13" s="1835"/>
      <c r="J13" s="1855"/>
      <c r="K13" s="1855"/>
      <c r="L13" s="1855"/>
      <c r="T13" s="1970"/>
      <c r="U13" s="1969"/>
      <c r="V13" s="1968"/>
    </row>
    <row r="14" spans="1:22" x14ac:dyDescent="0.25">
      <c r="A14" s="1835"/>
      <c r="B14" s="1835"/>
      <c r="C14" s="1973"/>
      <c r="D14" s="1737"/>
      <c r="E14" s="1972"/>
      <c r="F14" s="1971"/>
      <c r="G14" s="1737"/>
      <c r="H14" s="1775"/>
      <c r="I14" s="1835"/>
      <c r="J14" s="1855"/>
      <c r="K14" s="1855"/>
      <c r="L14" s="1855"/>
      <c r="U14" s="1969"/>
      <c r="V14" s="1968"/>
    </row>
    <row r="15" spans="1:22" x14ac:dyDescent="0.25">
      <c r="A15" s="1855"/>
      <c r="B15" s="1835"/>
      <c r="C15" s="1855"/>
      <c r="D15" s="1737"/>
      <c r="E15" s="1972"/>
      <c r="F15" s="1971"/>
      <c r="G15" s="1737"/>
      <c r="H15" s="1964"/>
      <c r="I15" s="1835"/>
      <c r="J15" s="1855"/>
      <c r="K15" s="1855"/>
      <c r="L15" s="1855"/>
      <c r="T15" s="1970"/>
      <c r="U15" s="1969"/>
      <c r="V15" s="1968"/>
    </row>
    <row r="16" spans="1:22" x14ac:dyDescent="0.25">
      <c r="A16" s="1835"/>
      <c r="B16" s="1835"/>
      <c r="C16" s="1855"/>
      <c r="D16" s="1737"/>
      <c r="E16" s="1972"/>
      <c r="F16" s="1971"/>
      <c r="G16" s="1737"/>
      <c r="H16" s="1964"/>
      <c r="I16" s="1835"/>
      <c r="J16" s="1855"/>
      <c r="K16" s="1855"/>
      <c r="L16" s="1855"/>
      <c r="T16" s="1970"/>
      <c r="U16" s="1969"/>
      <c r="V16" s="1968"/>
    </row>
    <row r="17" spans="1:22" x14ac:dyDescent="0.25">
      <c r="A17" s="1835"/>
      <c r="B17" s="1835"/>
      <c r="C17" s="1855"/>
      <c r="D17" s="1737"/>
      <c r="E17" s="1972"/>
      <c r="F17" s="1971"/>
      <c r="G17" s="1737"/>
      <c r="H17" s="1964"/>
      <c r="I17" s="1835"/>
      <c r="J17" s="1855"/>
      <c r="K17" s="1855"/>
      <c r="L17" s="1855"/>
      <c r="T17" s="1970"/>
      <c r="U17" s="1969"/>
      <c r="V17" s="1968"/>
    </row>
    <row r="18" spans="1:22" x14ac:dyDescent="0.25">
      <c r="A18" s="1855"/>
      <c r="B18" s="1835"/>
      <c r="C18" s="1855"/>
      <c r="D18" s="1950"/>
      <c r="E18" s="1967"/>
      <c r="F18" s="1966"/>
      <c r="G18" s="1950"/>
      <c r="H18" s="1964"/>
      <c r="I18" s="1835"/>
      <c r="J18" s="1855"/>
      <c r="K18" s="1855"/>
      <c r="L18" s="1855"/>
      <c r="T18" s="1968"/>
      <c r="U18" s="1968"/>
      <c r="V18" s="1968"/>
    </row>
    <row r="19" spans="1:22" x14ac:dyDescent="0.25">
      <c r="A19" s="1835"/>
      <c r="B19" s="1835"/>
      <c r="C19" s="1855"/>
      <c r="D19" s="1950"/>
      <c r="E19" s="1967"/>
      <c r="F19" s="1966"/>
      <c r="G19" s="1950"/>
      <c r="H19" s="1964"/>
      <c r="I19" s="1835"/>
      <c r="J19" s="1855"/>
      <c r="K19" s="1855"/>
      <c r="L19" s="1855"/>
    </row>
    <row r="20" spans="1:22" x14ac:dyDescent="0.25">
      <c r="A20" s="1855"/>
      <c r="B20" s="1835"/>
      <c r="C20" s="1855"/>
      <c r="D20" s="1950"/>
      <c r="E20" s="1967"/>
      <c r="F20" s="1966"/>
      <c r="G20" s="1950"/>
      <c r="H20" s="1964"/>
      <c r="I20" s="1835"/>
      <c r="J20" s="1855"/>
      <c r="K20" s="1855"/>
      <c r="L20" s="1855"/>
    </row>
    <row r="21" spans="1:22" x14ac:dyDescent="0.25">
      <c r="A21" s="1835"/>
      <c r="B21" s="1835"/>
      <c r="C21" s="1855"/>
      <c r="D21" s="1950"/>
      <c r="E21" s="1967"/>
      <c r="F21" s="1966"/>
      <c r="G21" s="1950"/>
      <c r="H21" s="1964"/>
      <c r="I21" s="1835"/>
      <c r="J21" s="1855"/>
      <c r="K21" s="1855"/>
      <c r="L21" s="1855"/>
    </row>
    <row r="22" spans="1:22" x14ac:dyDescent="0.25">
      <c r="A22" s="1835"/>
      <c r="B22" s="1835"/>
      <c r="C22" s="1855"/>
      <c r="D22" s="1950"/>
      <c r="E22" s="1950"/>
      <c r="F22" s="1950"/>
      <c r="G22" s="1950"/>
      <c r="H22" s="1737"/>
      <c r="I22" s="1737"/>
      <c r="J22" s="1855"/>
      <c r="K22" s="1855"/>
      <c r="L22" s="1855"/>
    </row>
    <row r="23" spans="1:22" x14ac:dyDescent="0.25">
      <c r="A23" s="1855"/>
      <c r="B23" s="1835"/>
      <c r="C23" s="1855"/>
      <c r="D23" s="1965"/>
      <c r="E23" s="1965"/>
      <c r="F23" s="1965"/>
      <c r="G23" s="1963"/>
      <c r="H23" s="1964"/>
      <c r="I23" s="1835"/>
      <c r="J23" s="1855"/>
      <c r="K23" s="1855"/>
      <c r="L23" s="1855"/>
    </row>
    <row r="24" spans="1:22" x14ac:dyDescent="0.25">
      <c r="A24" s="1855"/>
      <c r="B24" s="1835"/>
      <c r="C24" s="1855"/>
      <c r="D24" s="1960"/>
      <c r="E24" s="1960"/>
      <c r="F24" s="1960"/>
      <c r="G24" s="1963"/>
      <c r="H24" s="1775"/>
      <c r="I24" s="1835"/>
      <c r="J24" s="1855"/>
      <c r="K24" s="1855"/>
      <c r="L24" s="1855"/>
    </row>
    <row r="25" spans="1:22" x14ac:dyDescent="0.25">
      <c r="A25" s="1835"/>
      <c r="B25" s="1835"/>
      <c r="C25" s="1855"/>
      <c r="D25" s="1950"/>
      <c r="E25" s="1950"/>
      <c r="F25" s="1950"/>
      <c r="G25" s="1950"/>
      <c r="H25" s="1775"/>
      <c r="I25" s="1835"/>
      <c r="J25" s="1855"/>
      <c r="K25" s="1855"/>
      <c r="L25" s="1855"/>
    </row>
    <row r="26" spans="1:22" x14ac:dyDescent="0.25">
      <c r="A26" s="1839" t="s">
        <v>985</v>
      </c>
      <c r="B26" s="1835"/>
      <c r="C26" s="1855"/>
      <c r="D26" s="1950"/>
      <c r="E26" s="1962"/>
      <c r="F26" s="1961"/>
      <c r="G26" s="1950"/>
      <c r="H26" s="1737"/>
      <c r="I26" s="1835"/>
      <c r="J26" s="1855"/>
      <c r="K26" s="1855"/>
      <c r="L26" s="1855"/>
    </row>
    <row r="27" spans="1:22" x14ac:dyDescent="0.25">
      <c r="A27" s="1855"/>
      <c r="B27" s="1955"/>
      <c r="C27" s="1855"/>
      <c r="D27" s="1950"/>
      <c r="E27" s="1962"/>
      <c r="F27" s="1961"/>
      <c r="G27" s="1950"/>
      <c r="H27" s="1737"/>
      <c r="I27" s="1835"/>
      <c r="J27" s="1855"/>
      <c r="K27" s="1855"/>
      <c r="L27" s="1855"/>
    </row>
    <row r="28" spans="1:22" x14ac:dyDescent="0.25">
      <c r="A28" s="1855"/>
      <c r="B28" s="1835"/>
      <c r="C28" s="1855"/>
      <c r="D28" s="1950"/>
      <c r="E28" s="1962"/>
      <c r="F28" s="1961"/>
      <c r="G28" s="1950"/>
      <c r="H28" s="1737"/>
      <c r="I28" s="1835"/>
      <c r="J28" s="1855"/>
      <c r="K28" s="1855"/>
      <c r="L28" s="1855"/>
    </row>
    <row r="29" spans="1:22" x14ac:dyDescent="0.25">
      <c r="A29" s="1835"/>
      <c r="B29" s="1835"/>
      <c r="C29" s="1855"/>
      <c r="D29" s="1950"/>
      <c r="E29" s="1962"/>
      <c r="F29" s="1961"/>
      <c r="G29" s="1950"/>
      <c r="H29" s="1737"/>
      <c r="I29" s="1835"/>
      <c r="J29" s="1855"/>
      <c r="K29" s="1855"/>
      <c r="L29" s="1855"/>
    </row>
    <row r="30" spans="1:22" x14ac:dyDescent="0.25">
      <c r="A30" s="1855"/>
      <c r="B30" s="1835"/>
      <c r="C30" s="1855"/>
      <c r="D30" s="1855"/>
      <c r="E30" s="1855"/>
      <c r="F30" s="1855"/>
      <c r="G30" s="1855"/>
      <c r="H30" s="1855"/>
      <c r="I30" s="1855"/>
      <c r="J30" s="1855"/>
      <c r="K30" s="1855"/>
      <c r="L30" s="1855"/>
    </row>
    <row r="31" spans="1:22" x14ac:dyDescent="0.25">
      <c r="A31" s="1835"/>
      <c r="B31" s="1835"/>
      <c r="C31" s="1952"/>
      <c r="D31" s="1952"/>
      <c r="E31" s="1737"/>
      <c r="F31" s="1737"/>
      <c r="G31" s="1737"/>
      <c r="H31" s="1737"/>
      <c r="I31" s="1737"/>
      <c r="J31" s="1737"/>
      <c r="K31" s="1855"/>
      <c r="L31" s="1855"/>
    </row>
    <row r="32" spans="1:22" x14ac:dyDescent="0.25">
      <c r="A32" s="1835"/>
      <c r="B32" s="1835"/>
      <c r="C32" s="1955"/>
      <c r="D32" s="1955"/>
      <c r="E32" s="1955"/>
      <c r="F32" s="1955"/>
      <c r="G32" s="1835"/>
      <c r="H32" s="1737"/>
      <c r="I32" s="1737"/>
      <c r="J32" s="1737"/>
      <c r="K32" s="1855"/>
      <c r="L32" s="1855"/>
    </row>
    <row r="33" spans="1:12" x14ac:dyDescent="0.25">
      <c r="A33" s="1835"/>
      <c r="B33" s="1835"/>
      <c r="C33" s="1953"/>
      <c r="D33" s="1953"/>
      <c r="E33" s="1955"/>
      <c r="F33" s="1955"/>
      <c r="G33" s="1835"/>
      <c r="H33" s="1737"/>
      <c r="I33" s="1737"/>
      <c r="J33" s="1737"/>
      <c r="K33" s="1855"/>
      <c r="L33" s="1855"/>
    </row>
    <row r="34" spans="1:12" x14ac:dyDescent="0.25">
      <c r="A34" s="1855"/>
      <c r="B34" s="1835"/>
      <c r="C34" s="1953"/>
      <c r="D34" s="1953"/>
      <c r="E34" s="1955"/>
      <c r="F34" s="1955"/>
      <c r="G34" s="1835"/>
      <c r="H34" s="1835"/>
      <c r="I34" s="1835"/>
      <c r="J34" s="1835"/>
      <c r="K34" s="1855"/>
      <c r="L34" s="1855"/>
    </row>
    <row r="35" spans="1:12" x14ac:dyDescent="0.25">
      <c r="A35" s="1835"/>
      <c r="B35" s="1835"/>
      <c r="C35" s="1953"/>
      <c r="D35" s="1953"/>
      <c r="E35" s="1955"/>
      <c r="F35" s="1955"/>
      <c r="G35" s="1835"/>
      <c r="H35" s="1835"/>
      <c r="I35" s="1835"/>
      <c r="J35" s="1835"/>
      <c r="K35" s="1855"/>
      <c r="L35" s="1855"/>
    </row>
    <row r="36" spans="1:12" x14ac:dyDescent="0.25">
      <c r="A36" s="1855"/>
      <c r="B36" s="1835"/>
      <c r="C36" s="1953"/>
      <c r="D36" s="1953"/>
      <c r="E36" s="1955"/>
      <c r="F36" s="1955"/>
      <c r="G36" s="1835"/>
      <c r="H36" s="1835"/>
      <c r="I36" s="1835"/>
      <c r="J36" s="1835"/>
      <c r="K36" s="1855"/>
      <c r="L36" s="1855"/>
    </row>
    <row r="37" spans="1:12" x14ac:dyDescent="0.25">
      <c r="A37" s="1835"/>
      <c r="B37" s="1835"/>
      <c r="C37" s="1953"/>
      <c r="D37" s="1953"/>
      <c r="E37" s="1955"/>
      <c r="F37" s="1955"/>
      <c r="G37" s="1835"/>
      <c r="H37" s="1835"/>
      <c r="I37" s="1835"/>
      <c r="J37" s="1835"/>
      <c r="K37" s="1855"/>
      <c r="L37" s="1855"/>
    </row>
    <row r="38" spans="1:12" x14ac:dyDescent="0.25">
      <c r="A38" s="1835"/>
      <c r="B38" s="1835"/>
      <c r="C38" s="1953"/>
      <c r="D38" s="1953"/>
      <c r="E38" s="1955"/>
      <c r="F38" s="1955"/>
      <c r="G38" s="1835"/>
      <c r="H38" s="1835"/>
      <c r="I38" s="1835"/>
      <c r="J38" s="1835"/>
      <c r="K38" s="1855"/>
      <c r="L38" s="1855"/>
    </row>
    <row r="39" spans="1:12" x14ac:dyDescent="0.25">
      <c r="A39" s="1839" t="s">
        <v>984</v>
      </c>
      <c r="B39" s="1835"/>
      <c r="C39" s="1953"/>
      <c r="D39" s="1953"/>
      <c r="E39" s="1955"/>
      <c r="F39" s="1955"/>
      <c r="G39" s="1835"/>
      <c r="H39" s="1835"/>
      <c r="I39" s="1835"/>
      <c r="J39" s="1835"/>
      <c r="K39" s="1855"/>
      <c r="L39" s="1855"/>
    </row>
    <row r="40" spans="1:12" x14ac:dyDescent="0.25">
      <c r="A40" s="1855"/>
      <c r="B40" s="1737"/>
      <c r="C40" s="1953"/>
      <c r="D40" s="1953"/>
      <c r="E40" s="1955"/>
      <c r="F40" s="1955"/>
      <c r="G40" s="1835"/>
      <c r="H40" s="1835"/>
      <c r="I40" s="1835"/>
      <c r="J40" s="1835"/>
      <c r="K40" s="1855"/>
      <c r="L40" s="1855"/>
    </row>
    <row r="41" spans="1:12" x14ac:dyDescent="0.25">
      <c r="A41" s="1960"/>
      <c r="B41" s="1950"/>
      <c r="C41" s="1953"/>
      <c r="D41" s="1953"/>
      <c r="E41" s="1955"/>
      <c r="F41" s="1955"/>
      <c r="G41" s="1835"/>
      <c r="H41" s="1835"/>
      <c r="I41" s="1835"/>
      <c r="J41" s="1835"/>
      <c r="K41" s="1855"/>
      <c r="L41" s="1855"/>
    </row>
    <row r="42" spans="1:12" x14ac:dyDescent="0.25">
      <c r="A42" s="1855"/>
      <c r="B42" s="1952"/>
      <c r="C42" s="1953"/>
      <c r="D42" s="1953"/>
      <c r="E42" s="1955"/>
      <c r="F42" s="1955"/>
      <c r="G42" s="1835"/>
      <c r="H42" s="1835"/>
      <c r="I42" s="1835"/>
      <c r="J42" s="1835"/>
      <c r="K42" s="1855"/>
      <c r="L42" s="1855"/>
    </row>
    <row r="43" spans="1:12" x14ac:dyDescent="0.25">
      <c r="A43" s="1959"/>
      <c r="B43" s="1950"/>
      <c r="C43" s="1953"/>
      <c r="D43" s="1953"/>
      <c r="E43" s="1955"/>
      <c r="F43" s="1955"/>
      <c r="G43" s="1835"/>
      <c r="H43" s="1835"/>
      <c r="I43" s="1835"/>
      <c r="J43" s="1835"/>
      <c r="K43" s="1855"/>
      <c r="L43" s="1855"/>
    </row>
    <row r="44" spans="1:12" x14ac:dyDescent="0.25">
      <c r="A44" s="1958"/>
      <c r="B44" s="1737"/>
      <c r="C44" s="1953"/>
      <c r="D44" s="1953"/>
      <c r="E44" s="1955"/>
      <c r="F44" s="1955"/>
      <c r="G44" s="1835"/>
      <c r="H44" s="1835"/>
      <c r="I44" s="1835"/>
      <c r="J44" s="1835"/>
      <c r="K44" s="1855"/>
      <c r="L44" s="1855"/>
    </row>
    <row r="45" spans="1:12" x14ac:dyDescent="0.25">
      <c r="A45" s="1957"/>
      <c r="B45" s="1956"/>
      <c r="C45" s="1953"/>
      <c r="D45" s="1953"/>
      <c r="E45" s="1955"/>
      <c r="F45" s="1955"/>
      <c r="G45" s="1835"/>
      <c r="H45" s="1835"/>
      <c r="I45" s="1835"/>
      <c r="J45" s="1835"/>
      <c r="K45" s="1855"/>
      <c r="L45" s="1855"/>
    </row>
    <row r="46" spans="1:12" x14ac:dyDescent="0.25">
      <c r="A46" s="1957"/>
      <c r="B46" s="1956"/>
      <c r="C46" s="1953"/>
      <c r="D46" s="1953"/>
      <c r="E46" s="1955"/>
      <c r="F46" s="1955"/>
      <c r="G46" s="1835"/>
      <c r="H46" s="1835"/>
      <c r="I46" s="1835"/>
      <c r="J46" s="1835"/>
      <c r="K46" s="1855"/>
      <c r="L46" s="1855"/>
    </row>
    <row r="47" spans="1:12" x14ac:dyDescent="0.25">
      <c r="A47" s="1957"/>
      <c r="B47" s="1956"/>
      <c r="C47" s="1953"/>
      <c r="D47" s="1953"/>
      <c r="E47" s="1955"/>
      <c r="F47" s="1955"/>
      <c r="G47" s="1835"/>
      <c r="H47" s="1835"/>
      <c r="I47" s="1835"/>
      <c r="J47" s="1835"/>
      <c r="K47" s="1855"/>
      <c r="L47" s="1855"/>
    </row>
    <row r="48" spans="1:12" x14ac:dyDescent="0.25">
      <c r="A48" s="1957"/>
      <c r="B48" s="1956"/>
      <c r="C48" s="1955"/>
      <c r="D48" s="1955"/>
      <c r="E48" s="1955"/>
      <c r="F48" s="1955"/>
      <c r="G48" s="1835"/>
      <c r="H48" s="1835"/>
      <c r="I48" s="1835"/>
      <c r="J48" s="1835"/>
      <c r="K48" s="1855"/>
      <c r="L48" s="1855"/>
    </row>
    <row r="49" spans="1:12" x14ac:dyDescent="0.25">
      <c r="A49" s="1855"/>
      <c r="B49" s="1950"/>
      <c r="C49" s="1955"/>
      <c r="D49" s="1955"/>
      <c r="E49" s="1955"/>
      <c r="F49" s="1955"/>
      <c r="G49" s="1835"/>
      <c r="H49" s="1835"/>
      <c r="I49" s="1835"/>
      <c r="J49" s="1835"/>
      <c r="K49" s="1855"/>
      <c r="L49" s="1855"/>
    </row>
    <row r="50" spans="1:12" x14ac:dyDescent="0.25">
      <c r="A50" s="1950"/>
      <c r="B50" s="1950"/>
      <c r="C50" s="1953"/>
      <c r="D50" s="1953"/>
      <c r="E50" s="1835"/>
      <c r="F50" s="1835"/>
      <c r="G50" s="1835"/>
      <c r="H50" s="1835"/>
      <c r="I50" s="1835"/>
      <c r="J50" s="1835"/>
      <c r="K50" s="1855"/>
      <c r="L50" s="1855"/>
    </row>
    <row r="51" spans="1:12" x14ac:dyDescent="0.25">
      <c r="A51" s="1950"/>
      <c r="B51" s="1950"/>
      <c r="C51" s="1953"/>
      <c r="D51" s="1953"/>
      <c r="E51" s="1835"/>
      <c r="F51" s="1835"/>
      <c r="G51" s="1835"/>
      <c r="H51" s="1835"/>
      <c r="I51" s="1835"/>
      <c r="J51" s="1835"/>
      <c r="K51" s="1855"/>
      <c r="L51" s="1855"/>
    </row>
    <row r="52" spans="1:12" x14ac:dyDescent="0.25">
      <c r="A52" s="1954" t="s">
        <v>1318</v>
      </c>
      <c r="B52" s="1855"/>
      <c r="C52" s="1953"/>
      <c r="D52" s="1953"/>
      <c r="E52" s="1835"/>
      <c r="F52" s="1835"/>
      <c r="G52" s="1835"/>
      <c r="H52" s="1835"/>
      <c r="I52" s="1835"/>
      <c r="J52" s="1835"/>
      <c r="K52" s="1855"/>
      <c r="L52" s="1855"/>
    </row>
    <row r="53" spans="1:12" x14ac:dyDescent="0.25">
      <c r="A53" s="1855"/>
      <c r="B53" s="1855"/>
      <c r="C53" s="1953"/>
      <c r="D53" s="1953"/>
      <c r="E53" s="1835"/>
      <c r="F53" s="1835"/>
      <c r="G53" s="1835"/>
      <c r="H53" s="1835"/>
      <c r="I53" s="1835"/>
      <c r="J53" s="1835"/>
      <c r="K53" s="1855"/>
      <c r="L53" s="1855"/>
    </row>
    <row r="54" spans="1:12" x14ac:dyDescent="0.25">
      <c r="A54" s="1855"/>
      <c r="B54" s="1855"/>
      <c r="C54" s="1953"/>
      <c r="D54" s="1953"/>
      <c r="E54" s="1835"/>
      <c r="F54" s="1835"/>
      <c r="G54" s="1835"/>
      <c r="H54" s="1835"/>
      <c r="I54" s="1835"/>
      <c r="J54" s="1835"/>
      <c r="K54" s="1855"/>
      <c r="L54" s="1855"/>
    </row>
    <row r="55" spans="1:12" x14ac:dyDescent="0.25">
      <c r="A55" s="1855"/>
      <c r="B55" s="1855"/>
      <c r="C55" s="1953"/>
      <c r="D55" s="1953"/>
      <c r="E55" s="1835"/>
      <c r="F55" s="1835"/>
      <c r="G55" s="1835"/>
      <c r="H55" s="1835"/>
      <c r="I55" s="1835"/>
      <c r="J55" s="1835"/>
      <c r="K55" s="1855"/>
      <c r="L55" s="1855"/>
    </row>
    <row r="56" spans="1:12" x14ac:dyDescent="0.25">
      <c r="A56" s="1855"/>
      <c r="B56" s="1855"/>
      <c r="C56" s="1952"/>
      <c r="D56" s="1952"/>
      <c r="E56" s="1737"/>
      <c r="F56" s="1737"/>
      <c r="G56" s="1737"/>
      <c r="H56" s="1737"/>
      <c r="I56" s="1835"/>
      <c r="J56" s="1835"/>
      <c r="K56" s="1855"/>
      <c r="L56" s="1855"/>
    </row>
    <row r="57" spans="1:12" x14ac:dyDescent="0.25">
      <c r="A57" s="1855"/>
      <c r="B57" s="1855"/>
      <c r="C57" s="1855"/>
      <c r="D57" s="1952"/>
      <c r="E57" s="1737"/>
      <c r="F57" s="1737"/>
      <c r="G57" s="1737"/>
      <c r="H57" s="1737"/>
      <c r="I57" s="1835"/>
      <c r="J57" s="1835"/>
      <c r="K57" s="1855"/>
      <c r="L57" s="1855"/>
    </row>
    <row r="58" spans="1:12" x14ac:dyDescent="0.25">
      <c r="A58" s="1855"/>
      <c r="B58" s="1855"/>
      <c r="C58" s="1855"/>
      <c r="D58" s="1952"/>
      <c r="E58" s="1737"/>
      <c r="F58" s="1737"/>
      <c r="G58" s="1737"/>
      <c r="H58" s="1737"/>
      <c r="I58" s="1835"/>
      <c r="J58" s="1835"/>
      <c r="K58" s="1855"/>
      <c r="L58" s="1855"/>
    </row>
    <row r="59" spans="1:12" x14ac:dyDescent="0.25">
      <c r="A59" s="1855"/>
      <c r="B59" s="1855"/>
      <c r="C59" s="1737"/>
      <c r="D59" s="1952"/>
      <c r="E59" s="1737"/>
      <c r="F59" s="1737"/>
      <c r="G59" s="1737"/>
      <c r="H59" s="1737"/>
      <c r="I59" s="1835"/>
      <c r="J59" s="1835"/>
      <c r="K59" s="1855"/>
      <c r="L59" s="1855"/>
    </row>
    <row r="60" spans="1:12" x14ac:dyDescent="0.25">
      <c r="A60" s="1855"/>
      <c r="B60" s="1855"/>
      <c r="C60" s="1952"/>
      <c r="D60" s="1952"/>
      <c r="E60" s="1737"/>
      <c r="F60" s="1737"/>
      <c r="G60" s="1737"/>
      <c r="H60" s="1737"/>
      <c r="I60" s="1835"/>
      <c r="J60" s="1835"/>
      <c r="K60" s="1855"/>
      <c r="L60" s="1855"/>
    </row>
    <row r="61" spans="1:12" x14ac:dyDescent="0.25">
      <c r="A61" s="1855"/>
      <c r="B61" s="1855"/>
      <c r="C61" s="1950"/>
      <c r="D61" s="1950"/>
      <c r="E61" s="1950"/>
      <c r="F61" s="1950"/>
      <c r="G61" s="1737"/>
      <c r="H61" s="1737"/>
      <c r="I61" s="1737"/>
      <c r="J61" s="1737"/>
      <c r="K61" s="1855"/>
      <c r="L61" s="1855"/>
    </row>
    <row r="62" spans="1:12" x14ac:dyDescent="0.25">
      <c r="A62" s="1855"/>
      <c r="B62" s="1855"/>
      <c r="C62" s="1950"/>
      <c r="D62" s="1950"/>
      <c r="E62" s="1950"/>
      <c r="F62" s="1950"/>
      <c r="G62" s="1737"/>
      <c r="H62" s="1737"/>
      <c r="I62" s="1737"/>
      <c r="J62" s="1737"/>
      <c r="K62" s="1855"/>
      <c r="L62" s="1855"/>
    </row>
    <row r="63" spans="1:12" x14ac:dyDescent="0.25">
      <c r="A63" s="1855"/>
      <c r="B63" s="1855"/>
      <c r="C63" s="1950"/>
      <c r="D63" s="1950"/>
      <c r="E63" s="1950"/>
      <c r="F63" s="1950"/>
      <c r="G63" s="1737"/>
      <c r="H63" s="1737"/>
      <c r="I63" s="1737"/>
      <c r="J63" s="1737"/>
      <c r="K63" s="1855"/>
      <c r="L63" s="1855"/>
    </row>
    <row r="64" spans="1:12" x14ac:dyDescent="0.25">
      <c r="A64" s="1855"/>
      <c r="B64" s="1855"/>
      <c r="C64" s="1951"/>
      <c r="D64" s="1950"/>
      <c r="E64" s="1950"/>
      <c r="F64" s="1950"/>
      <c r="G64" s="1737"/>
      <c r="H64" s="1737"/>
      <c r="I64" s="1737"/>
      <c r="J64" s="1737"/>
      <c r="K64" s="1855"/>
      <c r="L64" s="1855"/>
    </row>
    <row r="65" spans="1:12" x14ac:dyDescent="0.25">
      <c r="A65" s="1855"/>
      <c r="B65" s="1855"/>
      <c r="C65" s="1951"/>
      <c r="D65" s="1950"/>
      <c r="E65" s="1950"/>
      <c r="F65" s="1950"/>
      <c r="G65" s="1737"/>
      <c r="H65" s="1737"/>
      <c r="I65" s="1737"/>
      <c r="J65" s="1737"/>
      <c r="K65" s="1855"/>
      <c r="L65" s="1855"/>
    </row>
    <row r="66" spans="1:12" x14ac:dyDescent="0.25">
      <c r="A66" s="1855"/>
      <c r="B66" s="1855"/>
      <c r="C66" s="1951"/>
      <c r="D66" s="1950"/>
      <c r="E66" s="1950"/>
      <c r="F66" s="1950"/>
      <c r="G66" s="1737"/>
      <c r="H66" s="1737"/>
      <c r="I66" s="1737"/>
      <c r="J66" s="1737"/>
      <c r="K66" s="1855"/>
      <c r="L66" s="1855"/>
    </row>
    <row r="67" spans="1:12" x14ac:dyDescent="0.25">
      <c r="A67" s="1855"/>
      <c r="B67" s="1855"/>
      <c r="C67" s="1951"/>
      <c r="D67" s="1950"/>
      <c r="E67" s="1950"/>
      <c r="F67" s="1950"/>
      <c r="G67" s="1737"/>
      <c r="H67" s="1737"/>
      <c r="I67" s="1737"/>
      <c r="J67" s="1737"/>
      <c r="K67" s="1855"/>
      <c r="L67" s="1855"/>
    </row>
    <row r="68" spans="1:12" x14ac:dyDescent="0.25">
      <c r="A68" s="1855"/>
      <c r="B68" s="1855"/>
      <c r="C68" s="1951"/>
      <c r="D68" s="1950"/>
      <c r="E68" s="1950"/>
      <c r="F68" s="1950"/>
      <c r="G68" s="1737"/>
      <c r="H68" s="1737"/>
      <c r="I68" s="1737"/>
      <c r="J68" s="1737"/>
      <c r="K68" s="1855"/>
      <c r="L68" s="1855"/>
    </row>
    <row r="69" spans="1:12" x14ac:dyDescent="0.25">
      <c r="C69" s="1949"/>
      <c r="D69" s="1948"/>
      <c r="E69" s="1948"/>
      <c r="F69" s="1948"/>
      <c r="G69" s="1736"/>
      <c r="H69" s="1736"/>
      <c r="I69" s="1736"/>
      <c r="J69" s="1736"/>
    </row>
    <row r="70" spans="1:12" x14ac:dyDescent="0.25">
      <c r="C70" s="1949"/>
      <c r="D70" s="1948"/>
      <c r="E70" s="1948"/>
      <c r="F70" s="1948"/>
      <c r="G70" s="1736"/>
      <c r="H70" s="1736"/>
      <c r="I70" s="1736"/>
      <c r="J70" s="1736"/>
    </row>
    <row r="71" spans="1:12" x14ac:dyDescent="0.25">
      <c r="C71" s="1949"/>
      <c r="D71" s="1948"/>
      <c r="E71" s="1948"/>
      <c r="F71" s="1948"/>
      <c r="G71" s="1736"/>
      <c r="H71" s="1736"/>
      <c r="I71" s="1736"/>
      <c r="J71" s="1736"/>
    </row>
    <row r="72" spans="1:12" x14ac:dyDescent="0.25">
      <c r="A72" s="1948"/>
      <c r="B72" s="1948"/>
      <c r="C72" s="1949"/>
      <c r="D72" s="1948"/>
      <c r="E72" s="1948"/>
      <c r="F72" s="1948"/>
      <c r="G72" s="1736"/>
      <c r="H72" s="1736"/>
      <c r="I72" s="1736"/>
      <c r="J72" s="1736"/>
    </row>
    <row r="73" spans="1:12" x14ac:dyDescent="0.25">
      <c r="A73" s="1948"/>
      <c r="B73" s="1948"/>
      <c r="C73" s="1949"/>
      <c r="D73" s="1948"/>
      <c r="E73" s="1948"/>
      <c r="F73" s="1948"/>
      <c r="G73" s="1736"/>
      <c r="H73" s="1736"/>
      <c r="I73" s="1736"/>
      <c r="J73" s="1736"/>
    </row>
    <row r="74" spans="1:12" x14ac:dyDescent="0.25">
      <c r="A74" s="1948"/>
      <c r="B74" s="1948"/>
      <c r="C74" s="1949"/>
      <c r="D74" s="1948"/>
      <c r="E74" s="1948"/>
      <c r="F74" s="1948"/>
      <c r="G74" s="1736"/>
      <c r="H74" s="1736"/>
      <c r="I74" s="1736"/>
      <c r="J74" s="1736"/>
    </row>
    <row r="75" spans="1:12" x14ac:dyDescent="0.25">
      <c r="A75" s="1948"/>
      <c r="B75" s="1948"/>
      <c r="C75" s="1949"/>
      <c r="D75" s="1948"/>
      <c r="E75" s="1948"/>
      <c r="F75" s="1948"/>
      <c r="G75" s="1736"/>
      <c r="H75" s="1736"/>
      <c r="I75" s="1736"/>
      <c r="J75" s="1736"/>
    </row>
    <row r="76" spans="1:12" x14ac:dyDescent="0.25">
      <c r="A76" s="1948"/>
      <c r="B76" s="1948"/>
      <c r="C76" s="1949"/>
      <c r="D76" s="1948"/>
      <c r="E76" s="1948"/>
      <c r="F76" s="1948"/>
      <c r="G76" s="1736"/>
      <c r="H76" s="1736"/>
      <c r="I76" s="1736"/>
      <c r="J76" s="1736"/>
    </row>
    <row r="77" spans="1:12" x14ac:dyDescent="0.25">
      <c r="A77" s="1948"/>
      <c r="B77" s="1948"/>
      <c r="C77" s="1949"/>
      <c r="D77" s="1948"/>
      <c r="E77" s="1948"/>
      <c r="F77" s="1948"/>
      <c r="G77" s="1736"/>
      <c r="H77" s="1736"/>
      <c r="I77" s="1736"/>
      <c r="J77" s="1736"/>
    </row>
  </sheetData>
  <pageMargins left="0.7" right="0.7" top="0.75" bottom="0.75" header="0.3" footer="0.3"/>
  <pageSetup paperSize="9" scale="7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sheetPr>
  <dimension ref="A1"/>
  <sheetViews>
    <sheetView view="pageBreakPreview" zoomScale="60" zoomScaleNormal="100" zoomScalePageLayoutView="90" workbookViewId="0">
      <selection activeCell="Q44" sqref="Q44"/>
    </sheetView>
  </sheetViews>
  <sheetFormatPr defaultRowHeight="15" x14ac:dyDescent="0.25"/>
  <cols>
    <col min="1" max="4" width="9.140625" style="1"/>
    <col min="5" max="5" width="3.5703125" style="1" customWidth="1"/>
    <col min="6" max="16384" width="9.140625" style="1"/>
  </cols>
  <sheetData/>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90EFA"/>
  </sheetPr>
  <dimension ref="A1:M63"/>
  <sheetViews>
    <sheetView showZeros="0" view="pageBreakPreview" topLeftCell="A10" zoomScaleNormal="100" zoomScaleSheetLayoutView="100" workbookViewId="0">
      <selection activeCell="Q44" sqref="Q44"/>
    </sheetView>
  </sheetViews>
  <sheetFormatPr defaultRowHeight="15" x14ac:dyDescent="0.25"/>
  <cols>
    <col min="1" max="1" width="44" style="1855" customWidth="1"/>
    <col min="2" max="10" width="7.42578125" style="1855" customWidth="1"/>
    <col min="11" max="16384" width="9.140625" style="1855"/>
  </cols>
  <sheetData>
    <row r="1" spans="1:10" x14ac:dyDescent="0.25">
      <c r="A1" s="1923" t="s">
        <v>1216</v>
      </c>
      <c r="B1" s="1840"/>
      <c r="C1" s="1737"/>
      <c r="D1" s="1835"/>
      <c r="E1" s="1881"/>
      <c r="F1" s="1737"/>
      <c r="G1" s="1835"/>
    </row>
    <row r="2" spans="1:10" x14ac:dyDescent="0.25">
      <c r="A2" s="1336" t="s">
        <v>1215</v>
      </c>
      <c r="B2" s="1840"/>
      <c r="C2" s="1737"/>
      <c r="D2" s="1835"/>
      <c r="E2" s="1881"/>
      <c r="F2" s="1737"/>
      <c r="G2" s="1835"/>
      <c r="H2" s="1996"/>
    </row>
    <row r="3" spans="1:10" ht="15.75" thickBot="1" x14ac:dyDescent="0.3">
      <c r="A3" s="1850"/>
      <c r="B3" s="1753"/>
      <c r="C3" s="1896"/>
      <c r="D3" s="1896"/>
      <c r="E3" s="1896"/>
      <c r="F3" s="1896"/>
      <c r="G3" s="1835"/>
    </row>
    <row r="4" spans="1:10" ht="15.75" thickBot="1" x14ac:dyDescent="0.3">
      <c r="A4" s="2033" t="s">
        <v>227</v>
      </c>
      <c r="B4" s="1921" t="s">
        <v>1322</v>
      </c>
      <c r="C4" s="1921" t="s">
        <v>1184</v>
      </c>
      <c r="D4" s="1921" t="s">
        <v>340</v>
      </c>
      <c r="E4" s="1920" t="s">
        <v>339</v>
      </c>
      <c r="F4" s="1920" t="s">
        <v>944</v>
      </c>
      <c r="G4" s="1920" t="s">
        <v>337</v>
      </c>
      <c r="H4" s="1920" t="s">
        <v>336</v>
      </c>
      <c r="I4" s="1920" t="s">
        <v>335</v>
      </c>
      <c r="J4" s="1920" t="s">
        <v>941</v>
      </c>
    </row>
    <row r="5" spans="1:10" x14ac:dyDescent="0.25">
      <c r="A5" s="2028" t="s">
        <v>940</v>
      </c>
      <c r="B5" s="1918"/>
      <c r="C5" s="1917"/>
      <c r="D5" s="1917"/>
      <c r="E5" s="1917"/>
      <c r="F5" s="1917"/>
      <c r="G5" s="1917"/>
      <c r="H5" s="1917"/>
      <c r="I5" s="1917"/>
      <c r="J5" s="1916"/>
    </row>
    <row r="6" spans="1:10" x14ac:dyDescent="0.25">
      <c r="A6" s="2028" t="s">
        <v>939</v>
      </c>
      <c r="B6" s="2032">
        <v>29800</v>
      </c>
      <c r="C6" s="2031">
        <v>26298</v>
      </c>
      <c r="D6" s="2031">
        <v>26287</v>
      </c>
      <c r="E6" s="2031">
        <v>26451</v>
      </c>
      <c r="F6" s="2031">
        <v>20411</v>
      </c>
      <c r="G6" s="2031">
        <v>17489</v>
      </c>
      <c r="H6" s="2031">
        <v>17508</v>
      </c>
      <c r="I6" s="2031">
        <v>17496</v>
      </c>
      <c r="J6" s="2476">
        <v>20079</v>
      </c>
    </row>
    <row r="7" spans="1:10" x14ac:dyDescent="0.25">
      <c r="A7" s="1744" t="s">
        <v>938</v>
      </c>
      <c r="B7" s="2030">
        <v>-2747</v>
      </c>
      <c r="C7" s="2029">
        <v>0</v>
      </c>
      <c r="D7" s="2029">
        <v>0</v>
      </c>
      <c r="E7" s="2029"/>
      <c r="F7" s="2029">
        <v>-2625</v>
      </c>
      <c r="G7" s="2029" t="s">
        <v>0</v>
      </c>
      <c r="H7" s="2029"/>
      <c r="I7" s="2029"/>
      <c r="J7" s="2479">
        <v>-2584</v>
      </c>
    </row>
    <row r="8" spans="1:10" x14ac:dyDescent="0.25">
      <c r="A8" s="1314" t="s">
        <v>937</v>
      </c>
      <c r="B8" s="2025">
        <v>27053</v>
      </c>
      <c r="C8" s="1849">
        <v>26298</v>
      </c>
      <c r="D8" s="1849">
        <v>26287</v>
      </c>
      <c r="E8" s="1849">
        <v>26451</v>
      </c>
      <c r="F8" s="1849">
        <v>17786</v>
      </c>
      <c r="G8" s="1849">
        <v>17489</v>
      </c>
      <c r="H8" s="1849">
        <v>17508</v>
      </c>
      <c r="I8" s="1849">
        <v>17496</v>
      </c>
      <c r="J8" s="2476">
        <v>17495</v>
      </c>
    </row>
    <row r="9" spans="1:10" x14ac:dyDescent="0.25">
      <c r="A9" s="1314" t="s">
        <v>936</v>
      </c>
      <c r="B9" s="2025"/>
      <c r="C9" s="1849"/>
      <c r="D9" s="1849"/>
      <c r="E9" s="1849"/>
      <c r="F9" s="1849"/>
      <c r="G9" s="1849" t="s">
        <v>0</v>
      </c>
      <c r="H9" s="1849"/>
      <c r="I9" s="1849"/>
      <c r="J9" s="2476"/>
    </row>
    <row r="10" spans="1:10" x14ac:dyDescent="0.25">
      <c r="A10" s="2028" t="s">
        <v>935</v>
      </c>
      <c r="B10" s="2025">
        <v>-2114</v>
      </c>
      <c r="C10" s="1849">
        <v>-2010</v>
      </c>
      <c r="D10" s="1849">
        <v>-1919</v>
      </c>
      <c r="E10" s="1849">
        <v>-1822</v>
      </c>
      <c r="F10" s="1849">
        <v>-1539</v>
      </c>
      <c r="G10" s="1849">
        <v>-1379</v>
      </c>
      <c r="H10" s="1849">
        <v>-1265</v>
      </c>
      <c r="I10" s="1849">
        <v>-1145</v>
      </c>
      <c r="J10" s="2476">
        <v>-1091</v>
      </c>
    </row>
    <row r="11" spans="1:10" x14ac:dyDescent="0.25">
      <c r="A11" s="2028" t="s">
        <v>934</v>
      </c>
      <c r="B11" s="2025">
        <v>-210</v>
      </c>
      <c r="C11" s="1849">
        <v>-134</v>
      </c>
      <c r="D11" s="1849"/>
      <c r="E11" s="1849">
        <v>-163</v>
      </c>
      <c r="F11" s="1849"/>
      <c r="G11" s="1849" t="s">
        <v>0</v>
      </c>
      <c r="H11" s="1849"/>
      <c r="I11" s="1849"/>
      <c r="J11" s="2476"/>
    </row>
    <row r="12" spans="1:10" x14ac:dyDescent="0.25">
      <c r="A12" s="2028" t="s">
        <v>1207</v>
      </c>
      <c r="B12" s="2025">
        <v>0</v>
      </c>
      <c r="C12" s="1849">
        <v>0</v>
      </c>
      <c r="D12" s="1849"/>
      <c r="E12" s="1849"/>
      <c r="F12" s="1849"/>
      <c r="G12" s="1849"/>
      <c r="H12" s="1849"/>
      <c r="I12" s="1849"/>
      <c r="J12" s="2476"/>
    </row>
    <row r="13" spans="1:10" x14ac:dyDescent="0.25">
      <c r="A13" s="2028" t="s">
        <v>1206</v>
      </c>
      <c r="B13" s="2025">
        <v>-151</v>
      </c>
      <c r="C13" s="1849">
        <v>-135</v>
      </c>
      <c r="D13" s="1849"/>
      <c r="E13" s="1849">
        <v>-114</v>
      </c>
      <c r="F13" s="1849"/>
      <c r="G13" s="1849" t="s">
        <v>0</v>
      </c>
      <c r="H13" s="1849"/>
      <c r="I13" s="1849"/>
      <c r="J13" s="2476"/>
    </row>
    <row r="14" spans="1:10" x14ac:dyDescent="0.25">
      <c r="A14" s="1314" t="s">
        <v>923</v>
      </c>
      <c r="B14" s="2025">
        <v>-262</v>
      </c>
      <c r="C14" s="1849">
        <v>-357</v>
      </c>
      <c r="D14" s="1849">
        <v>-367</v>
      </c>
      <c r="E14" s="1849">
        <v>-407</v>
      </c>
      <c r="F14" s="1849">
        <v>-97</v>
      </c>
      <c r="G14" s="1849">
        <v>-68</v>
      </c>
      <c r="H14" s="1849">
        <v>-51</v>
      </c>
      <c r="I14" s="1849">
        <v>-51</v>
      </c>
      <c r="J14" s="2476">
        <v>-31</v>
      </c>
    </row>
    <row r="15" spans="1:10" x14ac:dyDescent="0.25">
      <c r="A15" s="1744" t="s">
        <v>933</v>
      </c>
      <c r="B15" s="2026">
        <v>-2737</v>
      </c>
      <c r="C15" s="1887">
        <v>-2637</v>
      </c>
      <c r="D15" s="1887">
        <v>-2529</v>
      </c>
      <c r="E15" s="1887">
        <v>-2506</v>
      </c>
      <c r="F15" s="1887">
        <v>-1636</v>
      </c>
      <c r="G15" s="1887">
        <v>-1447</v>
      </c>
      <c r="H15" s="1887">
        <v>-1316</v>
      </c>
      <c r="I15" s="1887">
        <v>-1195</v>
      </c>
      <c r="J15" s="2479">
        <v>-1122</v>
      </c>
    </row>
    <row r="16" spans="1:10" x14ac:dyDescent="0.25">
      <c r="A16" s="2472" t="s">
        <v>932</v>
      </c>
      <c r="B16" s="2475">
        <v>24316</v>
      </c>
      <c r="C16" s="2474">
        <v>23660</v>
      </c>
      <c r="D16" s="2474">
        <v>23758</v>
      </c>
      <c r="E16" s="2474">
        <v>23945</v>
      </c>
      <c r="F16" s="2474">
        <v>16150</v>
      </c>
      <c r="G16" s="2474">
        <v>16042</v>
      </c>
      <c r="H16" s="2474">
        <v>16192</v>
      </c>
      <c r="I16" s="2474">
        <v>16301</v>
      </c>
      <c r="J16" s="2473">
        <v>16373</v>
      </c>
    </row>
    <row r="17" spans="1:13" x14ac:dyDescent="0.25">
      <c r="A17" s="2482" t="s">
        <v>931</v>
      </c>
      <c r="B17" s="2481">
        <v>3514</v>
      </c>
      <c r="C17" s="2481">
        <v>2809</v>
      </c>
      <c r="D17" s="2481">
        <v>2869</v>
      </c>
      <c r="E17" s="2481">
        <v>3016</v>
      </c>
      <c r="F17" s="2481">
        <v>3047</v>
      </c>
      <c r="G17" s="2481">
        <v>2961</v>
      </c>
      <c r="H17" s="2481">
        <v>2969</v>
      </c>
      <c r="I17" s="2481">
        <v>2897</v>
      </c>
      <c r="J17" s="2480">
        <v>2971</v>
      </c>
    </row>
    <row r="18" spans="1:13" x14ac:dyDescent="0.25">
      <c r="A18" s="1318" t="s">
        <v>930</v>
      </c>
      <c r="B18" s="2025">
        <v>-21</v>
      </c>
      <c r="C18" s="1849">
        <v>-19</v>
      </c>
      <c r="D18" s="1849">
        <v>-13</v>
      </c>
      <c r="E18" s="1849">
        <v>-18</v>
      </c>
      <c r="F18" s="1849">
        <v>-30</v>
      </c>
      <c r="G18" s="1849">
        <v>-30</v>
      </c>
      <c r="H18" s="1849">
        <v>-30</v>
      </c>
      <c r="I18" s="1849">
        <v>-29</v>
      </c>
      <c r="J18" s="2476">
        <v>-30</v>
      </c>
    </row>
    <row r="19" spans="1:13" x14ac:dyDescent="0.25">
      <c r="A19" s="2027" t="s">
        <v>929</v>
      </c>
      <c r="B19" s="2026">
        <v>3493</v>
      </c>
      <c r="C19" s="1887">
        <v>2790</v>
      </c>
      <c r="D19" s="1887">
        <v>2856</v>
      </c>
      <c r="E19" s="1887">
        <v>2998</v>
      </c>
      <c r="F19" s="1887">
        <v>3017</v>
      </c>
      <c r="G19" s="1887">
        <v>2931</v>
      </c>
      <c r="H19" s="1887">
        <v>2939</v>
      </c>
      <c r="I19" s="1887">
        <v>2868</v>
      </c>
      <c r="J19" s="2479">
        <v>2941</v>
      </c>
    </row>
    <row r="20" spans="1:13" x14ac:dyDescent="0.25">
      <c r="A20" s="2472" t="s">
        <v>928</v>
      </c>
      <c r="B20" s="2475">
        <v>27809</v>
      </c>
      <c r="C20" s="2474">
        <v>26451</v>
      </c>
      <c r="D20" s="2474">
        <v>26614</v>
      </c>
      <c r="E20" s="2474">
        <v>26943</v>
      </c>
      <c r="F20" s="2474">
        <v>19167</v>
      </c>
      <c r="G20" s="2474">
        <v>18973</v>
      </c>
      <c r="H20" s="2474">
        <v>19131</v>
      </c>
      <c r="I20" s="2474">
        <v>19169</v>
      </c>
      <c r="J20" s="2473">
        <v>19314</v>
      </c>
    </row>
    <row r="21" spans="1:13" x14ac:dyDescent="0.25">
      <c r="A21" s="2478" t="s">
        <v>927</v>
      </c>
      <c r="B21" s="2475">
        <v>4903</v>
      </c>
      <c r="C21" s="2474">
        <v>5119</v>
      </c>
      <c r="D21" s="2474">
        <v>5333</v>
      </c>
      <c r="E21" s="2474">
        <v>5629</v>
      </c>
      <c r="F21" s="2474">
        <v>6277</v>
      </c>
      <c r="G21" s="2474">
        <v>6318</v>
      </c>
      <c r="H21" s="2474">
        <v>5488</v>
      </c>
      <c r="I21" s="2474">
        <v>5548</v>
      </c>
      <c r="J21" s="2473">
        <v>5686</v>
      </c>
      <c r="M21" s="2477" t="s">
        <v>0</v>
      </c>
    </row>
    <row r="22" spans="1:13" x14ac:dyDescent="0.25">
      <c r="A22" s="1314" t="s">
        <v>926</v>
      </c>
      <c r="B22" s="2025">
        <v>58</v>
      </c>
      <c r="C22" s="1849">
        <v>51</v>
      </c>
      <c r="D22" s="1849">
        <v>7</v>
      </c>
      <c r="E22" s="1849">
        <v>61</v>
      </c>
      <c r="F22" s="1849">
        <v>134</v>
      </c>
      <c r="G22" s="1849">
        <v>115</v>
      </c>
      <c r="H22" s="1849">
        <v>119</v>
      </c>
      <c r="I22" s="1849">
        <v>116</v>
      </c>
      <c r="J22" s="2476">
        <v>108</v>
      </c>
    </row>
    <row r="23" spans="1:13" x14ac:dyDescent="0.25">
      <c r="A23" s="1314" t="s">
        <v>925</v>
      </c>
      <c r="B23" s="2025"/>
      <c r="C23" s="1849"/>
      <c r="D23" s="1849"/>
      <c r="E23" s="1849"/>
      <c r="F23" s="1849"/>
      <c r="G23" s="1849"/>
      <c r="H23" s="1849"/>
      <c r="I23" s="1849"/>
      <c r="J23" s="2476"/>
    </row>
    <row r="24" spans="1:13" x14ac:dyDescent="0.25">
      <c r="A24" s="1314" t="s">
        <v>822</v>
      </c>
      <c r="B24" s="2025">
        <v>-1205</v>
      </c>
      <c r="C24" s="1849">
        <v>-1205</v>
      </c>
      <c r="D24" s="1849">
        <v>-1205</v>
      </c>
      <c r="E24" s="1849">
        <v>-1205</v>
      </c>
      <c r="F24" s="1849">
        <v>-1205</v>
      </c>
      <c r="G24" s="1849">
        <v>-1205</v>
      </c>
      <c r="H24" s="1849">
        <v>-1205</v>
      </c>
      <c r="I24" s="1849">
        <v>-1205</v>
      </c>
      <c r="J24" s="2476">
        <v>-1501</v>
      </c>
    </row>
    <row r="25" spans="1:13" x14ac:dyDescent="0.25">
      <c r="A25" s="1314" t="s">
        <v>924</v>
      </c>
      <c r="B25" s="2025"/>
      <c r="C25" s="1849"/>
      <c r="D25" s="1849"/>
      <c r="E25" s="1849"/>
      <c r="F25" s="1849"/>
      <c r="G25" s="1849"/>
      <c r="H25" s="1849"/>
      <c r="I25" s="1849"/>
      <c r="J25" s="2476"/>
    </row>
    <row r="26" spans="1:13" x14ac:dyDescent="0.25">
      <c r="A26" s="1314" t="s">
        <v>923</v>
      </c>
      <c r="B26" s="2025">
        <v>-54</v>
      </c>
      <c r="C26" s="1849">
        <v>-51</v>
      </c>
      <c r="D26" s="1849">
        <v>-51</v>
      </c>
      <c r="E26" s="1849">
        <v>-60</v>
      </c>
      <c r="F26" s="1849">
        <v>-69</v>
      </c>
      <c r="G26" s="1849">
        <v>-68</v>
      </c>
      <c r="H26" s="1849">
        <v>-58</v>
      </c>
      <c r="I26" s="1849">
        <v>-58</v>
      </c>
      <c r="J26" s="2476">
        <v>-58</v>
      </c>
    </row>
    <row r="27" spans="1:13" x14ac:dyDescent="0.25">
      <c r="A27" s="2472" t="s">
        <v>922</v>
      </c>
      <c r="B27" s="2475">
        <v>-1201</v>
      </c>
      <c r="C27" s="2474">
        <v>-1205</v>
      </c>
      <c r="D27" s="2474">
        <v>-1249</v>
      </c>
      <c r="E27" s="2474">
        <v>-1204</v>
      </c>
      <c r="F27" s="2474">
        <v>-1140</v>
      </c>
      <c r="G27" s="2474">
        <v>-1158</v>
      </c>
      <c r="H27" s="2474">
        <v>-1144</v>
      </c>
      <c r="I27" s="2474">
        <v>-1146</v>
      </c>
      <c r="J27" s="2473">
        <v>-1451</v>
      </c>
    </row>
    <row r="28" spans="1:13" x14ac:dyDescent="0.25">
      <c r="A28" s="2472" t="s">
        <v>824</v>
      </c>
      <c r="B28" s="2475">
        <v>3702</v>
      </c>
      <c r="C28" s="2474">
        <v>3914</v>
      </c>
      <c r="D28" s="2474">
        <v>4084</v>
      </c>
      <c r="E28" s="2474">
        <v>4426</v>
      </c>
      <c r="F28" s="2474">
        <v>5137</v>
      </c>
      <c r="G28" s="2474">
        <v>5160</v>
      </c>
      <c r="H28" s="2474">
        <v>4344</v>
      </c>
      <c r="I28" s="2474">
        <v>4402</v>
      </c>
      <c r="J28" s="2473">
        <v>4235</v>
      </c>
    </row>
    <row r="29" spans="1:13" x14ac:dyDescent="0.25">
      <c r="A29" s="2472" t="s">
        <v>1205</v>
      </c>
      <c r="B29" s="2471">
        <v>31511</v>
      </c>
      <c r="C29" s="2470">
        <v>30364</v>
      </c>
      <c r="D29" s="2470">
        <v>30698</v>
      </c>
      <c r="E29" s="2470">
        <v>31369</v>
      </c>
      <c r="F29" s="2470">
        <v>24304</v>
      </c>
      <c r="G29" s="2470">
        <v>24133</v>
      </c>
      <c r="H29" s="2470">
        <v>23475</v>
      </c>
      <c r="I29" s="2470">
        <v>23571</v>
      </c>
      <c r="J29" s="2469">
        <v>23549</v>
      </c>
    </row>
    <row r="30" spans="1:13" x14ac:dyDescent="0.25">
      <c r="A30" s="2023" t="s">
        <v>1214</v>
      </c>
      <c r="B30" s="2024"/>
      <c r="C30" s="1901"/>
      <c r="D30" s="1901"/>
      <c r="E30" s="1901"/>
      <c r="F30" s="1901"/>
      <c r="G30" s="1737"/>
    </row>
    <row r="31" spans="1:13" x14ac:dyDescent="0.25">
      <c r="A31" s="2023" t="s">
        <v>1321</v>
      </c>
      <c r="B31" s="1740"/>
      <c r="C31" s="1739"/>
      <c r="D31" s="1739"/>
      <c r="E31" s="1739"/>
      <c r="F31" s="1739"/>
      <c r="G31" s="1737"/>
    </row>
    <row r="32" spans="1:13" x14ac:dyDescent="0.25">
      <c r="A32" s="2022" t="s">
        <v>1203</v>
      </c>
      <c r="B32" s="1740"/>
      <c r="C32" s="1739"/>
      <c r="D32" s="1739"/>
      <c r="E32" s="1739"/>
      <c r="F32" s="1739"/>
      <c r="G32" s="1737"/>
    </row>
    <row r="33" spans="1:10" x14ac:dyDescent="0.25">
      <c r="B33" s="1899"/>
      <c r="C33" s="1897"/>
      <c r="D33" s="1897"/>
      <c r="E33" s="1897"/>
      <c r="F33" s="1897"/>
      <c r="G33" s="1737"/>
    </row>
    <row r="34" spans="1:10" ht="15.75" thickBot="1" x14ac:dyDescent="0.3">
      <c r="A34" s="1882" t="s">
        <v>1320</v>
      </c>
      <c r="B34" s="1753"/>
      <c r="C34" s="1896"/>
      <c r="D34" s="1896"/>
      <c r="E34" s="1896"/>
      <c r="F34" s="1896"/>
      <c r="G34" s="1737"/>
    </row>
    <row r="35" spans="1:10" ht="15.75" thickBot="1" x14ac:dyDescent="0.3">
      <c r="A35" s="1761" t="s">
        <v>227</v>
      </c>
      <c r="B35" s="1749" t="s">
        <v>1294</v>
      </c>
      <c r="C35" s="1749" t="s">
        <v>1184</v>
      </c>
      <c r="D35" s="1749" t="s">
        <v>340</v>
      </c>
      <c r="E35" s="1814" t="s">
        <v>339</v>
      </c>
      <c r="F35" s="1814" t="s">
        <v>338</v>
      </c>
      <c r="G35" s="1814" t="s">
        <v>337</v>
      </c>
      <c r="H35" s="2006" t="s">
        <v>336</v>
      </c>
      <c r="I35" s="1814" t="s">
        <v>335</v>
      </c>
      <c r="J35" s="1814" t="s">
        <v>334</v>
      </c>
    </row>
    <row r="36" spans="1:10" x14ac:dyDescent="0.25">
      <c r="A36" s="1769" t="s">
        <v>920</v>
      </c>
      <c r="B36" s="1886">
        <v>23520</v>
      </c>
      <c r="C36" s="2021">
        <v>23660</v>
      </c>
      <c r="D36" s="2021">
        <v>23758</v>
      </c>
      <c r="E36" s="2021">
        <v>23945</v>
      </c>
      <c r="F36" s="2021">
        <v>15879</v>
      </c>
      <c r="G36" s="2021">
        <v>16042</v>
      </c>
      <c r="H36" s="2021">
        <v>16192</v>
      </c>
      <c r="I36" s="2021">
        <v>16301</v>
      </c>
      <c r="J36" s="2021">
        <v>17025</v>
      </c>
    </row>
    <row r="37" spans="1:10" x14ac:dyDescent="0.25">
      <c r="A37" s="2020" t="s">
        <v>919</v>
      </c>
      <c r="B37" s="2019">
        <v>30715</v>
      </c>
      <c r="C37" s="2018">
        <v>30364</v>
      </c>
      <c r="D37" s="2018">
        <v>30698</v>
      </c>
      <c r="E37" s="2018">
        <v>31369</v>
      </c>
      <c r="F37" s="2018">
        <v>24033</v>
      </c>
      <c r="G37" s="2018">
        <v>24133</v>
      </c>
      <c r="H37" s="2018">
        <v>23475</v>
      </c>
      <c r="I37" s="2018">
        <v>23571</v>
      </c>
      <c r="J37" s="2018">
        <v>24201</v>
      </c>
    </row>
    <row r="38" spans="1:10" x14ac:dyDescent="0.25">
      <c r="A38" s="2017" t="s">
        <v>1213</v>
      </c>
      <c r="B38" s="2016"/>
      <c r="C38" s="2015"/>
      <c r="D38" s="2015"/>
      <c r="E38" s="2015"/>
      <c r="F38" s="2015"/>
    </row>
    <row r="39" spans="1:10" ht="15.75" thickBot="1" x14ac:dyDescent="0.3">
      <c r="B39" s="1753"/>
      <c r="C39" s="1896"/>
      <c r="D39" s="1896"/>
      <c r="E39" s="1896"/>
      <c r="F39" s="1835"/>
    </row>
    <row r="40" spans="1:10" ht="15.75" thickBot="1" x14ac:dyDescent="0.3">
      <c r="A40" s="1761" t="s">
        <v>546</v>
      </c>
      <c r="B40" s="1749" t="s">
        <v>1294</v>
      </c>
      <c r="C40" s="1749" t="s">
        <v>1184</v>
      </c>
      <c r="D40" s="1749" t="s">
        <v>340</v>
      </c>
      <c r="E40" s="1814" t="s">
        <v>339</v>
      </c>
      <c r="F40" s="1814" t="s">
        <v>338</v>
      </c>
      <c r="G40" s="1814" t="s">
        <v>337</v>
      </c>
      <c r="H40" s="2006" t="s">
        <v>336</v>
      </c>
      <c r="I40" s="1814" t="s">
        <v>335</v>
      </c>
      <c r="J40" s="1814" t="s">
        <v>334</v>
      </c>
    </row>
    <row r="41" spans="1:10" x14ac:dyDescent="0.25">
      <c r="A41" s="1314" t="s">
        <v>810</v>
      </c>
      <c r="B41" s="2014">
        <v>18.600000000000001</v>
      </c>
      <c r="C41" s="2013">
        <v>18.100000000000001</v>
      </c>
      <c r="D41" s="2013">
        <v>18.100000000000001</v>
      </c>
      <c r="E41" s="2013">
        <v>17.5</v>
      </c>
      <c r="F41" s="2013">
        <v>18.600000000000001</v>
      </c>
      <c r="G41" s="2013">
        <v>19.600000000000001</v>
      </c>
      <c r="H41" s="2013">
        <v>19.3</v>
      </c>
      <c r="I41" s="2013">
        <v>19.600000000000001</v>
      </c>
      <c r="J41" s="2012">
        <v>18.8</v>
      </c>
    </row>
    <row r="42" spans="1:10" x14ac:dyDescent="0.25">
      <c r="A42" s="1314" t="s">
        <v>809</v>
      </c>
      <c r="B42" s="2014">
        <v>21.3</v>
      </c>
      <c r="C42" s="2013">
        <v>20.100000000000001</v>
      </c>
      <c r="D42" s="2013">
        <v>20.100000000000001</v>
      </c>
      <c r="E42" s="2013">
        <v>19.600000000000001</v>
      </c>
      <c r="F42" s="2013">
        <v>22</v>
      </c>
      <c r="G42" s="2013">
        <v>23</v>
      </c>
      <c r="H42" s="2013">
        <v>22.7</v>
      </c>
      <c r="I42" s="2013">
        <v>23</v>
      </c>
      <c r="J42" s="2012">
        <v>22.2</v>
      </c>
    </row>
    <row r="43" spans="1:10" x14ac:dyDescent="0.25">
      <c r="A43" s="1314" t="s">
        <v>812</v>
      </c>
      <c r="B43" s="2014">
        <v>24.1</v>
      </c>
      <c r="C43" s="2013">
        <v>22.9</v>
      </c>
      <c r="D43" s="2013">
        <v>23.1</v>
      </c>
      <c r="E43" s="2013">
        <v>22.7</v>
      </c>
      <c r="F43" s="2013">
        <v>27.9</v>
      </c>
      <c r="G43" s="2013">
        <v>28.9</v>
      </c>
      <c r="H43" s="2013">
        <v>27.8</v>
      </c>
      <c r="I43" s="2013">
        <v>28.2</v>
      </c>
      <c r="J43" s="2012">
        <v>27.1</v>
      </c>
    </row>
    <row r="44" spans="1:10" x14ac:dyDescent="0.25">
      <c r="A44" s="1314" t="s">
        <v>807</v>
      </c>
      <c r="B44" s="2014">
        <v>18</v>
      </c>
      <c r="C44" s="2013">
        <v>17.100000000000001</v>
      </c>
      <c r="D44" s="2013">
        <v>17.3</v>
      </c>
      <c r="E44" s="2013">
        <v>17</v>
      </c>
      <c r="F44" s="2013">
        <v>18.2</v>
      </c>
      <c r="G44" s="2013">
        <v>18.5</v>
      </c>
      <c r="H44" s="2013">
        <v>18.8</v>
      </c>
      <c r="I44" s="2013">
        <v>19.100000000000001</v>
      </c>
      <c r="J44" s="2012">
        <v>19.600000000000001</v>
      </c>
    </row>
    <row r="45" spans="1:10" x14ac:dyDescent="0.25">
      <c r="A45" s="1314" t="s">
        <v>806</v>
      </c>
      <c r="B45" s="2014">
        <v>20.7</v>
      </c>
      <c r="C45" s="2013">
        <v>19.100000000000001</v>
      </c>
      <c r="D45" s="2013">
        <v>19.3</v>
      </c>
      <c r="E45" s="2013">
        <v>19.100000000000001</v>
      </c>
      <c r="F45" s="2013">
        <v>21.7</v>
      </c>
      <c r="G45" s="2013">
        <v>21.9</v>
      </c>
      <c r="H45" s="2013">
        <v>22.2</v>
      </c>
      <c r="I45" s="2013">
        <v>22.5</v>
      </c>
      <c r="J45" s="2012">
        <v>22.9</v>
      </c>
    </row>
    <row r="46" spans="1:10" x14ac:dyDescent="0.25">
      <c r="A46" s="1744" t="s">
        <v>805</v>
      </c>
      <c r="B46" s="2011">
        <v>23.5</v>
      </c>
      <c r="C46" s="2011">
        <v>21.9</v>
      </c>
      <c r="D46" s="2011">
        <v>22.3</v>
      </c>
      <c r="E46" s="2011">
        <v>22.3</v>
      </c>
      <c r="F46" s="2011">
        <v>27.6</v>
      </c>
      <c r="G46" s="2011">
        <v>27.9</v>
      </c>
      <c r="H46" s="2011">
        <v>27.3</v>
      </c>
      <c r="I46" s="2011">
        <v>27.6</v>
      </c>
      <c r="J46" s="2010">
        <v>27.8</v>
      </c>
    </row>
    <row r="47" spans="1:10" x14ac:dyDescent="0.25">
      <c r="A47" s="1314"/>
      <c r="B47" s="2009"/>
      <c r="C47" s="2008"/>
      <c r="D47" s="2008"/>
      <c r="E47" s="2008"/>
      <c r="F47" s="2008"/>
    </row>
    <row r="48" spans="1:10" x14ac:dyDescent="0.25">
      <c r="A48" s="2007" t="s">
        <v>811</v>
      </c>
      <c r="B48" s="1764"/>
      <c r="C48" s="1344"/>
      <c r="D48" s="1344"/>
      <c r="E48" s="1344"/>
      <c r="F48" s="1344"/>
    </row>
    <row r="49" spans="1:10" ht="15.75" thickBot="1" x14ac:dyDescent="0.3">
      <c r="B49" s="1753"/>
      <c r="C49" s="1896"/>
      <c r="D49" s="1896"/>
      <c r="E49" s="1896"/>
      <c r="F49" s="1896"/>
    </row>
    <row r="50" spans="1:10" ht="15.75" thickBot="1" x14ac:dyDescent="0.3">
      <c r="A50" s="1761" t="s">
        <v>546</v>
      </c>
      <c r="B50" s="1749" t="s">
        <v>1294</v>
      </c>
      <c r="C50" s="1749" t="s">
        <v>1184</v>
      </c>
      <c r="D50" s="1749" t="s">
        <v>340</v>
      </c>
      <c r="E50" s="1814" t="s">
        <v>339</v>
      </c>
      <c r="F50" s="1814" t="s">
        <v>338</v>
      </c>
      <c r="G50" s="1814" t="s">
        <v>337</v>
      </c>
      <c r="H50" s="2006" t="s">
        <v>336</v>
      </c>
      <c r="I50" s="1814" t="s">
        <v>335</v>
      </c>
      <c r="J50" s="1814" t="s">
        <v>334</v>
      </c>
    </row>
    <row r="51" spans="1:10" x14ac:dyDescent="0.25">
      <c r="A51" s="2468" t="s">
        <v>810</v>
      </c>
      <c r="B51" s="1757">
        <v>17.899999999999999</v>
      </c>
      <c r="C51" s="1758">
        <v>17.600000000000001</v>
      </c>
      <c r="D51" s="1758">
        <v>17.3</v>
      </c>
      <c r="E51" s="1758">
        <v>17</v>
      </c>
      <c r="F51" s="1758">
        <v>18.600000000000001</v>
      </c>
      <c r="G51" s="2004">
        <v>19.600000000000001</v>
      </c>
      <c r="H51" s="2004">
        <v>19.3</v>
      </c>
      <c r="I51" s="2004">
        <v>19.600000000000001</v>
      </c>
      <c r="J51" s="2005">
        <v>18.8</v>
      </c>
    </row>
    <row r="52" spans="1:10" x14ac:dyDescent="0.25">
      <c r="A52" s="1754" t="s">
        <v>809</v>
      </c>
      <c r="B52" s="1757">
        <v>20.399999999999999</v>
      </c>
      <c r="C52" s="1758">
        <v>19.600000000000001</v>
      </c>
      <c r="D52" s="1758">
        <v>19.2</v>
      </c>
      <c r="E52" s="1758">
        <v>19.100000000000001</v>
      </c>
      <c r="F52" s="1758">
        <v>22</v>
      </c>
      <c r="G52" s="1739">
        <v>23</v>
      </c>
      <c r="H52" s="2004">
        <v>22.7</v>
      </c>
      <c r="I52" s="2004">
        <v>23</v>
      </c>
      <c r="J52" s="1739">
        <v>22.2</v>
      </c>
    </row>
    <row r="53" spans="1:10" x14ac:dyDescent="0.25">
      <c r="A53" s="1754" t="s">
        <v>812</v>
      </c>
      <c r="B53" s="1757">
        <v>23.1</v>
      </c>
      <c r="C53" s="1758">
        <v>22.3</v>
      </c>
      <c r="D53" s="1758">
        <v>22</v>
      </c>
      <c r="E53" s="1758">
        <v>22.1</v>
      </c>
      <c r="F53" s="1758">
        <v>27.8</v>
      </c>
      <c r="G53" s="2004">
        <v>28.8</v>
      </c>
      <c r="H53" s="2004">
        <v>27.7</v>
      </c>
      <c r="I53" s="2004">
        <v>28</v>
      </c>
      <c r="J53" s="2004">
        <v>26.9</v>
      </c>
    </row>
    <row r="54" spans="1:10" x14ac:dyDescent="0.25">
      <c r="A54" s="1754" t="s">
        <v>1212</v>
      </c>
      <c r="B54" s="1757">
        <v>17.3</v>
      </c>
      <c r="C54" s="1758">
        <v>16.600000000000001</v>
      </c>
      <c r="D54" s="1758">
        <v>16.5</v>
      </c>
      <c r="E54" s="1758">
        <v>16.5</v>
      </c>
      <c r="F54" s="1758">
        <v>18.2</v>
      </c>
      <c r="G54" s="1739">
        <v>18.5</v>
      </c>
      <c r="H54" s="2004">
        <v>18.8</v>
      </c>
      <c r="I54" s="2004">
        <v>19.100000000000001</v>
      </c>
      <c r="J54" s="1739">
        <v>19.600000000000001</v>
      </c>
    </row>
    <row r="55" spans="1:10" x14ac:dyDescent="0.25">
      <c r="A55" s="1754" t="s">
        <v>1211</v>
      </c>
      <c r="B55" s="1757">
        <v>19.8</v>
      </c>
      <c r="C55" s="1758">
        <v>18.600000000000001</v>
      </c>
      <c r="D55" s="1758">
        <v>18.5</v>
      </c>
      <c r="E55" s="1758">
        <v>18.600000000000001</v>
      </c>
      <c r="F55" s="1758">
        <v>21.7</v>
      </c>
      <c r="G55" s="1739">
        <v>21.9</v>
      </c>
      <c r="H55" s="2004">
        <v>22.2</v>
      </c>
      <c r="I55" s="2004">
        <v>22.5</v>
      </c>
      <c r="J55" s="1739">
        <v>22.9</v>
      </c>
    </row>
    <row r="56" spans="1:10" x14ac:dyDescent="0.25">
      <c r="A56" s="2003" t="s">
        <v>1210</v>
      </c>
      <c r="B56" s="2002">
        <v>22.5</v>
      </c>
      <c r="C56" s="2002">
        <v>21.3</v>
      </c>
      <c r="D56" s="2002">
        <v>21.3</v>
      </c>
      <c r="E56" s="2002">
        <v>21.6</v>
      </c>
      <c r="F56" s="2002">
        <v>27.5</v>
      </c>
      <c r="G56" s="1997">
        <v>27.8</v>
      </c>
      <c r="H56" s="2001">
        <v>27.1</v>
      </c>
      <c r="I56" s="2001">
        <v>27.5</v>
      </c>
      <c r="J56" s="1997">
        <v>27.7</v>
      </c>
    </row>
    <row r="57" spans="1:10" ht="15.75" thickBot="1" x14ac:dyDescent="0.3">
      <c r="A57" s="2000" t="s">
        <v>804</v>
      </c>
      <c r="B57" s="1753"/>
      <c r="C57" s="1896"/>
      <c r="D57" s="1896"/>
      <c r="E57" s="1896"/>
      <c r="F57" s="1896"/>
    </row>
    <row r="58" spans="1:10" ht="13.5" customHeight="1" thickBot="1" x14ac:dyDescent="0.3">
      <c r="A58" s="1750"/>
      <c r="B58" s="1749" t="s">
        <v>1319</v>
      </c>
      <c r="C58" s="1749" t="s">
        <v>1184</v>
      </c>
      <c r="D58" s="1749" t="s">
        <v>340</v>
      </c>
      <c r="E58" s="1748" t="s">
        <v>339</v>
      </c>
      <c r="F58" s="1748" t="s">
        <v>1198</v>
      </c>
      <c r="G58" s="1748" t="s">
        <v>337</v>
      </c>
      <c r="H58" s="1748" t="s">
        <v>336</v>
      </c>
      <c r="I58" s="1748" t="s">
        <v>335</v>
      </c>
      <c r="J58" s="1748" t="s">
        <v>1195</v>
      </c>
    </row>
    <row r="59" spans="1:10" ht="13.5" customHeight="1" x14ac:dyDescent="0.25">
      <c r="A59" s="1314" t="s">
        <v>803</v>
      </c>
      <c r="B59" s="1747">
        <v>27809</v>
      </c>
      <c r="C59" s="1999">
        <v>26451</v>
      </c>
      <c r="D59" s="1999">
        <v>26614</v>
      </c>
      <c r="E59" s="1999">
        <v>26943</v>
      </c>
      <c r="F59" s="1999">
        <v>19167</v>
      </c>
      <c r="G59" s="1999">
        <v>18973</v>
      </c>
      <c r="H59" s="1999">
        <v>19130</v>
      </c>
      <c r="I59" s="1999">
        <v>19169</v>
      </c>
      <c r="J59" s="1998">
        <v>19314</v>
      </c>
    </row>
    <row r="60" spans="1:10" ht="13.5" customHeight="1" x14ac:dyDescent="0.25">
      <c r="A60" s="1314" t="s">
        <v>802</v>
      </c>
      <c r="B60" s="1747">
        <v>463779</v>
      </c>
      <c r="C60" s="1999">
        <v>498090</v>
      </c>
      <c r="D60" s="1999">
        <v>523133</v>
      </c>
      <c r="E60" s="1999">
        <v>529088</v>
      </c>
      <c r="F60" s="1999">
        <v>216455</v>
      </c>
      <c r="G60" s="1999">
        <v>208122</v>
      </c>
      <c r="H60" s="1999">
        <v>213773</v>
      </c>
      <c r="I60" s="1999">
        <v>215541</v>
      </c>
      <c r="J60" s="1998">
        <v>224816</v>
      </c>
    </row>
    <row r="61" spans="1:10" ht="13.5" customHeight="1" x14ac:dyDescent="0.25">
      <c r="A61" s="1744" t="s">
        <v>801</v>
      </c>
      <c r="B61" s="1880">
        <v>6</v>
      </c>
      <c r="C61" s="1880">
        <v>5.3</v>
      </c>
      <c r="D61" s="1880">
        <v>5.0999999999999996</v>
      </c>
      <c r="E61" s="1880">
        <v>5.0999999999999996</v>
      </c>
      <c r="F61" s="1880">
        <v>8.9</v>
      </c>
      <c r="G61" s="1880">
        <v>9.1</v>
      </c>
      <c r="H61" s="1880">
        <v>8.9</v>
      </c>
      <c r="I61" s="1880">
        <v>8.9</v>
      </c>
      <c r="J61" s="1997">
        <v>8.6</v>
      </c>
    </row>
    <row r="62" spans="1:10" ht="13.5" customHeight="1" x14ac:dyDescent="0.25">
      <c r="A62" s="1306" t="s">
        <v>1190</v>
      </c>
      <c r="B62" s="1900"/>
    </row>
    <row r="63" spans="1:10" x14ac:dyDescent="0.25">
      <c r="A63" s="1306"/>
      <c r="B63" s="1900"/>
      <c r="D63" s="1996"/>
    </row>
  </sheetData>
  <pageMargins left="0.7" right="0.7" top="0.75" bottom="0.75" header="0.3" footer="0.3"/>
  <pageSetup paperSize="9" scale="8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view="pageBreakPreview" zoomScaleNormal="100" zoomScaleSheetLayoutView="100" workbookViewId="0">
      <selection activeCell="Q44" sqref="Q44"/>
    </sheetView>
  </sheetViews>
  <sheetFormatPr defaultRowHeight="15" x14ac:dyDescent="0.25"/>
  <cols>
    <col min="1" max="1" width="33.28515625" style="1736" customWidth="1"/>
    <col min="2" max="8" width="9.7109375" style="1736" customWidth="1"/>
    <col min="9" max="9" width="8.140625" customWidth="1"/>
    <col min="10" max="10" width="7.28515625" customWidth="1"/>
  </cols>
  <sheetData>
    <row r="1" spans="1:10" x14ac:dyDescent="0.25">
      <c r="A1" s="1839" t="s">
        <v>990</v>
      </c>
      <c r="B1" s="1289"/>
      <c r="C1" s="1285"/>
      <c r="D1" s="1285"/>
      <c r="E1" s="1326"/>
      <c r="F1" s="1326"/>
      <c r="G1" s="1326"/>
      <c r="H1" s="1285"/>
      <c r="I1" s="1855"/>
      <c r="J1" s="1855"/>
    </row>
    <row r="2" spans="1:10" x14ac:dyDescent="0.25">
      <c r="A2" s="1366"/>
      <c r="B2" s="1289"/>
      <c r="C2" s="1285"/>
      <c r="D2" s="1285"/>
      <c r="E2" s="1326"/>
      <c r="F2" s="1326"/>
      <c r="G2" s="1326"/>
      <c r="H2" s="1285"/>
      <c r="I2" s="1855"/>
      <c r="J2" s="1855"/>
    </row>
    <row r="3" spans="1:10" x14ac:dyDescent="0.25">
      <c r="A3" s="1344"/>
      <c r="B3" s="2907" t="s">
        <v>892</v>
      </c>
      <c r="C3" s="2911" t="s">
        <v>917</v>
      </c>
      <c r="D3" s="2911"/>
      <c r="E3" s="2911"/>
      <c r="F3" s="2911"/>
      <c r="G3" s="2907" t="s">
        <v>989</v>
      </c>
      <c r="H3" s="2053"/>
      <c r="I3" s="1855"/>
      <c r="J3" s="1855"/>
    </row>
    <row r="4" spans="1:10" ht="26.25" customHeight="1" thickBot="1" x14ac:dyDescent="0.3">
      <c r="A4" s="2033" t="s">
        <v>546</v>
      </c>
      <c r="B4" s="2908"/>
      <c r="C4" s="2051" t="s">
        <v>916</v>
      </c>
      <c r="D4" s="2052" t="s">
        <v>915</v>
      </c>
      <c r="E4" s="2052" t="s">
        <v>914</v>
      </c>
      <c r="F4" s="2051" t="s">
        <v>913</v>
      </c>
      <c r="G4" s="2908"/>
      <c r="H4" s="2051" t="s">
        <v>433</v>
      </c>
      <c r="I4" s="1862"/>
      <c r="J4" s="1855"/>
    </row>
    <row r="5" spans="1:10" x14ac:dyDescent="0.25">
      <c r="A5" s="1765" t="s">
        <v>909</v>
      </c>
      <c r="B5" s="2050">
        <v>4.5</v>
      </c>
      <c r="C5" s="2050">
        <v>2.5</v>
      </c>
      <c r="D5" s="2050">
        <v>0.8</v>
      </c>
      <c r="E5" s="2050"/>
      <c r="F5" s="2050"/>
      <c r="G5" s="2050">
        <v>3.3</v>
      </c>
      <c r="H5" s="2050">
        <v>7.8</v>
      </c>
      <c r="I5" s="1862"/>
      <c r="J5" s="1855"/>
    </row>
    <row r="6" spans="1:10" x14ac:dyDescent="0.25">
      <c r="A6" s="1765" t="s">
        <v>826</v>
      </c>
      <c r="B6" s="2050">
        <v>6</v>
      </c>
      <c r="C6" s="2050">
        <v>2.5</v>
      </c>
      <c r="D6" s="2050">
        <v>0.8</v>
      </c>
      <c r="E6" s="2050"/>
      <c r="F6" s="2050"/>
      <c r="G6" s="2050">
        <v>3.3</v>
      </c>
      <c r="H6" s="2050">
        <v>9.3000000000000007</v>
      </c>
      <c r="I6" s="1861"/>
      <c r="J6" s="1855"/>
    </row>
    <row r="7" spans="1:10" x14ac:dyDescent="0.25">
      <c r="A7" s="1765" t="s">
        <v>912</v>
      </c>
      <c r="B7" s="2050">
        <v>8</v>
      </c>
      <c r="C7" s="2050">
        <v>2.5</v>
      </c>
      <c r="D7" s="2050">
        <v>0.8</v>
      </c>
      <c r="E7" s="2050"/>
      <c r="F7" s="2050"/>
      <c r="G7" s="2050">
        <v>3.3</v>
      </c>
      <c r="H7" s="2050">
        <v>11.3</v>
      </c>
      <c r="I7" s="1861"/>
      <c r="J7" s="1855"/>
    </row>
    <row r="8" spans="1:10" x14ac:dyDescent="0.25">
      <c r="A8" s="2450" t="s">
        <v>227</v>
      </c>
      <c r="B8" s="2483"/>
      <c r="C8" s="2483"/>
      <c r="D8" s="2483"/>
      <c r="E8" s="2483"/>
      <c r="F8" s="2483"/>
      <c r="G8" s="2483"/>
      <c r="H8" s="2483"/>
      <c r="I8" s="1855"/>
      <c r="J8" s="1855"/>
    </row>
    <row r="9" spans="1:10" x14ac:dyDescent="0.25">
      <c r="A9" s="1765" t="s">
        <v>909</v>
      </c>
      <c r="B9" s="1884">
        <v>5878</v>
      </c>
      <c r="C9" s="1884">
        <v>3266</v>
      </c>
      <c r="D9" s="1884">
        <v>1037</v>
      </c>
      <c r="E9" s="1884"/>
      <c r="F9" s="1884"/>
      <c r="G9" s="1884">
        <v>4303</v>
      </c>
      <c r="H9" s="1884">
        <v>10181</v>
      </c>
      <c r="I9" s="1855"/>
      <c r="J9" s="1855"/>
    </row>
    <row r="10" spans="1:10" x14ac:dyDescent="0.25">
      <c r="A10" s="1765" t="s">
        <v>826</v>
      </c>
      <c r="B10" s="1884">
        <v>7838</v>
      </c>
      <c r="C10" s="1884">
        <v>3266</v>
      </c>
      <c r="D10" s="1884">
        <v>1037</v>
      </c>
      <c r="E10" s="1884"/>
      <c r="F10" s="1884"/>
      <c r="G10" s="1884">
        <v>4303</v>
      </c>
      <c r="H10" s="1884">
        <v>12141</v>
      </c>
      <c r="I10" s="1855"/>
      <c r="J10" s="1855"/>
    </row>
    <row r="11" spans="1:10" x14ac:dyDescent="0.25">
      <c r="A11" s="2047" t="s">
        <v>912</v>
      </c>
      <c r="B11" s="1883">
        <v>10450</v>
      </c>
      <c r="C11" s="1883">
        <v>3266</v>
      </c>
      <c r="D11" s="1883">
        <v>1037</v>
      </c>
      <c r="E11" s="1883"/>
      <c r="F11" s="1883"/>
      <c r="G11" s="1883">
        <v>4303</v>
      </c>
      <c r="H11" s="1883">
        <v>14753</v>
      </c>
      <c r="I11" s="1855"/>
      <c r="J11" s="1855"/>
    </row>
    <row r="12" spans="1:10" x14ac:dyDescent="0.25">
      <c r="A12" s="1778"/>
      <c r="B12" s="1737"/>
      <c r="C12" s="1737"/>
      <c r="D12" s="1737"/>
      <c r="E12" s="1737"/>
      <c r="F12" s="1737"/>
      <c r="G12" s="1737"/>
      <c r="H12" s="2049"/>
      <c r="I12" s="1855"/>
      <c r="J12" s="1855"/>
    </row>
    <row r="13" spans="1:10" x14ac:dyDescent="0.25">
      <c r="A13" s="1737"/>
      <c r="B13" s="1737"/>
      <c r="C13" s="1737"/>
      <c r="D13" s="1737"/>
      <c r="E13" s="1737"/>
      <c r="F13" s="1737"/>
      <c r="G13" s="1737"/>
      <c r="H13" s="1737"/>
      <c r="I13" s="1855"/>
      <c r="J13" s="1855"/>
    </row>
    <row r="14" spans="1:10" ht="15.75" thickBot="1" x14ac:dyDescent="0.3">
      <c r="A14" s="1317" t="s">
        <v>911</v>
      </c>
      <c r="B14" s="1896"/>
      <c r="C14" s="1344"/>
      <c r="D14" s="1344"/>
      <c r="E14" s="2048"/>
      <c r="F14" s="2048"/>
      <c r="G14" s="1855"/>
      <c r="H14" s="1855"/>
      <c r="I14" s="1855"/>
      <c r="J14" s="1855"/>
    </row>
    <row r="15" spans="1:10" ht="15.75" thickBot="1" x14ac:dyDescent="0.3">
      <c r="A15" s="1750" t="s">
        <v>910</v>
      </c>
      <c r="B15" s="1814" t="s">
        <v>1319</v>
      </c>
      <c r="C15" s="1814" t="s">
        <v>1184</v>
      </c>
      <c r="D15" s="1814" t="s">
        <v>340</v>
      </c>
      <c r="E15" s="1748" t="s">
        <v>339</v>
      </c>
      <c r="F15" s="1748" t="s">
        <v>1198</v>
      </c>
      <c r="G15" s="1748" t="s">
        <v>337</v>
      </c>
      <c r="H15" s="1748" t="s">
        <v>336</v>
      </c>
      <c r="I15" s="2006" t="s">
        <v>335</v>
      </c>
      <c r="J15" s="2006" t="s">
        <v>1195</v>
      </c>
    </row>
    <row r="16" spans="1:10" x14ac:dyDescent="0.25">
      <c r="A16" s="2047" t="s">
        <v>909</v>
      </c>
      <c r="B16" s="2046">
        <v>14.1</v>
      </c>
      <c r="C16" s="2045">
        <v>12.6</v>
      </c>
      <c r="D16" s="2045">
        <v>12.8</v>
      </c>
      <c r="E16" s="2045">
        <v>12.5</v>
      </c>
      <c r="F16" s="2045">
        <v>14.1</v>
      </c>
      <c r="G16" s="2045">
        <v>14</v>
      </c>
      <c r="H16" s="2045">
        <v>14.3</v>
      </c>
      <c r="I16" s="2045">
        <v>14.6</v>
      </c>
      <c r="J16" s="2045">
        <v>14.3</v>
      </c>
    </row>
    <row r="17" spans="1:11" x14ac:dyDescent="0.25">
      <c r="A17" s="2044" t="s">
        <v>988</v>
      </c>
      <c r="B17" s="1870"/>
      <c r="C17" s="1870"/>
      <c r="D17" s="1870"/>
      <c r="E17" s="1870"/>
      <c r="F17" s="1870"/>
      <c r="G17" s="1870"/>
      <c r="H17" s="1870"/>
      <c r="I17" s="1855"/>
      <c r="J17" s="1855"/>
      <c r="K17" s="1855"/>
    </row>
    <row r="18" spans="1:11" x14ac:dyDescent="0.25">
      <c r="A18" s="1737"/>
      <c r="B18" s="1870"/>
      <c r="C18" s="1870"/>
      <c r="D18" s="1870"/>
      <c r="E18" s="1870"/>
      <c r="F18" s="1870"/>
      <c r="G18" s="1870"/>
      <c r="H18" s="1870"/>
      <c r="I18" s="1855"/>
      <c r="J18" s="1855"/>
      <c r="K18" s="1855"/>
    </row>
    <row r="19" spans="1:11" x14ac:dyDescent="0.25">
      <c r="A19" s="1737"/>
      <c r="B19" s="1870"/>
      <c r="C19" s="2042"/>
      <c r="D19" s="2041"/>
      <c r="E19" s="2041"/>
      <c r="F19" s="2041"/>
      <c r="G19" s="2041"/>
      <c r="H19" s="1870"/>
      <c r="I19" s="1855"/>
      <c r="J19" s="1855"/>
      <c r="K19" s="1855"/>
    </row>
    <row r="20" spans="1:11" x14ac:dyDescent="0.25">
      <c r="A20" s="2043"/>
      <c r="B20" s="1870"/>
      <c r="C20" s="1365"/>
      <c r="D20" s="1364"/>
      <c r="E20" s="1362"/>
      <c r="F20" s="1363"/>
      <c r="G20" s="1362"/>
      <c r="H20" s="1870"/>
      <c r="I20" s="1855"/>
      <c r="J20" s="1855"/>
      <c r="K20" s="1855"/>
    </row>
    <row r="21" spans="1:11" x14ac:dyDescent="0.25">
      <c r="A21" s="2043"/>
      <c r="B21" s="1870"/>
      <c r="C21" s="1361"/>
      <c r="D21" s="1321"/>
      <c r="E21" s="1321"/>
      <c r="F21" s="1321"/>
      <c r="G21" s="1321"/>
      <c r="H21" s="1870"/>
      <c r="I21" s="1855"/>
      <c r="J21" s="1855"/>
      <c r="K21" s="1855"/>
    </row>
    <row r="22" spans="1:11" x14ac:dyDescent="0.25">
      <c r="A22" s="2043"/>
      <c r="B22" s="1870"/>
      <c r="C22" s="1285"/>
      <c r="D22" s="1290"/>
      <c r="E22" s="1290"/>
      <c r="F22" s="1360"/>
      <c r="G22" s="1360"/>
      <c r="H22" s="1870"/>
      <c r="I22" s="1855"/>
      <c r="J22" s="1855"/>
      <c r="K22" s="1855"/>
    </row>
    <row r="23" spans="1:11" x14ac:dyDescent="0.25">
      <c r="A23" s="1737"/>
      <c r="B23" s="1870"/>
      <c r="C23" s="1359"/>
      <c r="D23" s="1292"/>
      <c r="E23" s="1292"/>
      <c r="F23" s="1291"/>
      <c r="G23" s="1291"/>
      <c r="H23" s="1870"/>
      <c r="I23" s="1855"/>
      <c r="J23" s="1855"/>
      <c r="K23" s="1855"/>
    </row>
    <row r="24" spans="1:11" x14ac:dyDescent="0.25">
      <c r="A24" s="1737"/>
      <c r="B24" s="1870"/>
      <c r="C24" s="1335"/>
      <c r="D24" s="1286"/>
      <c r="E24" s="1286"/>
      <c r="F24" s="1290"/>
      <c r="G24" s="2040"/>
      <c r="H24" s="1870"/>
      <c r="I24" s="1855"/>
      <c r="J24" s="1855"/>
      <c r="K24" s="1855"/>
    </row>
    <row r="25" spans="1:11" x14ac:dyDescent="0.25">
      <c r="A25" s="1737"/>
      <c r="B25" s="1870"/>
      <c r="C25" s="2042"/>
      <c r="D25" s="2041"/>
      <c r="E25" s="2041"/>
      <c r="F25" s="2041"/>
      <c r="G25" s="2041"/>
      <c r="H25" s="1870"/>
      <c r="I25" s="1855"/>
      <c r="J25" s="1855"/>
      <c r="K25" s="1855"/>
    </row>
    <row r="26" spans="1:11" x14ac:dyDescent="0.25">
      <c r="A26" s="1737"/>
      <c r="B26" s="1870"/>
      <c r="C26" s="1358"/>
      <c r="D26" s="1357"/>
      <c r="E26" s="1357"/>
      <c r="F26" s="1356"/>
      <c r="G26" s="2040"/>
      <c r="H26" s="1870"/>
      <c r="I26" s="1855"/>
      <c r="J26" s="1855"/>
      <c r="K26" s="1855"/>
    </row>
    <row r="27" spans="1:11" x14ac:dyDescent="0.25">
      <c r="A27" s="1737"/>
      <c r="B27" s="1870"/>
      <c r="C27" s="1358"/>
      <c r="D27" s="1357"/>
      <c r="E27" s="1357"/>
      <c r="F27" s="1356"/>
      <c r="G27" s="2040"/>
      <c r="H27" s="1870"/>
      <c r="I27" s="1855"/>
      <c r="J27" s="1855"/>
      <c r="K27" s="1855"/>
    </row>
    <row r="28" spans="1:11" x14ac:dyDescent="0.25">
      <c r="A28" s="1737"/>
      <c r="B28" s="1870"/>
      <c r="C28" s="1358"/>
      <c r="D28" s="1357"/>
      <c r="E28" s="1357"/>
      <c r="F28" s="1356"/>
      <c r="G28" s="2040"/>
      <c r="H28" s="1870"/>
      <c r="I28" s="1855"/>
      <c r="J28" s="1855"/>
      <c r="K28" s="1855"/>
    </row>
    <row r="29" spans="1:11" x14ac:dyDescent="0.25">
      <c r="A29" s="1737"/>
      <c r="B29" s="1870"/>
      <c r="C29" s="1358"/>
      <c r="D29" s="1357"/>
      <c r="E29" s="1357"/>
      <c r="F29" s="1356"/>
      <c r="G29" s="2040"/>
      <c r="H29" s="1870"/>
      <c r="I29" s="1855"/>
      <c r="J29" s="1855"/>
      <c r="K29" s="1855"/>
    </row>
    <row r="30" spans="1:11" x14ac:dyDescent="0.25">
      <c r="A30" s="1737"/>
      <c r="B30" s="1870"/>
      <c r="C30" s="1358"/>
      <c r="D30" s="1357"/>
      <c r="E30" s="1357"/>
      <c r="F30" s="1356"/>
      <c r="G30" s="2040"/>
      <c r="H30" s="1870"/>
      <c r="I30" s="1855"/>
      <c r="J30" s="1855"/>
      <c r="K30" s="1855"/>
    </row>
    <row r="31" spans="1:11" x14ac:dyDescent="0.25">
      <c r="A31" s="1737"/>
      <c r="B31" s="1870"/>
      <c r="C31" s="1358"/>
      <c r="D31" s="1357"/>
      <c r="E31" s="1357"/>
      <c r="F31" s="1356"/>
      <c r="G31" s="2040"/>
      <c r="H31" s="1870"/>
      <c r="I31" s="1855"/>
      <c r="J31" s="1855"/>
      <c r="K31" s="1855"/>
    </row>
    <row r="32" spans="1:11" x14ac:dyDescent="0.25">
      <c r="A32" s="1737"/>
      <c r="B32" s="1870"/>
      <c r="C32" s="1358"/>
      <c r="D32" s="1357"/>
      <c r="E32" s="1357"/>
      <c r="F32" s="1356"/>
      <c r="G32" s="2040"/>
      <c r="H32" s="1870"/>
      <c r="I32" s="1855"/>
      <c r="J32" s="1855"/>
      <c r="K32" s="1855"/>
    </row>
    <row r="33" spans="1:11" x14ac:dyDescent="0.25">
      <c r="A33" s="1737"/>
      <c r="B33" s="1870"/>
      <c r="C33" s="1358"/>
      <c r="D33" s="1357"/>
      <c r="E33" s="1357"/>
      <c r="F33" s="1356"/>
      <c r="G33" s="2040"/>
      <c r="H33" s="1870"/>
      <c r="I33" s="1855"/>
      <c r="J33" s="1855"/>
      <c r="K33" s="1855"/>
    </row>
    <row r="34" spans="1:11" x14ac:dyDescent="0.25">
      <c r="A34" s="1737"/>
      <c r="B34" s="1870"/>
      <c r="C34" s="1358"/>
      <c r="D34" s="1357"/>
      <c r="E34" s="1357"/>
      <c r="F34" s="1356"/>
      <c r="G34" s="2040"/>
      <c r="H34" s="1870"/>
      <c r="I34" s="1855"/>
      <c r="J34" s="1855"/>
      <c r="K34" s="1855"/>
    </row>
    <row r="35" spans="1:11" x14ac:dyDescent="0.25">
      <c r="A35" s="2039"/>
      <c r="B35" s="2034"/>
      <c r="C35" s="1358"/>
      <c r="D35" s="1357"/>
      <c r="E35" s="1357"/>
      <c r="F35" s="1356"/>
      <c r="G35" s="2040"/>
      <c r="H35" s="1870"/>
      <c r="I35" s="1855"/>
      <c r="J35" s="1855"/>
      <c r="K35" s="1855"/>
    </row>
    <row r="36" spans="1:11" x14ac:dyDescent="0.25">
      <c r="A36" s="2039"/>
      <c r="B36" s="2034"/>
      <c r="C36" s="1358"/>
      <c r="D36" s="1357"/>
      <c r="E36" s="1357"/>
      <c r="F36" s="1356"/>
      <c r="G36" s="2040"/>
      <c r="H36" s="1870"/>
      <c r="I36" s="1855"/>
      <c r="J36" s="1855"/>
      <c r="K36" s="1855"/>
    </row>
    <row r="37" spans="1:11" x14ac:dyDescent="0.25">
      <c r="A37" s="2039"/>
      <c r="B37" s="2034"/>
      <c r="C37" s="1285"/>
      <c r="D37" s="1290"/>
      <c r="E37" s="1290"/>
      <c r="F37" s="1290"/>
      <c r="G37" s="2040"/>
      <c r="H37" s="1870"/>
      <c r="I37" s="1855"/>
      <c r="J37" s="1855"/>
      <c r="K37" s="1855"/>
    </row>
    <row r="38" spans="1:11" x14ac:dyDescent="0.25">
      <c r="A38" s="2039"/>
      <c r="B38" s="2034"/>
      <c r="C38" s="1335"/>
      <c r="D38" s="1286"/>
      <c r="E38" s="1286"/>
      <c r="F38" s="1290"/>
      <c r="G38" s="2040"/>
      <c r="H38" s="1870"/>
      <c r="I38" s="1855"/>
      <c r="J38" s="1855"/>
      <c r="K38" s="1855"/>
    </row>
    <row r="39" spans="1:11" x14ac:dyDescent="0.25">
      <c r="A39" s="2039"/>
      <c r="B39" s="2034"/>
      <c r="C39" s="2037"/>
      <c r="D39" s="2036"/>
      <c r="E39" s="2036"/>
      <c r="F39" s="2036"/>
      <c r="G39" s="2036"/>
      <c r="H39" s="2034"/>
    </row>
    <row r="40" spans="1:11" x14ac:dyDescent="0.25">
      <c r="A40" s="2039"/>
      <c r="B40" s="2034"/>
      <c r="C40" s="1353"/>
      <c r="D40" s="1354"/>
      <c r="E40" s="1352"/>
      <c r="F40" s="1350"/>
      <c r="G40" s="2035"/>
      <c r="H40" s="2034"/>
    </row>
    <row r="41" spans="1:11" x14ac:dyDescent="0.25">
      <c r="A41" s="2039"/>
      <c r="B41" s="2034"/>
      <c r="C41" s="1353"/>
      <c r="D41" s="1354"/>
      <c r="E41" s="1352"/>
      <c r="F41" s="1350"/>
      <c r="G41" s="2035"/>
      <c r="H41" s="2034"/>
    </row>
    <row r="42" spans="1:11" x14ac:dyDescent="0.25">
      <c r="B42" s="2034"/>
      <c r="C42" s="1353"/>
      <c r="D42" s="1354"/>
      <c r="E42" s="1352"/>
      <c r="F42" s="1350"/>
      <c r="G42" s="2035"/>
      <c r="H42" s="2034"/>
    </row>
    <row r="43" spans="1:11" x14ac:dyDescent="0.25">
      <c r="B43" s="2034"/>
      <c r="C43" s="1353"/>
      <c r="D43" s="1354"/>
      <c r="E43" s="1352"/>
      <c r="F43" s="1350"/>
      <c r="G43" s="2035"/>
      <c r="H43" s="2034"/>
    </row>
    <row r="44" spans="1:11" x14ac:dyDescent="0.25">
      <c r="B44" s="2034"/>
      <c r="C44" s="1353"/>
      <c r="D44" s="1355"/>
      <c r="E44" s="1352"/>
      <c r="F44" s="1350"/>
      <c r="G44" s="2035"/>
      <c r="H44" s="2034"/>
    </row>
    <row r="45" spans="1:11" x14ac:dyDescent="0.25">
      <c r="B45" s="2034"/>
      <c r="C45" s="1353"/>
      <c r="D45" s="1354"/>
      <c r="E45" s="1352"/>
      <c r="F45" s="1350"/>
      <c r="G45" s="2035"/>
      <c r="H45" s="2034"/>
    </row>
    <row r="46" spans="1:11" x14ac:dyDescent="0.25">
      <c r="B46" s="2034"/>
      <c r="C46" s="1353"/>
      <c r="D46" s="2038"/>
      <c r="E46" s="1352"/>
      <c r="F46" s="1350"/>
      <c r="G46" s="2035"/>
      <c r="H46" s="2034"/>
    </row>
    <row r="47" spans="1:11" x14ac:dyDescent="0.25">
      <c r="B47" s="2034"/>
      <c r="C47" s="1353"/>
      <c r="D47" s="2038"/>
      <c r="E47" s="1352"/>
      <c r="F47" s="1350"/>
      <c r="G47" s="2035"/>
      <c r="H47" s="2034"/>
    </row>
    <row r="48" spans="1:11" x14ac:dyDescent="0.25">
      <c r="B48" s="2034"/>
      <c r="C48" s="1293"/>
      <c r="D48" s="1351"/>
      <c r="E48" s="1351"/>
      <c r="F48" s="1350"/>
      <c r="G48" s="2035"/>
      <c r="H48" s="2034"/>
    </row>
    <row r="49" spans="2:8" x14ac:dyDescent="0.25">
      <c r="B49" s="2034"/>
      <c r="C49" s="2037"/>
      <c r="D49" s="2036"/>
      <c r="E49" s="2036"/>
      <c r="F49" s="2036"/>
      <c r="G49" s="2036"/>
      <c r="H49" s="2034"/>
    </row>
    <row r="50" spans="2:8" x14ac:dyDescent="0.25">
      <c r="B50" s="2034"/>
      <c r="C50" s="1349"/>
      <c r="D50" s="1348"/>
      <c r="E50" s="1348"/>
      <c r="F50" s="1345"/>
      <c r="G50" s="2035"/>
      <c r="H50" s="2034"/>
    </row>
    <row r="51" spans="2:8" x14ac:dyDescent="0.25">
      <c r="B51" s="2034"/>
      <c r="C51" s="1349"/>
      <c r="D51" s="1346"/>
      <c r="E51" s="1348"/>
      <c r="F51" s="1345"/>
      <c r="G51" s="2035"/>
      <c r="H51" s="2034"/>
    </row>
    <row r="52" spans="2:8" x14ac:dyDescent="0.25">
      <c r="B52" s="2034"/>
      <c r="C52" s="1347"/>
      <c r="D52" s="1346"/>
      <c r="E52" s="1346"/>
      <c r="F52" s="1345"/>
      <c r="G52" s="2035"/>
      <c r="H52" s="2034"/>
    </row>
  </sheetData>
  <mergeCells count="3">
    <mergeCell ref="B3:B4"/>
    <mergeCell ref="C3:F3"/>
    <mergeCell ref="G3:G4"/>
  </mergeCells>
  <pageMargins left="0.7" right="0.7" top="0.75" bottom="0.75" header="0.3" footer="0.3"/>
  <pageSetup paperSize="9" scale="75"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
  <sheetViews>
    <sheetView showGridLines="0" showZeros="0" view="pageBreakPreview" topLeftCell="A25" zoomScaleNormal="100" zoomScaleSheetLayoutView="100" workbookViewId="0">
      <selection activeCell="Q44" sqref="Q44"/>
    </sheetView>
  </sheetViews>
  <sheetFormatPr defaultRowHeight="15" x14ac:dyDescent="0.25"/>
  <cols>
    <col min="1" max="1" width="45.28515625" style="1737" customWidth="1"/>
    <col min="2" max="2" width="11" style="1855" customWidth="1"/>
    <col min="3" max="3" width="10.5703125" style="1855" customWidth="1"/>
    <col min="4" max="7" width="11" style="1855" customWidth="1"/>
    <col min="8" max="9" width="11.7109375" style="1855" customWidth="1"/>
    <col min="10" max="16384" width="9.140625" style="1855"/>
  </cols>
  <sheetData>
    <row r="1" spans="1:9" x14ac:dyDescent="0.25">
      <c r="A1" s="1839" t="s">
        <v>991</v>
      </c>
      <c r="B1" s="1304"/>
      <c r="C1" s="1303"/>
      <c r="D1" s="1302"/>
      <c r="E1" s="1302"/>
      <c r="F1" s="1302"/>
      <c r="G1" s="1302"/>
    </row>
    <row r="2" spans="1:9" x14ac:dyDescent="0.25">
      <c r="A2" s="1305"/>
      <c r="B2" s="1304"/>
      <c r="C2" s="1303"/>
      <c r="D2" s="1302"/>
      <c r="E2" s="1302"/>
      <c r="F2" s="1302"/>
      <c r="G2" s="1302"/>
    </row>
    <row r="3" spans="1:9" x14ac:dyDescent="0.25">
      <c r="A3" s="1863" t="s">
        <v>0</v>
      </c>
      <c r="B3" s="2891" t="s">
        <v>1314</v>
      </c>
      <c r="C3" s="2891"/>
      <c r="D3" s="2891" t="s">
        <v>1193</v>
      </c>
      <c r="E3" s="2891"/>
      <c r="F3" s="2892" t="s">
        <v>893</v>
      </c>
      <c r="G3" s="2892"/>
    </row>
    <row r="4" spans="1:9" ht="15" customHeight="1" x14ac:dyDescent="0.25">
      <c r="A4" s="1850"/>
      <c r="B4" s="2893" t="s">
        <v>892</v>
      </c>
      <c r="C4" s="2893" t="s">
        <v>891</v>
      </c>
      <c r="D4" s="2895" t="s">
        <v>892</v>
      </c>
      <c r="E4" s="2895" t="s">
        <v>891</v>
      </c>
      <c r="F4" s="2895" t="s">
        <v>892</v>
      </c>
      <c r="G4" s="2895" t="s">
        <v>891</v>
      </c>
      <c r="H4" s="1862"/>
      <c r="I4" s="1862"/>
    </row>
    <row r="5" spans="1:9" ht="15.75" thickBot="1" x14ac:dyDescent="0.3">
      <c r="A5" s="1750" t="s">
        <v>227</v>
      </c>
      <c r="B5" s="2894"/>
      <c r="C5" s="2894"/>
      <c r="D5" s="2896"/>
      <c r="E5" s="2896"/>
      <c r="F5" s="2896"/>
      <c r="G5" s="2896"/>
      <c r="H5" s="1862"/>
      <c r="I5" s="1862"/>
    </row>
    <row r="6" spans="1:9" x14ac:dyDescent="0.25">
      <c r="A6" s="2054" t="s">
        <v>890</v>
      </c>
      <c r="B6" s="1856">
        <v>8292</v>
      </c>
      <c r="C6" s="1856">
        <v>103656</v>
      </c>
      <c r="D6" s="1856">
        <v>9045</v>
      </c>
      <c r="E6" s="1856">
        <v>113058</v>
      </c>
      <c r="F6" s="1856">
        <v>6120</v>
      </c>
      <c r="G6" s="1856">
        <v>76502</v>
      </c>
      <c r="H6" s="1861"/>
      <c r="I6" s="1861"/>
    </row>
    <row r="7" spans="1:9" x14ac:dyDescent="0.25">
      <c r="A7" s="1893" t="s">
        <v>889</v>
      </c>
      <c r="B7" s="1747">
        <v>477</v>
      </c>
      <c r="C7" s="1747">
        <v>5963</v>
      </c>
      <c r="D7" s="1747">
        <v>571</v>
      </c>
      <c r="E7" s="1747">
        <v>7138</v>
      </c>
      <c r="F7" s="1747">
        <v>266</v>
      </c>
      <c r="G7" s="1747">
        <v>3329</v>
      </c>
      <c r="H7" s="1861"/>
      <c r="I7" s="1861"/>
    </row>
    <row r="8" spans="1:9" x14ac:dyDescent="0.25">
      <c r="A8" s="1893"/>
      <c r="B8" s="1747" t="s">
        <v>122</v>
      </c>
      <c r="C8" s="1747" t="s">
        <v>122</v>
      </c>
      <c r="D8" s="1747" t="s">
        <v>122</v>
      </c>
      <c r="E8" s="1747" t="s">
        <v>122</v>
      </c>
      <c r="F8" s="1747" t="s">
        <v>122</v>
      </c>
      <c r="G8" s="1747" t="s">
        <v>122</v>
      </c>
    </row>
    <row r="9" spans="1:9" x14ac:dyDescent="0.25">
      <c r="A9" s="1893" t="s">
        <v>888</v>
      </c>
      <c r="B9" s="1747">
        <v>5884</v>
      </c>
      <c r="C9" s="1747">
        <v>73553</v>
      </c>
      <c r="D9" s="1747">
        <v>6469</v>
      </c>
      <c r="E9" s="1747">
        <v>80869</v>
      </c>
      <c r="F9" s="1747">
        <v>2485</v>
      </c>
      <c r="G9" s="1747">
        <v>31061</v>
      </c>
    </row>
    <row r="10" spans="1:9" x14ac:dyDescent="0.25">
      <c r="A10" s="1893" t="s">
        <v>858</v>
      </c>
      <c r="B10" s="1747">
        <v>141</v>
      </c>
      <c r="C10" s="1747">
        <v>1759</v>
      </c>
      <c r="D10" s="1747">
        <v>155</v>
      </c>
      <c r="E10" s="1747">
        <v>1943</v>
      </c>
      <c r="F10" s="1747">
        <v>0</v>
      </c>
      <c r="G10" s="1747">
        <v>0</v>
      </c>
    </row>
    <row r="11" spans="1:9" x14ac:dyDescent="0.25">
      <c r="A11" s="1893" t="s">
        <v>864</v>
      </c>
      <c r="B11" s="1747">
        <v>4170</v>
      </c>
      <c r="C11" s="1747">
        <v>52127</v>
      </c>
      <c r="D11" s="1747">
        <v>4486</v>
      </c>
      <c r="E11" s="1747">
        <v>56073</v>
      </c>
      <c r="F11" s="1747">
        <v>2062</v>
      </c>
      <c r="G11" s="1747">
        <v>25772</v>
      </c>
    </row>
    <row r="12" spans="1:9" x14ac:dyDescent="0.25">
      <c r="A12" s="2056" t="s">
        <v>887</v>
      </c>
      <c r="B12" s="1747">
        <v>3785</v>
      </c>
      <c r="C12" s="1747">
        <v>47318</v>
      </c>
      <c r="D12" s="1747">
        <v>3935</v>
      </c>
      <c r="E12" s="1747">
        <v>49192</v>
      </c>
      <c r="F12" s="1747">
        <v>1393</v>
      </c>
      <c r="G12" s="1747">
        <v>17408</v>
      </c>
    </row>
    <row r="13" spans="1:9" x14ac:dyDescent="0.25">
      <c r="A13" s="2056" t="s">
        <v>886</v>
      </c>
      <c r="B13" s="1747">
        <v>385</v>
      </c>
      <c r="C13" s="1747">
        <v>4809</v>
      </c>
      <c r="D13" s="1747">
        <v>551</v>
      </c>
      <c r="E13" s="1747">
        <v>6882</v>
      </c>
      <c r="F13" s="1747">
        <v>669</v>
      </c>
      <c r="G13" s="1747">
        <v>8364</v>
      </c>
    </row>
    <row r="14" spans="1:9" x14ac:dyDescent="0.25">
      <c r="A14" s="1893" t="s">
        <v>861</v>
      </c>
      <c r="B14" s="1747">
        <v>510</v>
      </c>
      <c r="C14" s="1747">
        <v>6379</v>
      </c>
      <c r="D14" s="1747">
        <v>650</v>
      </c>
      <c r="E14" s="1747">
        <v>8119</v>
      </c>
      <c r="F14" s="1747">
        <v>244</v>
      </c>
      <c r="G14" s="1747">
        <v>3054</v>
      </c>
    </row>
    <row r="15" spans="1:9" x14ac:dyDescent="0.25">
      <c r="A15" s="1893" t="s">
        <v>857</v>
      </c>
      <c r="B15" s="1747">
        <v>955</v>
      </c>
      <c r="C15" s="1747">
        <v>11942</v>
      </c>
      <c r="D15" s="1747">
        <v>962</v>
      </c>
      <c r="E15" s="1747">
        <v>12027</v>
      </c>
      <c r="F15" s="1747">
        <v>121</v>
      </c>
      <c r="G15" s="1747">
        <v>1512</v>
      </c>
    </row>
    <row r="16" spans="1:9" x14ac:dyDescent="0.25">
      <c r="A16" s="1893" t="s">
        <v>856</v>
      </c>
      <c r="B16" s="1747">
        <v>108</v>
      </c>
      <c r="C16" s="1747">
        <v>1346</v>
      </c>
      <c r="D16" s="1747">
        <v>217</v>
      </c>
      <c r="E16" s="1747">
        <v>2707</v>
      </c>
      <c r="F16" s="1747">
        <v>58</v>
      </c>
      <c r="G16" s="1747">
        <v>723</v>
      </c>
    </row>
    <row r="17" spans="1:7" x14ac:dyDescent="0.25">
      <c r="A17" s="1893"/>
      <c r="B17" s="1747"/>
      <c r="C17" s="1747" t="s">
        <v>122</v>
      </c>
      <c r="D17" s="1747" t="s">
        <v>122</v>
      </c>
      <c r="E17" s="1747" t="s">
        <v>122</v>
      </c>
      <c r="F17" s="1747" t="s">
        <v>122</v>
      </c>
      <c r="G17" s="1747" t="s">
        <v>122</v>
      </c>
    </row>
    <row r="18" spans="1:7" x14ac:dyDescent="0.25">
      <c r="A18" s="1893" t="s">
        <v>859</v>
      </c>
      <c r="B18" s="1747">
        <v>2408</v>
      </c>
      <c r="C18" s="1747">
        <v>30103</v>
      </c>
      <c r="D18" s="1747">
        <v>2575</v>
      </c>
      <c r="E18" s="1747">
        <v>32189</v>
      </c>
      <c r="F18" s="1747">
        <v>3635</v>
      </c>
      <c r="G18" s="1747">
        <v>45441</v>
      </c>
    </row>
    <row r="19" spans="1:7" x14ac:dyDescent="0.25">
      <c r="A19" s="1893" t="s">
        <v>885</v>
      </c>
      <c r="B19" s="1747">
        <v>17</v>
      </c>
      <c r="C19" s="1747">
        <v>209</v>
      </c>
      <c r="D19" s="1747">
        <v>7</v>
      </c>
      <c r="E19" s="1747">
        <v>92</v>
      </c>
      <c r="F19" s="1747">
        <v>5</v>
      </c>
      <c r="G19" s="1747">
        <v>56</v>
      </c>
    </row>
    <row r="20" spans="1:7" x14ac:dyDescent="0.25">
      <c r="A20" s="1893" t="s">
        <v>884</v>
      </c>
      <c r="B20" s="1747">
        <v>0</v>
      </c>
      <c r="C20" s="1747">
        <v>0</v>
      </c>
      <c r="D20" s="1747">
        <v>0</v>
      </c>
      <c r="E20" s="1747">
        <v>0</v>
      </c>
      <c r="F20" s="1747">
        <v>2</v>
      </c>
      <c r="G20" s="1747">
        <v>23</v>
      </c>
    </row>
    <row r="21" spans="1:7" x14ac:dyDescent="0.25">
      <c r="A21" s="1893" t="s">
        <v>883</v>
      </c>
      <c r="B21" s="1747">
        <v>0</v>
      </c>
      <c r="C21" s="1747">
        <v>0</v>
      </c>
      <c r="D21" s="1747">
        <v>0</v>
      </c>
      <c r="E21" s="1747">
        <v>0</v>
      </c>
      <c r="F21" s="1747">
        <v>0</v>
      </c>
      <c r="G21" s="1747">
        <v>0</v>
      </c>
    </row>
    <row r="22" spans="1:7" x14ac:dyDescent="0.25">
      <c r="A22" s="1893" t="s">
        <v>882</v>
      </c>
      <c r="B22" s="1747">
        <v>0</v>
      </c>
      <c r="C22" s="1747">
        <v>0</v>
      </c>
      <c r="D22" s="1747">
        <v>0</v>
      </c>
      <c r="E22" s="1747">
        <v>0</v>
      </c>
      <c r="F22" s="1747">
        <v>0</v>
      </c>
      <c r="G22" s="1747">
        <v>6</v>
      </c>
    </row>
    <row r="23" spans="1:7" x14ac:dyDescent="0.25">
      <c r="A23" s="1893" t="s">
        <v>881</v>
      </c>
      <c r="B23" s="1747">
        <v>0</v>
      </c>
      <c r="C23" s="1747">
        <v>0</v>
      </c>
      <c r="D23" s="1747">
        <v>0</v>
      </c>
      <c r="E23" s="1747">
        <v>0</v>
      </c>
      <c r="F23" s="1747">
        <v>0</v>
      </c>
      <c r="G23" s="1747">
        <v>0</v>
      </c>
    </row>
    <row r="24" spans="1:7" x14ac:dyDescent="0.25">
      <c r="A24" s="1893" t="s">
        <v>880</v>
      </c>
      <c r="B24" s="1747">
        <v>581</v>
      </c>
      <c r="C24" s="1747">
        <v>7259</v>
      </c>
      <c r="D24" s="1747">
        <v>596</v>
      </c>
      <c r="E24" s="1747">
        <v>7445</v>
      </c>
      <c r="F24" s="1747">
        <v>1251</v>
      </c>
      <c r="G24" s="1747">
        <v>15641</v>
      </c>
    </row>
    <row r="25" spans="1:7" x14ac:dyDescent="0.25">
      <c r="A25" s="1893" t="s">
        <v>879</v>
      </c>
      <c r="B25" s="1747">
        <v>323</v>
      </c>
      <c r="C25" s="1747">
        <v>4035</v>
      </c>
      <c r="D25" s="1747">
        <v>378</v>
      </c>
      <c r="E25" s="1747">
        <v>4728</v>
      </c>
      <c r="F25" s="1747">
        <v>137</v>
      </c>
      <c r="G25" s="1747">
        <v>1707</v>
      </c>
    </row>
    <row r="26" spans="1:7" x14ac:dyDescent="0.25">
      <c r="A26" s="1893" t="s">
        <v>878</v>
      </c>
      <c r="B26" s="1747">
        <v>3</v>
      </c>
      <c r="C26" s="1747">
        <v>42</v>
      </c>
      <c r="D26" s="1747">
        <v>21</v>
      </c>
      <c r="E26" s="1747">
        <v>257</v>
      </c>
      <c r="F26" s="1747">
        <v>18</v>
      </c>
      <c r="G26" s="1747">
        <v>231</v>
      </c>
    </row>
    <row r="27" spans="1:7" x14ac:dyDescent="0.25">
      <c r="A27" s="1893" t="s">
        <v>877</v>
      </c>
      <c r="B27" s="1747">
        <v>114</v>
      </c>
      <c r="C27" s="1747">
        <v>1420</v>
      </c>
      <c r="D27" s="1747">
        <v>192</v>
      </c>
      <c r="E27" s="1747">
        <v>2404</v>
      </c>
      <c r="F27" s="1747">
        <v>210</v>
      </c>
      <c r="G27" s="1747">
        <v>2626</v>
      </c>
    </row>
    <row r="28" spans="1:7" x14ac:dyDescent="0.25">
      <c r="A28" s="1893" t="s">
        <v>876</v>
      </c>
      <c r="B28" s="1747">
        <v>0</v>
      </c>
      <c r="C28" s="1747">
        <v>0</v>
      </c>
      <c r="D28" s="1747">
        <v>3</v>
      </c>
      <c r="E28" s="1747">
        <v>39</v>
      </c>
      <c r="F28" s="1747">
        <v>3</v>
      </c>
      <c r="G28" s="1747">
        <v>38</v>
      </c>
    </row>
    <row r="29" spans="1:7" x14ac:dyDescent="0.25">
      <c r="A29" s="1893" t="s">
        <v>875</v>
      </c>
      <c r="B29" s="1747">
        <v>58</v>
      </c>
      <c r="C29" s="1747">
        <v>728</v>
      </c>
      <c r="D29" s="1747">
        <v>54</v>
      </c>
      <c r="E29" s="1747">
        <v>670</v>
      </c>
      <c r="F29" s="1747">
        <v>0</v>
      </c>
      <c r="G29" s="1747">
        <v>0</v>
      </c>
    </row>
    <row r="30" spans="1:7" x14ac:dyDescent="0.25">
      <c r="A30" s="1893" t="s">
        <v>874</v>
      </c>
      <c r="B30" s="1747">
        <v>56</v>
      </c>
      <c r="C30" s="1747">
        <v>705</v>
      </c>
      <c r="D30" s="1747">
        <v>57</v>
      </c>
      <c r="E30" s="1747">
        <v>716</v>
      </c>
      <c r="F30" s="1747">
        <v>0</v>
      </c>
      <c r="G30" s="1747">
        <v>0</v>
      </c>
    </row>
    <row r="31" spans="1:7" ht="22.5" x14ac:dyDescent="0.25">
      <c r="A31" s="2055" t="s">
        <v>873</v>
      </c>
      <c r="B31" s="1747">
        <v>0</v>
      </c>
      <c r="C31" s="1747">
        <v>0</v>
      </c>
      <c r="D31" s="1747">
        <v>0</v>
      </c>
      <c r="E31" s="1747">
        <v>0</v>
      </c>
      <c r="F31" s="1747">
        <v>0</v>
      </c>
      <c r="G31" s="1747">
        <v>0</v>
      </c>
    </row>
    <row r="32" spans="1:7" x14ac:dyDescent="0.25">
      <c r="A32" s="1893" t="s">
        <v>872</v>
      </c>
      <c r="B32" s="1747">
        <v>0</v>
      </c>
      <c r="C32" s="1747">
        <v>0</v>
      </c>
      <c r="D32" s="1747">
        <v>0</v>
      </c>
      <c r="E32" s="1747">
        <v>0</v>
      </c>
      <c r="F32" s="1747">
        <v>0</v>
      </c>
      <c r="G32" s="1747">
        <v>0</v>
      </c>
    </row>
    <row r="33" spans="1:7" x14ac:dyDescent="0.25">
      <c r="A33" s="1893" t="s">
        <v>871</v>
      </c>
      <c r="B33" s="1747">
        <v>1255</v>
      </c>
      <c r="C33" s="1747">
        <v>15687</v>
      </c>
      <c r="D33" s="1747">
        <v>1266</v>
      </c>
      <c r="E33" s="1747">
        <v>15826</v>
      </c>
      <c r="F33" s="1747">
        <v>2007</v>
      </c>
      <c r="G33" s="1747">
        <v>25089</v>
      </c>
    </row>
    <row r="34" spans="1:7" x14ac:dyDescent="0.25">
      <c r="A34" s="1893" t="s">
        <v>870</v>
      </c>
      <c r="B34" s="1747">
        <v>1</v>
      </c>
      <c r="C34" s="1747">
        <v>18</v>
      </c>
      <c r="D34" s="1747">
        <v>1</v>
      </c>
      <c r="E34" s="1747">
        <v>13</v>
      </c>
      <c r="F34" s="1747">
        <v>2</v>
      </c>
      <c r="G34" s="1747">
        <v>24</v>
      </c>
    </row>
    <row r="35" spans="1:7" x14ac:dyDescent="0.25">
      <c r="A35" s="1893"/>
      <c r="B35" s="1747" t="s">
        <v>122</v>
      </c>
      <c r="C35" s="1747" t="s">
        <v>122</v>
      </c>
      <c r="D35" s="1747" t="s">
        <v>122</v>
      </c>
      <c r="E35" s="1747" t="s">
        <v>122</v>
      </c>
      <c r="F35" s="1747" t="s">
        <v>122</v>
      </c>
      <c r="G35" s="1747" t="s">
        <v>122</v>
      </c>
    </row>
    <row r="36" spans="1:7" x14ac:dyDescent="0.25">
      <c r="A36" s="2054" t="s">
        <v>855</v>
      </c>
      <c r="B36" s="1856">
        <v>94</v>
      </c>
      <c r="C36" s="1856">
        <v>1182</v>
      </c>
      <c r="D36" s="1856">
        <v>99</v>
      </c>
      <c r="E36" s="1856">
        <v>1238</v>
      </c>
      <c r="F36" s="1856">
        <v>16</v>
      </c>
      <c r="G36" s="1856">
        <v>195</v>
      </c>
    </row>
    <row r="37" spans="1:7" x14ac:dyDescent="0.25">
      <c r="A37" s="1893"/>
      <c r="B37" s="1856" t="s">
        <v>122</v>
      </c>
      <c r="C37" s="1856" t="s">
        <v>122</v>
      </c>
      <c r="D37" s="1856" t="s">
        <v>122</v>
      </c>
      <c r="E37" s="1856" t="s">
        <v>122</v>
      </c>
      <c r="F37" s="1856" t="s">
        <v>122</v>
      </c>
      <c r="G37" s="1856" t="s">
        <v>122</v>
      </c>
    </row>
    <row r="38" spans="1:7" x14ac:dyDescent="0.25">
      <c r="A38" s="2054" t="s">
        <v>854</v>
      </c>
      <c r="B38" s="1856">
        <v>947</v>
      </c>
      <c r="C38" s="1856">
        <v>11831</v>
      </c>
      <c r="D38" s="1856">
        <v>834</v>
      </c>
      <c r="E38" s="1856">
        <v>10424</v>
      </c>
      <c r="F38" s="1856">
        <v>450</v>
      </c>
      <c r="G38" s="1856">
        <v>5628</v>
      </c>
    </row>
    <row r="39" spans="1:7" x14ac:dyDescent="0.25">
      <c r="A39" s="1893" t="s">
        <v>853</v>
      </c>
      <c r="B39" s="1747">
        <v>196</v>
      </c>
      <c r="C39" s="1747">
        <v>2444</v>
      </c>
      <c r="D39" s="1747">
        <v>175</v>
      </c>
      <c r="E39" s="1747">
        <v>2190</v>
      </c>
      <c r="F39" s="1747">
        <v>13</v>
      </c>
      <c r="G39" s="1747">
        <v>165</v>
      </c>
    </row>
    <row r="40" spans="1:7" x14ac:dyDescent="0.25">
      <c r="A40" s="1893" t="s">
        <v>852</v>
      </c>
      <c r="B40" s="1747">
        <v>94</v>
      </c>
      <c r="C40" s="1747">
        <v>1179</v>
      </c>
      <c r="D40" s="1747">
        <v>86</v>
      </c>
      <c r="E40" s="1747">
        <v>1081</v>
      </c>
      <c r="F40" s="1747">
        <v>0</v>
      </c>
      <c r="G40" s="1747">
        <v>0</v>
      </c>
    </row>
    <row r="41" spans="1:7" x14ac:dyDescent="0.25">
      <c r="A41" s="1893" t="s">
        <v>851</v>
      </c>
      <c r="B41" s="1747">
        <v>657</v>
      </c>
      <c r="C41" s="1747">
        <v>8208</v>
      </c>
      <c r="D41" s="1747">
        <v>572</v>
      </c>
      <c r="E41" s="1747">
        <v>7153</v>
      </c>
      <c r="F41" s="1747">
        <v>437</v>
      </c>
      <c r="G41" s="1747">
        <v>5463</v>
      </c>
    </row>
    <row r="42" spans="1:7" x14ac:dyDescent="0.25">
      <c r="A42" s="1893"/>
      <c r="B42" s="1747" t="s">
        <v>122</v>
      </c>
      <c r="C42" s="1747" t="s">
        <v>122</v>
      </c>
      <c r="D42" s="1747" t="s">
        <v>122</v>
      </c>
      <c r="E42" s="1747" t="s">
        <v>122</v>
      </c>
      <c r="F42" s="1747" t="s">
        <v>122</v>
      </c>
      <c r="G42" s="1747" t="s">
        <v>122</v>
      </c>
    </row>
    <row r="43" spans="1:7" x14ac:dyDescent="0.25">
      <c r="A43" s="2054" t="s">
        <v>850</v>
      </c>
      <c r="B43" s="1856">
        <v>1117</v>
      </c>
      <c r="C43" s="1856">
        <v>13961</v>
      </c>
      <c r="D43" s="1856">
        <v>1117</v>
      </c>
      <c r="E43" s="1856">
        <v>13961</v>
      </c>
      <c r="F43" s="1856">
        <v>369</v>
      </c>
      <c r="G43" s="1856">
        <v>4614</v>
      </c>
    </row>
    <row r="44" spans="1:7" x14ac:dyDescent="0.25">
      <c r="A44" s="1893" t="s">
        <v>1192</v>
      </c>
      <c r="B44" s="1747">
        <v>1117</v>
      </c>
      <c r="C44" s="1747">
        <v>13961</v>
      </c>
      <c r="D44" s="1747">
        <v>1117</v>
      </c>
      <c r="E44" s="1747">
        <v>13961</v>
      </c>
      <c r="F44" s="1747">
        <v>369</v>
      </c>
      <c r="G44" s="1747">
        <v>4614</v>
      </c>
    </row>
    <row r="45" spans="1:7" x14ac:dyDescent="0.25">
      <c r="A45" s="1893"/>
      <c r="B45" s="1747" t="s">
        <v>122</v>
      </c>
      <c r="C45" s="1747" t="s">
        <v>122</v>
      </c>
      <c r="D45" s="1747" t="s">
        <v>122</v>
      </c>
      <c r="E45" s="1747" t="s">
        <v>122</v>
      </c>
      <c r="F45" s="1747" t="s">
        <v>122</v>
      </c>
      <c r="G45" s="1747" t="s">
        <v>122</v>
      </c>
    </row>
    <row r="46" spans="1:7" x14ac:dyDescent="0.25">
      <c r="A46" s="2054" t="s">
        <v>849</v>
      </c>
      <c r="B46" s="1856">
        <v>0</v>
      </c>
      <c r="C46" s="1856">
        <v>0</v>
      </c>
      <c r="D46" s="1856">
        <v>0</v>
      </c>
      <c r="E46" s="1856">
        <v>0</v>
      </c>
      <c r="F46" s="1856">
        <v>8</v>
      </c>
      <c r="G46" s="1856">
        <v>102</v>
      </c>
    </row>
    <row r="47" spans="1:7" x14ac:dyDescent="0.25">
      <c r="A47" s="1893"/>
      <c r="B47" s="1856" t="s">
        <v>122</v>
      </c>
      <c r="C47" s="1856" t="s">
        <v>122</v>
      </c>
      <c r="D47" s="1856" t="s">
        <v>122</v>
      </c>
      <c r="E47" s="1856" t="s">
        <v>122</v>
      </c>
      <c r="F47" s="1856" t="s">
        <v>122</v>
      </c>
      <c r="G47" s="1856" t="s">
        <v>122</v>
      </c>
    </row>
    <row r="48" spans="1:7" x14ac:dyDescent="0.25">
      <c r="A48" s="2054" t="s">
        <v>848</v>
      </c>
      <c r="B48" s="1856">
        <v>10450</v>
      </c>
      <c r="C48" s="1856">
        <v>130630</v>
      </c>
      <c r="D48" s="1856">
        <v>11094</v>
      </c>
      <c r="E48" s="1856">
        <v>138680</v>
      </c>
      <c r="F48" s="1856">
        <v>6963</v>
      </c>
      <c r="G48" s="1856">
        <v>87041</v>
      </c>
    </row>
    <row r="49" spans="1:7" x14ac:dyDescent="0.25">
      <c r="A49" s="1850"/>
      <c r="B49" s="1856" t="s">
        <v>122</v>
      </c>
      <c r="C49" s="1856"/>
      <c r="D49" s="1856"/>
      <c r="E49" s="1856"/>
      <c r="F49" s="1856"/>
      <c r="G49" s="1856"/>
    </row>
    <row r="50" spans="1:7" x14ac:dyDescent="0.25">
      <c r="A50" s="2054" t="s">
        <v>869</v>
      </c>
      <c r="B50" s="1856"/>
      <c r="C50" s="1856"/>
      <c r="D50" s="1856"/>
      <c r="E50" s="1856"/>
      <c r="F50" s="1856"/>
      <c r="G50" s="1856"/>
    </row>
    <row r="51" spans="1:7" x14ac:dyDescent="0.25">
      <c r="A51" s="1893" t="s">
        <v>868</v>
      </c>
      <c r="B51" s="1747">
        <v>538</v>
      </c>
      <c r="C51" s="1747">
        <v>6720</v>
      </c>
      <c r="D51" s="1856">
        <v>358</v>
      </c>
      <c r="E51" s="1856">
        <v>4479</v>
      </c>
      <c r="F51" s="1856">
        <v>0</v>
      </c>
      <c r="G51" s="1856">
        <v>0</v>
      </c>
    </row>
    <row r="52" spans="1:7" x14ac:dyDescent="0.25">
      <c r="A52" s="2472" t="s">
        <v>433</v>
      </c>
      <c r="B52" s="2484">
        <v>10988</v>
      </c>
      <c r="C52" s="2484">
        <v>137350</v>
      </c>
      <c r="D52" s="2484">
        <v>11453</v>
      </c>
      <c r="E52" s="2484">
        <v>143159</v>
      </c>
      <c r="F52" s="2484">
        <v>6963</v>
      </c>
      <c r="G52" s="2484">
        <v>87041</v>
      </c>
    </row>
    <row r="53" spans="1:7" x14ac:dyDescent="0.25">
      <c r="A53" s="1778"/>
      <c r="B53" s="2449"/>
      <c r="C53" s="2449"/>
      <c r="D53" s="2449"/>
      <c r="E53" s="2449"/>
      <c r="F53" s="2449"/>
      <c r="G53" s="2449"/>
    </row>
    <row r="54" spans="1:7" x14ac:dyDescent="0.25">
      <c r="B54" s="1740"/>
      <c r="C54" s="1740"/>
      <c r="D54" s="1739"/>
      <c r="E54" s="1739"/>
      <c r="F54" s="1739"/>
      <c r="G54" s="1739"/>
    </row>
    <row r="55" spans="1:7" x14ac:dyDescent="0.25">
      <c r="B55" s="1737"/>
      <c r="C55" s="1737"/>
      <c r="D55" s="1737"/>
      <c r="E55" s="1737"/>
      <c r="F55" s="1737"/>
      <c r="G55" s="1737"/>
    </row>
    <row r="56" spans="1:7" x14ac:dyDescent="0.25">
      <c r="B56" s="1737"/>
      <c r="C56" s="1737"/>
      <c r="D56" s="1737"/>
      <c r="E56" s="1737"/>
      <c r="F56" s="1737"/>
      <c r="G56" s="1737"/>
    </row>
    <row r="57" spans="1:7" x14ac:dyDescent="0.25">
      <c r="B57" s="1737"/>
      <c r="C57" s="1737"/>
      <c r="D57" s="1737"/>
      <c r="E57" s="1737"/>
      <c r="F57" s="1737"/>
      <c r="G57" s="1737"/>
    </row>
    <row r="58" spans="1:7" x14ac:dyDescent="0.25">
      <c r="B58" s="1737"/>
      <c r="C58" s="1737"/>
      <c r="D58" s="1737"/>
      <c r="E58" s="1737"/>
      <c r="F58" s="1737"/>
      <c r="G58" s="1737"/>
    </row>
    <row r="59" spans="1:7" x14ac:dyDescent="0.25">
      <c r="B59" s="1737"/>
      <c r="C59" s="1737"/>
      <c r="D59" s="1737"/>
      <c r="E59" s="1737"/>
      <c r="F59" s="1737"/>
      <c r="G59" s="1737"/>
    </row>
    <row r="60" spans="1:7" x14ac:dyDescent="0.25">
      <c r="B60" s="1737"/>
      <c r="C60" s="1737"/>
      <c r="D60" s="1737"/>
      <c r="E60" s="1737"/>
      <c r="F60" s="1737"/>
      <c r="G60" s="1737"/>
    </row>
    <row r="61" spans="1:7" x14ac:dyDescent="0.25">
      <c r="B61" s="1737"/>
      <c r="C61" s="1737"/>
      <c r="D61" s="1737"/>
      <c r="E61" s="1737"/>
      <c r="F61" s="1737"/>
      <c r="G61" s="1737"/>
    </row>
  </sheetData>
  <mergeCells count="9">
    <mergeCell ref="B3:C3"/>
    <mergeCell ref="D3:E3"/>
    <mergeCell ref="F3:G3"/>
    <mergeCell ref="B4:B5"/>
    <mergeCell ref="C4:C5"/>
    <mergeCell ref="D4:D5"/>
    <mergeCell ref="E4:E5"/>
    <mergeCell ref="F4:F5"/>
    <mergeCell ref="G4:G5"/>
  </mergeCells>
  <pageMargins left="0.7" right="0.7" top="0.75" bottom="0.75" header="0.3" footer="0.3"/>
  <pageSetup paperSize="9" scale="8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1"/>
  <sheetViews>
    <sheetView showGridLines="0" showZeros="0" view="pageBreakPreview" topLeftCell="A37" zoomScaleNormal="100" zoomScaleSheetLayoutView="100" workbookViewId="0">
      <selection activeCell="Q44" sqref="Q44"/>
    </sheetView>
  </sheetViews>
  <sheetFormatPr defaultRowHeight="15" x14ac:dyDescent="0.25"/>
  <cols>
    <col min="1" max="1" width="33.5703125" style="1737" customWidth="1"/>
    <col min="2" max="4" width="13.85546875" style="1737" customWidth="1"/>
    <col min="5" max="5" width="14.7109375" style="1737" customWidth="1"/>
    <col min="6" max="6" width="15.28515625" style="2057" customWidth="1"/>
    <col min="7" max="9" width="11.7109375" style="1855" customWidth="1"/>
    <col min="10" max="16384" width="9.140625" style="1855"/>
  </cols>
  <sheetData>
    <row r="1" spans="1:9" customFormat="1" ht="36" customHeight="1" x14ac:dyDescent="0.25">
      <c r="A1" s="2909" t="s">
        <v>993</v>
      </c>
      <c r="B1" s="2909"/>
      <c r="C1" s="2909"/>
      <c r="D1" s="2909"/>
      <c r="E1" s="2909"/>
      <c r="F1" s="1925"/>
    </row>
    <row r="2" spans="1:9" customFormat="1" ht="35.25" thickBot="1" x14ac:dyDescent="0.3">
      <c r="A2" s="2423"/>
      <c r="B2" s="2423" t="s">
        <v>976</v>
      </c>
      <c r="C2" s="2423" t="s">
        <v>975</v>
      </c>
      <c r="D2" s="2423" t="s">
        <v>1217</v>
      </c>
      <c r="E2" s="2425" t="s">
        <v>974</v>
      </c>
      <c r="F2" s="1930" t="s">
        <v>973</v>
      </c>
    </row>
    <row r="3" spans="1:9" x14ac:dyDescent="0.25">
      <c r="A3" s="1344" t="s">
        <v>972</v>
      </c>
      <c r="B3" s="1340">
        <v>69569</v>
      </c>
      <c r="C3" s="1340">
        <v>5793</v>
      </c>
      <c r="D3" s="1340">
        <v>79141</v>
      </c>
      <c r="E3" s="1340">
        <v>1545</v>
      </c>
      <c r="F3" s="1339">
        <v>2.2000000000000002</v>
      </c>
      <c r="G3" s="1862"/>
      <c r="H3" s="1862"/>
      <c r="I3" s="1862"/>
    </row>
    <row r="4" spans="1:9" x14ac:dyDescent="0.25">
      <c r="A4" s="1343" t="s">
        <v>958</v>
      </c>
      <c r="B4" s="1340"/>
      <c r="C4" s="1340"/>
      <c r="D4" s="1340"/>
      <c r="E4" s="1340"/>
      <c r="F4" s="1339"/>
      <c r="G4" s="1862"/>
      <c r="H4" s="2061"/>
      <c r="I4" s="1862"/>
    </row>
    <row r="5" spans="1:9" x14ac:dyDescent="0.25">
      <c r="A5" s="1342" t="s">
        <v>971</v>
      </c>
      <c r="B5" s="1340">
        <v>48245</v>
      </c>
      <c r="C5" s="1340">
        <v>5667</v>
      </c>
      <c r="D5" s="1340">
        <v>56991</v>
      </c>
      <c r="E5" s="1340">
        <v>1488</v>
      </c>
      <c r="F5" s="1339">
        <v>2.2999999999999998</v>
      </c>
      <c r="G5" s="1861"/>
      <c r="H5" s="1861"/>
      <c r="I5" s="1861"/>
    </row>
    <row r="6" spans="1:9" x14ac:dyDescent="0.25">
      <c r="A6" s="1342" t="s">
        <v>967</v>
      </c>
      <c r="B6" s="1340">
        <v>20834</v>
      </c>
      <c r="C6" s="1340">
        <v>39</v>
      </c>
      <c r="D6" s="1340">
        <v>21963</v>
      </c>
      <c r="E6" s="1340">
        <v>39</v>
      </c>
      <c r="F6" s="1339">
        <v>1.3</v>
      </c>
      <c r="G6" s="1861"/>
      <c r="H6" s="1861"/>
      <c r="I6" s="1861"/>
    </row>
    <row r="7" spans="1:9" x14ac:dyDescent="0.25">
      <c r="A7" s="1342" t="s">
        <v>966</v>
      </c>
      <c r="B7" s="1340">
        <v>98</v>
      </c>
      <c r="C7" s="1340">
        <v>0</v>
      </c>
      <c r="D7" s="1340">
        <v>106</v>
      </c>
      <c r="E7" s="1340">
        <v>0</v>
      </c>
      <c r="F7" s="1339">
        <v>4.9000000000000004</v>
      </c>
    </row>
    <row r="8" spans="1:9" x14ac:dyDescent="0.25">
      <c r="A8" s="1342" t="s">
        <v>965</v>
      </c>
      <c r="B8" s="1340">
        <v>7</v>
      </c>
      <c r="C8" s="1340">
        <v>0</v>
      </c>
      <c r="D8" s="1340">
        <v>4</v>
      </c>
      <c r="E8" s="1340">
        <v>0</v>
      </c>
      <c r="F8" s="1339">
        <v>22.8</v>
      </c>
    </row>
    <row r="9" spans="1:9" x14ac:dyDescent="0.25">
      <c r="A9" s="1342" t="s">
        <v>964</v>
      </c>
      <c r="B9" s="1340">
        <v>101</v>
      </c>
      <c r="C9" s="1340">
        <v>44</v>
      </c>
      <c r="D9" s="1340">
        <v>16</v>
      </c>
      <c r="E9" s="1340">
        <v>4</v>
      </c>
      <c r="F9" s="1339">
        <v>103.5</v>
      </c>
    </row>
    <row r="10" spans="1:9" x14ac:dyDescent="0.25">
      <c r="A10" s="1342" t="s">
        <v>963</v>
      </c>
      <c r="B10" s="1340">
        <v>188</v>
      </c>
      <c r="C10" s="1340">
        <v>3</v>
      </c>
      <c r="D10" s="1340">
        <v>25</v>
      </c>
      <c r="E10" s="1340">
        <v>0</v>
      </c>
      <c r="F10" s="1339">
        <v>183.8</v>
      </c>
    </row>
    <row r="11" spans="1:9" x14ac:dyDescent="0.25">
      <c r="A11" s="1342" t="s">
        <v>962</v>
      </c>
      <c r="B11" s="1340">
        <v>83</v>
      </c>
      <c r="C11" s="1340">
        <v>30</v>
      </c>
      <c r="D11" s="1340">
        <v>14</v>
      </c>
      <c r="E11" s="1340">
        <v>4</v>
      </c>
      <c r="F11" s="1339">
        <v>213.6</v>
      </c>
    </row>
    <row r="12" spans="1:9" x14ac:dyDescent="0.25">
      <c r="A12" s="1342" t="s">
        <v>961</v>
      </c>
      <c r="B12" s="1340">
        <v>13</v>
      </c>
      <c r="C12" s="1340">
        <v>10</v>
      </c>
      <c r="D12" s="1340">
        <v>22</v>
      </c>
      <c r="E12" s="1340">
        <v>10</v>
      </c>
      <c r="F12" s="1339">
        <v>163.1</v>
      </c>
    </row>
    <row r="13" spans="1:9" x14ac:dyDescent="0.25">
      <c r="A13" s="1342" t="s">
        <v>950</v>
      </c>
      <c r="B13" s="1340">
        <v>0</v>
      </c>
      <c r="C13" s="1340">
        <v>0</v>
      </c>
      <c r="D13" s="1340">
        <v>0</v>
      </c>
      <c r="E13" s="1340">
        <v>0</v>
      </c>
      <c r="F13" s="1339">
        <v>0</v>
      </c>
    </row>
    <row r="14" spans="1:9" x14ac:dyDescent="0.25">
      <c r="A14" s="1344"/>
      <c r="B14" s="2421"/>
      <c r="C14" s="2421"/>
      <c r="D14" s="2421"/>
      <c r="E14" s="2421"/>
      <c r="F14" s="2060"/>
    </row>
    <row r="15" spans="1:9" x14ac:dyDescent="0.25">
      <c r="A15" s="1344" t="s">
        <v>970</v>
      </c>
      <c r="B15" s="1340">
        <v>2720</v>
      </c>
      <c r="C15" s="1340">
        <v>39</v>
      </c>
      <c r="D15" s="1340">
        <v>11774</v>
      </c>
      <c r="E15" s="1340">
        <v>23</v>
      </c>
      <c r="F15" s="1339">
        <v>40.799999999999997</v>
      </c>
    </row>
    <row r="16" spans="1:9" x14ac:dyDescent="0.25">
      <c r="A16" s="1343" t="s">
        <v>958</v>
      </c>
      <c r="B16" s="1340"/>
      <c r="C16" s="1340"/>
      <c r="D16" s="1340"/>
      <c r="E16" s="1340"/>
      <c r="F16" s="1339"/>
    </row>
    <row r="17" spans="1:6" x14ac:dyDescent="0.25">
      <c r="A17" s="1342" t="s">
        <v>967</v>
      </c>
      <c r="B17" s="1340">
        <v>981</v>
      </c>
      <c r="C17" s="1340">
        <v>0</v>
      </c>
      <c r="D17" s="1340">
        <v>3723</v>
      </c>
      <c r="E17" s="1340">
        <v>0</v>
      </c>
      <c r="F17" s="1339">
        <v>15.7</v>
      </c>
    </row>
    <row r="18" spans="1:6" x14ac:dyDescent="0.25">
      <c r="A18" s="1342" t="s">
        <v>966</v>
      </c>
      <c r="B18" s="1340">
        <v>1163</v>
      </c>
      <c r="C18" s="1340">
        <v>25</v>
      </c>
      <c r="D18" s="1340">
        <v>3597</v>
      </c>
      <c r="E18" s="1340">
        <v>15</v>
      </c>
      <c r="F18" s="1339">
        <v>32.200000000000003</v>
      </c>
    </row>
    <row r="19" spans="1:6" x14ac:dyDescent="0.25">
      <c r="A19" s="1342" t="s">
        <v>965</v>
      </c>
      <c r="B19" s="1340">
        <v>390</v>
      </c>
      <c r="C19" s="1340">
        <v>14</v>
      </c>
      <c r="D19" s="1340">
        <v>3481</v>
      </c>
      <c r="E19" s="1340">
        <v>8</v>
      </c>
      <c r="F19" s="1339">
        <v>62.5</v>
      </c>
    </row>
    <row r="20" spans="1:6" x14ac:dyDescent="0.25">
      <c r="A20" s="1342" t="s">
        <v>964</v>
      </c>
      <c r="B20" s="1340">
        <v>47</v>
      </c>
      <c r="C20" s="1340">
        <v>0</v>
      </c>
      <c r="D20" s="1340">
        <v>581</v>
      </c>
      <c r="E20" s="1340">
        <v>0</v>
      </c>
      <c r="F20" s="1339">
        <v>100.3</v>
      </c>
    </row>
    <row r="21" spans="1:6" x14ac:dyDescent="0.25">
      <c r="A21" s="1342" t="s">
        <v>963</v>
      </c>
      <c r="B21" s="1340">
        <v>0</v>
      </c>
      <c r="C21" s="1340">
        <v>0</v>
      </c>
      <c r="D21" s="1340">
        <v>35</v>
      </c>
      <c r="E21" s="1340">
        <v>0</v>
      </c>
      <c r="F21" s="1339">
        <v>158.4</v>
      </c>
    </row>
    <row r="22" spans="1:6" x14ac:dyDescent="0.25">
      <c r="A22" s="1342" t="s">
        <v>962</v>
      </c>
      <c r="B22" s="1340">
        <v>0</v>
      </c>
      <c r="C22" s="1340">
        <v>0</v>
      </c>
      <c r="D22" s="1340">
        <v>7</v>
      </c>
      <c r="E22" s="1340">
        <v>0</v>
      </c>
      <c r="F22" s="1339">
        <v>203.7</v>
      </c>
    </row>
    <row r="23" spans="1:6" x14ac:dyDescent="0.25">
      <c r="A23" s="1342" t="s">
        <v>961</v>
      </c>
      <c r="B23" s="1340">
        <v>139</v>
      </c>
      <c r="C23" s="1340">
        <v>0</v>
      </c>
      <c r="D23" s="1340">
        <v>186</v>
      </c>
      <c r="E23" s="1340">
        <v>0</v>
      </c>
      <c r="F23" s="1339">
        <v>127.3</v>
      </c>
    </row>
    <row r="24" spans="1:6" x14ac:dyDescent="0.25">
      <c r="A24" s="1342" t="s">
        <v>950</v>
      </c>
      <c r="B24" s="1340">
        <v>0</v>
      </c>
      <c r="C24" s="1340">
        <v>0</v>
      </c>
      <c r="D24" s="1340">
        <v>164</v>
      </c>
      <c r="E24" s="1340">
        <v>0</v>
      </c>
      <c r="F24" s="1339">
        <v>0</v>
      </c>
    </row>
    <row r="25" spans="1:6" x14ac:dyDescent="0.25">
      <c r="A25" s="1344"/>
      <c r="B25" s="1340"/>
      <c r="C25" s="1340"/>
      <c r="D25" s="1340"/>
      <c r="E25" s="1340"/>
      <c r="F25" s="1339"/>
    </row>
    <row r="26" spans="1:6" x14ac:dyDescent="0.25">
      <c r="A26" s="1344" t="s">
        <v>969</v>
      </c>
      <c r="B26" s="1340">
        <v>78910</v>
      </c>
      <c r="C26" s="1340">
        <v>65926</v>
      </c>
      <c r="D26" s="1340">
        <v>113068</v>
      </c>
      <c r="E26" s="1340">
        <v>36544</v>
      </c>
      <c r="F26" s="1339">
        <v>41.8</v>
      </c>
    </row>
    <row r="27" spans="1:6" x14ac:dyDescent="0.25">
      <c r="A27" s="1343" t="s">
        <v>958</v>
      </c>
      <c r="B27" s="2421"/>
      <c r="C27" s="2421"/>
      <c r="D27" s="2421"/>
      <c r="E27" s="2421"/>
      <c r="F27" s="2060"/>
    </row>
    <row r="28" spans="1:6" x14ac:dyDescent="0.25">
      <c r="A28" s="1342" t="s">
        <v>967</v>
      </c>
      <c r="B28" s="1340">
        <v>6879</v>
      </c>
      <c r="C28" s="1340">
        <v>6500</v>
      </c>
      <c r="D28" s="1340">
        <v>10443</v>
      </c>
      <c r="E28" s="1340">
        <v>3955</v>
      </c>
      <c r="F28" s="1339">
        <v>11.5</v>
      </c>
    </row>
    <row r="29" spans="1:6" x14ac:dyDescent="0.25">
      <c r="A29" s="1342" t="s">
        <v>966</v>
      </c>
      <c r="B29" s="1340">
        <v>19713</v>
      </c>
      <c r="C29" s="1340">
        <v>24248</v>
      </c>
      <c r="D29" s="1340">
        <v>33003</v>
      </c>
      <c r="E29" s="1340">
        <v>13157</v>
      </c>
      <c r="F29" s="1339">
        <v>24.1</v>
      </c>
    </row>
    <row r="30" spans="1:6" x14ac:dyDescent="0.25">
      <c r="A30" s="1342" t="s">
        <v>965</v>
      </c>
      <c r="B30" s="1340">
        <v>36466</v>
      </c>
      <c r="C30" s="1340">
        <v>27054</v>
      </c>
      <c r="D30" s="1340">
        <v>50989</v>
      </c>
      <c r="E30" s="1340">
        <v>15336</v>
      </c>
      <c r="F30" s="1339">
        <v>41.8</v>
      </c>
    </row>
    <row r="31" spans="1:6" x14ac:dyDescent="0.25">
      <c r="A31" s="1342" t="s">
        <v>964</v>
      </c>
      <c r="B31" s="1340">
        <v>8993</v>
      </c>
      <c r="C31" s="1340">
        <v>5621</v>
      </c>
      <c r="D31" s="1340">
        <v>11612</v>
      </c>
      <c r="E31" s="1340">
        <v>3279</v>
      </c>
      <c r="F31" s="1339">
        <v>68.5</v>
      </c>
    </row>
    <row r="32" spans="1:6" x14ac:dyDescent="0.25">
      <c r="A32" s="1342" t="s">
        <v>963</v>
      </c>
      <c r="B32" s="1340">
        <v>1765</v>
      </c>
      <c r="C32" s="1340">
        <v>648</v>
      </c>
      <c r="D32" s="1340">
        <v>1984</v>
      </c>
      <c r="E32" s="1340">
        <v>397</v>
      </c>
      <c r="F32" s="1339">
        <v>112.1</v>
      </c>
    </row>
    <row r="33" spans="1:6" x14ac:dyDescent="0.25">
      <c r="A33" s="1342" t="s">
        <v>962</v>
      </c>
      <c r="B33" s="1340">
        <v>309</v>
      </c>
      <c r="C33" s="1340">
        <v>182</v>
      </c>
      <c r="D33" s="1340">
        <v>359</v>
      </c>
      <c r="E33" s="1340">
        <v>102</v>
      </c>
      <c r="F33" s="1339">
        <v>128.30000000000001</v>
      </c>
    </row>
    <row r="34" spans="1:6" x14ac:dyDescent="0.25">
      <c r="A34" s="1342" t="s">
        <v>961</v>
      </c>
      <c r="B34" s="1340">
        <v>751</v>
      </c>
      <c r="C34" s="1340">
        <v>529</v>
      </c>
      <c r="D34" s="1340">
        <v>965</v>
      </c>
      <c r="E34" s="1340">
        <v>318</v>
      </c>
      <c r="F34" s="1339">
        <v>83.9</v>
      </c>
    </row>
    <row r="35" spans="1:6" x14ac:dyDescent="0.25">
      <c r="A35" s="1342" t="s">
        <v>950</v>
      </c>
      <c r="B35" s="1340">
        <v>4034</v>
      </c>
      <c r="C35" s="1340">
        <v>1144</v>
      </c>
      <c r="D35" s="1340">
        <v>3713</v>
      </c>
      <c r="E35" s="1340">
        <v>0</v>
      </c>
      <c r="F35" s="1339">
        <v>145.4</v>
      </c>
    </row>
    <row r="36" spans="1:6" x14ac:dyDescent="0.25">
      <c r="A36" s="1344"/>
      <c r="B36" s="1340"/>
      <c r="C36" s="1340"/>
      <c r="D36" s="1340"/>
      <c r="E36" s="1340"/>
      <c r="F36" s="1339"/>
    </row>
    <row r="37" spans="1:6" x14ac:dyDescent="0.25">
      <c r="A37" s="1344" t="s">
        <v>968</v>
      </c>
      <c r="B37" s="1340">
        <v>33000</v>
      </c>
      <c r="C37" s="1340">
        <v>3678</v>
      </c>
      <c r="D37" s="1340">
        <v>40205</v>
      </c>
      <c r="E37" s="1340">
        <v>1332</v>
      </c>
      <c r="F37" s="1339">
        <v>15.9</v>
      </c>
    </row>
    <row r="38" spans="1:6" x14ac:dyDescent="0.25">
      <c r="A38" s="1343" t="s">
        <v>958</v>
      </c>
      <c r="B38" s="2421"/>
      <c r="C38" s="2421"/>
      <c r="D38" s="2421"/>
      <c r="E38" s="2421"/>
      <c r="F38" s="2060"/>
    </row>
    <row r="39" spans="1:6" x14ac:dyDescent="0.25">
      <c r="A39" s="1342" t="s">
        <v>967</v>
      </c>
      <c r="B39" s="1340">
        <v>12425</v>
      </c>
      <c r="C39" s="1340">
        <v>572</v>
      </c>
      <c r="D39" s="1340">
        <v>14743</v>
      </c>
      <c r="E39" s="1340">
        <v>330</v>
      </c>
      <c r="F39" s="1339">
        <v>8.6999999999999993</v>
      </c>
    </row>
    <row r="40" spans="1:6" x14ac:dyDescent="0.25">
      <c r="A40" s="1342" t="s">
        <v>966</v>
      </c>
      <c r="B40" s="1340">
        <v>19398</v>
      </c>
      <c r="C40" s="1340">
        <v>2036</v>
      </c>
      <c r="D40" s="1340">
        <v>22931</v>
      </c>
      <c r="E40" s="1340">
        <v>409</v>
      </c>
      <c r="F40" s="1339">
        <v>14.6</v>
      </c>
    </row>
    <row r="41" spans="1:6" x14ac:dyDescent="0.25">
      <c r="A41" s="1342" t="s">
        <v>965</v>
      </c>
      <c r="B41" s="1340">
        <v>1023</v>
      </c>
      <c r="C41" s="1340">
        <v>761</v>
      </c>
      <c r="D41" s="1340">
        <v>2254</v>
      </c>
      <c r="E41" s="1340">
        <v>527</v>
      </c>
      <c r="F41" s="1339">
        <v>59.5</v>
      </c>
    </row>
    <row r="42" spans="1:6" x14ac:dyDescent="0.25">
      <c r="A42" s="1342" t="s">
        <v>964</v>
      </c>
      <c r="B42" s="1340">
        <v>69</v>
      </c>
      <c r="C42" s="1340">
        <v>206</v>
      </c>
      <c r="D42" s="1340">
        <v>125</v>
      </c>
      <c r="E42" s="1340">
        <v>48</v>
      </c>
      <c r="F42" s="1339">
        <v>134.19999999999999</v>
      </c>
    </row>
    <row r="43" spans="1:6" x14ac:dyDescent="0.25">
      <c r="A43" s="1342" t="s">
        <v>963</v>
      </c>
      <c r="B43" s="1340">
        <v>33</v>
      </c>
      <c r="C43" s="1340">
        <v>98</v>
      </c>
      <c r="D43" s="1340">
        <v>41</v>
      </c>
      <c r="E43" s="1340">
        <v>17</v>
      </c>
      <c r="F43" s="1339">
        <v>217.3</v>
      </c>
    </row>
    <row r="44" spans="1:6" x14ac:dyDescent="0.25">
      <c r="A44" s="1342" t="s">
        <v>962</v>
      </c>
      <c r="B44" s="1340">
        <v>0</v>
      </c>
      <c r="C44" s="1340">
        <v>4</v>
      </c>
      <c r="D44" s="1340">
        <v>1</v>
      </c>
      <c r="E44" s="1340">
        <v>1</v>
      </c>
      <c r="F44" s="1339">
        <v>251.3</v>
      </c>
    </row>
    <row r="45" spans="1:6" x14ac:dyDescent="0.25">
      <c r="A45" s="1342" t="s">
        <v>961</v>
      </c>
      <c r="B45" s="1340">
        <v>52</v>
      </c>
      <c r="C45" s="1340">
        <v>1</v>
      </c>
      <c r="D45" s="1340">
        <v>110</v>
      </c>
      <c r="E45" s="1340">
        <v>0</v>
      </c>
      <c r="F45" s="1339">
        <v>137.30000000000001</v>
      </c>
    </row>
    <row r="46" spans="1:6" x14ac:dyDescent="0.25">
      <c r="A46" s="1342" t="s">
        <v>950</v>
      </c>
      <c r="B46" s="1340">
        <v>0</v>
      </c>
      <c r="C46" s="1340">
        <v>0</v>
      </c>
      <c r="D46" s="1340">
        <v>0</v>
      </c>
      <c r="E46" s="1340">
        <v>0</v>
      </c>
      <c r="F46" s="1339">
        <v>0</v>
      </c>
    </row>
    <row r="47" spans="1:6" x14ac:dyDescent="0.25">
      <c r="A47" s="1344"/>
      <c r="B47" s="1340"/>
      <c r="C47" s="1340"/>
      <c r="D47" s="1340"/>
      <c r="E47" s="1340"/>
      <c r="F47" s="1339"/>
    </row>
    <row r="48" spans="1:6" x14ac:dyDescent="0.25">
      <c r="A48" s="1344" t="s">
        <v>960</v>
      </c>
      <c r="B48" s="1340">
        <v>25537</v>
      </c>
      <c r="C48" s="1340">
        <v>3758</v>
      </c>
      <c r="D48" s="1340">
        <v>27133</v>
      </c>
      <c r="E48" s="1340">
        <v>1596</v>
      </c>
      <c r="F48" s="1339">
        <v>11.3</v>
      </c>
    </row>
    <row r="49" spans="1:6" x14ac:dyDescent="0.25">
      <c r="A49" s="1343" t="s">
        <v>958</v>
      </c>
      <c r="B49" s="2421"/>
      <c r="C49" s="2421"/>
      <c r="D49" s="2421"/>
      <c r="E49" s="2421"/>
      <c r="F49" s="2060"/>
    </row>
    <row r="50" spans="1:6" x14ac:dyDescent="0.25">
      <c r="A50" s="1342" t="s">
        <v>957</v>
      </c>
      <c r="B50" s="1340">
        <v>15501</v>
      </c>
      <c r="C50" s="1340">
        <v>2803</v>
      </c>
      <c r="D50" s="1340">
        <v>16651</v>
      </c>
      <c r="E50" s="1340">
        <v>1150</v>
      </c>
      <c r="F50" s="1339">
        <v>4.7</v>
      </c>
    </row>
    <row r="51" spans="1:6" x14ac:dyDescent="0.25">
      <c r="A51" s="1342" t="s">
        <v>956</v>
      </c>
      <c r="B51" s="1340">
        <v>5986</v>
      </c>
      <c r="C51" s="1340">
        <v>556</v>
      </c>
      <c r="D51" s="1340">
        <v>6242</v>
      </c>
      <c r="E51" s="1340">
        <v>255</v>
      </c>
      <c r="F51" s="1339">
        <v>9.3000000000000007</v>
      </c>
    </row>
    <row r="52" spans="1:6" x14ac:dyDescent="0.25">
      <c r="A52" s="1342" t="s">
        <v>955</v>
      </c>
      <c r="B52" s="1340">
        <v>2521</v>
      </c>
      <c r="C52" s="1340">
        <v>304</v>
      </c>
      <c r="D52" s="1340">
        <v>2664</v>
      </c>
      <c r="E52" s="1340">
        <v>143</v>
      </c>
      <c r="F52" s="1339">
        <v>18.600000000000001</v>
      </c>
    </row>
    <row r="53" spans="1:6" x14ac:dyDescent="0.25">
      <c r="A53" s="1342" t="s">
        <v>954</v>
      </c>
      <c r="B53" s="1340">
        <v>832</v>
      </c>
      <c r="C53" s="1340">
        <v>82</v>
      </c>
      <c r="D53" s="1340">
        <v>871</v>
      </c>
      <c r="E53" s="1340">
        <v>39</v>
      </c>
      <c r="F53" s="1339">
        <v>32</v>
      </c>
    </row>
    <row r="54" spans="1:6" x14ac:dyDescent="0.25">
      <c r="A54" s="1342" t="s">
        <v>953</v>
      </c>
      <c r="B54" s="1340">
        <v>49</v>
      </c>
      <c r="C54" s="1340">
        <v>4</v>
      </c>
      <c r="D54" s="1340">
        <v>51</v>
      </c>
      <c r="E54" s="1340">
        <v>2</v>
      </c>
      <c r="F54" s="1339">
        <v>51.5</v>
      </c>
    </row>
    <row r="55" spans="1:6" x14ac:dyDescent="0.25">
      <c r="A55" s="1342" t="s">
        <v>952</v>
      </c>
      <c r="B55" s="1340">
        <v>182</v>
      </c>
      <c r="C55" s="1340">
        <v>3</v>
      </c>
      <c r="D55" s="1340">
        <v>184</v>
      </c>
      <c r="E55" s="1340">
        <v>3</v>
      </c>
      <c r="F55" s="1339">
        <v>95.5</v>
      </c>
    </row>
    <row r="56" spans="1:6" x14ac:dyDescent="0.25">
      <c r="A56" s="1342" t="s">
        <v>951</v>
      </c>
      <c r="B56" s="1340">
        <v>6</v>
      </c>
      <c r="C56" s="1340">
        <v>1</v>
      </c>
      <c r="D56" s="1340">
        <v>7</v>
      </c>
      <c r="E56" s="1340">
        <v>1</v>
      </c>
      <c r="F56" s="1339">
        <v>31.9</v>
      </c>
    </row>
    <row r="57" spans="1:6" x14ac:dyDescent="0.25">
      <c r="A57" s="1342" t="s">
        <v>950</v>
      </c>
      <c r="B57" s="1340">
        <v>460</v>
      </c>
      <c r="C57" s="1340">
        <v>5</v>
      </c>
      <c r="D57" s="1340">
        <v>463</v>
      </c>
      <c r="E57" s="1340">
        <v>3</v>
      </c>
      <c r="F57" s="1339">
        <v>154.9</v>
      </c>
    </row>
    <row r="58" spans="1:6" x14ac:dyDescent="0.25">
      <c r="A58" s="1893"/>
      <c r="B58" s="1747"/>
      <c r="C58" s="1747"/>
      <c r="D58" s="1747"/>
      <c r="E58" s="1747"/>
      <c r="F58" s="2059"/>
    </row>
    <row r="59" spans="1:6" ht="17.25" customHeight="1" x14ac:dyDescent="0.25">
      <c r="A59" s="2912" t="s">
        <v>992</v>
      </c>
      <c r="B59" s="2912"/>
      <c r="C59" s="2912"/>
      <c r="D59" s="2912"/>
      <c r="E59" s="2912"/>
      <c r="F59" s="2912"/>
    </row>
    <row r="60" spans="1:6" x14ac:dyDescent="0.25">
      <c r="A60" s="1369" t="s">
        <v>948</v>
      </c>
      <c r="B60" s="1368"/>
      <c r="C60" s="1368"/>
      <c r="D60" s="1368"/>
      <c r="E60" s="1368"/>
      <c r="F60" s="1367"/>
    </row>
    <row r="61" spans="1:6" x14ac:dyDescent="0.25">
      <c r="B61" s="1778"/>
      <c r="C61" s="1778"/>
      <c r="D61" s="1778"/>
      <c r="E61" s="1778"/>
      <c r="F61" s="2058"/>
    </row>
    <row r="69" spans="1:1" x14ac:dyDescent="0.25">
      <c r="A69" s="2043"/>
    </row>
    <row r="70" spans="1:1" x14ac:dyDescent="0.25">
      <c r="A70" s="2043"/>
    </row>
    <row r="71" spans="1:1" x14ac:dyDescent="0.25">
      <c r="A71" s="2043"/>
    </row>
  </sheetData>
  <mergeCells count="2">
    <mergeCell ref="A1:E1"/>
    <mergeCell ref="A59:F59"/>
  </mergeCells>
  <pageMargins left="0.7" right="0.7" top="0.75" bottom="0.75" header="0.3" footer="0.3"/>
  <pageSetup paperSize="9" scale="8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showGridLines="0" view="pageBreakPreview" zoomScaleNormal="100" zoomScaleSheetLayoutView="100" workbookViewId="0">
      <selection activeCell="Q44" sqref="Q44"/>
    </sheetView>
  </sheetViews>
  <sheetFormatPr defaultRowHeight="15" x14ac:dyDescent="0.25"/>
  <cols>
    <col min="1" max="1" width="25.28515625" style="1737" customWidth="1"/>
    <col min="2" max="9" width="9.7109375" style="1737" customWidth="1"/>
    <col min="10" max="10" width="9.7109375" style="1855" customWidth="1"/>
    <col min="11" max="16384" width="9.140625" style="1855"/>
  </cols>
  <sheetData>
    <row r="1" spans="1:10" ht="50.25" customHeight="1" thickBot="1" x14ac:dyDescent="0.3">
      <c r="A1" s="2064"/>
      <c r="B1" s="2423" t="s">
        <v>976</v>
      </c>
      <c r="C1" s="2918" t="s">
        <v>975</v>
      </c>
      <c r="D1" s="2918"/>
      <c r="E1" s="2918" t="s">
        <v>1217</v>
      </c>
      <c r="F1" s="2918"/>
      <c r="G1" s="2918" t="s">
        <v>974</v>
      </c>
      <c r="H1" s="2918"/>
      <c r="I1" s="2918" t="s">
        <v>973</v>
      </c>
      <c r="J1" s="2918"/>
    </row>
    <row r="2" spans="1:10" x14ac:dyDescent="0.25">
      <c r="A2" s="1893" t="s">
        <v>959</v>
      </c>
      <c r="B2" s="1747">
        <v>16185</v>
      </c>
      <c r="C2" s="1855"/>
      <c r="D2" s="1747">
        <v>21185</v>
      </c>
      <c r="E2" s="1855"/>
      <c r="F2" s="1747">
        <v>34798</v>
      </c>
      <c r="G2" s="1855"/>
      <c r="H2" s="1747">
        <v>18535</v>
      </c>
      <c r="I2" s="1855"/>
      <c r="J2" s="2059">
        <v>25.5</v>
      </c>
    </row>
    <row r="3" spans="1:10" x14ac:dyDescent="0.25">
      <c r="A3" s="2063" t="s">
        <v>958</v>
      </c>
      <c r="B3" s="1747"/>
      <c r="C3" s="1855"/>
      <c r="D3" s="1747"/>
      <c r="E3" s="1855"/>
      <c r="F3" s="1747"/>
      <c r="G3" s="1855"/>
      <c r="H3" s="1747"/>
      <c r="I3" s="1855"/>
      <c r="J3" s="2059"/>
    </row>
    <row r="4" spans="1:10" x14ac:dyDescent="0.25">
      <c r="A4" s="1893" t="s">
        <v>957</v>
      </c>
      <c r="B4" s="1747">
        <v>5215</v>
      </c>
      <c r="C4" s="1855"/>
      <c r="D4" s="1747">
        <v>12025</v>
      </c>
      <c r="E4" s="1855"/>
      <c r="F4" s="1747">
        <v>15739</v>
      </c>
      <c r="G4" s="1855"/>
      <c r="H4" s="1747">
        <v>10510</v>
      </c>
      <c r="I4" s="1855"/>
      <c r="J4" s="2059">
        <v>9.4</v>
      </c>
    </row>
    <row r="5" spans="1:10" x14ac:dyDescent="0.25">
      <c r="A5" s="1893" t="s">
        <v>956</v>
      </c>
      <c r="B5" s="1747">
        <v>4262</v>
      </c>
      <c r="C5" s="1855"/>
      <c r="D5" s="1747">
        <v>5127</v>
      </c>
      <c r="E5" s="1855"/>
      <c r="F5" s="1747">
        <v>8862</v>
      </c>
      <c r="G5" s="1855"/>
      <c r="H5" s="1747">
        <v>4586</v>
      </c>
      <c r="I5" s="1855"/>
      <c r="J5" s="2059">
        <v>18</v>
      </c>
    </row>
    <row r="6" spans="1:10" x14ac:dyDescent="0.25">
      <c r="A6" s="1893" t="s">
        <v>955</v>
      </c>
      <c r="B6" s="1747">
        <v>2326</v>
      </c>
      <c r="C6" s="1855"/>
      <c r="D6" s="1747">
        <v>2328</v>
      </c>
      <c r="E6" s="1855"/>
      <c r="F6" s="1747">
        <v>4386</v>
      </c>
      <c r="G6" s="1855"/>
      <c r="H6" s="1747">
        <v>2040</v>
      </c>
      <c r="I6" s="1855"/>
      <c r="J6" s="2059">
        <v>30.8</v>
      </c>
    </row>
    <row r="7" spans="1:10" x14ac:dyDescent="0.25">
      <c r="A7" s="1893" t="s">
        <v>954</v>
      </c>
      <c r="B7" s="1747">
        <v>1612</v>
      </c>
      <c r="C7" s="1855"/>
      <c r="D7" s="1747">
        <v>760</v>
      </c>
      <c r="E7" s="1855"/>
      <c r="F7" s="1747">
        <v>2222</v>
      </c>
      <c r="G7" s="1855"/>
      <c r="H7" s="1747">
        <v>599</v>
      </c>
      <c r="I7" s="1855"/>
      <c r="J7" s="2059">
        <v>38.799999999999997</v>
      </c>
    </row>
    <row r="8" spans="1:10" x14ac:dyDescent="0.25">
      <c r="A8" s="1893" t="s">
        <v>953</v>
      </c>
      <c r="B8" s="1747">
        <v>1426</v>
      </c>
      <c r="C8" s="1855"/>
      <c r="D8" s="1747">
        <v>413</v>
      </c>
      <c r="E8" s="1855"/>
      <c r="F8" s="1747">
        <v>1780</v>
      </c>
      <c r="G8" s="1855"/>
      <c r="H8" s="1747">
        <v>349</v>
      </c>
      <c r="I8" s="1855"/>
      <c r="J8" s="2059">
        <v>45</v>
      </c>
    </row>
    <row r="9" spans="1:10" x14ac:dyDescent="0.25">
      <c r="A9" s="1893" t="s">
        <v>952</v>
      </c>
      <c r="B9" s="1747">
        <v>747</v>
      </c>
      <c r="C9" s="1855"/>
      <c r="D9" s="1747">
        <v>196</v>
      </c>
      <c r="E9" s="1855"/>
      <c r="F9" s="1747">
        <v>924</v>
      </c>
      <c r="G9" s="1855"/>
      <c r="H9" s="1747">
        <v>176</v>
      </c>
      <c r="I9" s="1855"/>
      <c r="J9" s="2059">
        <v>62.8</v>
      </c>
    </row>
    <row r="10" spans="1:10" x14ac:dyDescent="0.25">
      <c r="A10" s="1893" t="s">
        <v>951</v>
      </c>
      <c r="B10" s="1747">
        <v>71</v>
      </c>
      <c r="C10" s="1855"/>
      <c r="D10" s="1747">
        <v>77</v>
      </c>
      <c r="E10" s="1855"/>
      <c r="F10" s="1747">
        <v>122</v>
      </c>
      <c r="G10" s="1855"/>
      <c r="H10" s="1747">
        <v>40</v>
      </c>
      <c r="I10" s="1855"/>
      <c r="J10" s="2059">
        <v>42.5</v>
      </c>
    </row>
    <row r="11" spans="1:10" x14ac:dyDescent="0.25">
      <c r="A11" s="1893" t="s">
        <v>950</v>
      </c>
      <c r="B11" s="1747">
        <v>526</v>
      </c>
      <c r="C11" s="1855"/>
      <c r="D11" s="1747">
        <v>259</v>
      </c>
      <c r="E11" s="1855"/>
      <c r="F11" s="1747">
        <v>763</v>
      </c>
      <c r="G11" s="1855"/>
      <c r="H11" s="1747">
        <v>235</v>
      </c>
      <c r="I11" s="1855"/>
      <c r="J11" s="2059">
        <v>283.5</v>
      </c>
    </row>
    <row r="12" spans="1:10" x14ac:dyDescent="0.25">
      <c r="A12" s="1893"/>
      <c r="B12" s="1747"/>
      <c r="C12" s="1855"/>
      <c r="D12" s="1747"/>
      <c r="E12" s="1855"/>
      <c r="F12" s="1747"/>
      <c r="G12" s="1855"/>
      <c r="H12" s="1747"/>
      <c r="I12" s="1855"/>
      <c r="J12" s="2059"/>
    </row>
    <row r="13" spans="1:10" x14ac:dyDescent="0.25">
      <c r="A13" s="1893" t="s">
        <v>949</v>
      </c>
      <c r="B13" s="1747">
        <v>1765</v>
      </c>
      <c r="C13" s="1855"/>
      <c r="D13" s="1747">
        <v>56</v>
      </c>
      <c r="E13" s="1855"/>
      <c r="F13" s="1747">
        <v>1786</v>
      </c>
      <c r="G13" s="1855"/>
      <c r="H13" s="1747">
        <v>7</v>
      </c>
      <c r="I13" s="1855"/>
      <c r="J13" s="2059">
        <v>75.3</v>
      </c>
    </row>
    <row r="14" spans="1:10" x14ac:dyDescent="0.25">
      <c r="A14" s="2912" t="s">
        <v>992</v>
      </c>
      <c r="B14" s="2912"/>
      <c r="C14" s="2912"/>
      <c r="D14" s="2912"/>
      <c r="E14" s="2912"/>
      <c r="F14" s="2912"/>
      <c r="G14" s="2487"/>
      <c r="H14" s="2487"/>
      <c r="I14" s="2487"/>
      <c r="J14" s="2486"/>
    </row>
    <row r="15" spans="1:10" x14ac:dyDescent="0.25">
      <c r="A15" s="1369" t="s">
        <v>948</v>
      </c>
      <c r="B15" s="1368"/>
      <c r="C15" s="1368"/>
      <c r="D15" s="1368"/>
      <c r="E15" s="1368"/>
      <c r="F15" s="1367"/>
    </row>
    <row r="18" spans="1:9" x14ac:dyDescent="0.25">
      <c r="A18" s="1839" t="s">
        <v>995</v>
      </c>
    </row>
    <row r="19" spans="1:9" x14ac:dyDescent="0.25">
      <c r="A19" s="2813" t="s">
        <v>1299</v>
      </c>
    </row>
    <row r="20" spans="1:9" x14ac:dyDescent="0.25">
      <c r="A20" s="1739"/>
      <c r="B20" s="2916" t="s">
        <v>906</v>
      </c>
      <c r="C20" s="2916"/>
      <c r="D20" s="2916" t="s">
        <v>905</v>
      </c>
      <c r="E20" s="2916"/>
      <c r="F20" s="2916" t="s">
        <v>904</v>
      </c>
      <c r="G20" s="2917"/>
      <c r="H20" s="2917" t="s">
        <v>433</v>
      </c>
      <c r="I20" s="2917"/>
    </row>
    <row r="21" spans="1:9" ht="13.5" customHeight="1" x14ac:dyDescent="0.25">
      <c r="A21" s="2914" t="s">
        <v>227</v>
      </c>
      <c r="B21" s="2897" t="s">
        <v>891</v>
      </c>
      <c r="C21" s="2897" t="s">
        <v>903</v>
      </c>
      <c r="D21" s="2897" t="s">
        <v>891</v>
      </c>
      <c r="E21" s="2897" t="s">
        <v>903</v>
      </c>
      <c r="F21" s="2897" t="s">
        <v>891</v>
      </c>
      <c r="G21" s="2897" t="s">
        <v>903</v>
      </c>
      <c r="H21" s="2897" t="s">
        <v>891</v>
      </c>
      <c r="I21" s="2897" t="s">
        <v>903</v>
      </c>
    </row>
    <row r="22" spans="1:9" ht="15.75" thickBot="1" x14ac:dyDescent="0.3">
      <c r="A22" s="2915"/>
      <c r="B22" s="2913"/>
      <c r="C22" s="2913"/>
      <c r="D22" s="2913"/>
      <c r="E22" s="2913"/>
      <c r="F22" s="2913"/>
      <c r="G22" s="2913"/>
      <c r="H22" s="2913"/>
      <c r="I22" s="2913"/>
    </row>
    <row r="23" spans="1:9" x14ac:dyDescent="0.25">
      <c r="A23" s="1867" t="s">
        <v>1194</v>
      </c>
      <c r="B23" s="2062">
        <v>557</v>
      </c>
      <c r="C23" s="2062">
        <v>45</v>
      </c>
      <c r="D23" s="2062">
        <v>1022</v>
      </c>
      <c r="E23" s="2062">
        <v>81</v>
      </c>
      <c r="F23" s="2062"/>
      <c r="G23" s="2062"/>
      <c r="H23" s="2062">
        <v>1579</v>
      </c>
      <c r="I23" s="2062">
        <v>126</v>
      </c>
    </row>
    <row r="24" spans="1:9" x14ac:dyDescent="0.25">
      <c r="A24" s="1867" t="s">
        <v>902</v>
      </c>
      <c r="B24" s="2062">
        <v>151</v>
      </c>
      <c r="C24" s="2062">
        <v>12</v>
      </c>
      <c r="D24" s="2062">
        <v>108</v>
      </c>
      <c r="E24" s="2062">
        <v>9</v>
      </c>
      <c r="F24" s="2062"/>
      <c r="G24" s="2062"/>
      <c r="H24" s="2062">
        <v>259</v>
      </c>
      <c r="I24" s="2062">
        <v>21</v>
      </c>
    </row>
    <row r="25" spans="1:9" x14ac:dyDescent="0.25">
      <c r="A25" s="1867" t="s">
        <v>901</v>
      </c>
      <c r="B25" s="2062">
        <v>280</v>
      </c>
      <c r="C25" s="2062">
        <v>23</v>
      </c>
      <c r="D25" s="2062"/>
      <c r="E25" s="2062"/>
      <c r="F25" s="2062">
        <v>8208</v>
      </c>
      <c r="G25" s="2062">
        <v>657</v>
      </c>
      <c r="H25" s="2062">
        <v>8488</v>
      </c>
      <c r="I25" s="2062">
        <v>680</v>
      </c>
    </row>
    <row r="26" spans="1:9" x14ac:dyDescent="0.25">
      <c r="A26" s="1867" t="s">
        <v>900</v>
      </c>
      <c r="B26" s="2062"/>
      <c r="C26" s="2062"/>
      <c r="D26" s="2062">
        <v>49</v>
      </c>
      <c r="E26" s="2062">
        <v>4</v>
      </c>
      <c r="F26" s="2062"/>
      <c r="G26" s="2062"/>
      <c r="H26" s="2062">
        <v>49</v>
      </c>
      <c r="I26" s="2062">
        <v>4</v>
      </c>
    </row>
    <row r="27" spans="1:9" x14ac:dyDescent="0.25">
      <c r="A27" s="1867" t="s">
        <v>899</v>
      </c>
      <c r="B27" s="2062"/>
      <c r="C27" s="2062"/>
      <c r="D27" s="2062">
        <v>0</v>
      </c>
      <c r="E27" s="2062">
        <v>0</v>
      </c>
      <c r="F27" s="2062"/>
      <c r="G27" s="2062"/>
      <c r="H27" s="2062">
        <v>0</v>
      </c>
      <c r="I27" s="2062">
        <v>0</v>
      </c>
    </row>
    <row r="28" spans="1:9" x14ac:dyDescent="0.25">
      <c r="A28" s="1867" t="s">
        <v>772</v>
      </c>
      <c r="B28" s="2062">
        <v>-475</v>
      </c>
      <c r="C28" s="2062">
        <v>-38</v>
      </c>
      <c r="D28" s="2062"/>
      <c r="E28" s="2062"/>
      <c r="F28" s="2062"/>
      <c r="G28" s="2062"/>
      <c r="H28" s="2062">
        <v>-475</v>
      </c>
      <c r="I28" s="2062">
        <v>-38</v>
      </c>
    </row>
    <row r="29" spans="1:9" x14ac:dyDescent="0.25">
      <c r="A29" s="1867" t="s">
        <v>898</v>
      </c>
      <c r="B29" s="2062">
        <v>1043</v>
      </c>
      <c r="C29" s="2062">
        <v>83</v>
      </c>
      <c r="D29" s="2062"/>
      <c r="E29" s="2062"/>
      <c r="F29" s="2062"/>
      <c r="G29" s="2062"/>
      <c r="H29" s="2062">
        <v>1043</v>
      </c>
      <c r="I29" s="2062">
        <v>83</v>
      </c>
    </row>
    <row r="30" spans="1:9" x14ac:dyDescent="0.25">
      <c r="A30" s="1867" t="s">
        <v>897</v>
      </c>
      <c r="B30" s="2062">
        <v>477</v>
      </c>
      <c r="C30" s="2062">
        <v>38</v>
      </c>
      <c r="D30" s="2062"/>
      <c r="E30" s="2062"/>
      <c r="F30" s="2062"/>
      <c r="G30" s="2062"/>
      <c r="H30" s="2062">
        <v>477</v>
      </c>
      <c r="I30" s="2062">
        <v>38</v>
      </c>
    </row>
    <row r="31" spans="1:9" x14ac:dyDescent="0.25">
      <c r="A31" s="1866" t="s">
        <v>896</v>
      </c>
      <c r="B31" s="2062">
        <v>411</v>
      </c>
      <c r="C31" s="2062">
        <v>33</v>
      </c>
      <c r="D31" s="2062"/>
      <c r="E31" s="2062"/>
      <c r="F31" s="2062"/>
      <c r="G31" s="2062"/>
      <c r="H31" s="2062">
        <v>411</v>
      </c>
      <c r="I31" s="2062">
        <v>33</v>
      </c>
    </row>
    <row r="32" spans="1:9" x14ac:dyDescent="0.25">
      <c r="A32" s="2452" t="s">
        <v>433</v>
      </c>
      <c r="B32" s="2485">
        <v>2444</v>
      </c>
      <c r="C32" s="2485">
        <v>196</v>
      </c>
      <c r="D32" s="2485">
        <v>1179</v>
      </c>
      <c r="E32" s="2485">
        <v>94</v>
      </c>
      <c r="F32" s="2485">
        <v>8208</v>
      </c>
      <c r="G32" s="2485">
        <v>657</v>
      </c>
      <c r="H32" s="2485">
        <v>11831</v>
      </c>
      <c r="I32" s="2485">
        <v>947</v>
      </c>
    </row>
    <row r="33" spans="1:9" x14ac:dyDescent="0.25">
      <c r="A33" s="1306" t="s">
        <v>994</v>
      </c>
      <c r="B33" s="1302"/>
      <c r="C33" s="1302"/>
      <c r="D33" s="1302"/>
      <c r="E33" s="1302"/>
      <c r="F33" s="1302"/>
      <c r="G33" s="1302"/>
      <c r="H33" s="1302"/>
      <c r="I33" s="1302"/>
    </row>
  </sheetData>
  <mergeCells count="18">
    <mergeCell ref="B20:C20"/>
    <mergeCell ref="D20:E20"/>
    <mergeCell ref="F20:G20"/>
    <mergeCell ref="H20:I20"/>
    <mergeCell ref="C1:D1"/>
    <mergeCell ref="E1:F1"/>
    <mergeCell ref="G1:H1"/>
    <mergeCell ref="I1:J1"/>
    <mergeCell ref="A14:F14"/>
    <mergeCell ref="G21:G22"/>
    <mergeCell ref="H21:H22"/>
    <mergeCell ref="I21:I22"/>
    <mergeCell ref="A21:A22"/>
    <mergeCell ref="B21:B22"/>
    <mergeCell ref="C21:C22"/>
    <mergeCell ref="D21:D22"/>
    <mergeCell ref="E21:E22"/>
    <mergeCell ref="F21:F22"/>
  </mergeCell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FF99"/>
  </sheetPr>
  <dimension ref="A1:I66"/>
  <sheetViews>
    <sheetView view="pageBreakPreview" topLeftCell="A46" zoomScale="80" zoomScaleNormal="100" zoomScaleSheetLayoutView="80" workbookViewId="0">
      <selection activeCell="Q44" sqref="Q44"/>
    </sheetView>
  </sheetViews>
  <sheetFormatPr defaultColWidth="9.140625" defaultRowHeight="15" x14ac:dyDescent="0.25"/>
  <cols>
    <col min="1" max="2" width="37.7109375" style="1370" customWidth="1"/>
    <col min="3" max="3" width="13.28515625" style="1370" customWidth="1"/>
    <col min="4" max="4" width="13" style="1370" customWidth="1"/>
    <col min="5" max="6" width="17" style="1370" customWidth="1"/>
    <col min="7" max="7" width="15" style="1370" customWidth="1"/>
    <col min="8" max="16384" width="9.140625" style="1370"/>
  </cols>
  <sheetData>
    <row r="1" spans="1:9" ht="13.5" customHeight="1" x14ac:dyDescent="0.25">
      <c r="A1" s="1430" t="s">
        <v>999</v>
      </c>
      <c r="B1" s="1429"/>
      <c r="C1" s="1428"/>
      <c r="D1" s="1428"/>
      <c r="E1" s="1428"/>
      <c r="F1" s="1428"/>
      <c r="G1" s="1429"/>
      <c r="I1" s="1429"/>
    </row>
    <row r="2" spans="1:9" ht="13.5" customHeight="1" x14ac:dyDescent="0.25">
      <c r="A2" s="1429"/>
      <c r="B2" s="1429"/>
      <c r="C2" s="1428"/>
      <c r="D2" s="1428"/>
      <c r="E2" s="1428"/>
      <c r="F2" s="1428"/>
      <c r="G2" s="1428"/>
    </row>
    <row r="3" spans="1:9" ht="13.5" customHeight="1" x14ac:dyDescent="0.25">
      <c r="A3" s="1383" t="s">
        <v>998</v>
      </c>
      <c r="B3" s="1383"/>
      <c r="C3" s="1403"/>
      <c r="D3" s="1403"/>
      <c r="E3" s="1403"/>
      <c r="F3" s="1403"/>
      <c r="G3" s="1403"/>
    </row>
    <row r="4" spans="1:9" ht="13.5" customHeight="1" x14ac:dyDescent="0.25">
      <c r="A4" s="1427" t="s">
        <v>1302</v>
      </c>
      <c r="B4" s="1426"/>
      <c r="C4" s="1403"/>
      <c r="D4" s="1403"/>
      <c r="E4" s="1403"/>
      <c r="F4" s="1403"/>
      <c r="G4" s="1403"/>
    </row>
    <row r="5" spans="1:9" ht="13.5" customHeight="1" x14ac:dyDescent="0.25">
      <c r="A5" s="2355" t="s">
        <v>1297</v>
      </c>
      <c r="B5" s="1425"/>
      <c r="C5" s="1394"/>
      <c r="D5" s="1394"/>
      <c r="E5" s="1394"/>
      <c r="F5" s="1394"/>
      <c r="G5" s="1394"/>
    </row>
    <row r="6" spans="1:9" ht="13.5" customHeight="1" x14ac:dyDescent="0.25">
      <c r="A6" s="1393"/>
      <c r="B6" s="1393"/>
      <c r="C6" s="1396"/>
      <c r="D6" s="1396"/>
      <c r="E6" s="1422"/>
      <c r="F6" s="1422"/>
      <c r="G6" s="1422"/>
    </row>
    <row r="7" spans="1:9" ht="13.5" customHeight="1" x14ac:dyDescent="0.25">
      <c r="A7" s="1424"/>
      <c r="B7" s="1424"/>
      <c r="C7" s="1407"/>
      <c r="D7" s="1408"/>
      <c r="E7" s="1408"/>
      <c r="F7" s="1407"/>
      <c r="G7" s="1408"/>
    </row>
    <row r="8" spans="1:9" ht="13.5" customHeight="1" x14ac:dyDescent="0.25">
      <c r="A8" s="1424"/>
      <c r="B8" s="1424"/>
      <c r="C8" s="1423"/>
      <c r="D8" s="1414"/>
      <c r="E8" s="1414"/>
      <c r="F8" s="1423"/>
      <c r="G8" s="1408"/>
    </row>
    <row r="9" spans="1:9" ht="13.5" customHeight="1" x14ac:dyDescent="0.25">
      <c r="A9" s="1393"/>
      <c r="B9" s="1393"/>
      <c r="C9" s="1396"/>
      <c r="D9" s="1397"/>
      <c r="E9" s="1397"/>
      <c r="F9" s="1396"/>
      <c r="G9" s="1422"/>
    </row>
    <row r="10" spans="1:9" ht="13.5" customHeight="1" x14ac:dyDescent="0.25">
      <c r="A10" s="1421"/>
      <c r="B10" s="1421"/>
      <c r="C10" s="1420"/>
      <c r="D10" s="1419"/>
      <c r="E10" s="1419"/>
      <c r="F10" s="1420"/>
      <c r="G10" s="1419"/>
    </row>
    <row r="11" spans="1:9" ht="13.5" customHeight="1" x14ac:dyDescent="0.25">
      <c r="A11" s="1416"/>
      <c r="B11" s="1416"/>
      <c r="C11" s="1407"/>
      <c r="D11" s="1408"/>
      <c r="E11" s="1408"/>
      <c r="F11" s="1418"/>
      <c r="G11" s="1417"/>
    </row>
    <row r="12" spans="1:9" ht="13.5" customHeight="1" x14ac:dyDescent="0.25">
      <c r="A12" s="1416"/>
      <c r="B12" s="1416"/>
      <c r="C12" s="1415"/>
      <c r="D12" s="1414"/>
      <c r="E12" s="1414"/>
      <c r="F12" s="1413"/>
      <c r="G12" s="1412"/>
    </row>
    <row r="13" spans="1:9" ht="13.5" customHeight="1" x14ac:dyDescent="0.25">
      <c r="A13" s="1411"/>
      <c r="B13" s="1411"/>
      <c r="C13" s="1410"/>
      <c r="D13" s="1397"/>
      <c r="E13" s="1397"/>
      <c r="F13" s="1409"/>
      <c r="G13" s="1396"/>
      <c r="H13" s="1371"/>
    </row>
    <row r="14" spans="1:9" ht="13.5" customHeight="1" x14ac:dyDescent="0.25">
      <c r="A14" s="1408"/>
      <c r="B14" s="1408"/>
      <c r="C14" s="1408"/>
      <c r="D14" s="1408"/>
      <c r="E14" s="1408"/>
      <c r="F14" s="1407"/>
      <c r="G14" s="1406"/>
      <c r="H14" s="1371"/>
    </row>
    <row r="15" spans="1:9" ht="13.5" customHeight="1" x14ac:dyDescent="0.25">
      <c r="A15" s="1393"/>
      <c r="B15" s="1393"/>
      <c r="C15" s="1404"/>
      <c r="D15" s="1405"/>
      <c r="E15" s="1405"/>
      <c r="F15" s="1404"/>
      <c r="G15" s="1404"/>
      <c r="H15" s="1371"/>
    </row>
    <row r="16" spans="1:9" ht="13.5" customHeight="1" x14ac:dyDescent="0.25">
      <c r="A16" s="1372"/>
      <c r="B16" s="1372"/>
      <c r="C16" s="1394"/>
      <c r="D16" s="1394"/>
      <c r="E16" s="1394"/>
      <c r="F16" s="1394"/>
      <c r="G16" s="1403"/>
      <c r="H16" s="1371"/>
    </row>
    <row r="17" spans="1:8" ht="13.5" customHeight="1" x14ac:dyDescent="0.25">
      <c r="A17" s="1375"/>
      <c r="B17" s="1375"/>
      <c r="C17" s="1375"/>
      <c r="D17" s="1375"/>
      <c r="E17" s="1375"/>
      <c r="F17" s="1374"/>
      <c r="G17" s="1403"/>
      <c r="H17" s="1371"/>
    </row>
    <row r="18" spans="1:8" ht="13.5" customHeight="1" x14ac:dyDescent="0.25">
      <c r="A18" s="1375"/>
      <c r="B18" s="1375"/>
      <c r="C18" s="1375"/>
      <c r="D18" s="1375"/>
      <c r="E18" s="1375"/>
      <c r="F18" s="1374"/>
      <c r="G18" s="1403"/>
      <c r="H18" s="1371"/>
    </row>
    <row r="19" spans="1:8" ht="13.5" customHeight="1" x14ac:dyDescent="0.25">
      <c r="A19" s="1402"/>
      <c r="B19" s="1402"/>
      <c r="C19" s="1402"/>
      <c r="D19" s="1402"/>
      <c r="E19" s="1402"/>
      <c r="F19" s="1401"/>
      <c r="G19" s="1403"/>
      <c r="H19" s="1371"/>
    </row>
    <row r="20" spans="1:8" ht="13.5" customHeight="1" x14ac:dyDescent="0.25">
      <c r="A20" s="1402"/>
      <c r="B20" s="1402"/>
      <c r="C20" s="1402"/>
      <c r="D20" s="1402"/>
      <c r="E20" s="1402"/>
      <c r="F20" s="1401"/>
      <c r="H20" s="1371"/>
    </row>
    <row r="21" spans="1:8" ht="13.5" customHeight="1" x14ac:dyDescent="0.25">
      <c r="C21" s="1383"/>
      <c r="D21" s="1372"/>
      <c r="E21" s="1372"/>
      <c r="F21" s="1372"/>
      <c r="H21" s="1371"/>
    </row>
    <row r="22" spans="1:8" ht="13.5" customHeight="1" x14ac:dyDescent="0.25">
      <c r="C22" s="1372"/>
      <c r="D22" s="1372"/>
      <c r="E22" s="1372"/>
      <c r="F22" s="1372"/>
      <c r="H22" s="1371"/>
    </row>
    <row r="23" spans="1:8" ht="13.5" customHeight="1" x14ac:dyDescent="0.25">
      <c r="C23" s="1394"/>
      <c r="D23" s="1400"/>
      <c r="E23" s="1394"/>
      <c r="F23" s="1394"/>
      <c r="G23" s="1399"/>
      <c r="H23" s="1371"/>
    </row>
    <row r="24" spans="1:8" ht="13.5" customHeight="1" x14ac:dyDescent="0.25">
      <c r="C24" s="1394"/>
      <c r="D24" s="1394"/>
      <c r="E24" s="1394"/>
      <c r="F24" s="1394"/>
      <c r="G24" s="1399"/>
      <c r="H24" s="1371"/>
    </row>
    <row r="25" spans="1:8" ht="13.5" customHeight="1" x14ac:dyDescent="0.25">
      <c r="C25" s="1394"/>
      <c r="D25" s="1394"/>
      <c r="E25" s="1394"/>
      <c r="F25" s="1394"/>
      <c r="G25" s="1398"/>
      <c r="H25" s="1371"/>
    </row>
    <row r="26" spans="1:8" ht="13.5" customHeight="1" x14ac:dyDescent="0.25">
      <c r="C26" s="1397"/>
      <c r="D26" s="1397"/>
      <c r="E26" s="1394"/>
      <c r="F26" s="1394"/>
      <c r="G26" s="1394"/>
      <c r="H26" s="1371"/>
    </row>
    <row r="27" spans="1:8" ht="13.5" customHeight="1" x14ac:dyDescent="0.25">
      <c r="C27" s="1397"/>
      <c r="D27" s="1397"/>
      <c r="E27" s="1396"/>
      <c r="F27" s="1396"/>
      <c r="G27" s="1396"/>
      <c r="H27" s="1371"/>
    </row>
    <row r="28" spans="1:8" ht="13.5" customHeight="1" x14ac:dyDescent="0.25">
      <c r="A28" s="1017" t="s">
        <v>997</v>
      </c>
      <c r="B28" s="1383"/>
      <c r="C28" s="1387"/>
      <c r="D28" s="1387"/>
      <c r="E28" s="1389"/>
      <c r="F28" s="1389"/>
      <c r="G28" s="1389"/>
      <c r="H28" s="1371"/>
    </row>
    <row r="29" spans="1:8" ht="13.5" customHeight="1" x14ac:dyDescent="0.25">
      <c r="A29" s="1379" t="s">
        <v>1297</v>
      </c>
      <c r="B29" s="1382"/>
      <c r="C29" s="1387"/>
      <c r="D29" s="1387"/>
      <c r="E29" s="1389"/>
      <c r="F29" s="1389"/>
      <c r="G29" s="1389"/>
      <c r="H29" s="1371"/>
    </row>
    <row r="30" spans="1:8" ht="13.5" customHeight="1" x14ac:dyDescent="0.25">
      <c r="A30" s="1395"/>
      <c r="B30" s="1395"/>
      <c r="C30" s="1387"/>
      <c r="D30" s="1387"/>
      <c r="E30" s="1392"/>
      <c r="F30" s="1392"/>
      <c r="G30" s="1392"/>
      <c r="H30" s="1371"/>
    </row>
    <row r="31" spans="1:8" ht="13.5" customHeight="1" x14ac:dyDescent="0.25">
      <c r="A31" s="1394"/>
      <c r="B31" s="1394"/>
      <c r="C31" s="1387"/>
      <c r="D31" s="1387"/>
      <c r="E31" s="1392"/>
      <c r="F31" s="1392"/>
      <c r="G31" s="1392"/>
      <c r="H31" s="1371"/>
    </row>
    <row r="32" spans="1:8" ht="13.5" customHeight="1" x14ac:dyDescent="0.25">
      <c r="A32" s="1394"/>
      <c r="B32" s="1394"/>
      <c r="C32" s="1387"/>
      <c r="D32" s="1387"/>
      <c r="E32" s="1392"/>
      <c r="F32" s="1392"/>
      <c r="G32" s="1392"/>
      <c r="H32" s="1371"/>
    </row>
    <row r="33" spans="1:8" ht="13.5" customHeight="1" x14ac:dyDescent="0.25">
      <c r="A33" s="1393"/>
      <c r="B33" s="1393"/>
      <c r="C33" s="1387"/>
      <c r="D33" s="1387"/>
      <c r="E33" s="1389"/>
      <c r="F33" s="1389"/>
      <c r="G33" s="1389"/>
      <c r="H33" s="1371"/>
    </row>
    <row r="34" spans="1:8" ht="13.5" customHeight="1" x14ac:dyDescent="0.25">
      <c r="A34" s="1390"/>
      <c r="B34" s="1390"/>
      <c r="C34" s="1387"/>
      <c r="D34" s="1387"/>
      <c r="E34" s="1392"/>
      <c r="F34" s="1392"/>
      <c r="G34" s="1392"/>
      <c r="H34" s="1371"/>
    </row>
    <row r="35" spans="1:8" ht="13.5" customHeight="1" x14ac:dyDescent="0.25">
      <c r="A35" s="1390"/>
      <c r="B35" s="1390"/>
      <c r="C35" s="1387"/>
      <c r="D35" s="1387"/>
      <c r="E35" s="1392"/>
      <c r="F35" s="1392"/>
      <c r="G35" s="1392"/>
      <c r="H35" s="1371"/>
    </row>
    <row r="36" spans="1:8" ht="13.5" customHeight="1" x14ac:dyDescent="0.25">
      <c r="A36" s="1388"/>
      <c r="B36" s="1388"/>
      <c r="C36" s="1387"/>
      <c r="D36" s="1387"/>
      <c r="E36" s="1392"/>
      <c r="F36" s="1392"/>
      <c r="G36" s="1392"/>
      <c r="H36" s="1371"/>
    </row>
    <row r="37" spans="1:8" ht="13.5" customHeight="1" x14ac:dyDescent="0.25">
      <c r="A37" s="1390"/>
      <c r="B37" s="1390"/>
      <c r="C37" s="1387"/>
      <c r="D37" s="1387"/>
      <c r="E37" s="1392"/>
      <c r="F37" s="1392"/>
      <c r="G37" s="1392"/>
      <c r="H37" s="1371"/>
    </row>
    <row r="38" spans="1:8" ht="13.5" customHeight="1" x14ac:dyDescent="0.25">
      <c r="A38" s="1390"/>
      <c r="B38" s="1390"/>
      <c r="C38" s="1387"/>
      <c r="D38" s="1387"/>
      <c r="E38" s="1389"/>
      <c r="F38" s="1389"/>
      <c r="G38" s="1389"/>
      <c r="H38" s="1371"/>
    </row>
    <row r="39" spans="1:8" ht="13.5" customHeight="1" x14ac:dyDescent="0.25">
      <c r="A39" s="1390"/>
      <c r="B39" s="1390"/>
      <c r="C39" s="1387"/>
      <c r="D39" s="1387"/>
      <c r="E39" s="1391"/>
      <c r="F39" s="1391"/>
      <c r="G39" s="1391"/>
      <c r="H39" s="1371"/>
    </row>
    <row r="40" spans="1:8" ht="13.5" customHeight="1" x14ac:dyDescent="0.25">
      <c r="A40" s="1390"/>
      <c r="B40" s="1390"/>
      <c r="C40" s="1387"/>
      <c r="D40" s="1387"/>
      <c r="E40" s="1389"/>
      <c r="F40" s="1389"/>
      <c r="G40" s="1389"/>
      <c r="H40" s="1371"/>
    </row>
    <row r="41" spans="1:8" ht="13.5" customHeight="1" x14ac:dyDescent="0.25">
      <c r="A41" s="1390"/>
      <c r="B41" s="1390"/>
      <c r="C41" s="1372"/>
      <c r="D41" s="1372"/>
      <c r="E41" s="1389"/>
      <c r="F41" s="1389"/>
      <c r="G41" s="1389"/>
      <c r="H41" s="1371"/>
    </row>
    <row r="42" spans="1:8" ht="13.5" customHeight="1" x14ac:dyDescent="0.25">
      <c r="A42" s="1388"/>
      <c r="B42" s="1388"/>
      <c r="C42" s="1387"/>
      <c r="D42" s="1387"/>
      <c r="E42" s="1372"/>
      <c r="F42" s="1372"/>
      <c r="G42" s="1372"/>
      <c r="H42" s="1371"/>
    </row>
    <row r="43" spans="1:8" ht="13.5" customHeight="1" x14ac:dyDescent="0.25">
      <c r="C43" s="1387"/>
      <c r="D43" s="1387"/>
      <c r="E43" s="1372"/>
      <c r="F43" s="1372"/>
      <c r="G43" s="1372"/>
      <c r="H43" s="1371"/>
    </row>
    <row r="44" spans="1:8" ht="13.5" customHeight="1" x14ac:dyDescent="0.25">
      <c r="C44" s="1387"/>
      <c r="D44" s="1387"/>
      <c r="E44" s="1372"/>
      <c r="F44" s="1372"/>
      <c r="G44" s="1372"/>
      <c r="H44" s="1371"/>
    </row>
    <row r="45" spans="1:8" ht="13.5" customHeight="1" x14ac:dyDescent="0.25">
      <c r="A45" s="1372"/>
      <c r="B45" s="1372"/>
      <c r="C45" s="1372"/>
      <c r="D45" s="1372"/>
      <c r="E45" s="1372"/>
      <c r="F45" s="1372"/>
      <c r="G45" s="1372"/>
      <c r="H45" s="1371"/>
    </row>
    <row r="46" spans="1:8" ht="13.5" customHeight="1" x14ac:dyDescent="0.25">
      <c r="C46" s="1386"/>
      <c r="D46" s="1385"/>
      <c r="E46" s="1384"/>
      <c r="F46" s="1384"/>
      <c r="G46" s="1384"/>
      <c r="H46" s="1371"/>
    </row>
    <row r="47" spans="1:8" ht="13.5" customHeight="1" x14ac:dyDescent="0.25">
      <c r="C47" s="1372"/>
      <c r="D47" s="1372"/>
      <c r="E47" s="1372"/>
      <c r="F47" s="1372"/>
      <c r="G47" s="1372"/>
      <c r="H47" s="1371"/>
    </row>
    <row r="48" spans="1:8" ht="13.5" customHeight="1" x14ac:dyDescent="0.25">
      <c r="B48" s="1383"/>
      <c r="C48" s="1376"/>
      <c r="D48" s="1377"/>
      <c r="E48" s="1372"/>
      <c r="F48" s="1372"/>
      <c r="H48" s="1371"/>
    </row>
    <row r="49" spans="1:8" ht="13.5" customHeight="1" x14ac:dyDescent="0.25">
      <c r="B49" s="1382"/>
      <c r="C49" s="1376"/>
      <c r="D49" s="1381"/>
      <c r="E49" s="1372"/>
      <c r="F49" s="1372"/>
      <c r="H49" s="1371"/>
    </row>
    <row r="50" spans="1:8" ht="13.5" customHeight="1" x14ac:dyDescent="0.25">
      <c r="A50" s="1017" t="s">
        <v>996</v>
      </c>
      <c r="B50" s="1378"/>
      <c r="C50" s="1380"/>
      <c r="D50" s="1376"/>
      <c r="E50" s="1372"/>
      <c r="F50" s="1372"/>
      <c r="H50" s="1371"/>
    </row>
    <row r="51" spans="1:8" ht="13.5" customHeight="1" x14ac:dyDescent="0.25">
      <c r="A51" s="1379" t="s">
        <v>1297</v>
      </c>
      <c r="B51" s="1378"/>
      <c r="C51" s="1377"/>
      <c r="D51" s="1376"/>
      <c r="E51" s="1372"/>
      <c r="F51" s="1372"/>
      <c r="H51" s="1371"/>
    </row>
    <row r="52" spans="1:8" ht="13.5" customHeight="1" x14ac:dyDescent="0.25">
      <c r="A52" s="1372"/>
      <c r="B52" s="1372"/>
      <c r="C52" s="1372"/>
      <c r="D52" s="1372"/>
      <c r="E52" s="1372"/>
      <c r="F52" s="1372"/>
      <c r="H52" s="1371"/>
    </row>
    <row r="53" spans="1:8" ht="13.5" customHeight="1" x14ac:dyDescent="0.25">
      <c r="A53" s="1375"/>
      <c r="B53" s="1375"/>
      <c r="C53" s="1375"/>
      <c r="D53" s="1375"/>
      <c r="E53" s="1375"/>
      <c r="F53" s="1374"/>
      <c r="H53" s="1371"/>
    </row>
    <row r="54" spans="1:8" ht="13.5" customHeight="1" x14ac:dyDescent="0.25">
      <c r="A54" s="1375"/>
      <c r="B54" s="1375"/>
      <c r="C54" s="1375"/>
      <c r="D54" s="1375"/>
      <c r="E54" s="1375"/>
      <c r="F54" s="1374"/>
      <c r="H54" s="1371"/>
    </row>
    <row r="55" spans="1:8" ht="13.5" customHeight="1" x14ac:dyDescent="0.25">
      <c r="A55" s="1373"/>
      <c r="B55" s="1373"/>
      <c r="C55" s="1372"/>
      <c r="D55" s="1372"/>
      <c r="E55" s="1372"/>
      <c r="F55" s="1372"/>
      <c r="H55" s="1371"/>
    </row>
    <row r="56" spans="1:8" ht="13.5" customHeight="1" x14ac:dyDescent="0.25">
      <c r="B56" s="1373"/>
      <c r="C56" s="1372"/>
      <c r="D56" s="1372"/>
      <c r="E56" s="1372"/>
      <c r="F56" s="1372"/>
      <c r="H56" s="1371"/>
    </row>
    <row r="57" spans="1:8" x14ac:dyDescent="0.25">
      <c r="H57" s="1371"/>
    </row>
    <row r="58" spans="1:8" x14ac:dyDescent="0.25">
      <c r="H58" s="1371"/>
    </row>
    <row r="59" spans="1:8" x14ac:dyDescent="0.25">
      <c r="H59" s="1371"/>
    </row>
    <row r="60" spans="1:8" x14ac:dyDescent="0.25">
      <c r="H60" s="1371"/>
    </row>
    <row r="61" spans="1:8" x14ac:dyDescent="0.25">
      <c r="H61" s="1371"/>
    </row>
    <row r="62" spans="1:8" x14ac:dyDescent="0.25">
      <c r="H62" s="1371"/>
    </row>
    <row r="63" spans="1:8" x14ac:dyDescent="0.25">
      <c r="H63" s="1371"/>
    </row>
    <row r="64" spans="1:8" x14ac:dyDescent="0.25">
      <c r="H64" s="1371"/>
    </row>
    <row r="65" spans="8:8" x14ac:dyDescent="0.25">
      <c r="H65" s="1371"/>
    </row>
    <row r="66" spans="8:8" x14ac:dyDescent="0.25">
      <c r="H66" s="1371"/>
    </row>
  </sheetData>
  <pageMargins left="0.7" right="0.7" top="0.75" bottom="0.75" header="0.3" footer="0.3"/>
  <pageSetup paperSize="9" scale="80" pageOrder="overThenDown" orientation="portrait" r:id="rId1"/>
  <headerFooter>
    <oddHeader>&amp;R&amp;"Arial,Normal"&amp;8Risk, liquidity and capital management</oddHeader>
    <oddFooter>&amp;C&amp;7Fact book - Q4 2017</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AW60"/>
  <sheetViews>
    <sheetView view="pageBreakPreview" topLeftCell="Y28" zoomScale="110" zoomScaleNormal="100" zoomScaleSheetLayoutView="110" workbookViewId="0">
      <selection activeCell="Q44" sqref="Q44"/>
    </sheetView>
  </sheetViews>
  <sheetFormatPr defaultColWidth="9.140625" defaultRowHeight="15" x14ac:dyDescent="0.25"/>
  <cols>
    <col min="1" max="1" width="50.28515625" style="921" customWidth="1"/>
    <col min="2" max="6" width="9.7109375" style="921" customWidth="1"/>
    <col min="7" max="7" width="1.42578125" style="921" customWidth="1"/>
    <col min="8" max="8" width="43.7109375" style="840" customWidth="1"/>
    <col min="9" max="9" width="6.7109375" style="840" customWidth="1"/>
    <col min="10" max="10" width="7.140625" style="840" customWidth="1"/>
    <col min="11" max="11" width="7.85546875" style="840" customWidth="1"/>
    <col min="12" max="14" width="6.7109375" style="840" customWidth="1"/>
    <col min="15" max="15" width="10.42578125" style="840" customWidth="1"/>
    <col min="16" max="16" width="6.7109375" style="840" customWidth="1"/>
    <col min="17" max="17" width="5.5703125" style="840" customWidth="1"/>
    <col min="18" max="18" width="1.140625" style="840" customWidth="1"/>
    <col min="19" max="19" width="37" style="840" customWidth="1"/>
    <col min="20" max="20" width="6.28515625" style="840" customWidth="1"/>
    <col min="21" max="21" width="7.42578125" style="840" customWidth="1"/>
    <col min="22" max="22" width="8" style="840" customWidth="1"/>
    <col min="23" max="26" width="6.5703125" style="840" customWidth="1"/>
    <col min="27" max="27" width="7.140625" style="840" customWidth="1"/>
    <col min="28" max="28" width="6.28515625" style="840" customWidth="1"/>
    <col min="29" max="29" width="1" style="840" customWidth="1"/>
    <col min="30" max="30" width="36.7109375" style="840" customWidth="1"/>
    <col min="31" max="31" width="6.7109375" style="840" customWidth="1"/>
    <col min="32" max="32" width="7.140625" style="840" customWidth="1"/>
    <col min="33" max="33" width="8.140625" style="840" customWidth="1"/>
    <col min="34" max="34" width="6.42578125" style="840" customWidth="1"/>
    <col min="35" max="35" width="6.7109375" style="840" customWidth="1"/>
    <col min="36" max="36" width="6.85546875" style="840" customWidth="1"/>
    <col min="37" max="37" width="6.5703125" style="840" customWidth="1"/>
    <col min="38" max="38" width="7.140625" style="840" customWidth="1"/>
    <col min="39" max="39" width="6.28515625" style="840" customWidth="1"/>
    <col min="40" max="40" width="2" style="840" customWidth="1"/>
    <col min="41" max="41" width="34.85546875" style="840" customWidth="1"/>
    <col min="42" max="47" width="10.28515625" style="840" customWidth="1"/>
    <col min="48" max="48" width="3.42578125" style="840" customWidth="1"/>
    <col min="49" max="16384" width="9.140625" style="840"/>
  </cols>
  <sheetData>
    <row r="1" spans="1:49" ht="13.5" customHeight="1" x14ac:dyDescent="0.25">
      <c r="A1" s="869" t="s">
        <v>1085</v>
      </c>
      <c r="B1" s="845"/>
      <c r="C1" s="845"/>
      <c r="D1" s="845"/>
      <c r="E1" s="845"/>
      <c r="F1" s="845"/>
      <c r="G1" s="845"/>
      <c r="H1" s="869" t="s">
        <v>1084</v>
      </c>
      <c r="I1" s="2171"/>
      <c r="J1" s="2171"/>
      <c r="K1" s="2171"/>
      <c r="L1" s="2171"/>
      <c r="M1" s="2171"/>
      <c r="N1" s="2171"/>
      <c r="O1" s="2171"/>
      <c r="P1" s="2171"/>
      <c r="Q1" s="2171"/>
      <c r="S1" s="869" t="s">
        <v>1083</v>
      </c>
      <c r="AD1" s="869" t="s">
        <v>1083</v>
      </c>
      <c r="AO1" s="869" t="s">
        <v>1082</v>
      </c>
      <c r="AP1" s="2171"/>
      <c r="AQ1" s="2171"/>
      <c r="AR1" s="2171"/>
      <c r="AS1" s="2171"/>
      <c r="AT1" s="2171"/>
      <c r="AU1" s="2171"/>
    </row>
    <row r="2" spans="1:49" ht="13.5" customHeight="1" x14ac:dyDescent="0.25">
      <c r="A2" s="2173" t="s">
        <v>1299</v>
      </c>
      <c r="B2" s="2146"/>
      <c r="C2" s="2146"/>
      <c r="D2" s="2146"/>
      <c r="E2" s="2146"/>
      <c r="F2" s="2146"/>
      <c r="G2" s="2146"/>
      <c r="H2" s="2173" t="s">
        <v>1299</v>
      </c>
      <c r="I2" s="2171"/>
      <c r="J2" s="2171"/>
      <c r="K2" s="2171"/>
      <c r="L2" s="2171"/>
      <c r="M2" s="2171"/>
      <c r="N2" s="2171"/>
      <c r="O2" s="2171"/>
      <c r="P2" s="2171"/>
      <c r="Q2" s="2171"/>
      <c r="S2" s="2173" t="s">
        <v>1299</v>
      </c>
      <c r="AD2" s="2173" t="s">
        <v>1299</v>
      </c>
      <c r="AO2" s="2173" t="s">
        <v>1299</v>
      </c>
      <c r="AP2" s="2171"/>
      <c r="AQ2" s="2171"/>
      <c r="AR2" s="2171"/>
      <c r="AS2" s="2171"/>
      <c r="AT2" s="2171"/>
      <c r="AU2" s="2171"/>
    </row>
    <row r="3" spans="1:49" ht="12" customHeight="1" x14ac:dyDescent="0.25">
      <c r="A3" s="2208"/>
      <c r="B3" s="2427"/>
      <c r="C3" s="2427"/>
      <c r="D3" s="2427"/>
      <c r="E3" s="2427"/>
      <c r="F3" s="2427"/>
      <c r="G3" s="2427"/>
      <c r="Q3" s="2186"/>
      <c r="S3" s="952" t="s">
        <v>1081</v>
      </c>
      <c r="AD3" s="952" t="s">
        <v>1081</v>
      </c>
      <c r="AO3" s="952" t="s">
        <v>1081</v>
      </c>
      <c r="AW3" s="2144"/>
    </row>
    <row r="4" spans="1:49" ht="15.75" thickBot="1" x14ac:dyDescent="0.3">
      <c r="A4" s="2208"/>
      <c r="B4" s="2168"/>
      <c r="C4" s="2168"/>
      <c r="D4" s="2168"/>
      <c r="E4" s="2168"/>
      <c r="F4" s="2168"/>
      <c r="G4" s="2168"/>
      <c r="Q4" s="2207"/>
      <c r="AP4" s="2921" t="s">
        <v>1079</v>
      </c>
      <c r="AQ4" s="2921"/>
      <c r="AR4" s="2921" t="s">
        <v>1045</v>
      </c>
      <c r="AS4" s="2921"/>
      <c r="AT4" s="2921" t="s">
        <v>1070</v>
      </c>
      <c r="AU4" s="2921"/>
      <c r="AW4" s="2144"/>
    </row>
    <row r="5" spans="1:49" ht="18.75" customHeight="1" thickBot="1" x14ac:dyDescent="0.3">
      <c r="A5" s="2201" t="s">
        <v>1080</v>
      </c>
      <c r="B5" s="1436"/>
      <c r="C5" s="1436"/>
      <c r="D5" s="1436"/>
      <c r="E5" s="1436"/>
      <c r="F5" s="1436"/>
      <c r="G5" s="2168"/>
      <c r="H5" s="2206" t="s">
        <v>440</v>
      </c>
      <c r="I5" s="2204" t="s">
        <v>1070</v>
      </c>
      <c r="J5" s="2204" t="s">
        <v>1046</v>
      </c>
      <c r="K5" s="2204" t="s">
        <v>1029</v>
      </c>
      <c r="L5" s="2205" t="s">
        <v>1071</v>
      </c>
      <c r="M5" s="2204" t="s">
        <v>1045</v>
      </c>
      <c r="N5" s="2204" t="s">
        <v>4</v>
      </c>
      <c r="O5" s="2204" t="s">
        <v>1077</v>
      </c>
      <c r="P5" s="2204" t="s">
        <v>433</v>
      </c>
      <c r="Q5" s="1444"/>
      <c r="S5" s="2160" t="s">
        <v>1071</v>
      </c>
      <c r="T5" s="2159" t="s">
        <v>1028</v>
      </c>
      <c r="U5" s="2159" t="s">
        <v>1027</v>
      </c>
      <c r="V5" s="2159" t="s">
        <v>1026</v>
      </c>
      <c r="W5" s="2159" t="s">
        <v>1025</v>
      </c>
      <c r="X5" s="2159" t="s">
        <v>1024</v>
      </c>
      <c r="Y5" s="2159" t="s">
        <v>1023</v>
      </c>
      <c r="Z5" s="2159" t="s">
        <v>1022</v>
      </c>
      <c r="AA5" s="2159" t="s">
        <v>1021</v>
      </c>
      <c r="AB5" s="2159" t="s">
        <v>433</v>
      </c>
      <c r="AD5" s="2160" t="s">
        <v>1070</v>
      </c>
      <c r="AE5" s="2159" t="s">
        <v>1028</v>
      </c>
      <c r="AF5" s="2159" t="s">
        <v>1027</v>
      </c>
      <c r="AG5" s="2159" t="s">
        <v>1026</v>
      </c>
      <c r="AH5" s="2159" t="s">
        <v>1025</v>
      </c>
      <c r="AI5" s="2159" t="s">
        <v>1024</v>
      </c>
      <c r="AJ5" s="2159" t="s">
        <v>1023</v>
      </c>
      <c r="AK5" s="2159" t="s">
        <v>1022</v>
      </c>
      <c r="AL5" s="2159" t="s">
        <v>1021</v>
      </c>
      <c r="AM5" s="2159" t="s">
        <v>433</v>
      </c>
      <c r="AN5" s="2186"/>
      <c r="AO5" s="2203" t="s">
        <v>440</v>
      </c>
      <c r="AP5" s="2202" t="s">
        <v>1076</v>
      </c>
      <c r="AQ5" s="2202" t="s">
        <v>1075</v>
      </c>
      <c r="AR5" s="2202" t="s">
        <v>1076</v>
      </c>
      <c r="AS5" s="2202" t="s">
        <v>1075</v>
      </c>
      <c r="AT5" s="2202" t="s">
        <v>1076</v>
      </c>
      <c r="AU5" s="2202" t="s">
        <v>1075</v>
      </c>
      <c r="AW5" s="2144"/>
    </row>
    <row r="6" spans="1:49" ht="15" customHeight="1" x14ac:dyDescent="0.25">
      <c r="A6" s="2201" t="s">
        <v>1078</v>
      </c>
      <c r="B6" s="1436"/>
      <c r="C6" s="1436"/>
      <c r="D6" s="1436"/>
      <c r="E6" s="1436"/>
      <c r="F6" s="1436"/>
      <c r="G6" s="2168"/>
      <c r="H6" s="2142" t="s">
        <v>1019</v>
      </c>
      <c r="I6" s="1434">
        <v>20.100000000000001</v>
      </c>
      <c r="J6" s="1434">
        <v>3</v>
      </c>
      <c r="K6" s="1434">
        <v>1.6</v>
      </c>
      <c r="L6" s="1434">
        <v>0.1</v>
      </c>
      <c r="M6" s="1434">
        <v>22.9</v>
      </c>
      <c r="N6" s="1434">
        <v>0.3</v>
      </c>
      <c r="O6" s="2182"/>
      <c r="P6" s="1434">
        <v>47.9</v>
      </c>
      <c r="Q6" s="1444"/>
      <c r="S6" s="2142" t="s">
        <v>1019</v>
      </c>
      <c r="T6" s="1434">
        <v>0.1</v>
      </c>
      <c r="U6" s="2145"/>
      <c r="V6" s="2145"/>
      <c r="W6" s="2145"/>
      <c r="X6" s="2145"/>
      <c r="Y6" s="2145"/>
      <c r="Z6" s="2145"/>
      <c r="AA6" s="2145"/>
      <c r="AB6" s="2145">
        <v>0.1</v>
      </c>
      <c r="AD6" s="2142" t="s">
        <v>1019</v>
      </c>
      <c r="AE6" s="1434">
        <v>20.100000000000001</v>
      </c>
      <c r="AF6" s="2145"/>
      <c r="AG6" s="2145"/>
      <c r="AH6" s="2145"/>
      <c r="AI6" s="2145"/>
      <c r="AJ6" s="2145"/>
      <c r="AK6" s="2145"/>
      <c r="AL6" s="2145"/>
      <c r="AM6" s="2145">
        <v>20.100000000000001</v>
      </c>
      <c r="AN6" s="2186"/>
      <c r="AO6" s="2198" t="s">
        <v>1074</v>
      </c>
      <c r="AP6" s="2531">
        <v>67.02849895048243</v>
      </c>
      <c r="AQ6" s="2531">
        <v>67.02849895048243</v>
      </c>
      <c r="AR6" s="2531">
        <v>30.024235798677736</v>
      </c>
      <c r="AS6" s="2531">
        <v>30.024235798677736</v>
      </c>
      <c r="AT6" s="2531">
        <v>24.299509804786034</v>
      </c>
      <c r="AU6" s="2531">
        <v>24.299509804786034</v>
      </c>
      <c r="AW6" s="2144"/>
    </row>
    <row r="7" spans="1:49" ht="13.5" customHeight="1" x14ac:dyDescent="0.25">
      <c r="A7" s="2201"/>
      <c r="B7" s="2144"/>
      <c r="C7" s="2144"/>
      <c r="D7" s="2144"/>
      <c r="E7" s="2144"/>
      <c r="F7" s="2144"/>
      <c r="G7" s="2168"/>
      <c r="H7" s="2142" t="s">
        <v>1017</v>
      </c>
      <c r="I7" s="1434">
        <v>78.2</v>
      </c>
      <c r="J7" s="1434">
        <v>77.5</v>
      </c>
      <c r="K7" s="1434">
        <v>47.4</v>
      </c>
      <c r="L7" s="1434">
        <v>87.7</v>
      </c>
      <c r="M7" s="1434">
        <v>16.8</v>
      </c>
      <c r="N7" s="1434">
        <v>2.4</v>
      </c>
      <c r="O7" s="2182"/>
      <c r="P7" s="1434">
        <v>310.2</v>
      </c>
      <c r="Q7" s="1444"/>
      <c r="S7" s="2142" t="s">
        <v>1017</v>
      </c>
      <c r="T7" s="1434">
        <v>15.3</v>
      </c>
      <c r="U7" s="1434">
        <v>2.9</v>
      </c>
      <c r="V7" s="1434">
        <v>8</v>
      </c>
      <c r="W7" s="1434">
        <v>6.2</v>
      </c>
      <c r="X7" s="1434">
        <v>11.8</v>
      </c>
      <c r="Y7" s="1434">
        <v>5.2</v>
      </c>
      <c r="Z7" s="1434">
        <v>38.299999999999997</v>
      </c>
      <c r="AA7" s="2145"/>
      <c r="AB7" s="2145">
        <v>87.7</v>
      </c>
      <c r="AD7" s="2142" t="s">
        <v>1017</v>
      </c>
      <c r="AE7" s="1434">
        <v>13.2</v>
      </c>
      <c r="AF7" s="1434">
        <v>2.8</v>
      </c>
      <c r="AG7" s="1434">
        <v>7.5</v>
      </c>
      <c r="AH7" s="1434">
        <v>7.2</v>
      </c>
      <c r="AI7" s="1434">
        <v>18.2</v>
      </c>
      <c r="AJ7" s="1434">
        <v>13.8</v>
      </c>
      <c r="AK7" s="1434">
        <v>15.6</v>
      </c>
      <c r="AL7" s="2145"/>
      <c r="AM7" s="2145">
        <v>78.2</v>
      </c>
      <c r="AN7" s="2145"/>
      <c r="AO7" s="2198" t="s">
        <v>1072</v>
      </c>
      <c r="AP7" s="2531">
        <v>30.280743109028528</v>
      </c>
      <c r="AQ7" s="2531">
        <v>35.624403657680624</v>
      </c>
      <c r="AR7" s="2531">
        <v>1.8971261137078301</v>
      </c>
      <c r="AS7" s="2531">
        <v>2.231913074950389</v>
      </c>
      <c r="AT7" s="2531">
        <v>3.1493870505930066</v>
      </c>
      <c r="AU7" s="2531">
        <v>3.7051612359917723</v>
      </c>
      <c r="AW7" s="2144"/>
    </row>
    <row r="8" spans="1:49" ht="13.5" customHeight="1" thickBot="1" x14ac:dyDescent="0.3">
      <c r="A8" s="2144"/>
      <c r="B8" s="2201" t="s">
        <v>1073</v>
      </c>
      <c r="C8" s="2144"/>
      <c r="D8" s="2144"/>
      <c r="E8" s="2144"/>
      <c r="F8" s="2200"/>
      <c r="G8" s="2168"/>
      <c r="H8" s="2142" t="s">
        <v>1016</v>
      </c>
      <c r="I8" s="1434">
        <v>4.2</v>
      </c>
      <c r="J8" s="1434">
        <v>0.1</v>
      </c>
      <c r="K8" s="1434">
        <v>0.4</v>
      </c>
      <c r="L8" s="1434">
        <v>1.1000000000000001</v>
      </c>
      <c r="M8" s="1434">
        <v>2.2000000000000002</v>
      </c>
      <c r="N8" s="1434">
        <v>0.6</v>
      </c>
      <c r="O8" s="2182"/>
      <c r="P8" s="1434">
        <v>8.5</v>
      </c>
      <c r="Q8" s="1444"/>
      <c r="S8" s="2142" t="s">
        <v>1016</v>
      </c>
      <c r="T8" s="1434">
        <v>1</v>
      </c>
      <c r="U8" s="1434"/>
      <c r="V8" s="1434">
        <v>0.1</v>
      </c>
      <c r="W8" s="1434">
        <v>0.1</v>
      </c>
      <c r="X8" s="1434"/>
      <c r="Y8" s="1434"/>
      <c r="Z8" s="2145"/>
      <c r="AA8" s="2145"/>
      <c r="AB8" s="2145">
        <v>1.1000000000000001</v>
      </c>
      <c r="AD8" s="2142" t="s">
        <v>1016</v>
      </c>
      <c r="AE8" s="1434">
        <v>1.4</v>
      </c>
      <c r="AF8" s="1434">
        <v>0.6</v>
      </c>
      <c r="AG8" s="1434">
        <v>1.2</v>
      </c>
      <c r="AH8" s="1434">
        <v>0.4</v>
      </c>
      <c r="AI8" s="1434">
        <v>0.6</v>
      </c>
      <c r="AJ8" s="1434"/>
      <c r="AK8" s="2145"/>
      <c r="AL8" s="2145"/>
      <c r="AM8" s="2145">
        <v>4.2</v>
      </c>
      <c r="AN8" s="2145"/>
      <c r="AO8" s="2198" t="s">
        <v>1068</v>
      </c>
      <c r="AP8" s="2531">
        <v>0</v>
      </c>
      <c r="AQ8" s="2531">
        <v>0</v>
      </c>
      <c r="AR8" s="2531">
        <v>0</v>
      </c>
      <c r="AS8" s="2531">
        <v>0</v>
      </c>
      <c r="AT8" s="2531">
        <v>0</v>
      </c>
      <c r="AU8" s="2531">
        <v>0</v>
      </c>
      <c r="AW8" s="2144"/>
    </row>
    <row r="9" spans="1:49" ht="13.5" customHeight="1" thickBot="1" x14ac:dyDescent="0.3">
      <c r="A9" s="2160" t="s">
        <v>227</v>
      </c>
      <c r="B9" s="2199" t="s">
        <v>1071</v>
      </c>
      <c r="C9" s="2199" t="s">
        <v>1070</v>
      </c>
      <c r="D9" s="2199" t="s">
        <v>1045</v>
      </c>
      <c r="E9" s="2199" t="s">
        <v>4</v>
      </c>
      <c r="F9" s="2199" t="s">
        <v>1069</v>
      </c>
      <c r="G9" s="2168"/>
      <c r="H9" s="2142" t="s">
        <v>1015</v>
      </c>
      <c r="I9" s="1434">
        <v>15</v>
      </c>
      <c r="J9" s="1434">
        <v>20.3</v>
      </c>
      <c r="K9" s="1434">
        <v>7.9</v>
      </c>
      <c r="L9" s="1434">
        <v>15.8</v>
      </c>
      <c r="M9" s="1434">
        <v>11.3</v>
      </c>
      <c r="N9" s="1434">
        <v>0.4</v>
      </c>
      <c r="O9" s="1434">
        <v>11.2</v>
      </c>
      <c r="P9" s="1434">
        <v>81.8</v>
      </c>
      <c r="Q9" s="1445"/>
      <c r="S9" s="2142" t="s">
        <v>1015</v>
      </c>
      <c r="T9" s="1434">
        <v>15.8</v>
      </c>
      <c r="U9" s="2145"/>
      <c r="V9" s="2145"/>
      <c r="W9" s="2145"/>
      <c r="X9" s="2145"/>
      <c r="Y9" s="2145"/>
      <c r="Z9" s="2145"/>
      <c r="AA9" s="1434"/>
      <c r="AB9" s="1434">
        <v>15.8</v>
      </c>
      <c r="AD9" s="2142" t="s">
        <v>1015</v>
      </c>
      <c r="AE9" s="1434">
        <v>15</v>
      </c>
      <c r="AF9" s="2145">
        <v>0</v>
      </c>
      <c r="AG9" s="2145"/>
      <c r="AH9" s="2145"/>
      <c r="AI9" s="2145"/>
      <c r="AJ9" s="2145"/>
      <c r="AK9" s="2145"/>
      <c r="AL9" s="1434"/>
      <c r="AM9" s="1434">
        <v>15</v>
      </c>
      <c r="AN9" s="2182"/>
      <c r="AO9" s="2194" t="s">
        <v>1067</v>
      </c>
      <c r="AP9" s="2530">
        <v>97.30924205951095</v>
      </c>
      <c r="AQ9" s="2530">
        <v>102.65290260816306</v>
      </c>
      <c r="AR9" s="2530">
        <v>31.921361912385567</v>
      </c>
      <c r="AS9" s="2530">
        <v>32.256148873628128</v>
      </c>
      <c r="AT9" s="2530">
        <v>27.44889685537904</v>
      </c>
      <c r="AU9" s="2530">
        <v>28.004671040777808</v>
      </c>
      <c r="AW9" s="2144"/>
    </row>
    <row r="10" spans="1:49" ht="13.5" customHeight="1" x14ac:dyDescent="0.25">
      <c r="A10" s="2198" t="s">
        <v>1036</v>
      </c>
      <c r="B10" s="2197">
        <v>106.66326928397561</v>
      </c>
      <c r="C10" s="2197">
        <v>20059.939635358503</v>
      </c>
      <c r="D10" s="2197">
        <v>22935.451802556403</v>
      </c>
      <c r="E10" s="2197">
        <v>4775.0182928011145</v>
      </c>
      <c r="F10" s="2197">
        <v>47877.072999999997</v>
      </c>
      <c r="G10" s="2168"/>
      <c r="H10" s="2142" t="s">
        <v>1002</v>
      </c>
      <c r="I10" s="1434">
        <v>29.7</v>
      </c>
      <c r="J10" s="1434">
        <v>4.8</v>
      </c>
      <c r="K10" s="1434">
        <v>2.1</v>
      </c>
      <c r="L10" s="1434">
        <v>4.2</v>
      </c>
      <c r="M10" s="1434">
        <v>3.8</v>
      </c>
      <c r="N10" s="1434">
        <v>1.4</v>
      </c>
      <c r="O10" s="1434"/>
      <c r="P10" s="1434">
        <v>46.1</v>
      </c>
      <c r="Q10" s="1440"/>
      <c r="S10" s="2142" t="s">
        <v>1002</v>
      </c>
      <c r="T10" s="1434"/>
      <c r="U10" s="2145"/>
      <c r="V10" s="2145"/>
      <c r="W10" s="2145"/>
      <c r="X10" s="2145"/>
      <c r="Y10" s="2145"/>
      <c r="Z10" s="2145"/>
      <c r="AA10" s="1434">
        <v>4.2</v>
      </c>
      <c r="AB10" s="1434">
        <v>4.2</v>
      </c>
      <c r="AD10" s="2142" t="s">
        <v>1002</v>
      </c>
      <c r="AE10" s="1434">
        <v>0</v>
      </c>
      <c r="AF10" s="2145">
        <v>0</v>
      </c>
      <c r="AG10" s="2145"/>
      <c r="AH10" s="2145"/>
      <c r="AI10" s="2145"/>
      <c r="AJ10" s="2145"/>
      <c r="AK10" s="2145"/>
      <c r="AL10" s="1434">
        <v>29.7</v>
      </c>
      <c r="AM10" s="1434">
        <v>29.7</v>
      </c>
      <c r="AN10" s="1434"/>
      <c r="AW10" s="2144"/>
    </row>
    <row r="11" spans="1:49" ht="15.75" thickBot="1" x14ac:dyDescent="0.3">
      <c r="A11" s="2161" t="s">
        <v>1035</v>
      </c>
      <c r="B11" s="2196">
        <v>0</v>
      </c>
      <c r="C11" s="2196">
        <v>0.39410000000000001</v>
      </c>
      <c r="D11" s="2196">
        <v>0</v>
      </c>
      <c r="E11" s="2196">
        <v>0.60973752000000003</v>
      </c>
      <c r="F11" s="2196">
        <v>1.00383752</v>
      </c>
      <c r="G11" s="2168"/>
      <c r="H11" s="2147" t="s">
        <v>1030</v>
      </c>
      <c r="I11" s="1439"/>
      <c r="J11" s="1439"/>
      <c r="K11" s="1439"/>
      <c r="L11" s="1439"/>
      <c r="M11" s="1439"/>
      <c r="N11" s="1439"/>
      <c r="O11" s="1439">
        <v>87.1</v>
      </c>
      <c r="P11" s="1439">
        <v>87.1</v>
      </c>
      <c r="Q11" s="1443"/>
      <c r="S11" s="2140" t="s">
        <v>1013</v>
      </c>
      <c r="T11" s="1432">
        <v>32.1</v>
      </c>
      <c r="U11" s="1432">
        <v>2.9</v>
      </c>
      <c r="V11" s="1432">
        <v>8.1</v>
      </c>
      <c r="W11" s="1432">
        <v>6.3</v>
      </c>
      <c r="X11" s="1432">
        <v>11.8</v>
      </c>
      <c r="Y11" s="1432">
        <v>5.2</v>
      </c>
      <c r="Z11" s="1432">
        <v>38.299999999999997</v>
      </c>
      <c r="AA11" s="1432">
        <v>4.2</v>
      </c>
      <c r="AB11" s="1432">
        <v>109</v>
      </c>
      <c r="AD11" s="2140" t="s">
        <v>1013</v>
      </c>
      <c r="AE11" s="1432">
        <v>49.6</v>
      </c>
      <c r="AF11" s="1432">
        <v>3.4</v>
      </c>
      <c r="AG11" s="1432">
        <v>8.6999999999999993</v>
      </c>
      <c r="AH11" s="1432">
        <v>7.6</v>
      </c>
      <c r="AI11" s="1432">
        <v>18.7</v>
      </c>
      <c r="AJ11" s="1432">
        <v>13.8</v>
      </c>
      <c r="AK11" s="1432">
        <v>15.6</v>
      </c>
      <c r="AL11" s="1432">
        <v>29.7</v>
      </c>
      <c r="AM11" s="1432">
        <v>147.19999999999999</v>
      </c>
      <c r="AN11" s="1434"/>
      <c r="AO11" s="2161" t="s">
        <v>1065</v>
      </c>
      <c r="AP11" s="2531">
        <v>44.311611957755602</v>
      </c>
      <c r="AQ11" s="2531">
        <v>167.33856466913355</v>
      </c>
      <c r="AR11" s="2531">
        <v>10.303664823922462</v>
      </c>
      <c r="AS11" s="2531">
        <v>15.557375649202942</v>
      </c>
      <c r="AT11" s="2531">
        <v>10.43014097661376</v>
      </c>
      <c r="AU11" s="2531">
        <v>49.043634854942489</v>
      </c>
      <c r="AW11" s="2144"/>
    </row>
    <row r="12" spans="1:49" ht="22.5" x14ac:dyDescent="0.25">
      <c r="A12" s="2161" t="s">
        <v>1066</v>
      </c>
      <c r="B12" s="2196">
        <v>2483.5052391672161</v>
      </c>
      <c r="C12" s="2196">
        <v>2535.6093421356709</v>
      </c>
      <c r="D12" s="2196">
        <v>6929.3448584273183</v>
      </c>
      <c r="E12" s="2196">
        <v>3164.7274339007754</v>
      </c>
      <c r="F12" s="2196">
        <v>15113.186873630981</v>
      </c>
      <c r="G12" s="2168"/>
      <c r="H12" s="2140" t="s">
        <v>1013</v>
      </c>
      <c r="I12" s="1432">
        <v>147.19999999999999</v>
      </c>
      <c r="J12" s="1432">
        <v>105.6</v>
      </c>
      <c r="K12" s="1432">
        <v>59.4</v>
      </c>
      <c r="L12" s="1432">
        <v>109</v>
      </c>
      <c r="M12" s="1432">
        <v>57</v>
      </c>
      <c r="N12" s="1432">
        <v>5.0999999999999996</v>
      </c>
      <c r="O12" s="1432">
        <v>98.3</v>
      </c>
      <c r="P12" s="1432">
        <v>581.6</v>
      </c>
      <c r="Q12" s="1442"/>
      <c r="S12" s="2142" t="s">
        <v>1011</v>
      </c>
      <c r="T12" s="1434">
        <v>2.8</v>
      </c>
      <c r="U12" s="1434">
        <v>0.6</v>
      </c>
      <c r="V12" s="1434">
        <v>0.2</v>
      </c>
      <c r="W12" s="1434"/>
      <c r="X12" s="1434"/>
      <c r="Y12" s="1434"/>
      <c r="Z12" s="2145"/>
      <c r="AA12" s="1434">
        <v>37.5</v>
      </c>
      <c r="AB12" s="1434">
        <v>41.3</v>
      </c>
      <c r="AD12" s="2142" t="s">
        <v>1011</v>
      </c>
      <c r="AE12" s="1434">
        <v>5.7</v>
      </c>
      <c r="AF12" s="1434">
        <v>1.8</v>
      </c>
      <c r="AG12" s="1434">
        <v>2.6</v>
      </c>
      <c r="AH12" s="1434">
        <v>0.2</v>
      </c>
      <c r="AI12" s="1434"/>
      <c r="AJ12" s="1434"/>
      <c r="AK12" s="2145"/>
      <c r="AL12" s="1434">
        <v>42.5</v>
      </c>
      <c r="AM12" s="1434">
        <v>52.7</v>
      </c>
      <c r="AN12" s="2177"/>
      <c r="AO12" s="2161" t="s">
        <v>1063</v>
      </c>
      <c r="AP12" s="2531">
        <v>27.946898179059485</v>
      </c>
      <c r="AQ12" s="2531">
        <v>46.35706438659011</v>
      </c>
      <c r="AR12" s="2531">
        <v>14.261794075316812</v>
      </c>
      <c r="AS12" s="2531">
        <v>17.241181894526022</v>
      </c>
      <c r="AT12" s="2531">
        <v>4.126474714676343</v>
      </c>
      <c r="AU12" s="2531">
        <v>12.360997089473752</v>
      </c>
      <c r="AW12" s="2144"/>
    </row>
    <row r="13" spans="1:49" ht="20.25" customHeight="1" x14ac:dyDescent="0.25">
      <c r="A13" s="2161" t="s">
        <v>1064</v>
      </c>
      <c r="B13" s="2196">
        <v>0</v>
      </c>
      <c r="C13" s="2196">
        <v>271.09209311000001</v>
      </c>
      <c r="D13" s="2196">
        <v>948.05903135905021</v>
      </c>
      <c r="E13" s="2196">
        <v>244.44739681882098</v>
      </c>
      <c r="F13" s="2196">
        <v>1463.5985212878713</v>
      </c>
      <c r="G13" s="2168"/>
      <c r="H13" s="2142"/>
      <c r="I13" s="1444"/>
      <c r="J13" s="1444"/>
      <c r="K13" s="1444"/>
      <c r="L13" s="1444"/>
      <c r="M13" s="1444"/>
      <c r="N13" s="1444"/>
      <c r="O13" s="1444"/>
      <c r="P13" s="1444"/>
      <c r="Q13" s="1443"/>
      <c r="S13" s="2142" t="s">
        <v>1010</v>
      </c>
      <c r="T13" s="1434">
        <v>3.1</v>
      </c>
      <c r="U13" s="1434">
        <v>0.3</v>
      </c>
      <c r="V13" s="1434"/>
      <c r="W13" s="1434"/>
      <c r="X13" s="1434"/>
      <c r="Y13" s="1434"/>
      <c r="Z13" s="2145"/>
      <c r="AA13" s="1434"/>
      <c r="AB13" s="2145">
        <v>3.5</v>
      </c>
      <c r="AD13" s="2142" t="s">
        <v>1010</v>
      </c>
      <c r="AE13" s="1434">
        <v>5.2</v>
      </c>
      <c r="AF13" s="1434">
        <v>1</v>
      </c>
      <c r="AG13" s="1434">
        <v>0.3</v>
      </c>
      <c r="AH13" s="1434"/>
      <c r="AI13" s="1434">
        <v>3.5</v>
      </c>
      <c r="AJ13" s="1434"/>
      <c r="AK13" s="2145"/>
      <c r="AL13" s="1434"/>
      <c r="AM13" s="2145">
        <v>10.1</v>
      </c>
      <c r="AN13" s="1434"/>
      <c r="AO13" s="2161" t="s">
        <v>1061</v>
      </c>
      <c r="AP13" s="2531">
        <v>16.229151764768957</v>
      </c>
      <c r="AQ13" s="2531">
        <v>56.617211729773985</v>
      </c>
      <c r="AR13" s="2531">
        <v>0.68712317709613802</v>
      </c>
      <c r="AS13" s="2531">
        <v>5.9055655357433263</v>
      </c>
      <c r="AT13" s="2531">
        <v>3.0098322220875309</v>
      </c>
      <c r="AU13" s="2531">
        <v>16.531771044394031</v>
      </c>
      <c r="AW13" s="2144"/>
    </row>
    <row r="14" spans="1:49" ht="13.5" customHeight="1" thickBot="1" x14ac:dyDescent="0.3">
      <c r="A14" s="2161" t="s">
        <v>1062</v>
      </c>
      <c r="B14" s="2196"/>
      <c r="C14" s="2196"/>
      <c r="D14" s="2196"/>
      <c r="E14" s="2196"/>
      <c r="F14" s="2196"/>
      <c r="G14" s="2168"/>
      <c r="H14" s="2142" t="s">
        <v>1011</v>
      </c>
      <c r="I14" s="1434">
        <v>52.7</v>
      </c>
      <c r="J14" s="1434">
        <v>39.6</v>
      </c>
      <c r="K14" s="1434">
        <v>22</v>
      </c>
      <c r="L14" s="1434">
        <v>41.3</v>
      </c>
      <c r="M14" s="1434">
        <v>14</v>
      </c>
      <c r="N14" s="1434">
        <v>2.8</v>
      </c>
      <c r="O14" s="2182"/>
      <c r="P14" s="1434">
        <v>172.4</v>
      </c>
      <c r="Q14" s="1443"/>
      <c r="S14" s="2142" t="s">
        <v>1008</v>
      </c>
      <c r="T14" s="1434">
        <v>2.5</v>
      </c>
      <c r="U14" s="1434">
        <v>0</v>
      </c>
      <c r="V14" s="1434"/>
      <c r="W14" s="1434"/>
      <c r="X14" s="2145"/>
      <c r="Y14" s="2145"/>
      <c r="Z14" s="2145"/>
      <c r="AA14" s="2145"/>
      <c r="AB14" s="2145">
        <v>2.5</v>
      </c>
      <c r="AD14" s="2142" t="s">
        <v>1008</v>
      </c>
      <c r="AE14" s="1434">
        <v>2</v>
      </c>
      <c r="AF14" s="1434">
        <v>2.7</v>
      </c>
      <c r="AG14" s="1434">
        <v>3.8</v>
      </c>
      <c r="AH14" s="1434"/>
      <c r="AI14" s="2145"/>
      <c r="AJ14" s="2145"/>
      <c r="AK14" s="2145"/>
      <c r="AL14" s="2145"/>
      <c r="AM14" s="2145">
        <v>8.4</v>
      </c>
      <c r="AN14" s="2145"/>
      <c r="AO14" s="2194" t="s">
        <v>1059</v>
      </c>
      <c r="AP14" s="2530">
        <v>88.487661901584048</v>
      </c>
      <c r="AQ14" s="2530">
        <v>270.31284078549766</v>
      </c>
      <c r="AR14" s="2530">
        <v>25.252582076335411</v>
      </c>
      <c r="AS14" s="2530">
        <v>38.704123079472289</v>
      </c>
      <c r="AT14" s="2530">
        <v>17.566447913377633</v>
      </c>
      <c r="AU14" s="2530">
        <v>77.936402988810272</v>
      </c>
      <c r="AW14" s="2144"/>
    </row>
    <row r="15" spans="1:49" ht="13.5" customHeight="1" x14ac:dyDescent="0.25">
      <c r="A15" s="2161" t="s">
        <v>1060</v>
      </c>
      <c r="B15" s="2196">
        <v>8592.586335942653</v>
      </c>
      <c r="C15" s="2196">
        <v>2848.8176069799997</v>
      </c>
      <c r="D15" s="2196">
        <v>1030.6406905884219</v>
      </c>
      <c r="E15" s="2196">
        <v>17048.33643759993</v>
      </c>
      <c r="F15" s="2196">
        <v>29520.381071111005</v>
      </c>
      <c r="G15" s="2168"/>
      <c r="H15" s="2142" t="s">
        <v>1010</v>
      </c>
      <c r="I15" s="1434">
        <v>10.1</v>
      </c>
      <c r="J15" s="1434">
        <v>2.2999999999999998</v>
      </c>
      <c r="K15" s="1434">
        <v>5.0999999999999996</v>
      </c>
      <c r="L15" s="1434">
        <v>3.5</v>
      </c>
      <c r="M15" s="1434">
        <v>17.600000000000001</v>
      </c>
      <c r="N15" s="1434">
        <v>1.4</v>
      </c>
      <c r="O15" s="2182"/>
      <c r="P15" s="1434">
        <v>40</v>
      </c>
      <c r="Q15" s="1443"/>
      <c r="S15" s="2142" t="s">
        <v>1006</v>
      </c>
      <c r="T15" s="1434">
        <v>0.2</v>
      </c>
      <c r="U15" s="1434">
        <v>0.6</v>
      </c>
      <c r="V15" s="1434">
        <v>6.2</v>
      </c>
      <c r="W15" s="1434">
        <v>5.9</v>
      </c>
      <c r="X15" s="1434">
        <v>16.7</v>
      </c>
      <c r="Y15" s="1434">
        <v>1.2</v>
      </c>
      <c r="Z15" s="1434"/>
      <c r="AA15" s="2148"/>
      <c r="AB15" s="2148">
        <v>30.8</v>
      </c>
      <c r="AD15" s="2142" t="s">
        <v>1006</v>
      </c>
      <c r="AE15" s="1434">
        <v>0.5</v>
      </c>
      <c r="AF15" s="1434">
        <v>0.1</v>
      </c>
      <c r="AG15" s="1434">
        <v>1.9</v>
      </c>
      <c r="AH15" s="1434">
        <v>4</v>
      </c>
      <c r="AI15" s="1434">
        <v>6.8</v>
      </c>
      <c r="AJ15" s="1434">
        <v>4.5999999999999996</v>
      </c>
      <c r="AK15" s="1434">
        <v>0.2</v>
      </c>
      <c r="AL15" s="2148"/>
      <c r="AM15" s="2148">
        <v>18.2</v>
      </c>
      <c r="AN15" s="2145"/>
      <c r="AW15" s="2144"/>
    </row>
    <row r="16" spans="1:49" ht="13.5" customHeight="1" x14ac:dyDescent="0.25">
      <c r="A16" s="2161" t="s">
        <v>1058</v>
      </c>
      <c r="B16" s="2196">
        <v>0</v>
      </c>
      <c r="C16" s="2196">
        <v>243.9325958</v>
      </c>
      <c r="D16" s="2196">
        <v>0</v>
      </c>
      <c r="E16" s="2196">
        <v>836.59371775</v>
      </c>
      <c r="F16" s="2196">
        <v>1080.5263135499999</v>
      </c>
      <c r="G16" s="2168"/>
      <c r="H16" s="2142" t="s">
        <v>1012</v>
      </c>
      <c r="I16" s="1434">
        <v>43.1</v>
      </c>
      <c r="J16" s="1434">
        <v>50.3</v>
      </c>
      <c r="K16" s="1434">
        <v>8</v>
      </c>
      <c r="L16" s="1434">
        <v>36.5</v>
      </c>
      <c r="M16" s="1434">
        <v>23.799999999999997</v>
      </c>
      <c r="N16" s="1434">
        <v>17.399999999999999</v>
      </c>
      <c r="O16" s="2182"/>
      <c r="P16" s="1434">
        <v>179.10000000000002</v>
      </c>
      <c r="Q16" s="1443"/>
      <c r="S16" s="2142" t="s">
        <v>1005</v>
      </c>
      <c r="T16" s="1434">
        <v>0.1</v>
      </c>
      <c r="U16" s="1434">
        <v>0</v>
      </c>
      <c r="V16" s="1434">
        <v>0.6</v>
      </c>
      <c r="W16" s="1434">
        <v>0.6</v>
      </c>
      <c r="X16" s="1434">
        <v>1.7</v>
      </c>
      <c r="Y16" s="1434">
        <v>0.1</v>
      </c>
      <c r="Z16" s="1434"/>
      <c r="AA16" s="2148"/>
      <c r="AB16" s="2148">
        <v>3.2</v>
      </c>
      <c r="AD16" s="2142" t="s">
        <v>1005</v>
      </c>
      <c r="AE16" s="1434">
        <v>0</v>
      </c>
      <c r="AF16" s="1434">
        <v>0.1</v>
      </c>
      <c r="AG16" s="1434">
        <v>2.5</v>
      </c>
      <c r="AH16" s="1434">
        <v>2.2999999999999998</v>
      </c>
      <c r="AI16" s="1434">
        <v>7.2</v>
      </c>
      <c r="AJ16" s="1434">
        <v>3.9</v>
      </c>
      <c r="AK16" s="2145">
        <v>0.4</v>
      </c>
      <c r="AL16" s="2145"/>
      <c r="AM16" s="2145">
        <v>16.5</v>
      </c>
      <c r="AN16" s="2145"/>
      <c r="AO16" s="2161" t="s">
        <v>1056</v>
      </c>
      <c r="AP16" s="2531">
        <v>7.5312307306290496</v>
      </c>
      <c r="AQ16" s="2531">
        <v>15.062461461258099</v>
      </c>
      <c r="AR16" s="2531">
        <v>0.48766350056000951</v>
      </c>
      <c r="AS16" s="2531">
        <v>0.97532700112001902</v>
      </c>
      <c r="AT16" s="2531">
        <v>1.7397261300435098</v>
      </c>
      <c r="AU16" s="2531">
        <v>3.4794522600870197</v>
      </c>
      <c r="AW16" s="2144"/>
    </row>
    <row r="17" spans="1:49" ht="22.5" customHeight="1" x14ac:dyDescent="0.25">
      <c r="A17" s="2161" t="s">
        <v>1057</v>
      </c>
      <c r="B17" s="2196">
        <v>0</v>
      </c>
      <c r="C17" s="2196">
        <v>21.704064780000003</v>
      </c>
      <c r="D17" s="2196">
        <v>96.781446660000015</v>
      </c>
      <c r="E17" s="2196">
        <v>0</v>
      </c>
      <c r="F17" s="2196">
        <v>118.48551144000001</v>
      </c>
      <c r="G17" s="2168"/>
      <c r="H17" s="2150" t="s">
        <v>1225</v>
      </c>
      <c r="I17" s="1434">
        <v>8.4</v>
      </c>
      <c r="J17" s="1434"/>
      <c r="K17" s="1434"/>
      <c r="L17" s="1434">
        <v>2.5</v>
      </c>
      <c r="M17" s="1434">
        <v>11.2</v>
      </c>
      <c r="N17" s="1434">
        <v>11</v>
      </c>
      <c r="O17" s="2182"/>
      <c r="P17" s="1434">
        <v>33.1</v>
      </c>
      <c r="Q17" s="1443"/>
      <c r="S17" s="2142" t="s">
        <v>1004</v>
      </c>
      <c r="T17" s="1434"/>
      <c r="U17" s="1434"/>
      <c r="V17" s="1434"/>
      <c r="W17" s="1434"/>
      <c r="X17" s="1434"/>
      <c r="Y17" s="1434">
        <v>0.4</v>
      </c>
      <c r="Z17" s="1434"/>
      <c r="AA17" s="2148">
        <v>0.2</v>
      </c>
      <c r="AB17" s="2148">
        <v>0.6</v>
      </c>
      <c r="AD17" s="2142" t="s">
        <v>1004</v>
      </c>
      <c r="AE17" s="1434"/>
      <c r="AF17" s="1434"/>
      <c r="AG17" s="1434"/>
      <c r="AH17" s="1434"/>
      <c r="AI17" s="1434">
        <v>1.8</v>
      </c>
      <c r="AJ17" s="1434">
        <v>1.8</v>
      </c>
      <c r="AK17" s="1434"/>
      <c r="AL17" s="2148">
        <v>0.5</v>
      </c>
      <c r="AM17" s="2145">
        <v>4</v>
      </c>
      <c r="AN17" s="2163"/>
      <c r="AO17" s="2161" t="s">
        <v>1054</v>
      </c>
      <c r="AP17" s="2531">
        <v>14.896688287495021</v>
      </c>
      <c r="AQ17" s="2531">
        <v>41.60438599348133</v>
      </c>
      <c r="AR17" s="2531">
        <v>6.0417643217407564</v>
      </c>
      <c r="AS17" s="2531">
        <v>6.9418491785114975</v>
      </c>
      <c r="AT17" s="2531">
        <v>5.1300343845334968</v>
      </c>
      <c r="AU17" s="2531">
        <v>12.75966252181207</v>
      </c>
      <c r="AW17" s="2144"/>
    </row>
    <row r="18" spans="1:49" ht="13.5" customHeight="1" x14ac:dyDescent="0.25">
      <c r="A18" s="2161" t="s">
        <v>1055</v>
      </c>
      <c r="B18" s="2196">
        <v>257.26362177999999</v>
      </c>
      <c r="C18" s="2196">
        <v>213.61924992000002</v>
      </c>
      <c r="D18" s="2196">
        <v>527.22227009999995</v>
      </c>
      <c r="E18" s="2196">
        <v>2.2834423799999999</v>
      </c>
      <c r="F18" s="2196">
        <v>1000.38858418</v>
      </c>
      <c r="G18" s="2168"/>
      <c r="H18" s="2142" t="s">
        <v>1224</v>
      </c>
      <c r="I18" s="1434"/>
      <c r="J18" s="1434"/>
      <c r="K18" s="1434"/>
      <c r="L18" s="1434"/>
      <c r="M18" s="1434">
        <v>2.1</v>
      </c>
      <c r="N18" s="1434"/>
      <c r="O18" s="2182"/>
      <c r="P18" s="1434">
        <v>2.1</v>
      </c>
      <c r="Q18" s="1443"/>
      <c r="S18" s="2142" t="s">
        <v>1002</v>
      </c>
      <c r="T18" s="1434"/>
      <c r="U18" s="1434"/>
      <c r="V18" s="1434"/>
      <c r="W18" s="1434"/>
      <c r="X18" s="1434"/>
      <c r="Y18" s="1434"/>
      <c r="Z18" s="1434"/>
      <c r="AA18" s="2148">
        <v>3.5</v>
      </c>
      <c r="AB18" s="2148">
        <v>3.5</v>
      </c>
      <c r="AD18" s="2142" t="s">
        <v>1002</v>
      </c>
      <c r="AE18" s="1434"/>
      <c r="AF18" s="2145"/>
      <c r="AG18" s="2145"/>
      <c r="AH18" s="2145"/>
      <c r="AI18" s="2145"/>
      <c r="AJ18" s="2145"/>
      <c r="AK18" s="2145"/>
      <c r="AL18" s="1434">
        <v>26.7</v>
      </c>
      <c r="AM18" s="1434">
        <v>26.7</v>
      </c>
      <c r="AN18" s="2145"/>
      <c r="AO18" s="2161" t="s">
        <v>1052</v>
      </c>
      <c r="AP18" s="2531">
        <v>0</v>
      </c>
      <c r="AQ18" s="2531">
        <v>0</v>
      </c>
      <c r="AR18" s="2531">
        <v>0</v>
      </c>
      <c r="AS18" s="2531">
        <v>0</v>
      </c>
      <c r="AT18" s="2531">
        <v>0</v>
      </c>
      <c r="AU18" s="2531">
        <v>0</v>
      </c>
      <c r="AW18" s="2144"/>
    </row>
    <row r="19" spans="1:49" ht="13.5" customHeight="1" thickBot="1" x14ac:dyDescent="0.3">
      <c r="A19" s="2153" t="s">
        <v>1053</v>
      </c>
      <c r="B19" s="2190">
        <v>0</v>
      </c>
      <c r="C19" s="2190">
        <v>0</v>
      </c>
      <c r="D19" s="2190">
        <v>0</v>
      </c>
      <c r="E19" s="2189">
        <v>0</v>
      </c>
      <c r="F19" s="2189">
        <v>0</v>
      </c>
      <c r="G19" s="2168"/>
      <c r="H19" s="2142" t="s">
        <v>1009</v>
      </c>
      <c r="I19" s="1434">
        <v>18.2</v>
      </c>
      <c r="J19" s="1434">
        <v>49.9</v>
      </c>
      <c r="K19" s="1434">
        <v>7</v>
      </c>
      <c r="L19" s="1434">
        <v>30.8</v>
      </c>
      <c r="M19" s="1434"/>
      <c r="N19" s="1434">
        <v>0.8</v>
      </c>
      <c r="O19" s="2182"/>
      <c r="P19" s="1434">
        <v>106.7</v>
      </c>
      <c r="Q19" s="1443"/>
      <c r="S19" s="2147" t="s">
        <v>151</v>
      </c>
      <c r="T19" s="1433"/>
      <c r="U19" s="1433"/>
      <c r="V19" s="1433"/>
      <c r="W19" s="1433"/>
      <c r="X19" s="1433"/>
      <c r="Y19" s="1433"/>
      <c r="Z19" s="1433"/>
      <c r="AA19" s="1433">
        <v>3.6</v>
      </c>
      <c r="AB19" s="1433">
        <v>3.6</v>
      </c>
      <c r="AD19" s="2147" t="s">
        <v>151</v>
      </c>
      <c r="AE19" s="1433"/>
      <c r="AF19" s="1433"/>
      <c r="AG19" s="1433"/>
      <c r="AH19" s="1433"/>
      <c r="AI19" s="1433"/>
      <c r="AJ19" s="1433"/>
      <c r="AK19" s="1433"/>
      <c r="AL19" s="1433">
        <v>21.5</v>
      </c>
      <c r="AM19" s="1433">
        <v>21.5</v>
      </c>
      <c r="AN19" s="1438"/>
      <c r="AO19" s="2194" t="s">
        <v>1050</v>
      </c>
      <c r="AP19" s="2530">
        <v>22.427919018124072</v>
      </c>
      <c r="AQ19" s="2530">
        <v>56.666847454739425</v>
      </c>
      <c r="AR19" s="2530">
        <v>6.5294278223007662</v>
      </c>
      <c r="AS19" s="2530">
        <v>7.9171761796315163</v>
      </c>
      <c r="AT19" s="2530">
        <v>6.8697605145770062</v>
      </c>
      <c r="AU19" s="2530">
        <v>16.23911478189909</v>
      </c>
      <c r="AW19" s="2144"/>
    </row>
    <row r="20" spans="1:49" ht="13.5" customHeight="1" x14ac:dyDescent="0.25">
      <c r="A20" s="2919" t="s">
        <v>1051</v>
      </c>
      <c r="B20" s="2188">
        <v>11440.018466173846</v>
      </c>
      <c r="C20" s="2188">
        <v>26195.108688084176</v>
      </c>
      <c r="D20" s="2188">
        <v>32467.500099691191</v>
      </c>
      <c r="E20" s="2187">
        <v>26072.016458770646</v>
      </c>
      <c r="F20" s="2187">
        <v>96174.643712719844</v>
      </c>
      <c r="G20" s="2168"/>
      <c r="H20" s="2142" t="s">
        <v>1007</v>
      </c>
      <c r="I20" s="1434">
        <v>16.5</v>
      </c>
      <c r="J20" s="1434">
        <v>0.4</v>
      </c>
      <c r="K20" s="1434">
        <v>1</v>
      </c>
      <c r="L20" s="1434">
        <v>3.2</v>
      </c>
      <c r="M20" s="1434">
        <v>10.5</v>
      </c>
      <c r="N20" s="1434">
        <v>5.6</v>
      </c>
      <c r="O20" s="2182"/>
      <c r="P20" s="1434">
        <v>37.200000000000003</v>
      </c>
      <c r="Q20" s="1442"/>
      <c r="S20" s="2140" t="s">
        <v>1001</v>
      </c>
      <c r="T20" s="1432">
        <v>8.6999999999999993</v>
      </c>
      <c r="U20" s="1432">
        <v>1.6</v>
      </c>
      <c r="V20" s="1432">
        <v>7.1</v>
      </c>
      <c r="W20" s="1432">
        <v>6.6</v>
      </c>
      <c r="X20" s="1432">
        <v>18.5</v>
      </c>
      <c r="Y20" s="1432">
        <v>1.7</v>
      </c>
      <c r="Z20" s="1432">
        <v>0</v>
      </c>
      <c r="AA20" s="1432">
        <v>44.9</v>
      </c>
      <c r="AB20" s="1432">
        <v>89</v>
      </c>
      <c r="AD20" s="2140" t="s">
        <v>1001</v>
      </c>
      <c r="AE20" s="1432">
        <v>13.5</v>
      </c>
      <c r="AF20" s="1432">
        <v>5.6</v>
      </c>
      <c r="AG20" s="1432">
        <v>11</v>
      </c>
      <c r="AH20" s="1432">
        <v>6.6</v>
      </c>
      <c r="AI20" s="1432">
        <v>19.3</v>
      </c>
      <c r="AJ20" s="1432">
        <v>10.3</v>
      </c>
      <c r="AK20" s="1432">
        <v>0.7</v>
      </c>
      <c r="AL20" s="1432">
        <v>91.3</v>
      </c>
      <c r="AM20" s="1432">
        <v>158.19999999999999</v>
      </c>
      <c r="AN20" s="1438"/>
      <c r="AU20" s="2167"/>
      <c r="AW20" s="2144"/>
    </row>
    <row r="21" spans="1:49" ht="15.75" thickBot="1" x14ac:dyDescent="0.3">
      <c r="A21" s="2920"/>
      <c r="B21" s="2195"/>
      <c r="C21" s="2195"/>
      <c r="D21" s="2195"/>
      <c r="E21" s="2195"/>
      <c r="F21" s="2195"/>
      <c r="G21" s="2168"/>
      <c r="H21" s="2142" t="s">
        <v>1004</v>
      </c>
      <c r="I21" s="1434">
        <v>4</v>
      </c>
      <c r="J21" s="2182"/>
      <c r="K21" s="2182">
        <v>0.1</v>
      </c>
      <c r="L21" s="2182">
        <v>0.6</v>
      </c>
      <c r="M21" s="1434">
        <v>3.8</v>
      </c>
      <c r="N21" s="1434">
        <v>0.4</v>
      </c>
      <c r="O21" s="2182"/>
      <c r="P21" s="1434">
        <v>9</v>
      </c>
      <c r="Q21" s="1441"/>
      <c r="S21" s="2142" t="s">
        <v>1000</v>
      </c>
      <c r="T21" s="1431">
        <v>-2.2999999999999998</v>
      </c>
      <c r="U21" s="1431">
        <v>-6.1</v>
      </c>
      <c r="V21" s="1431">
        <v>1.5</v>
      </c>
      <c r="W21" s="1431">
        <v>0.3</v>
      </c>
      <c r="X21" s="1431">
        <v>-3</v>
      </c>
      <c r="Y21" s="1431">
        <v>-1.9</v>
      </c>
      <c r="Z21" s="2141"/>
      <c r="AA21" s="1431"/>
      <c r="AB21" s="2141">
        <v>-11.5</v>
      </c>
      <c r="AD21" s="2142" t="s">
        <v>1000</v>
      </c>
      <c r="AE21" s="1431">
        <v>5.3</v>
      </c>
      <c r="AF21" s="1431">
        <v>13</v>
      </c>
      <c r="AG21" s="1431">
        <v>-6.6</v>
      </c>
      <c r="AH21" s="1431">
        <v>-1.6</v>
      </c>
      <c r="AI21" s="1431">
        <v>7.8</v>
      </c>
      <c r="AJ21" s="1431">
        <v>0.9</v>
      </c>
      <c r="AK21" s="2141">
        <v>-0.2</v>
      </c>
      <c r="AL21" s="1431">
        <v>0</v>
      </c>
      <c r="AM21" s="2141">
        <v>18.600000000000001</v>
      </c>
      <c r="AO21" s="2194" t="s">
        <v>1049</v>
      </c>
      <c r="AP21" s="2193">
        <v>1.4730490585042106</v>
      </c>
      <c r="AQ21" s="2193"/>
      <c r="AR21" s="2193">
        <v>1.7049136849100541</v>
      </c>
      <c r="AS21" s="2193"/>
      <c r="AT21" s="2193">
        <v>2.5661119028734789</v>
      </c>
      <c r="AU21" s="2193"/>
      <c r="AW21" s="2144"/>
    </row>
    <row r="22" spans="1:49" ht="14.25" customHeight="1" thickBot="1" x14ac:dyDescent="0.3">
      <c r="A22" s="2144"/>
      <c r="B22" s="2192"/>
      <c r="C22" s="2192"/>
      <c r="D22" s="2192"/>
      <c r="E22" s="2192"/>
      <c r="F22" s="2192"/>
      <c r="G22" s="2168"/>
      <c r="H22" s="2142" t="s">
        <v>1002</v>
      </c>
      <c r="I22" s="1434">
        <v>26.7</v>
      </c>
      <c r="J22" s="2182">
        <v>4.5999999999999996</v>
      </c>
      <c r="K22" s="2182">
        <v>1.8</v>
      </c>
      <c r="L22" s="2182">
        <v>3.5</v>
      </c>
      <c r="M22" s="1434">
        <v>4.9000000000000004</v>
      </c>
      <c r="N22" s="1434">
        <v>1.3</v>
      </c>
      <c r="O22" s="2182"/>
      <c r="P22" s="1434">
        <v>42.7</v>
      </c>
      <c r="Q22" s="1440"/>
      <c r="AB22" s="2177"/>
      <c r="AM22" s="2177"/>
      <c r="AO22" s="2170"/>
      <c r="AP22" s="2191"/>
      <c r="AQ22" s="2191"/>
      <c r="AR22" s="2191"/>
      <c r="AS22" s="2191"/>
      <c r="AT22" s="2191"/>
      <c r="AU22" s="2167"/>
      <c r="AW22" s="2144"/>
    </row>
    <row r="23" spans="1:49" ht="18" customHeight="1" thickBot="1" x14ac:dyDescent="0.3">
      <c r="A23" s="2153" t="s">
        <v>1048</v>
      </c>
      <c r="B23" s="2190">
        <v>1520.681194125591</v>
      </c>
      <c r="C23" s="2190">
        <v>-308.99154234660818</v>
      </c>
      <c r="D23" s="2190">
        <v>-2252.9224718749574</v>
      </c>
      <c r="E23" s="2189">
        <v>4246.0551984492704</v>
      </c>
      <c r="F23" s="2189">
        <v>3204.822378353012</v>
      </c>
      <c r="G23" s="2168"/>
      <c r="H23" s="2142" t="s">
        <v>1003</v>
      </c>
      <c r="I23" s="2182" t="s">
        <v>1332</v>
      </c>
      <c r="J23" s="2182"/>
      <c r="K23" s="2182"/>
      <c r="L23" s="2182"/>
      <c r="M23" s="2182"/>
      <c r="N23" s="2182"/>
      <c r="O23" s="1434">
        <v>105.1</v>
      </c>
      <c r="P23" s="1434">
        <v>105.1</v>
      </c>
      <c r="Q23" s="2179"/>
      <c r="S23" s="2160" t="s">
        <v>1046</v>
      </c>
      <c r="T23" s="2159" t="s">
        <v>1028</v>
      </c>
      <c r="U23" s="2159" t="s">
        <v>1027</v>
      </c>
      <c r="V23" s="2159" t="s">
        <v>1026</v>
      </c>
      <c r="W23" s="2159" t="s">
        <v>1025</v>
      </c>
      <c r="X23" s="2159" t="s">
        <v>1024</v>
      </c>
      <c r="Y23" s="2159" t="s">
        <v>1023</v>
      </c>
      <c r="Z23" s="2159" t="s">
        <v>1022</v>
      </c>
      <c r="AA23" s="2159" t="s">
        <v>1021</v>
      </c>
      <c r="AB23" s="2159" t="s">
        <v>433</v>
      </c>
      <c r="AD23" s="2160" t="s">
        <v>1045</v>
      </c>
      <c r="AE23" s="2159" t="s">
        <v>1028</v>
      </c>
      <c r="AF23" s="2159" t="s">
        <v>1027</v>
      </c>
      <c r="AG23" s="2159" t="s">
        <v>1026</v>
      </c>
      <c r="AH23" s="2159" t="s">
        <v>1025</v>
      </c>
      <c r="AI23" s="2159" t="s">
        <v>1024</v>
      </c>
      <c r="AJ23" s="2159" t="s">
        <v>1023</v>
      </c>
      <c r="AK23" s="2159" t="s">
        <v>1022</v>
      </c>
      <c r="AL23" s="2159" t="s">
        <v>1021</v>
      </c>
      <c r="AM23" s="2159" t="s">
        <v>433</v>
      </c>
      <c r="AN23" s="2186"/>
      <c r="AO23" s="2922" t="s">
        <v>1044</v>
      </c>
      <c r="AP23" s="2922"/>
      <c r="AQ23" s="2922"/>
      <c r="AR23" s="2922"/>
      <c r="AS23" s="2922"/>
      <c r="AT23" s="2922"/>
      <c r="AW23" s="2144"/>
    </row>
    <row r="24" spans="1:49" ht="15.75" thickBot="1" x14ac:dyDescent="0.3">
      <c r="A24" s="2426" t="s">
        <v>1047</v>
      </c>
      <c r="B24" s="2188">
        <v>12960.699660299437</v>
      </c>
      <c r="C24" s="2188">
        <v>25886.117145737568</v>
      </c>
      <c r="D24" s="2188">
        <v>30214.577627816234</v>
      </c>
      <c r="E24" s="2187">
        <v>30318.071657219916</v>
      </c>
      <c r="F24" s="2187">
        <v>99379.466091072856</v>
      </c>
      <c r="G24" s="2168"/>
      <c r="H24" s="2147" t="s">
        <v>151</v>
      </c>
      <c r="I24" s="1439">
        <v>21.5</v>
      </c>
      <c r="J24" s="1439">
        <v>4.7</v>
      </c>
      <c r="K24" s="1439">
        <v>2.9</v>
      </c>
      <c r="L24" s="1439">
        <v>3.6</v>
      </c>
      <c r="M24" s="1439">
        <v>0.1</v>
      </c>
      <c r="N24" s="1439">
        <v>0.5</v>
      </c>
      <c r="O24" s="1439"/>
      <c r="P24" s="1439">
        <v>33.299999999999997</v>
      </c>
      <c r="Q24" s="2179"/>
      <c r="S24" s="2142" t="s">
        <v>1019</v>
      </c>
      <c r="T24" s="1434">
        <v>3</v>
      </c>
      <c r="U24" s="2145"/>
      <c r="V24" s="2145"/>
      <c r="W24" s="2145"/>
      <c r="X24" s="2145"/>
      <c r="Y24" s="2145"/>
      <c r="Z24" s="2145"/>
      <c r="AA24" s="2145" t="s">
        <v>1330</v>
      </c>
      <c r="AB24" s="2145">
        <v>3</v>
      </c>
      <c r="AD24" s="2142" t="s">
        <v>1019</v>
      </c>
      <c r="AE24" s="1434">
        <v>22.9</v>
      </c>
      <c r="AF24" s="2145"/>
      <c r="AG24" s="2145"/>
      <c r="AH24" s="2145"/>
      <c r="AI24" s="2145"/>
      <c r="AJ24" s="2145"/>
      <c r="AK24" s="2145"/>
      <c r="AL24" s="2145"/>
      <c r="AM24" s="2145">
        <v>22.9</v>
      </c>
      <c r="AN24" s="2186"/>
      <c r="AO24" s="2922"/>
      <c r="AP24" s="2922"/>
      <c r="AQ24" s="2922"/>
      <c r="AR24" s="2922"/>
      <c r="AS24" s="2922"/>
      <c r="AT24" s="2922"/>
      <c r="AW24" s="2144"/>
    </row>
    <row r="25" spans="1:49" x14ac:dyDescent="0.25">
      <c r="A25" s="2144"/>
      <c r="B25" s="2144"/>
      <c r="C25" s="2144"/>
      <c r="D25" s="2144"/>
      <c r="E25" s="2144"/>
      <c r="F25" s="2144"/>
      <c r="G25" s="2168"/>
      <c r="H25" s="2140" t="s">
        <v>1001</v>
      </c>
      <c r="I25" s="1432">
        <v>158.19999999999999</v>
      </c>
      <c r="J25" s="1432">
        <v>101.5</v>
      </c>
      <c r="K25" s="1432">
        <v>39.9</v>
      </c>
      <c r="L25" s="1432">
        <v>89</v>
      </c>
      <c r="M25" s="1432">
        <v>64.2</v>
      </c>
      <c r="N25" s="1432">
        <v>23.8</v>
      </c>
      <c r="O25" s="1432">
        <v>105.1</v>
      </c>
      <c r="P25" s="1432">
        <v>581.6</v>
      </c>
      <c r="Q25" s="2167"/>
      <c r="S25" s="2142" t="s">
        <v>1017</v>
      </c>
      <c r="T25" s="1434">
        <v>15</v>
      </c>
      <c r="U25" s="1434">
        <v>1.7</v>
      </c>
      <c r="V25" s="1434">
        <v>2</v>
      </c>
      <c r="W25" s="1434">
        <v>2.2000000000000002</v>
      </c>
      <c r="X25" s="1434">
        <v>6.5</v>
      </c>
      <c r="Y25" s="1434">
        <v>11.2</v>
      </c>
      <c r="Z25" s="1434">
        <v>39</v>
      </c>
      <c r="AA25" s="2145"/>
      <c r="AB25" s="2145">
        <v>77.5</v>
      </c>
      <c r="AD25" s="2142" t="s">
        <v>1017</v>
      </c>
      <c r="AE25" s="1434">
        <v>2</v>
      </c>
      <c r="AF25" s="1434">
        <v>1.9</v>
      </c>
      <c r="AG25" s="1434">
        <v>2.6</v>
      </c>
      <c r="AH25" s="1434">
        <v>2.2000000000000002</v>
      </c>
      <c r="AI25" s="1434">
        <v>6.6</v>
      </c>
      <c r="AJ25" s="1434">
        <v>1.5</v>
      </c>
      <c r="AK25" s="1434">
        <v>0.1</v>
      </c>
      <c r="AL25" s="2145"/>
      <c r="AM25" s="2145">
        <v>16.8</v>
      </c>
      <c r="AN25" s="2145"/>
      <c r="AO25" s="2922"/>
      <c r="AP25" s="2922"/>
      <c r="AQ25" s="2922"/>
      <c r="AR25" s="2922"/>
      <c r="AS25" s="2922"/>
      <c r="AT25" s="2922"/>
      <c r="AW25" s="2144"/>
    </row>
    <row r="26" spans="1:49" x14ac:dyDescent="0.25">
      <c r="A26" s="2176"/>
      <c r="B26" s="2176"/>
      <c r="C26" s="2176"/>
      <c r="D26" s="2176"/>
      <c r="E26" s="2176"/>
      <c r="F26" s="2180" t="s">
        <v>1043</v>
      </c>
      <c r="G26" s="2174"/>
      <c r="H26" s="2185"/>
      <c r="I26" s="2179"/>
      <c r="J26" s="2179"/>
      <c r="K26" s="2179"/>
      <c r="L26" s="2179"/>
      <c r="M26" s="2179"/>
      <c r="N26" s="2179"/>
      <c r="O26" s="2179"/>
      <c r="P26" s="2179"/>
      <c r="Q26" s="2167"/>
      <c r="S26" s="2142" t="s">
        <v>1016</v>
      </c>
      <c r="T26" s="1434">
        <v>0.1</v>
      </c>
      <c r="U26" s="1434"/>
      <c r="V26" s="1434"/>
      <c r="W26" s="1434"/>
      <c r="X26" s="1434"/>
      <c r="Y26" s="1434"/>
      <c r="Z26" s="2145"/>
      <c r="AA26" s="2145"/>
      <c r="AB26" s="2145">
        <v>0.1</v>
      </c>
      <c r="AD26" s="2142" t="s">
        <v>1016</v>
      </c>
      <c r="AE26" s="1434">
        <v>1.7</v>
      </c>
      <c r="AF26" s="1434">
        <v>0.3</v>
      </c>
      <c r="AG26" s="1434">
        <v>0.1</v>
      </c>
      <c r="AH26" s="1434"/>
      <c r="AI26" s="1434"/>
      <c r="AJ26" s="1434"/>
      <c r="AK26" s="2145"/>
      <c r="AL26" s="2145"/>
      <c r="AM26" s="2145">
        <v>2.2000000000000002</v>
      </c>
      <c r="AN26" s="2145"/>
      <c r="AO26" s="2922" t="s">
        <v>1040</v>
      </c>
      <c r="AP26" s="2922"/>
      <c r="AQ26" s="2922"/>
      <c r="AR26" s="2922"/>
      <c r="AS26" s="2922"/>
      <c r="AT26" s="2922"/>
      <c r="AU26" s="2184"/>
      <c r="AW26" s="2144"/>
    </row>
    <row r="27" spans="1:49" ht="13.5" customHeight="1" x14ac:dyDescent="0.25">
      <c r="A27" s="2176"/>
      <c r="B27" s="2176"/>
      <c r="C27" s="2176"/>
      <c r="D27" s="2176"/>
      <c r="E27" s="2176"/>
      <c r="F27" s="2180" t="s">
        <v>1042</v>
      </c>
      <c r="G27" s="2174"/>
      <c r="H27" s="2144" t="s">
        <v>1041</v>
      </c>
      <c r="I27" s="1431">
        <v>11</v>
      </c>
      <c r="J27" s="1431">
        <v>-4.199999999999994</v>
      </c>
      <c r="K27" s="1431">
        <v>-19.5</v>
      </c>
      <c r="L27" s="1431">
        <v>-20.100000000000001</v>
      </c>
      <c r="M27" s="1431">
        <v>7.2000000000000028</v>
      </c>
      <c r="N27" s="1431">
        <v>18.500000000000004</v>
      </c>
      <c r="O27" s="2183"/>
      <c r="P27" s="2179"/>
      <c r="Q27" s="2171"/>
      <c r="S27" s="2142" t="s">
        <v>1015</v>
      </c>
      <c r="T27" s="1434">
        <v>20.3</v>
      </c>
      <c r="U27" s="2145"/>
      <c r="V27" s="2145"/>
      <c r="W27" s="2145"/>
      <c r="X27" s="2145"/>
      <c r="Y27" s="2145"/>
      <c r="Z27" s="2145"/>
      <c r="AA27" s="1434"/>
      <c r="AB27" s="1434">
        <v>20.3</v>
      </c>
      <c r="AD27" s="2142" t="s">
        <v>1015</v>
      </c>
      <c r="AE27" s="1434">
        <v>11.3</v>
      </c>
      <c r="AF27" s="2145"/>
      <c r="AG27" s="2145"/>
      <c r="AH27" s="2145"/>
      <c r="AI27" s="2145"/>
      <c r="AJ27" s="2145"/>
      <c r="AK27" s="2145"/>
      <c r="AL27" s="1434"/>
      <c r="AM27" s="1434">
        <v>11.3</v>
      </c>
      <c r="AN27" s="2182"/>
      <c r="AO27" s="2922"/>
      <c r="AP27" s="2922"/>
      <c r="AQ27" s="2922"/>
      <c r="AR27" s="2922"/>
      <c r="AS27" s="2922"/>
      <c r="AT27" s="2922"/>
      <c r="AU27" s="2181"/>
      <c r="AW27" s="2144"/>
    </row>
    <row r="28" spans="1:49" ht="13.5" customHeight="1" x14ac:dyDescent="0.25">
      <c r="A28" s="2176"/>
      <c r="B28" s="2176"/>
      <c r="C28" s="2176"/>
      <c r="D28" s="2176"/>
      <c r="E28" s="2176"/>
      <c r="F28" s="2180" t="s">
        <v>1227</v>
      </c>
      <c r="G28" s="2174"/>
      <c r="H28" s="2144" t="s">
        <v>1039</v>
      </c>
      <c r="I28" s="1431"/>
      <c r="J28" s="1431">
        <v>-0.1</v>
      </c>
      <c r="K28" s="1431"/>
      <c r="L28" s="1431">
        <v>-0.1</v>
      </c>
      <c r="M28" s="1431"/>
      <c r="N28" s="1431">
        <v>-0.2</v>
      </c>
      <c r="O28" s="855"/>
      <c r="P28" s="2179"/>
      <c r="Q28" s="2171"/>
      <c r="S28" s="2142" t="s">
        <v>1002</v>
      </c>
      <c r="T28" s="1434">
        <v>0</v>
      </c>
      <c r="U28" s="2145"/>
      <c r="V28" s="2145"/>
      <c r="W28" s="2145"/>
      <c r="X28" s="2145"/>
      <c r="Y28" s="2145"/>
      <c r="Z28" s="2145"/>
      <c r="AA28" s="1434">
        <v>4.8</v>
      </c>
      <c r="AB28" s="1434">
        <v>4.8</v>
      </c>
      <c r="AD28" s="2142" t="s">
        <v>1002</v>
      </c>
      <c r="AE28" s="1434">
        <v>0</v>
      </c>
      <c r="AF28" s="2145"/>
      <c r="AG28" s="2145"/>
      <c r="AH28" s="2145"/>
      <c r="AI28" s="2145"/>
      <c r="AJ28" s="2145"/>
      <c r="AK28" s="2145"/>
      <c r="AL28" s="1434">
        <v>3.8</v>
      </c>
      <c r="AM28" s="1434">
        <v>3.8</v>
      </c>
      <c r="AN28" s="1434"/>
      <c r="AO28" s="2170"/>
      <c r="AP28" s="2170"/>
      <c r="AQ28" s="2170"/>
      <c r="AR28" s="2170"/>
      <c r="AS28" s="2170"/>
      <c r="AT28" s="2170"/>
      <c r="AU28" s="2427"/>
      <c r="AW28" s="2144"/>
    </row>
    <row r="29" spans="1:49" ht="13.5" customHeight="1" x14ac:dyDescent="0.25">
      <c r="A29" s="2176"/>
      <c r="B29" s="2176"/>
      <c r="C29" s="2176"/>
      <c r="D29" s="2176"/>
      <c r="E29" s="2176"/>
      <c r="F29" s="2176"/>
      <c r="G29" s="2174"/>
      <c r="H29" s="845"/>
      <c r="I29" s="2529"/>
      <c r="J29" s="2529"/>
      <c r="K29" s="2529"/>
      <c r="L29" s="2529"/>
      <c r="M29" s="2529"/>
      <c r="N29" s="2529"/>
      <c r="O29" s="2178"/>
      <c r="P29" s="2171"/>
      <c r="Q29" s="2171"/>
      <c r="S29" s="2140" t="s">
        <v>1013</v>
      </c>
      <c r="T29" s="1432">
        <v>38.299999999999997</v>
      </c>
      <c r="U29" s="1432">
        <v>1.7</v>
      </c>
      <c r="V29" s="1432">
        <v>2</v>
      </c>
      <c r="W29" s="1432">
        <v>2.2000000000000002</v>
      </c>
      <c r="X29" s="1432">
        <v>6.5</v>
      </c>
      <c r="Y29" s="1432">
        <v>11.2</v>
      </c>
      <c r="Z29" s="1432">
        <v>39</v>
      </c>
      <c r="AA29" s="1432">
        <v>4.8</v>
      </c>
      <c r="AB29" s="1432">
        <v>105.6</v>
      </c>
      <c r="AD29" s="2140" t="s">
        <v>1013</v>
      </c>
      <c r="AE29" s="1432">
        <v>37.799999999999997</v>
      </c>
      <c r="AF29" s="1432">
        <v>2.2000000000000002</v>
      </c>
      <c r="AG29" s="1432">
        <v>2.7</v>
      </c>
      <c r="AH29" s="1432">
        <v>2.2999999999999998</v>
      </c>
      <c r="AI29" s="1432">
        <v>6.7</v>
      </c>
      <c r="AJ29" s="1432">
        <v>1.5</v>
      </c>
      <c r="AK29" s="1432">
        <v>0.1</v>
      </c>
      <c r="AL29" s="1432">
        <v>3.8</v>
      </c>
      <c r="AM29" s="1432">
        <v>57</v>
      </c>
      <c r="AN29" s="1434"/>
      <c r="AO29" s="2922" t="s">
        <v>1331</v>
      </c>
      <c r="AP29" s="2922"/>
      <c r="AQ29" s="2922"/>
      <c r="AR29" s="2922"/>
      <c r="AS29" s="2922"/>
      <c r="AT29" s="2922"/>
      <c r="AU29" s="2922"/>
      <c r="AW29" s="2144"/>
    </row>
    <row r="30" spans="1:49" ht="13.5" customHeight="1" x14ac:dyDescent="0.25">
      <c r="A30" s="2176"/>
      <c r="B30" s="2175"/>
      <c r="C30" s="2175"/>
      <c r="D30" s="2175"/>
      <c r="E30" s="2175"/>
      <c r="F30" s="2175"/>
      <c r="G30" s="2174"/>
      <c r="S30" s="2142" t="s">
        <v>1011</v>
      </c>
      <c r="T30" s="1434">
        <v>5.0999999999999996</v>
      </c>
      <c r="U30" s="1434">
        <v>1.4</v>
      </c>
      <c r="V30" s="1434">
        <v>1</v>
      </c>
      <c r="W30" s="1434">
        <v>0.5</v>
      </c>
      <c r="X30" s="1434">
        <v>0.1</v>
      </c>
      <c r="Y30" s="1434">
        <v>0</v>
      </c>
      <c r="Z30" s="2145">
        <v>0</v>
      </c>
      <c r="AA30" s="1434">
        <v>31.6</v>
      </c>
      <c r="AB30" s="1434">
        <v>39.6</v>
      </c>
      <c r="AD30" s="2142" t="s">
        <v>1011</v>
      </c>
      <c r="AE30" s="1434">
        <v>7.2</v>
      </c>
      <c r="AF30" s="1434">
        <v>0.3</v>
      </c>
      <c r="AG30" s="1434">
        <v>0.3</v>
      </c>
      <c r="AH30" s="1434"/>
      <c r="AI30" s="1434"/>
      <c r="AJ30" s="1434"/>
      <c r="AK30" s="2145"/>
      <c r="AL30" s="1434">
        <v>6.3</v>
      </c>
      <c r="AM30" s="1434">
        <v>14</v>
      </c>
      <c r="AN30" s="2177"/>
      <c r="AO30" s="2922"/>
      <c r="AP30" s="2922"/>
      <c r="AQ30" s="2922"/>
      <c r="AR30" s="2922"/>
      <c r="AS30" s="2922"/>
      <c r="AT30" s="2922"/>
      <c r="AU30" s="2922"/>
      <c r="AW30" s="2144"/>
    </row>
    <row r="31" spans="1:49" ht="13.5" customHeight="1" x14ac:dyDescent="0.25">
      <c r="A31" s="2176"/>
      <c r="B31" s="2176"/>
      <c r="C31" s="2175"/>
      <c r="D31" s="2175"/>
      <c r="E31" s="2175"/>
      <c r="F31" s="2172"/>
      <c r="G31" s="2174"/>
      <c r="H31" s="869" t="s">
        <v>1038</v>
      </c>
      <c r="I31" s="2172"/>
      <c r="J31" s="2171"/>
      <c r="K31" s="2171"/>
      <c r="L31" s="2171"/>
      <c r="M31" s="2171"/>
      <c r="N31" s="2171"/>
      <c r="O31" s="2171"/>
      <c r="P31" s="2171"/>
      <c r="Q31" s="2171"/>
      <c r="S31" s="2142" t="s">
        <v>1010</v>
      </c>
      <c r="T31" s="1434">
        <v>1.7</v>
      </c>
      <c r="U31" s="1434">
        <v>0.5</v>
      </c>
      <c r="V31" s="1434">
        <v>0.1</v>
      </c>
      <c r="W31" s="1434"/>
      <c r="X31" s="1434"/>
      <c r="Y31" s="1434"/>
      <c r="Z31" s="2145"/>
      <c r="AA31" s="2145"/>
      <c r="AB31" s="2145">
        <v>2.2999999999999998</v>
      </c>
      <c r="AD31" s="2142" t="s">
        <v>1010</v>
      </c>
      <c r="AE31" s="1434">
        <v>16.3</v>
      </c>
      <c r="AF31" s="1434">
        <v>1.1000000000000001</v>
      </c>
      <c r="AG31" s="1434">
        <v>0.2</v>
      </c>
      <c r="AH31" s="1434"/>
      <c r="AI31" s="1434"/>
      <c r="AJ31" s="1434"/>
      <c r="AK31" s="2145"/>
      <c r="AL31" s="1434"/>
      <c r="AM31" s="2145">
        <v>17.600000000000001</v>
      </c>
      <c r="AN31" s="1434"/>
      <c r="AO31" s="2922"/>
      <c r="AP31" s="2922"/>
      <c r="AQ31" s="2922"/>
      <c r="AR31" s="2922"/>
      <c r="AS31" s="2922"/>
      <c r="AT31" s="2922"/>
      <c r="AU31" s="2922"/>
      <c r="AW31" s="2144"/>
    </row>
    <row r="32" spans="1:49" ht="17.25" customHeight="1" x14ac:dyDescent="0.25">
      <c r="A32" s="869" t="s">
        <v>1037</v>
      </c>
      <c r="B32" s="845"/>
      <c r="C32" s="845"/>
      <c r="D32" s="845"/>
      <c r="E32" s="845"/>
      <c r="F32" s="2137"/>
      <c r="G32" s="2174"/>
      <c r="H32" s="2173" t="s">
        <v>1299</v>
      </c>
      <c r="I32" s="2172"/>
      <c r="J32" s="2171"/>
      <c r="K32" s="2171"/>
      <c r="L32" s="2171"/>
      <c r="M32" s="2171"/>
      <c r="N32" s="2171"/>
      <c r="O32" s="2171"/>
      <c r="P32" s="2171"/>
      <c r="Q32" s="2171"/>
      <c r="S32" s="2142" t="s">
        <v>1008</v>
      </c>
      <c r="T32" s="1434"/>
      <c r="U32" s="1434"/>
      <c r="V32" s="1434"/>
      <c r="W32" s="1434"/>
      <c r="X32" s="2145"/>
      <c r="Y32" s="2145"/>
      <c r="Z32" s="2145"/>
      <c r="AA32" s="2145"/>
      <c r="AB32" s="2145">
        <v>0</v>
      </c>
      <c r="AD32" s="2142" t="s">
        <v>1008</v>
      </c>
      <c r="AE32" s="1434">
        <v>3.2</v>
      </c>
      <c r="AF32" s="1434">
        <v>4.8</v>
      </c>
      <c r="AG32" s="1434">
        <v>4</v>
      </c>
      <c r="AH32" s="1434">
        <v>1.3</v>
      </c>
      <c r="AI32" s="2145"/>
      <c r="AJ32" s="2145"/>
      <c r="AK32" s="2145"/>
      <c r="AL32" s="2145"/>
      <c r="AM32" s="2145">
        <v>13.3</v>
      </c>
      <c r="AN32" s="2145"/>
      <c r="AO32" s="2170"/>
      <c r="AP32" s="2170"/>
      <c r="AQ32" s="2170"/>
      <c r="AR32" s="2170"/>
      <c r="AS32" s="2170"/>
      <c r="AT32" s="2170"/>
      <c r="AU32" s="1437"/>
      <c r="AW32" s="2144"/>
    </row>
    <row r="33" spans="1:49" ht="20.25" customHeight="1" thickBot="1" x14ac:dyDescent="0.3">
      <c r="A33" s="2169"/>
      <c r="B33" s="2169"/>
      <c r="C33" s="2169"/>
      <c r="D33" s="2169"/>
      <c r="E33" s="2169"/>
      <c r="F33" s="2146"/>
      <c r="G33" s="2168"/>
      <c r="H33" s="2167"/>
      <c r="I33" s="2166"/>
      <c r="J33" s="2166"/>
      <c r="K33" s="2166"/>
      <c r="L33" s="2166"/>
      <c r="M33" s="2166"/>
      <c r="N33" s="2166"/>
      <c r="O33" s="2166"/>
      <c r="P33" s="2166"/>
      <c r="Q33" s="2166"/>
      <c r="S33" s="2142" t="s">
        <v>1006</v>
      </c>
      <c r="T33" s="1434">
        <v>0.7</v>
      </c>
      <c r="U33" s="1434"/>
      <c r="V33" s="1434">
        <v>8.9</v>
      </c>
      <c r="W33" s="1434">
        <v>8.5</v>
      </c>
      <c r="X33" s="1434">
        <v>10.6</v>
      </c>
      <c r="Y33" s="1434">
        <v>0.5</v>
      </c>
      <c r="Z33" s="1434">
        <v>20.7</v>
      </c>
      <c r="AA33" s="2148"/>
      <c r="AB33" s="2148">
        <v>49.9</v>
      </c>
      <c r="AD33" s="2142" t="s">
        <v>1006</v>
      </c>
      <c r="AE33" s="1434">
        <v>0.1</v>
      </c>
      <c r="AF33" s="1434">
        <v>0</v>
      </c>
      <c r="AG33" s="1434">
        <v>2</v>
      </c>
      <c r="AH33" s="1434">
        <v>2</v>
      </c>
      <c r="AI33" s="1434">
        <v>6.4</v>
      </c>
      <c r="AJ33" s="1434">
        <v>0.1</v>
      </c>
      <c r="AK33" s="1434"/>
      <c r="AL33" s="2148"/>
      <c r="AM33" s="2148">
        <v>10.5</v>
      </c>
      <c r="AN33" s="2145"/>
      <c r="AU33" s="1437"/>
      <c r="AW33" s="2144"/>
    </row>
    <row r="34" spans="1:49" ht="18.75" thickBot="1" x14ac:dyDescent="0.3">
      <c r="A34" s="2160"/>
      <c r="B34" s="2165" t="s">
        <v>1294</v>
      </c>
      <c r="C34" s="2165" t="s">
        <v>1184</v>
      </c>
      <c r="D34" s="2165" t="s">
        <v>340</v>
      </c>
      <c r="E34" s="2165" t="s">
        <v>339</v>
      </c>
      <c r="F34" s="2165" t="s">
        <v>338</v>
      </c>
      <c r="G34" s="2146"/>
      <c r="H34" s="2164" t="s">
        <v>440</v>
      </c>
      <c r="I34" s="2159" t="s">
        <v>1028</v>
      </c>
      <c r="J34" s="2159" t="s">
        <v>1027</v>
      </c>
      <c r="K34" s="2159" t="s">
        <v>1026</v>
      </c>
      <c r="L34" s="2159" t="s">
        <v>1025</v>
      </c>
      <c r="M34" s="2159" t="s">
        <v>1024</v>
      </c>
      <c r="N34" s="2159" t="s">
        <v>1023</v>
      </c>
      <c r="O34" s="2159" t="s">
        <v>1022</v>
      </c>
      <c r="P34" s="2159" t="s">
        <v>1021</v>
      </c>
      <c r="Q34" s="2159" t="s">
        <v>433</v>
      </c>
      <c r="S34" s="2142" t="s">
        <v>1005</v>
      </c>
      <c r="T34" s="1434">
        <v>0.1</v>
      </c>
      <c r="U34" s="1434"/>
      <c r="V34" s="1434">
        <v>0.1</v>
      </c>
      <c r="W34" s="1434">
        <v>0.1</v>
      </c>
      <c r="X34" s="1434">
        <v>0.1</v>
      </c>
      <c r="Y34" s="1434"/>
      <c r="Z34" s="1434"/>
      <c r="AA34" s="2148"/>
      <c r="AB34" s="2148">
        <v>0.4</v>
      </c>
      <c r="AD34" s="2142" t="s">
        <v>1005</v>
      </c>
      <c r="AE34" s="1434"/>
      <c r="AF34" s="1434"/>
      <c r="AG34" s="1434"/>
      <c r="AH34" s="1434"/>
      <c r="AI34" s="1434">
        <v>1.9</v>
      </c>
      <c r="AJ34" s="1434"/>
      <c r="AK34" s="1434"/>
      <c r="AL34" s="2148">
        <v>1.9</v>
      </c>
      <c r="AM34" s="2148">
        <v>3.8</v>
      </c>
      <c r="AN34" s="2145"/>
      <c r="AU34" s="1437"/>
      <c r="AW34" s="2144"/>
    </row>
    <row r="35" spans="1:49" x14ac:dyDescent="0.25">
      <c r="A35" s="2139" t="s">
        <v>1036</v>
      </c>
      <c r="B35" s="2162">
        <v>47.877072999999996</v>
      </c>
      <c r="C35" s="2162">
        <v>54.3</v>
      </c>
      <c r="D35" s="2162">
        <v>69.010000000000005</v>
      </c>
      <c r="E35" s="2162">
        <v>66.2</v>
      </c>
      <c r="F35" s="2162">
        <v>43.5</v>
      </c>
      <c r="G35" s="2146"/>
      <c r="H35" s="2142" t="s">
        <v>1019</v>
      </c>
      <c r="I35" s="1434">
        <v>47.9</v>
      </c>
      <c r="J35" s="2145"/>
      <c r="K35" s="2145"/>
      <c r="L35" s="2145"/>
      <c r="M35" s="2145"/>
      <c r="N35" s="2145"/>
      <c r="O35" s="2145"/>
      <c r="P35" s="2145"/>
      <c r="Q35" s="2145">
        <v>47.9</v>
      </c>
      <c r="S35" s="2142" t="s">
        <v>1002</v>
      </c>
      <c r="T35" s="1434"/>
      <c r="U35" s="2145"/>
      <c r="V35" s="2145"/>
      <c r="W35" s="2145"/>
      <c r="X35" s="2145"/>
      <c r="Y35" s="2145"/>
      <c r="Z35" s="2145"/>
      <c r="AA35" s="1434">
        <v>4.5999999999999996</v>
      </c>
      <c r="AB35" s="1434">
        <v>4.5999999999999996</v>
      </c>
      <c r="AD35" s="2142" t="s">
        <v>1004</v>
      </c>
      <c r="AE35" s="1434"/>
      <c r="AF35" s="1434"/>
      <c r="AG35" s="1434"/>
      <c r="AH35" s="1434"/>
      <c r="AI35" s="1434"/>
      <c r="AJ35" s="1434"/>
      <c r="AK35" s="1434"/>
      <c r="AL35" s="2148">
        <v>4.9000000000000004</v>
      </c>
      <c r="AM35" s="2148">
        <v>4.9000000000000004</v>
      </c>
      <c r="AN35" s="2163"/>
      <c r="AU35" s="1437"/>
      <c r="AW35" s="2144"/>
    </row>
    <row r="36" spans="1:49" ht="15.75" thickBot="1" x14ac:dyDescent="0.3">
      <c r="A36" s="2139" t="s">
        <v>1035</v>
      </c>
      <c r="B36" s="2162">
        <v>1.0038375200000001E-3</v>
      </c>
      <c r="C36" s="2162">
        <v>0.3</v>
      </c>
      <c r="D36" s="2162">
        <v>0.01</v>
      </c>
      <c r="E36" s="2162">
        <v>0.1</v>
      </c>
      <c r="F36" s="2162">
        <v>0</v>
      </c>
      <c r="G36" s="2146"/>
      <c r="H36" s="2142" t="s">
        <v>1017</v>
      </c>
      <c r="I36" s="1434">
        <v>49</v>
      </c>
      <c r="J36" s="1434">
        <v>11.3</v>
      </c>
      <c r="K36" s="1434">
        <v>24.4</v>
      </c>
      <c r="L36" s="1434">
        <v>21.9</v>
      </c>
      <c r="M36" s="1434">
        <v>55</v>
      </c>
      <c r="N36" s="1434">
        <v>42</v>
      </c>
      <c r="O36" s="1434">
        <v>106.5</v>
      </c>
      <c r="P36" s="2145"/>
      <c r="Q36" s="2145">
        <v>310.2</v>
      </c>
      <c r="S36" s="2147" t="s">
        <v>151</v>
      </c>
      <c r="T36" s="1433"/>
      <c r="U36" s="1433"/>
      <c r="V36" s="1433"/>
      <c r="W36" s="1433"/>
      <c r="X36" s="1433"/>
      <c r="Y36" s="1433"/>
      <c r="Z36" s="1433"/>
      <c r="AA36" s="1433">
        <v>4.7</v>
      </c>
      <c r="AB36" s="1433">
        <v>4.7</v>
      </c>
      <c r="AD36" s="2142" t="s">
        <v>1002</v>
      </c>
      <c r="AE36" s="1434"/>
      <c r="AF36" s="2145"/>
      <c r="AG36" s="2145"/>
      <c r="AH36" s="2145"/>
      <c r="AI36" s="2145"/>
      <c r="AJ36" s="2145"/>
      <c r="AK36" s="2145"/>
      <c r="AL36" s="1434">
        <v>0.1</v>
      </c>
      <c r="AM36" s="1434">
        <v>0.1</v>
      </c>
      <c r="AN36" s="1438"/>
      <c r="AU36" s="1437"/>
      <c r="AW36" s="2144"/>
    </row>
    <row r="37" spans="1:49" ht="25.5" customHeight="1" thickBot="1" x14ac:dyDescent="0.3">
      <c r="A37" s="2142" t="s">
        <v>1034</v>
      </c>
      <c r="B37" s="1435">
        <v>15.113186873630982</v>
      </c>
      <c r="C37" s="1435">
        <v>18.5</v>
      </c>
      <c r="D37" s="1435">
        <v>18.920000000000002</v>
      </c>
      <c r="E37" s="1435">
        <v>19.5</v>
      </c>
      <c r="F37" s="1435">
        <v>21.4</v>
      </c>
      <c r="G37" s="2146"/>
      <c r="H37" s="2142" t="s">
        <v>1014</v>
      </c>
      <c r="I37" s="1434">
        <v>14.9</v>
      </c>
      <c r="J37" s="1434">
        <v>1</v>
      </c>
      <c r="K37" s="1434">
        <v>0.4</v>
      </c>
      <c r="L37" s="2145"/>
      <c r="M37" s="2145"/>
      <c r="N37" s="2145"/>
      <c r="O37" s="2145"/>
      <c r="P37" s="2145"/>
      <c r="Q37" s="2145">
        <v>16.3</v>
      </c>
      <c r="S37" s="2140" t="s">
        <v>1001</v>
      </c>
      <c r="T37" s="1432">
        <v>7.6</v>
      </c>
      <c r="U37" s="1432">
        <v>1.8</v>
      </c>
      <c r="V37" s="1432">
        <v>10.199999999999999</v>
      </c>
      <c r="W37" s="1432">
        <v>9</v>
      </c>
      <c r="X37" s="1432">
        <v>10.8</v>
      </c>
      <c r="Y37" s="1432">
        <v>0.5</v>
      </c>
      <c r="Z37" s="1432">
        <v>20.7</v>
      </c>
      <c r="AA37" s="1432">
        <v>40.9</v>
      </c>
      <c r="AB37" s="1432">
        <v>101.5</v>
      </c>
      <c r="AD37" s="2147" t="s">
        <v>151</v>
      </c>
      <c r="AE37" s="1433">
        <v>26.7</v>
      </c>
      <c r="AF37" s="1433">
        <v>6.2</v>
      </c>
      <c r="AG37" s="1433">
        <v>6.4</v>
      </c>
      <c r="AH37" s="1433">
        <v>3.3</v>
      </c>
      <c r="AI37" s="1433">
        <v>8.3000000000000007</v>
      </c>
      <c r="AJ37" s="1433">
        <v>0.1</v>
      </c>
      <c r="AK37" s="1433"/>
      <c r="AL37" s="1433">
        <v>13.1</v>
      </c>
      <c r="AM37" s="1433">
        <v>64.2</v>
      </c>
      <c r="AN37" s="1438"/>
      <c r="AU37" s="1437"/>
      <c r="AW37" s="2144"/>
    </row>
    <row r="38" spans="1:49" ht="13.5" customHeight="1" x14ac:dyDescent="0.25">
      <c r="A38" s="2139" t="s">
        <v>1033</v>
      </c>
      <c r="B38" s="1435">
        <v>1.4635985212878713</v>
      </c>
      <c r="C38" s="1435">
        <v>5.2</v>
      </c>
      <c r="D38" s="1435">
        <v>5.15</v>
      </c>
      <c r="E38" s="1435">
        <v>5.3</v>
      </c>
      <c r="F38" s="1435">
        <v>5.0999999999999996</v>
      </c>
      <c r="G38" s="2146"/>
      <c r="H38" s="2142" t="s">
        <v>1016</v>
      </c>
      <c r="I38" s="1434">
        <v>4.8</v>
      </c>
      <c r="J38" s="1434">
        <v>0.9</v>
      </c>
      <c r="K38" s="1434">
        <v>1.4</v>
      </c>
      <c r="L38" s="1434">
        <v>0.5</v>
      </c>
      <c r="M38" s="1434">
        <v>0.9</v>
      </c>
      <c r="N38" s="1434"/>
      <c r="O38" s="2145"/>
      <c r="P38" s="2145"/>
      <c r="Q38" s="2145">
        <v>8.5</v>
      </c>
      <c r="S38" s="2142" t="s">
        <v>1000</v>
      </c>
      <c r="T38" s="1431">
        <v>-3.2</v>
      </c>
      <c r="U38" s="1431">
        <v>-3.7</v>
      </c>
      <c r="V38" s="1431">
        <v>-0.8</v>
      </c>
      <c r="W38" s="1431">
        <v>-0.6</v>
      </c>
      <c r="X38" s="1431">
        <v>-0.6</v>
      </c>
      <c r="Y38" s="1431">
        <v>-0.1</v>
      </c>
      <c r="Z38" s="2141">
        <v>0</v>
      </c>
      <c r="AA38" s="1431">
        <v>0</v>
      </c>
      <c r="AB38" s="2141">
        <v>-8.9</v>
      </c>
      <c r="AD38" s="2140" t="s">
        <v>1001</v>
      </c>
      <c r="AE38" s="1432">
        <v>26.7</v>
      </c>
      <c r="AF38" s="1432">
        <v>6.2</v>
      </c>
      <c r="AG38" s="1432">
        <v>6.4</v>
      </c>
      <c r="AH38" s="1432">
        <v>3.3</v>
      </c>
      <c r="AI38" s="1432">
        <v>8.3000000000000007</v>
      </c>
      <c r="AJ38" s="1432">
        <v>0.1</v>
      </c>
      <c r="AK38" s="1432">
        <v>0</v>
      </c>
      <c r="AL38" s="1432">
        <v>13.1</v>
      </c>
      <c r="AM38" s="1432">
        <v>64.2</v>
      </c>
      <c r="AU38" s="2158"/>
      <c r="AW38" s="2144"/>
    </row>
    <row r="39" spans="1:49" ht="15" customHeight="1" x14ac:dyDescent="0.25">
      <c r="A39" s="2139" t="s">
        <v>1032</v>
      </c>
      <c r="B39" s="1435"/>
      <c r="C39" s="1435"/>
      <c r="D39" s="1435"/>
      <c r="E39" s="1435"/>
      <c r="F39" s="1435"/>
      <c r="G39" s="2146"/>
      <c r="H39" s="2142" t="s">
        <v>1014</v>
      </c>
      <c r="I39" s="1434">
        <v>3.1</v>
      </c>
      <c r="J39" s="2145">
        <v>0.3</v>
      </c>
      <c r="K39" s="2145"/>
      <c r="L39" s="2145"/>
      <c r="M39" s="2145"/>
      <c r="N39" s="2145"/>
      <c r="O39" s="2145"/>
      <c r="P39" s="2145"/>
      <c r="Q39" s="2145">
        <v>3.4</v>
      </c>
      <c r="AB39" s="2177"/>
      <c r="AD39" s="2142" t="s">
        <v>1000</v>
      </c>
      <c r="AE39" s="1431">
        <v>4.7</v>
      </c>
      <c r="AF39" s="1431">
        <v>3.2</v>
      </c>
      <c r="AG39" s="1431">
        <v>2.6</v>
      </c>
      <c r="AH39" s="1431">
        <v>-0.7</v>
      </c>
      <c r="AI39" s="1431">
        <v>1.6</v>
      </c>
      <c r="AJ39" s="1431"/>
      <c r="AK39" s="2141">
        <v>0.1</v>
      </c>
      <c r="AL39" s="1431">
        <v>0</v>
      </c>
      <c r="AM39" s="2141">
        <v>11.7</v>
      </c>
      <c r="AU39" s="1436"/>
      <c r="AW39" s="2144"/>
    </row>
    <row r="40" spans="1:49" ht="13.5" customHeight="1" thickBot="1" x14ac:dyDescent="0.3">
      <c r="A40" s="2161" t="s">
        <v>1060</v>
      </c>
      <c r="B40" s="2162">
        <v>29.520381071111004</v>
      </c>
      <c r="C40" s="2162">
        <v>28.7</v>
      </c>
      <c r="D40" s="2162">
        <v>29.83</v>
      </c>
      <c r="E40" s="2162">
        <v>30.3</v>
      </c>
      <c r="F40" s="2162">
        <v>22.7</v>
      </c>
      <c r="G40" s="2146"/>
      <c r="H40" s="2142" t="s">
        <v>1015</v>
      </c>
      <c r="I40" s="1434">
        <v>70.599999999999994</v>
      </c>
      <c r="J40" s="2145"/>
      <c r="K40" s="2145"/>
      <c r="L40" s="2145"/>
      <c r="M40" s="2145"/>
      <c r="N40" s="2145"/>
      <c r="O40" s="2145"/>
      <c r="P40" s="1434">
        <v>11.2</v>
      </c>
      <c r="Q40" s="1434">
        <v>81.8</v>
      </c>
      <c r="AM40" s="2177"/>
      <c r="AU40" s="2158"/>
      <c r="AW40" s="2144"/>
    </row>
    <row r="41" spans="1:49" ht="18.75" thickBot="1" x14ac:dyDescent="0.3">
      <c r="A41" s="2161" t="s">
        <v>1058</v>
      </c>
      <c r="B41" s="1435">
        <v>1.0805263135499998</v>
      </c>
      <c r="C41" s="1435">
        <v>0.4</v>
      </c>
      <c r="D41" s="1435">
        <v>0.13</v>
      </c>
      <c r="E41" s="1435">
        <v>0.9</v>
      </c>
      <c r="F41" s="1435">
        <v>1</v>
      </c>
      <c r="G41" s="2146"/>
      <c r="H41" s="2142" t="s">
        <v>1002</v>
      </c>
      <c r="I41" s="1434" t="s">
        <v>122</v>
      </c>
      <c r="J41" s="2145" t="s">
        <v>122</v>
      </c>
      <c r="K41" s="2145" t="s">
        <v>122</v>
      </c>
      <c r="L41" s="2145" t="s">
        <v>122</v>
      </c>
      <c r="M41" s="2145" t="s">
        <v>122</v>
      </c>
      <c r="N41" s="2145" t="s">
        <v>122</v>
      </c>
      <c r="O41" s="2145" t="s">
        <v>122</v>
      </c>
      <c r="P41" s="1434">
        <v>46.1</v>
      </c>
      <c r="Q41" s="1434">
        <v>46.1</v>
      </c>
      <c r="S41" s="2160" t="s">
        <v>1029</v>
      </c>
      <c r="T41" s="2159" t="s">
        <v>1028</v>
      </c>
      <c r="U41" s="2159" t="s">
        <v>1027</v>
      </c>
      <c r="V41" s="2159" t="s">
        <v>1026</v>
      </c>
      <c r="W41" s="2159" t="s">
        <v>1025</v>
      </c>
      <c r="X41" s="2159" t="s">
        <v>1024</v>
      </c>
      <c r="Y41" s="2159" t="s">
        <v>1023</v>
      </c>
      <c r="Z41" s="2159" t="s">
        <v>1022</v>
      </c>
      <c r="AA41" s="2159" t="s">
        <v>1021</v>
      </c>
      <c r="AB41" s="2159" t="s">
        <v>433</v>
      </c>
      <c r="AD41" s="2160" t="s">
        <v>718</v>
      </c>
      <c r="AE41" s="2159" t="s">
        <v>1028</v>
      </c>
      <c r="AF41" s="2159" t="s">
        <v>1027</v>
      </c>
      <c r="AG41" s="2159" t="s">
        <v>1026</v>
      </c>
      <c r="AH41" s="2159" t="s">
        <v>1025</v>
      </c>
      <c r="AI41" s="2159" t="s">
        <v>1024</v>
      </c>
      <c r="AJ41" s="2159" t="s">
        <v>1023</v>
      </c>
      <c r="AK41" s="2159" t="s">
        <v>1022</v>
      </c>
      <c r="AL41" s="2159" t="s">
        <v>1021</v>
      </c>
      <c r="AM41" s="2159" t="s">
        <v>433</v>
      </c>
      <c r="AU41" s="2158"/>
      <c r="AW41" s="2144"/>
    </row>
    <row r="42" spans="1:49" ht="15" customHeight="1" thickBot="1" x14ac:dyDescent="0.3">
      <c r="A42" s="2139" t="s">
        <v>1031</v>
      </c>
      <c r="B42" s="1435">
        <v>0.11848551144000001</v>
      </c>
      <c r="C42" s="1435">
        <v>0.6</v>
      </c>
      <c r="D42" s="1435">
        <v>0.2</v>
      </c>
      <c r="E42" s="1435">
        <v>0.5</v>
      </c>
      <c r="F42" s="1435">
        <v>3</v>
      </c>
      <c r="G42" s="2146"/>
      <c r="H42" s="2147" t="s">
        <v>1030</v>
      </c>
      <c r="I42" s="1433" t="s">
        <v>122</v>
      </c>
      <c r="J42" s="1433" t="s">
        <v>122</v>
      </c>
      <c r="K42" s="1433" t="s">
        <v>122</v>
      </c>
      <c r="L42" s="1433" t="s">
        <v>122</v>
      </c>
      <c r="M42" s="1433" t="s">
        <v>122</v>
      </c>
      <c r="N42" s="1433" t="s">
        <v>122</v>
      </c>
      <c r="O42" s="1433" t="s">
        <v>122</v>
      </c>
      <c r="P42" s="1433">
        <v>87.1</v>
      </c>
      <c r="Q42" s="1433">
        <v>87.1</v>
      </c>
      <c r="S42" s="2142" t="s">
        <v>1019</v>
      </c>
      <c r="T42" s="1434">
        <v>1.6</v>
      </c>
      <c r="U42" s="2145"/>
      <c r="V42" s="2145"/>
      <c r="W42" s="2145"/>
      <c r="X42" s="2145"/>
      <c r="Y42" s="2145"/>
      <c r="Z42" s="2145"/>
      <c r="AA42" s="2145" t="s">
        <v>1330</v>
      </c>
      <c r="AB42" s="2145">
        <v>1.6</v>
      </c>
      <c r="AD42" s="2142" t="s">
        <v>1019</v>
      </c>
      <c r="AE42" s="1434">
        <v>0.3</v>
      </c>
      <c r="AF42" s="2145"/>
      <c r="AG42" s="2145"/>
      <c r="AH42" s="2145"/>
      <c r="AI42" s="2145"/>
      <c r="AJ42" s="2145"/>
      <c r="AK42" s="2145"/>
      <c r="AL42" s="2145"/>
      <c r="AM42" s="2145">
        <v>0.3</v>
      </c>
      <c r="AU42" s="2154"/>
      <c r="AW42" s="2144"/>
    </row>
    <row r="43" spans="1:49" x14ac:dyDescent="0.25">
      <c r="A43" s="2142" t="s">
        <v>1020</v>
      </c>
      <c r="B43" s="1435">
        <v>1.00038858418</v>
      </c>
      <c r="C43" s="1435">
        <v>0.8</v>
      </c>
      <c r="D43" s="1435">
        <v>0.55000000000000004</v>
      </c>
      <c r="E43" s="1435">
        <v>0.4</v>
      </c>
      <c r="F43" s="1435">
        <v>0.3</v>
      </c>
      <c r="G43" s="2146"/>
      <c r="H43" s="2140" t="s">
        <v>1013</v>
      </c>
      <c r="I43" s="1432">
        <v>172.4</v>
      </c>
      <c r="J43" s="1432">
        <v>12.2</v>
      </c>
      <c r="K43" s="1432">
        <v>25.8</v>
      </c>
      <c r="L43" s="1432">
        <v>22.4</v>
      </c>
      <c r="M43" s="1432">
        <v>55.9</v>
      </c>
      <c r="N43" s="1432">
        <v>42</v>
      </c>
      <c r="O43" s="1432">
        <v>106.5</v>
      </c>
      <c r="P43" s="1432">
        <v>144.4</v>
      </c>
      <c r="Q43" s="1432">
        <v>581.6</v>
      </c>
      <c r="S43" s="2142" t="s">
        <v>1017</v>
      </c>
      <c r="T43" s="1434">
        <v>2.7</v>
      </c>
      <c r="U43" s="1434">
        <v>1.6</v>
      </c>
      <c r="V43" s="1434">
        <v>3.9</v>
      </c>
      <c r="W43" s="1434">
        <v>3.9</v>
      </c>
      <c r="X43" s="1434">
        <v>11.7</v>
      </c>
      <c r="Y43" s="1434">
        <v>10</v>
      </c>
      <c r="Z43" s="1434">
        <v>13.6</v>
      </c>
      <c r="AA43" s="2145"/>
      <c r="AB43" s="2145">
        <v>47.4</v>
      </c>
      <c r="AD43" s="2142" t="s">
        <v>1017</v>
      </c>
      <c r="AE43" s="1434">
        <v>0.9</v>
      </c>
      <c r="AF43" s="1434">
        <v>0.5</v>
      </c>
      <c r="AG43" s="1434">
        <v>0.4</v>
      </c>
      <c r="AH43" s="1434">
        <v>0.1</v>
      </c>
      <c r="AI43" s="1434">
        <v>0.3</v>
      </c>
      <c r="AJ43" s="1434">
        <v>0.2</v>
      </c>
      <c r="AK43" s="1434"/>
      <c r="AL43" s="2145"/>
      <c r="AM43" s="2145">
        <v>2.4</v>
      </c>
      <c r="AU43" s="2154"/>
      <c r="AW43" s="2144"/>
    </row>
    <row r="44" spans="1:49" ht="15.75" thickBot="1" x14ac:dyDescent="0.3">
      <c r="A44" s="2153" t="s">
        <v>1018</v>
      </c>
      <c r="B44" s="1435">
        <v>0</v>
      </c>
      <c r="C44" s="1435">
        <v>0</v>
      </c>
      <c r="D44" s="1435">
        <v>0</v>
      </c>
      <c r="E44" s="1435">
        <v>0</v>
      </c>
      <c r="F44" s="1435">
        <v>0</v>
      </c>
      <c r="G44" s="2146"/>
      <c r="I44" s="2157"/>
      <c r="J44" s="2157"/>
      <c r="K44" s="2157"/>
      <c r="L44" s="2157"/>
      <c r="M44" s="2157"/>
      <c r="N44" s="2157"/>
      <c r="O44" s="2157"/>
      <c r="P44" s="2157"/>
      <c r="Q44" s="2157"/>
      <c r="S44" s="2142" t="s">
        <v>1016</v>
      </c>
      <c r="T44" s="1434">
        <v>0.4</v>
      </c>
      <c r="U44" s="1434"/>
      <c r="V44" s="1434"/>
      <c r="W44" s="1434"/>
      <c r="X44" s="1434"/>
      <c r="Y44" s="1434"/>
      <c r="Z44" s="2145"/>
      <c r="AA44" s="2145"/>
      <c r="AB44" s="2145">
        <v>0.4</v>
      </c>
      <c r="AD44" s="2142" t="s">
        <v>1016</v>
      </c>
      <c r="AE44" s="1434">
        <v>0.3</v>
      </c>
      <c r="AF44" s="1434"/>
      <c r="AG44" s="1434"/>
      <c r="AH44" s="1434"/>
      <c r="AI44" s="1434">
        <v>0.3</v>
      </c>
      <c r="AJ44" s="1434"/>
      <c r="AK44" s="2145"/>
      <c r="AL44" s="2145"/>
      <c r="AM44" s="2145">
        <v>0.6</v>
      </c>
      <c r="AU44" s="2154"/>
      <c r="AW44" s="2144"/>
    </row>
    <row r="45" spans="1:49" ht="15" customHeight="1" x14ac:dyDescent="0.25">
      <c r="A45" s="2919" t="s">
        <v>1051</v>
      </c>
      <c r="B45" s="2151">
        <v>96.174643712719842</v>
      </c>
      <c r="C45" s="2151">
        <v>108.7</v>
      </c>
      <c r="D45" s="2151">
        <v>123.81</v>
      </c>
      <c r="E45" s="2151">
        <v>123.2</v>
      </c>
      <c r="F45" s="2151">
        <v>97</v>
      </c>
      <c r="G45" s="2146"/>
      <c r="H45" s="2142" t="s">
        <v>1011</v>
      </c>
      <c r="I45" s="1434">
        <v>21.9</v>
      </c>
      <c r="J45" s="1434">
        <v>4.5999999999999996</v>
      </c>
      <c r="K45" s="1434">
        <v>4.2</v>
      </c>
      <c r="L45" s="1434">
        <v>0.7</v>
      </c>
      <c r="M45" s="1434">
        <v>0.1</v>
      </c>
      <c r="N45" s="1434"/>
      <c r="O45" s="2145"/>
      <c r="P45" s="1434">
        <v>140.9</v>
      </c>
      <c r="Q45" s="1434">
        <v>172.4</v>
      </c>
      <c r="S45" s="2142" t="s">
        <v>1015</v>
      </c>
      <c r="T45" s="1434">
        <v>7.9</v>
      </c>
      <c r="U45" s="2145"/>
      <c r="V45" s="2145"/>
      <c r="W45" s="2145"/>
      <c r="X45" s="2145"/>
      <c r="Y45" s="2145"/>
      <c r="Z45" s="2145"/>
      <c r="AA45" s="1434"/>
      <c r="AB45" s="1434">
        <v>7.9</v>
      </c>
      <c r="AD45" s="2142" t="s">
        <v>1015</v>
      </c>
      <c r="AE45" s="1434">
        <v>0.4</v>
      </c>
      <c r="AF45" s="2145"/>
      <c r="AG45" s="2145"/>
      <c r="AH45" s="2145"/>
      <c r="AI45" s="2145"/>
      <c r="AJ45" s="2145"/>
      <c r="AK45" s="2145"/>
      <c r="AL45" s="1434"/>
      <c r="AM45" s="1434">
        <v>0.4</v>
      </c>
      <c r="AU45" s="2154"/>
      <c r="AW45" s="2144"/>
    </row>
    <row r="46" spans="1:49" x14ac:dyDescent="0.25">
      <c r="A46" s="2920"/>
      <c r="B46" s="2156"/>
      <c r="C46" s="2156"/>
      <c r="D46" s="2156"/>
      <c r="E46" s="2156"/>
      <c r="F46" s="2156"/>
      <c r="G46" s="2146"/>
      <c r="H46" s="2142" t="s">
        <v>1014</v>
      </c>
      <c r="I46" s="1434">
        <v>5.9</v>
      </c>
      <c r="J46" s="1434">
        <v>1.1000000000000001</v>
      </c>
      <c r="K46" s="1434"/>
      <c r="L46" s="2145"/>
      <c r="M46" s="2145"/>
      <c r="N46" s="2145"/>
      <c r="O46" s="2145"/>
      <c r="P46" s="2145"/>
      <c r="Q46" s="2145">
        <v>7</v>
      </c>
      <c r="S46" s="2142" t="s">
        <v>1002</v>
      </c>
      <c r="T46" s="1434"/>
      <c r="U46" s="2145"/>
      <c r="V46" s="2145"/>
      <c r="W46" s="2145"/>
      <c r="X46" s="2145"/>
      <c r="Y46" s="2145"/>
      <c r="Z46" s="2145"/>
      <c r="AA46" s="1434">
        <v>2.1</v>
      </c>
      <c r="AB46" s="1434">
        <v>2.1</v>
      </c>
      <c r="AD46" s="2142" t="s">
        <v>1002</v>
      </c>
      <c r="AE46" s="1434"/>
      <c r="AF46" s="2145"/>
      <c r="AG46" s="2145"/>
      <c r="AH46" s="2145"/>
      <c r="AI46" s="2145"/>
      <c r="AJ46" s="2145"/>
      <c r="AK46" s="2145"/>
      <c r="AL46" s="1434">
        <v>1.4</v>
      </c>
      <c r="AM46" s="1434">
        <v>1.4</v>
      </c>
      <c r="AU46" s="2155"/>
      <c r="AW46" s="2144"/>
    </row>
    <row r="47" spans="1:49" ht="15" customHeight="1" x14ac:dyDescent="0.25">
      <c r="A47" s="2144"/>
      <c r="B47" s="2144"/>
      <c r="C47" s="2144"/>
      <c r="D47" s="2144"/>
      <c r="E47" s="2144"/>
      <c r="F47" s="2144"/>
      <c r="G47" s="2146"/>
      <c r="H47" s="2142" t="s">
        <v>1010</v>
      </c>
      <c r="I47" s="1434">
        <v>30.7</v>
      </c>
      <c r="J47" s="1434">
        <v>4.9000000000000004</v>
      </c>
      <c r="K47" s="1434">
        <v>0.8</v>
      </c>
      <c r="L47" s="1434"/>
      <c r="M47" s="1434">
        <v>3.6</v>
      </c>
      <c r="N47" s="1434"/>
      <c r="O47" s="2145"/>
      <c r="P47" s="2145"/>
      <c r="Q47" s="2145">
        <v>40</v>
      </c>
      <c r="S47" s="2140" t="s">
        <v>1013</v>
      </c>
      <c r="T47" s="1432">
        <v>12.6</v>
      </c>
      <c r="U47" s="1432">
        <v>1.6</v>
      </c>
      <c r="V47" s="1432">
        <v>3.9</v>
      </c>
      <c r="W47" s="1432">
        <v>3.9</v>
      </c>
      <c r="X47" s="1432">
        <v>11.7</v>
      </c>
      <c r="Y47" s="1432">
        <v>10</v>
      </c>
      <c r="Z47" s="1432">
        <v>13.6</v>
      </c>
      <c r="AA47" s="1432">
        <v>2.1</v>
      </c>
      <c r="AB47" s="1432">
        <v>59.4</v>
      </c>
      <c r="AD47" s="2140" t="s">
        <v>1013</v>
      </c>
      <c r="AE47" s="1432">
        <v>1.9</v>
      </c>
      <c r="AF47" s="1432">
        <v>0.5</v>
      </c>
      <c r="AG47" s="1432">
        <v>0.4</v>
      </c>
      <c r="AH47" s="1432">
        <v>0.1</v>
      </c>
      <c r="AI47" s="1432">
        <v>0.5</v>
      </c>
      <c r="AJ47" s="1432">
        <v>0.2</v>
      </c>
      <c r="AK47" s="1432">
        <v>0</v>
      </c>
      <c r="AL47" s="1432">
        <v>1.4</v>
      </c>
      <c r="AM47" s="1432">
        <v>5.0999999999999996</v>
      </c>
      <c r="AU47" s="2154"/>
      <c r="AW47" s="2144"/>
    </row>
    <row r="48" spans="1:49" ht="15" customHeight="1" thickBot="1" x14ac:dyDescent="0.3">
      <c r="A48" s="2153" t="s">
        <v>1226</v>
      </c>
      <c r="B48" s="2152">
        <v>3.2048223783530121</v>
      </c>
      <c r="C48" s="2152">
        <v>1.5</v>
      </c>
      <c r="D48" s="2152">
        <v>5.9370000000000118</v>
      </c>
      <c r="E48" s="2152">
        <v>5.1600000000000108</v>
      </c>
      <c r="F48" s="2152">
        <v>12.808000000000007</v>
      </c>
      <c r="G48" s="2146"/>
      <c r="H48" s="2142" t="s">
        <v>1014</v>
      </c>
      <c r="I48" s="1434">
        <v>6.1</v>
      </c>
      <c r="J48" s="1434">
        <v>1.4</v>
      </c>
      <c r="K48" s="1434">
        <v>0.1</v>
      </c>
      <c r="L48" s="2145"/>
      <c r="M48" s="2145"/>
      <c r="N48" s="2145"/>
      <c r="O48" s="2145"/>
      <c r="P48" s="2145"/>
      <c r="Q48" s="2145">
        <v>7.6</v>
      </c>
      <c r="S48" s="2142" t="s">
        <v>1011</v>
      </c>
      <c r="T48" s="1434">
        <v>0.6</v>
      </c>
      <c r="U48" s="1434">
        <v>0.5</v>
      </c>
      <c r="V48" s="1434">
        <v>0.1</v>
      </c>
      <c r="W48" s="1434"/>
      <c r="X48" s="1434"/>
      <c r="Y48" s="1434"/>
      <c r="Z48" s="1434"/>
      <c r="AA48" s="1434">
        <v>20.7</v>
      </c>
      <c r="AB48" s="1434">
        <v>22</v>
      </c>
      <c r="AD48" s="2142" t="s">
        <v>1011</v>
      </c>
      <c r="AE48" s="1434">
        <v>0.4</v>
      </c>
      <c r="AF48" s="1434"/>
      <c r="AG48" s="1434">
        <v>0.1</v>
      </c>
      <c r="AH48" s="1434"/>
      <c r="AI48" s="1434"/>
      <c r="AJ48" s="1434"/>
      <c r="AK48" s="2145"/>
      <c r="AL48" s="1434">
        <v>2.2999999999999998</v>
      </c>
      <c r="AM48" s="1434">
        <v>2.8</v>
      </c>
      <c r="AW48" s="2144"/>
    </row>
    <row r="49" spans="1:49" x14ac:dyDescent="0.25">
      <c r="A49" s="2426" t="s">
        <v>433</v>
      </c>
      <c r="B49" s="2151">
        <v>99.379466091072857</v>
      </c>
      <c r="C49" s="2151">
        <v>110.2</v>
      </c>
      <c r="D49" s="2151">
        <v>129.74700000000001</v>
      </c>
      <c r="E49" s="2151">
        <v>128.36000000000001</v>
      </c>
      <c r="F49" s="2151">
        <v>109.80800000000001</v>
      </c>
      <c r="G49" s="2146"/>
      <c r="H49" s="2142" t="s">
        <v>1012</v>
      </c>
      <c r="I49" s="1434">
        <v>12.3</v>
      </c>
      <c r="J49" s="1434">
        <v>13.7</v>
      </c>
      <c r="K49" s="1434">
        <v>34.4</v>
      </c>
      <c r="L49" s="1434">
        <v>28.6</v>
      </c>
      <c r="M49" s="1434">
        <v>56.5</v>
      </c>
      <c r="N49" s="1434">
        <v>11.9</v>
      </c>
      <c r="O49" s="1434">
        <v>21.4</v>
      </c>
      <c r="P49" s="2145"/>
      <c r="Q49" s="2145">
        <v>179.10000000000002</v>
      </c>
      <c r="S49" s="2142" t="s">
        <v>1010</v>
      </c>
      <c r="T49" s="1434">
        <v>3.5</v>
      </c>
      <c r="U49" s="1434">
        <v>1.6</v>
      </c>
      <c r="V49" s="1434"/>
      <c r="W49" s="1434"/>
      <c r="X49" s="1434"/>
      <c r="Y49" s="1434"/>
      <c r="Z49" s="1434"/>
      <c r="AA49" s="1434"/>
      <c r="AB49" s="1434">
        <v>5.0999999999999996</v>
      </c>
      <c r="AD49" s="2142" t="s">
        <v>1010</v>
      </c>
      <c r="AE49" s="1434">
        <v>0.8</v>
      </c>
      <c r="AF49" s="1434">
        <v>0.4</v>
      </c>
      <c r="AG49" s="1434">
        <v>0.2</v>
      </c>
      <c r="AH49" s="1434"/>
      <c r="AI49" s="1434"/>
      <c r="AJ49" s="1434"/>
      <c r="AK49" s="2145"/>
      <c r="AL49" s="1434"/>
      <c r="AM49" s="2145">
        <v>1.4</v>
      </c>
      <c r="AW49" s="921"/>
    </row>
    <row r="50" spans="1:49" ht="22.5" x14ac:dyDescent="0.25">
      <c r="A50" s="2139"/>
      <c r="B50" s="2139"/>
      <c r="C50" s="2139"/>
      <c r="D50" s="2139"/>
      <c r="E50" s="2139"/>
      <c r="F50" s="2146"/>
      <c r="G50" s="2146"/>
      <c r="H50" s="2150" t="s">
        <v>1225</v>
      </c>
      <c r="I50" s="1434">
        <v>10.6</v>
      </c>
      <c r="J50" s="1434">
        <v>12.9</v>
      </c>
      <c r="K50" s="1434">
        <v>9.6</v>
      </c>
      <c r="L50" s="1434"/>
      <c r="M50" s="2145"/>
      <c r="N50" s="2145"/>
      <c r="O50" s="2145"/>
      <c r="P50" s="2145"/>
      <c r="Q50" s="2145">
        <v>33.1</v>
      </c>
      <c r="S50" s="2142" t="s">
        <v>1008</v>
      </c>
      <c r="T50" s="1434"/>
      <c r="U50" s="1434"/>
      <c r="V50" s="1434"/>
      <c r="W50" s="1434"/>
      <c r="X50" s="1434"/>
      <c r="Y50" s="1434"/>
      <c r="Z50" s="1434"/>
      <c r="AA50" s="1434"/>
      <c r="AB50" s="1434"/>
      <c r="AD50" s="2142" t="s">
        <v>1008</v>
      </c>
      <c r="AE50" s="1434">
        <v>3</v>
      </c>
      <c r="AF50" s="1434">
        <v>5.4</v>
      </c>
      <c r="AG50" s="1434">
        <v>2.5</v>
      </c>
      <c r="AH50" s="1434"/>
      <c r="AI50" s="2145"/>
      <c r="AJ50" s="2145"/>
      <c r="AK50" s="2145"/>
      <c r="AL50" s="2145"/>
      <c r="AM50" s="2145">
        <v>11</v>
      </c>
      <c r="AW50" s="921"/>
    </row>
    <row r="51" spans="1:49" x14ac:dyDescent="0.25">
      <c r="A51" s="2137"/>
      <c r="B51" s="2137"/>
      <c r="C51" s="2137"/>
      <c r="D51" s="2137"/>
      <c r="E51" s="2137"/>
      <c r="F51" s="2137"/>
      <c r="G51" s="2146"/>
      <c r="H51" s="2142" t="s">
        <v>1224</v>
      </c>
      <c r="I51" s="1434"/>
      <c r="J51" s="1434"/>
      <c r="K51" s="1434">
        <v>0.7</v>
      </c>
      <c r="L51" s="1434">
        <v>1.3</v>
      </c>
      <c r="M51" s="1434"/>
      <c r="N51" s="1434"/>
      <c r="O51" s="1434"/>
      <c r="P51" s="2148"/>
      <c r="Q51" s="2148">
        <v>2.1</v>
      </c>
      <c r="S51" s="2142" t="s">
        <v>1006</v>
      </c>
      <c r="T51" s="1434"/>
      <c r="U51" s="1434"/>
      <c r="V51" s="1434">
        <v>0.9</v>
      </c>
      <c r="W51" s="1434">
        <v>1.5</v>
      </c>
      <c r="X51" s="1434">
        <v>4.5</v>
      </c>
      <c r="Y51" s="1434">
        <v>0.1</v>
      </c>
      <c r="Z51" s="1434">
        <v>0.1</v>
      </c>
      <c r="AA51" s="2148"/>
      <c r="AB51" s="2148">
        <v>7</v>
      </c>
      <c r="AD51" s="2142" t="s">
        <v>1006</v>
      </c>
      <c r="AE51" s="1434"/>
      <c r="AF51" s="1434"/>
      <c r="AG51" s="1434">
        <v>0</v>
      </c>
      <c r="AH51" s="1434">
        <v>0.6</v>
      </c>
      <c r="AI51" s="1434">
        <v>0.3</v>
      </c>
      <c r="AJ51" s="1434"/>
      <c r="AK51" s="1434"/>
      <c r="AL51" s="2148"/>
      <c r="AM51" s="2148">
        <v>0.8</v>
      </c>
      <c r="AW51" s="921"/>
    </row>
    <row r="52" spans="1:49" x14ac:dyDescent="0.25">
      <c r="A52" s="2137"/>
      <c r="B52" s="2138"/>
      <c r="C52" s="2137"/>
      <c r="D52" s="2137"/>
      <c r="E52" s="2137"/>
      <c r="F52" s="2149"/>
      <c r="G52" s="2146"/>
      <c r="H52" s="2142" t="s">
        <v>1009</v>
      </c>
      <c r="I52" s="1434">
        <v>1.4</v>
      </c>
      <c r="J52" s="1434">
        <v>0.6</v>
      </c>
      <c r="K52" s="1434">
        <v>17.899999999999999</v>
      </c>
      <c r="L52" s="1434">
        <v>20.399999999999999</v>
      </c>
      <c r="M52" s="1434">
        <v>38.9</v>
      </c>
      <c r="N52" s="1434">
        <v>6.4</v>
      </c>
      <c r="O52" s="1434">
        <v>21</v>
      </c>
      <c r="P52" s="2148"/>
      <c r="Q52" s="2148">
        <v>106.7</v>
      </c>
      <c r="S52" s="2142" t="s">
        <v>1005</v>
      </c>
      <c r="T52" s="1434"/>
      <c r="U52" s="1434"/>
      <c r="V52" s="1434">
        <v>0.2</v>
      </c>
      <c r="W52" s="1434">
        <v>0.3</v>
      </c>
      <c r="X52" s="1434">
        <v>0.3</v>
      </c>
      <c r="Y52" s="1434">
        <v>0.3</v>
      </c>
      <c r="Z52" s="1434"/>
      <c r="AA52" s="2148"/>
      <c r="AB52" s="2148">
        <v>1</v>
      </c>
      <c r="AD52" s="2142" t="s">
        <v>1005</v>
      </c>
      <c r="AE52" s="1434"/>
      <c r="AF52" s="1434"/>
      <c r="AG52" s="1434">
        <v>0.9</v>
      </c>
      <c r="AH52" s="1434">
        <v>1.6</v>
      </c>
      <c r="AI52" s="1434">
        <v>1.9</v>
      </c>
      <c r="AJ52" s="1434">
        <v>1.2</v>
      </c>
      <c r="AK52" s="1434"/>
      <c r="AL52" s="2148"/>
      <c r="AM52" s="2148">
        <v>5.6</v>
      </c>
      <c r="AW52" s="921"/>
    </row>
    <row r="53" spans="1:49" x14ac:dyDescent="0.25">
      <c r="A53" s="2137"/>
      <c r="B53" s="2138"/>
      <c r="C53" s="2137"/>
      <c r="D53" s="2137"/>
      <c r="E53" s="2137"/>
      <c r="F53" s="2137"/>
      <c r="G53" s="2146"/>
      <c r="H53" s="2142" t="s">
        <v>1007</v>
      </c>
      <c r="I53" s="1434">
        <v>0.3</v>
      </c>
      <c r="J53" s="1434">
        <v>0.2</v>
      </c>
      <c r="K53" s="1434">
        <v>6.2</v>
      </c>
      <c r="L53" s="1434">
        <v>6.9</v>
      </c>
      <c r="M53" s="1434">
        <v>17.600000000000001</v>
      </c>
      <c r="N53" s="1434">
        <v>5.5</v>
      </c>
      <c r="O53" s="2145">
        <v>0.4</v>
      </c>
      <c r="P53" s="2145"/>
      <c r="Q53" s="2145">
        <v>37.200000000000003</v>
      </c>
      <c r="S53" s="2142" t="s">
        <v>1004</v>
      </c>
      <c r="T53" s="1434"/>
      <c r="U53" s="1434"/>
      <c r="V53" s="1434"/>
      <c r="W53" s="1434"/>
      <c r="X53" s="1434"/>
      <c r="Y53" s="1434"/>
      <c r="Z53" s="1434"/>
      <c r="AA53" s="2148">
        <v>0.1</v>
      </c>
      <c r="AB53" s="2148">
        <v>0.1</v>
      </c>
      <c r="AD53" s="2142" t="s">
        <v>1004</v>
      </c>
      <c r="AE53" s="1434"/>
      <c r="AF53" s="1434"/>
      <c r="AG53" s="1434"/>
      <c r="AH53" s="1434"/>
      <c r="AI53" s="1434"/>
      <c r="AJ53" s="1434">
        <v>0.1</v>
      </c>
      <c r="AK53" s="2148"/>
      <c r="AL53" s="2148">
        <v>0.3</v>
      </c>
      <c r="AM53" s="2148">
        <v>0.4</v>
      </c>
    </row>
    <row r="54" spans="1:49" x14ac:dyDescent="0.25">
      <c r="A54" s="2137"/>
      <c r="B54" s="2138"/>
      <c r="C54" s="2137"/>
      <c r="D54" s="2137"/>
      <c r="E54" s="2137"/>
      <c r="F54" s="2137"/>
      <c r="G54" s="2146"/>
      <c r="H54" s="2142" t="s">
        <v>1004</v>
      </c>
      <c r="I54" s="2145"/>
      <c r="J54" s="1434"/>
      <c r="K54" s="2145"/>
      <c r="L54" s="2145"/>
      <c r="M54" s="2145">
        <v>3.7</v>
      </c>
      <c r="N54" s="1434">
        <v>2.2999999999999998</v>
      </c>
      <c r="O54" s="2145"/>
      <c r="P54" s="1434">
        <v>3</v>
      </c>
      <c r="Q54" s="1434">
        <v>9</v>
      </c>
      <c r="S54" s="2142" t="s">
        <v>1002</v>
      </c>
      <c r="T54" s="1434"/>
      <c r="U54" s="2145"/>
      <c r="V54" s="2145"/>
      <c r="W54" s="2145"/>
      <c r="X54" s="2145"/>
      <c r="Y54" s="2145"/>
      <c r="Z54" s="2145"/>
      <c r="AA54" s="1434">
        <v>1.8</v>
      </c>
      <c r="AB54" s="1434">
        <v>1.8</v>
      </c>
      <c r="AD54" s="2142" t="s">
        <v>1002</v>
      </c>
      <c r="AE54" s="1434"/>
      <c r="AF54" s="2145"/>
      <c r="AG54" s="2145"/>
      <c r="AH54" s="2145"/>
      <c r="AI54" s="2145"/>
      <c r="AJ54" s="2145"/>
      <c r="AK54" s="2145"/>
      <c r="AL54" s="1434">
        <v>1.3</v>
      </c>
      <c r="AM54" s="1434">
        <v>1.3</v>
      </c>
    </row>
    <row r="55" spans="1:49" ht="15.75" thickBot="1" x14ac:dyDescent="0.3">
      <c r="A55" s="2137"/>
      <c r="B55" s="2138"/>
      <c r="C55" s="2137"/>
      <c r="D55" s="2137"/>
      <c r="E55" s="2137"/>
      <c r="F55" s="2137"/>
      <c r="G55" s="2146"/>
      <c r="H55" s="2142" t="s">
        <v>1002</v>
      </c>
      <c r="I55" s="2145"/>
      <c r="J55" s="1434"/>
      <c r="K55" s="2145"/>
      <c r="L55" s="2145"/>
      <c r="M55" s="2145"/>
      <c r="N55" s="1434"/>
      <c r="O55" s="2145"/>
      <c r="P55" s="1434">
        <v>42.7</v>
      </c>
      <c r="Q55" s="1434">
        <v>42.7</v>
      </c>
      <c r="S55" s="2147" t="s">
        <v>151</v>
      </c>
      <c r="T55" s="1433"/>
      <c r="U55" s="1433"/>
      <c r="V55" s="1433"/>
      <c r="W55" s="1433"/>
      <c r="X55" s="1433"/>
      <c r="Y55" s="1433"/>
      <c r="Z55" s="1433"/>
      <c r="AA55" s="1433">
        <v>2.9</v>
      </c>
      <c r="AB55" s="1433">
        <v>2.9</v>
      </c>
      <c r="AD55" s="2147" t="s">
        <v>151</v>
      </c>
      <c r="AE55" s="1433"/>
      <c r="AF55" s="1433"/>
      <c r="AG55" s="1433"/>
      <c r="AH55" s="1433"/>
      <c r="AI55" s="1433"/>
      <c r="AJ55" s="1433"/>
      <c r="AK55" s="1433"/>
      <c r="AL55" s="1433">
        <v>0.5</v>
      </c>
      <c r="AM55" s="1433">
        <v>0.5</v>
      </c>
      <c r="AO55" s="2144"/>
    </row>
    <row r="56" spans="1:49" ht="12.75" customHeight="1" x14ac:dyDescent="0.25">
      <c r="A56" s="2137"/>
      <c r="B56" s="2138"/>
      <c r="C56" s="2137"/>
      <c r="D56" s="2137"/>
      <c r="E56" s="2137"/>
      <c r="F56" s="2137"/>
      <c r="G56" s="2146"/>
      <c r="H56" s="2142" t="s">
        <v>1003</v>
      </c>
      <c r="I56" s="2145"/>
      <c r="J56" s="2145"/>
      <c r="K56" s="2145"/>
      <c r="L56" s="2145"/>
      <c r="M56" s="2145"/>
      <c r="N56" s="2145"/>
      <c r="O56" s="2145"/>
      <c r="P56" s="1434">
        <v>105.1</v>
      </c>
      <c r="Q56" s="1434">
        <v>105.1</v>
      </c>
      <c r="S56" s="2140" t="s">
        <v>1001</v>
      </c>
      <c r="T56" s="1432">
        <v>4.0999999999999996</v>
      </c>
      <c r="U56" s="1432">
        <v>2.1</v>
      </c>
      <c r="V56" s="1432">
        <v>1.2</v>
      </c>
      <c r="W56" s="1432">
        <v>1.7</v>
      </c>
      <c r="X56" s="1432">
        <v>4.7</v>
      </c>
      <c r="Y56" s="1432">
        <v>0.3</v>
      </c>
      <c r="Z56" s="1432">
        <v>0.1</v>
      </c>
      <c r="AA56" s="1432">
        <v>25.5</v>
      </c>
      <c r="AB56" s="1432">
        <v>39.9</v>
      </c>
      <c r="AD56" s="2140" t="s">
        <v>1001</v>
      </c>
      <c r="AE56" s="1432">
        <v>4.2</v>
      </c>
      <c r="AF56" s="1432">
        <v>5.9</v>
      </c>
      <c r="AG56" s="1432">
        <v>3.6</v>
      </c>
      <c r="AH56" s="1432">
        <v>2.2000000000000002</v>
      </c>
      <c r="AI56" s="1432">
        <v>2.2000000000000002</v>
      </c>
      <c r="AJ56" s="1432">
        <v>1.3</v>
      </c>
      <c r="AK56" s="1432">
        <v>0</v>
      </c>
      <c r="AL56" s="1432">
        <v>4.4000000000000004</v>
      </c>
      <c r="AM56" s="1432">
        <v>23.8</v>
      </c>
      <c r="AO56" s="2144"/>
    </row>
    <row r="57" spans="1:49" ht="15.75" thickBot="1" x14ac:dyDescent="0.3">
      <c r="A57" s="2137"/>
      <c r="B57" s="2138"/>
      <c r="C57" s="2137"/>
      <c r="D57" s="2137"/>
      <c r="E57" s="2137"/>
      <c r="F57" s="2137"/>
      <c r="G57" s="2137"/>
      <c r="H57" s="2143" t="s">
        <v>151</v>
      </c>
      <c r="I57" s="1433"/>
      <c r="J57" s="1433"/>
      <c r="K57" s="1433"/>
      <c r="L57" s="1433"/>
      <c r="M57" s="1433"/>
      <c r="N57" s="1433"/>
      <c r="O57" s="1433"/>
      <c r="P57" s="1433">
        <v>33.299999999999997</v>
      </c>
      <c r="Q57" s="1433">
        <v>33.299999999999997</v>
      </c>
      <c r="S57" s="2142" t="s">
        <v>1000</v>
      </c>
      <c r="T57" s="1431">
        <v>-4</v>
      </c>
      <c r="U57" s="1431">
        <v>-9.6999999999999993</v>
      </c>
      <c r="V57" s="1431">
        <v>1.5</v>
      </c>
      <c r="W57" s="1431">
        <v>-2.1</v>
      </c>
      <c r="X57" s="1431">
        <v>-6.4</v>
      </c>
      <c r="Y57" s="1431">
        <v>0</v>
      </c>
      <c r="Z57" s="2141">
        <v>-0.1</v>
      </c>
      <c r="AA57" s="1431">
        <v>0</v>
      </c>
      <c r="AB57" s="2141">
        <v>-20.8</v>
      </c>
      <c r="AD57" s="2142" t="s">
        <v>1000</v>
      </c>
      <c r="AE57" s="1431">
        <v>0.7</v>
      </c>
      <c r="AF57" s="1431">
        <v>4.9000000000000004</v>
      </c>
      <c r="AG57" s="1431">
        <v>6.1</v>
      </c>
      <c r="AH57" s="1431">
        <v>2.6</v>
      </c>
      <c r="AI57" s="1431">
        <v>1.9</v>
      </c>
      <c r="AJ57" s="1431">
        <v>1.3</v>
      </c>
      <c r="AK57" s="2141">
        <v>0.3</v>
      </c>
      <c r="AL57" s="1431"/>
      <c r="AM57" s="2141">
        <v>17.8</v>
      </c>
    </row>
    <row r="58" spans="1:49" x14ac:dyDescent="0.25">
      <c r="A58" s="2137"/>
      <c r="B58" s="2138"/>
      <c r="C58" s="2137"/>
      <c r="D58" s="2137"/>
      <c r="E58" s="2137"/>
      <c r="F58" s="2137"/>
      <c r="G58" s="2137"/>
      <c r="H58" s="2140" t="s">
        <v>1001</v>
      </c>
      <c r="I58" s="1432">
        <v>64.900000000000006</v>
      </c>
      <c r="J58" s="1432">
        <v>23.3</v>
      </c>
      <c r="K58" s="1432">
        <v>39.5</v>
      </c>
      <c r="L58" s="1432">
        <v>29.5</v>
      </c>
      <c r="M58" s="1432">
        <v>63.8</v>
      </c>
      <c r="N58" s="1432">
        <v>14.2</v>
      </c>
      <c r="O58" s="1432">
        <v>21.5</v>
      </c>
      <c r="P58" s="1432">
        <v>325</v>
      </c>
      <c r="Q58" s="1432">
        <v>581.6</v>
      </c>
      <c r="AB58" s="2177"/>
      <c r="AM58" s="2177"/>
    </row>
    <row r="59" spans="1:49" x14ac:dyDescent="0.25">
      <c r="A59" s="2139"/>
      <c r="B59" s="2138"/>
      <c r="C59" s="1435"/>
      <c r="D59" s="1435"/>
      <c r="E59" s="1435"/>
      <c r="F59" s="2137"/>
      <c r="G59" s="2137"/>
    </row>
    <row r="60" spans="1:49" x14ac:dyDescent="0.25">
      <c r="A60" s="2139"/>
      <c r="B60" s="2138"/>
      <c r="C60" s="1435"/>
      <c r="D60" s="1435"/>
      <c r="E60" s="1435"/>
      <c r="F60" s="2137"/>
      <c r="G60" s="2137"/>
    </row>
  </sheetData>
  <mergeCells count="8">
    <mergeCell ref="A20:A21"/>
    <mergeCell ref="A45:A46"/>
    <mergeCell ref="AR4:AS4"/>
    <mergeCell ref="AT4:AU4"/>
    <mergeCell ref="AO23:AT25"/>
    <mergeCell ref="AP4:AQ4"/>
    <mergeCell ref="AO26:AT27"/>
    <mergeCell ref="AO29:AU31"/>
  </mergeCells>
  <pageMargins left="0.7" right="0.60468750000000004" top="0.75" bottom="0.75" header="0.3" footer="0.3"/>
  <pageSetup paperSize="9" scale="80" pageOrder="overThenDown" orientation="portrait" r:id="rId1"/>
  <headerFooter>
    <oddHeader>&amp;RRisk, liquidity and capital management</oddHeader>
    <oddFooter>&amp;C&amp;7Fact book - Q4 2017</oddFooter>
  </headerFooter>
  <colBreaks count="4" manualBreakCount="4">
    <brk id="7" max="59" man="1"/>
    <brk id="18" max="59" man="1"/>
    <brk id="29" max="59" man="1"/>
    <brk id="40" max="59" man="1"/>
  </colBreaks>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5"/>
  </sheetPr>
  <dimension ref="B3:H54"/>
  <sheetViews>
    <sheetView showWhiteSpace="0" view="pageBreakPreview" zoomScale="80" zoomScaleNormal="100" zoomScaleSheetLayoutView="80" zoomScalePageLayoutView="80" workbookViewId="0">
      <selection activeCell="Q44" sqref="Q44"/>
    </sheetView>
  </sheetViews>
  <sheetFormatPr defaultRowHeight="15" x14ac:dyDescent="0.25"/>
  <cols>
    <col min="1" max="4" width="9.140625" style="1370"/>
    <col min="5" max="5" width="3.5703125" style="1370" customWidth="1"/>
    <col min="6" max="16384" width="9.140625" style="1370"/>
  </cols>
  <sheetData>
    <row r="3" spans="4:8" x14ac:dyDescent="0.25">
      <c r="D3" s="1446"/>
      <c r="E3" s="1446"/>
      <c r="F3" s="1446"/>
      <c r="G3" s="1446"/>
      <c r="H3" s="1446"/>
    </row>
    <row r="4" spans="4:8" x14ac:dyDescent="0.25">
      <c r="D4" s="1446"/>
      <c r="E4" s="1446"/>
      <c r="F4" s="1446"/>
      <c r="G4" s="1446"/>
      <c r="H4" s="1446"/>
    </row>
    <row r="5" spans="4:8" x14ac:dyDescent="0.25">
      <c r="D5" s="1446"/>
      <c r="E5" s="1446"/>
      <c r="F5" s="1446"/>
      <c r="G5" s="1446"/>
      <c r="H5" s="1446"/>
    </row>
    <row r="6" spans="4:8" x14ac:dyDescent="0.25">
      <c r="D6" s="1446"/>
      <c r="E6" s="1446"/>
      <c r="F6" s="1446"/>
      <c r="G6" s="1446"/>
      <c r="H6" s="1446"/>
    </row>
    <row r="7" spans="4:8" x14ac:dyDescent="0.25">
      <c r="D7" s="1446"/>
      <c r="E7" s="1446"/>
      <c r="F7" s="1446"/>
      <c r="G7" s="1446"/>
      <c r="H7" s="1446"/>
    </row>
    <row r="8" spans="4:8" x14ac:dyDescent="0.25">
      <c r="D8" s="1446"/>
      <c r="E8" s="1446"/>
      <c r="F8" s="1446"/>
      <c r="G8" s="1446"/>
      <c r="H8" s="1446"/>
    </row>
    <row r="9" spans="4:8" x14ac:dyDescent="0.25">
      <c r="D9" s="1446"/>
      <c r="E9" s="1446"/>
      <c r="F9" s="1446"/>
      <c r="G9" s="1446"/>
      <c r="H9" s="1446"/>
    </row>
    <row r="10" spans="4:8" x14ac:dyDescent="0.25">
      <c r="D10" s="1446"/>
      <c r="E10" s="1446"/>
      <c r="F10" s="1446"/>
      <c r="G10" s="1446"/>
      <c r="H10" s="1446"/>
    </row>
    <row r="11" spans="4:8" x14ac:dyDescent="0.25">
      <c r="D11" s="1446"/>
      <c r="E11" s="1446"/>
      <c r="F11" s="1446"/>
      <c r="G11" s="1446"/>
      <c r="H11" s="1446"/>
    </row>
    <row r="12" spans="4:8" x14ac:dyDescent="0.25">
      <c r="D12" s="1446"/>
      <c r="E12" s="1446"/>
      <c r="F12" s="1446"/>
      <c r="G12" s="1446"/>
      <c r="H12" s="1446"/>
    </row>
    <row r="13" spans="4:8" x14ac:dyDescent="0.25">
      <c r="D13" s="1446"/>
      <c r="E13" s="1446"/>
      <c r="F13" s="1446"/>
      <c r="G13" s="1446"/>
      <c r="H13" s="1446"/>
    </row>
    <row r="14" spans="4:8" x14ac:dyDescent="0.25">
      <c r="D14" s="1446"/>
      <c r="E14" s="1446"/>
      <c r="F14" s="1446"/>
      <c r="G14" s="1446"/>
      <c r="H14" s="1446"/>
    </row>
    <row r="15" spans="4:8" x14ac:dyDescent="0.25">
      <c r="D15" s="1446"/>
      <c r="E15" s="1446"/>
      <c r="F15" s="1446"/>
      <c r="G15" s="1446"/>
      <c r="H15" s="1446"/>
    </row>
    <row r="16" spans="4:8" x14ac:dyDescent="0.25">
      <c r="D16" s="1446"/>
      <c r="E16" s="1446"/>
      <c r="F16" s="1446"/>
      <c r="G16" s="1446"/>
      <c r="H16" s="1446"/>
    </row>
    <row r="17" spans="4:8" x14ac:dyDescent="0.25">
      <c r="D17" s="1446"/>
      <c r="E17" s="1446"/>
      <c r="F17" s="1446"/>
      <c r="G17" s="1446"/>
      <c r="H17" s="1446"/>
    </row>
    <row r="18" spans="4:8" x14ac:dyDescent="0.25">
      <c r="D18" s="1446"/>
      <c r="E18" s="1446"/>
      <c r="F18" s="1446"/>
      <c r="G18" s="1446"/>
      <c r="H18" s="1446"/>
    </row>
    <row r="19" spans="4:8" x14ac:dyDescent="0.25">
      <c r="D19" s="1446"/>
      <c r="E19" s="1446"/>
      <c r="F19" s="1446"/>
      <c r="G19" s="1446"/>
      <c r="H19" s="1446"/>
    </row>
    <row r="25" spans="4:8" x14ac:dyDescent="0.25">
      <c r="D25" s="1446"/>
      <c r="E25" s="1446"/>
      <c r="F25" s="1446"/>
      <c r="G25" s="1446"/>
      <c r="H25" s="1446"/>
    </row>
    <row r="26" spans="4:8" x14ac:dyDescent="0.25">
      <c r="D26" s="1446"/>
      <c r="E26" s="1446"/>
      <c r="F26" s="1446"/>
      <c r="G26" s="1446"/>
      <c r="H26" s="1446"/>
    </row>
    <row r="27" spans="4:8" x14ac:dyDescent="0.25">
      <c r="D27" s="1446"/>
      <c r="E27" s="1446"/>
      <c r="F27" s="1446"/>
      <c r="G27" s="1446"/>
      <c r="H27" s="1446"/>
    </row>
    <row r="28" spans="4:8" x14ac:dyDescent="0.25">
      <c r="D28" s="1446"/>
      <c r="E28" s="1446"/>
      <c r="F28" s="1446"/>
      <c r="G28" s="1446"/>
      <c r="H28" s="1446"/>
    </row>
    <row r="29" spans="4:8" x14ac:dyDescent="0.25">
      <c r="D29" s="1446"/>
      <c r="E29" s="1446"/>
      <c r="F29" s="1446"/>
      <c r="G29" s="1446"/>
      <c r="H29" s="1446"/>
    </row>
    <row r="30" spans="4:8" x14ac:dyDescent="0.25">
      <c r="D30" s="1446"/>
      <c r="E30" s="1446"/>
      <c r="F30" s="1446"/>
      <c r="G30" s="1446"/>
      <c r="H30" s="1446"/>
    </row>
    <row r="31" spans="4:8" x14ac:dyDescent="0.25">
      <c r="D31" s="1446"/>
      <c r="E31" s="1446"/>
      <c r="F31" s="1446"/>
      <c r="G31" s="1446"/>
      <c r="H31" s="1446"/>
    </row>
    <row r="32" spans="4:8" x14ac:dyDescent="0.25">
      <c r="D32" s="1446"/>
      <c r="E32" s="1446"/>
      <c r="F32" s="1446"/>
      <c r="G32" s="1446"/>
      <c r="H32" s="1446"/>
    </row>
    <row r="33" spans="2:8" x14ac:dyDescent="0.25">
      <c r="D33" s="1446"/>
      <c r="E33" s="1446"/>
      <c r="F33" s="1446"/>
      <c r="G33" s="1446"/>
      <c r="H33" s="1446"/>
    </row>
    <row r="34" spans="2:8" x14ac:dyDescent="0.25">
      <c r="D34" s="1446"/>
      <c r="E34" s="1446"/>
      <c r="F34" s="1446"/>
      <c r="G34" s="1446"/>
      <c r="H34" s="1446"/>
    </row>
    <row r="35" spans="2:8" x14ac:dyDescent="0.25">
      <c r="D35" s="1446"/>
      <c r="E35" s="1446"/>
      <c r="F35" s="1446"/>
      <c r="G35" s="1446"/>
      <c r="H35" s="1446"/>
    </row>
    <row r="36" spans="2:8" x14ac:dyDescent="0.25">
      <c r="D36" s="1446"/>
      <c r="E36" s="1446"/>
      <c r="F36" s="1446"/>
      <c r="G36" s="1446"/>
      <c r="H36" s="1446"/>
    </row>
    <row r="37" spans="2:8" x14ac:dyDescent="0.25">
      <c r="D37" s="1446"/>
      <c r="E37" s="1446"/>
      <c r="F37" s="1446"/>
      <c r="G37" s="1446"/>
      <c r="H37" s="1446"/>
    </row>
    <row r="38" spans="2:8" x14ac:dyDescent="0.25">
      <c r="D38" s="1446"/>
      <c r="E38" s="1446"/>
      <c r="F38" s="1446"/>
      <c r="G38" s="1446"/>
      <c r="H38" s="1446"/>
    </row>
    <row r="39" spans="2:8" x14ac:dyDescent="0.25">
      <c r="D39" s="1446"/>
      <c r="E39" s="1446"/>
      <c r="F39" s="1446"/>
      <c r="G39" s="1446"/>
      <c r="H39" s="1446"/>
    </row>
    <row r="40" spans="2:8" x14ac:dyDescent="0.25">
      <c r="D40" s="1446"/>
      <c r="E40" s="1446"/>
      <c r="F40" s="1446"/>
      <c r="G40" s="1446"/>
      <c r="H40" s="1446"/>
    </row>
    <row r="41" spans="2:8" x14ac:dyDescent="0.25">
      <c r="D41" s="1446"/>
      <c r="E41" s="1446"/>
      <c r="F41" s="1446"/>
      <c r="G41" s="1446"/>
      <c r="H41" s="1446"/>
    </row>
    <row r="46" spans="2:8" x14ac:dyDescent="0.25">
      <c r="B46" s="1446"/>
      <c r="C46" s="1446"/>
      <c r="D46" s="1446"/>
      <c r="E46" s="1446"/>
      <c r="F46" s="1446"/>
      <c r="G46" s="1446"/>
      <c r="H46" s="1446"/>
    </row>
    <row r="47" spans="2:8" x14ac:dyDescent="0.25">
      <c r="B47" s="1446"/>
      <c r="C47" s="1446"/>
      <c r="D47" s="1446"/>
      <c r="E47" s="1446"/>
      <c r="F47" s="1446"/>
      <c r="G47" s="1446"/>
      <c r="H47" s="1446"/>
    </row>
    <row r="48" spans="2:8" x14ac:dyDescent="0.25">
      <c r="B48" s="1446"/>
      <c r="C48" s="1446"/>
      <c r="D48" s="1446"/>
      <c r="E48" s="1446"/>
      <c r="F48" s="1446"/>
      <c r="G48" s="1446"/>
      <c r="H48" s="1446"/>
    </row>
    <row r="49" spans="2:8" x14ac:dyDescent="0.25">
      <c r="B49" s="1446"/>
      <c r="C49" s="1446"/>
      <c r="D49" s="1446"/>
      <c r="E49" s="1446"/>
      <c r="F49" s="1446"/>
      <c r="G49" s="1446"/>
      <c r="H49" s="1446"/>
    </row>
    <row r="50" spans="2:8" x14ac:dyDescent="0.25">
      <c r="B50" s="1446"/>
      <c r="C50" s="1446"/>
      <c r="D50" s="1446"/>
      <c r="E50" s="1446"/>
      <c r="F50" s="1446"/>
      <c r="G50" s="1446"/>
      <c r="H50" s="1446"/>
    </row>
    <row r="51" spans="2:8" x14ac:dyDescent="0.25">
      <c r="B51" s="1446"/>
      <c r="C51" s="1446"/>
      <c r="D51" s="1446"/>
      <c r="E51" s="1446"/>
      <c r="F51" s="1446"/>
      <c r="G51" s="1446"/>
      <c r="H51" s="1446"/>
    </row>
    <row r="52" spans="2:8" x14ac:dyDescent="0.25">
      <c r="B52" s="1446"/>
      <c r="C52" s="1446"/>
      <c r="D52" s="1446"/>
      <c r="E52" s="1446"/>
      <c r="F52" s="1446"/>
      <c r="G52" s="1446"/>
      <c r="H52" s="1446"/>
    </row>
    <row r="53" spans="2:8" x14ac:dyDescent="0.25">
      <c r="B53" s="1446"/>
      <c r="C53" s="1446"/>
      <c r="D53" s="1446"/>
      <c r="E53" s="1446"/>
      <c r="F53" s="1446"/>
      <c r="G53" s="1446"/>
      <c r="H53" s="1446"/>
    </row>
    <row r="54" spans="2:8" x14ac:dyDescent="0.25">
      <c r="B54" s="1446"/>
      <c r="C54" s="1446"/>
      <c r="D54" s="1446"/>
      <c r="E54" s="1446"/>
      <c r="F54" s="1446"/>
      <c r="G54" s="1446"/>
      <c r="H54" s="1446"/>
    </row>
  </sheetData>
  <printOptions horizontalCentered="1"/>
  <pageMargins left="0.23622047244094488" right="0.23622047244094488" top="0.74803149606299213" bottom="0.74803149606299213" header="0.31496062992125984" footer="0.31496062992125984"/>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H56"/>
  <sheetViews>
    <sheetView view="pageBreakPreview" topLeftCell="A37" zoomScaleNormal="85" zoomScaleSheetLayoutView="100" workbookViewId="0">
      <selection activeCell="Q44" sqref="Q44"/>
    </sheetView>
  </sheetViews>
  <sheetFormatPr defaultColWidth="9.140625" defaultRowHeight="15" x14ac:dyDescent="0.25"/>
  <cols>
    <col min="1" max="1" width="27.28515625" style="567" customWidth="1"/>
    <col min="2" max="2" width="10.140625" style="567" customWidth="1"/>
    <col min="3" max="3" width="10" style="567" customWidth="1"/>
    <col min="4" max="4" width="9.42578125" style="567" customWidth="1"/>
    <col min="5" max="5" width="9" style="567" customWidth="1"/>
    <col min="6" max="8" width="8.5703125" style="567" customWidth="1"/>
    <col min="9" max="16384" width="9.140625" style="567"/>
  </cols>
  <sheetData>
    <row r="1" spans="1:8" x14ac:dyDescent="0.25">
      <c r="A1" s="516" t="s">
        <v>1113</v>
      </c>
      <c r="B1" s="516"/>
      <c r="C1" s="516"/>
      <c r="D1" s="516"/>
      <c r="E1" s="516"/>
      <c r="F1" s="516"/>
      <c r="G1" s="1455"/>
      <c r="H1" s="1455"/>
    </row>
    <row r="2" spans="1:8" x14ac:dyDescent="0.25">
      <c r="A2" s="1453"/>
      <c r="B2" s="1453"/>
      <c r="C2" s="1453"/>
      <c r="D2" s="1453"/>
      <c r="E2" s="1453"/>
      <c r="F2" s="1453"/>
      <c r="G2" s="1454"/>
      <c r="H2" s="1453"/>
    </row>
    <row r="3" spans="1:8" x14ac:dyDescent="0.25">
      <c r="A3" s="1449" t="s">
        <v>1112</v>
      </c>
      <c r="B3" s="1449"/>
      <c r="C3" s="1449"/>
      <c r="D3" s="1449"/>
      <c r="E3" s="1449"/>
      <c r="F3" s="1449"/>
      <c r="G3" s="1454"/>
      <c r="H3" s="1453"/>
    </row>
    <row r="4" spans="1:8" ht="15.75" thickBot="1" x14ac:dyDescent="0.3">
      <c r="A4" s="566"/>
      <c r="B4" s="566"/>
      <c r="C4" s="566"/>
      <c r="D4" s="566"/>
      <c r="E4" s="566"/>
      <c r="F4" s="566"/>
      <c r="G4" s="566"/>
      <c r="H4" s="566"/>
    </row>
    <row r="5" spans="1:8" ht="15.75" thickBot="1" x14ac:dyDescent="0.3">
      <c r="A5" s="540"/>
      <c r="B5" s="540" t="s">
        <v>1294</v>
      </c>
      <c r="C5" s="540" t="s">
        <v>1184</v>
      </c>
      <c r="D5" s="540" t="s">
        <v>340</v>
      </c>
      <c r="E5" s="540" t="s">
        <v>339</v>
      </c>
      <c r="F5" s="540" t="s">
        <v>338</v>
      </c>
      <c r="G5" s="540" t="s">
        <v>337</v>
      </c>
      <c r="H5" s="569" t="s">
        <v>336</v>
      </c>
    </row>
    <row r="6" spans="1:8" x14ac:dyDescent="0.25">
      <c r="A6" s="587" t="s">
        <v>1088</v>
      </c>
      <c r="B6" s="1447">
        <v>0.16700000000000001</v>
      </c>
      <c r="C6" s="2610">
        <v>0.16900000000000001</v>
      </c>
      <c r="D6" s="2610">
        <v>0.17100000000000001</v>
      </c>
      <c r="E6" s="2610">
        <v>0.17199999999999999</v>
      </c>
      <c r="F6" s="2610">
        <v>0.17199999999999999</v>
      </c>
      <c r="G6" s="2610" t="s">
        <v>1111</v>
      </c>
      <c r="H6" s="2610" t="s">
        <v>1111</v>
      </c>
    </row>
    <row r="7" spans="1:8" x14ac:dyDescent="0.25">
      <c r="A7" s="587" t="s">
        <v>128</v>
      </c>
      <c r="B7" s="1447">
        <v>0.17399999999999999</v>
      </c>
      <c r="C7" s="2610">
        <v>0.17699999999999999</v>
      </c>
      <c r="D7" s="2610">
        <v>0.17799999999999999</v>
      </c>
      <c r="E7" s="2610">
        <v>0.18</v>
      </c>
      <c r="F7" s="2610">
        <v>0.182</v>
      </c>
      <c r="G7" s="2610" t="s">
        <v>1110</v>
      </c>
      <c r="H7" s="2610" t="s">
        <v>1109</v>
      </c>
    </row>
    <row r="8" spans="1:8" x14ac:dyDescent="0.25">
      <c r="A8" s="587" t="s">
        <v>1087</v>
      </c>
      <c r="B8" s="2610">
        <v>0.20100000000000001</v>
      </c>
      <c r="C8" s="2610">
        <v>0.20100000000000001</v>
      </c>
      <c r="D8" s="2610">
        <v>0.20499999999999999</v>
      </c>
      <c r="E8" s="2610">
        <v>0.215</v>
      </c>
      <c r="F8" s="2610">
        <v>0.221</v>
      </c>
      <c r="G8" s="2610" t="s">
        <v>1107</v>
      </c>
      <c r="H8" s="2610" t="s">
        <v>1108</v>
      </c>
    </row>
    <row r="9" spans="1:8" x14ac:dyDescent="0.25">
      <c r="A9" s="587"/>
      <c r="B9" s="1452"/>
      <c r="C9" s="2610"/>
      <c r="D9" s="2610"/>
      <c r="E9" s="2610"/>
      <c r="F9" s="2610"/>
      <c r="G9" s="2610"/>
      <c r="H9" s="2610"/>
    </row>
    <row r="10" spans="1:8" x14ac:dyDescent="0.25">
      <c r="A10" s="587" t="s">
        <v>125</v>
      </c>
      <c r="B10" s="1447" t="s">
        <v>1341</v>
      </c>
      <c r="C10" s="2610">
        <v>0.216</v>
      </c>
      <c r="D10" s="2610">
        <v>0.215</v>
      </c>
      <c r="E10" s="2610">
        <v>0.22</v>
      </c>
      <c r="F10" s="2610">
        <v>0.221</v>
      </c>
      <c r="G10" s="2610" t="s">
        <v>1107</v>
      </c>
      <c r="H10" s="2610" t="s">
        <v>1106</v>
      </c>
    </row>
    <row r="11" spans="1:8" x14ac:dyDescent="0.25">
      <c r="A11" s="587" t="s">
        <v>126</v>
      </c>
      <c r="B11" s="1447">
        <v>0.25600000000000001</v>
      </c>
      <c r="C11" s="2610">
        <v>0.27100000000000002</v>
      </c>
      <c r="D11" s="2610">
        <v>0.24399999999999999</v>
      </c>
      <c r="E11" s="2610">
        <v>0.254</v>
      </c>
      <c r="F11" s="2610">
        <v>0.24299999999999999</v>
      </c>
      <c r="G11" s="2610" t="s">
        <v>1105</v>
      </c>
      <c r="H11" s="2610" t="s">
        <v>1104</v>
      </c>
    </row>
    <row r="12" spans="1:8" x14ac:dyDescent="0.25">
      <c r="E12" s="1451"/>
      <c r="F12" s="1451"/>
    </row>
    <row r="14" spans="1:8" x14ac:dyDescent="0.25">
      <c r="A14" s="1449" t="s">
        <v>1103</v>
      </c>
      <c r="B14" s="1449"/>
      <c r="C14" s="1449"/>
      <c r="D14" s="1449"/>
      <c r="E14" s="1449"/>
      <c r="F14" s="1449"/>
      <c r="G14" s="1450"/>
      <c r="H14" s="1450"/>
    </row>
    <row r="15" spans="1:8" ht="15.75" thickBot="1" x14ac:dyDescent="0.3">
      <c r="A15" s="566"/>
      <c r="B15" s="566"/>
      <c r="C15" s="566"/>
      <c r="D15" s="566"/>
      <c r="E15" s="566"/>
      <c r="F15" s="566"/>
      <c r="G15" s="566"/>
      <c r="H15" s="566"/>
    </row>
    <row r="16" spans="1:8" ht="15.75" thickBot="1" x14ac:dyDescent="0.3">
      <c r="A16" s="540"/>
      <c r="B16" s="540" t="s">
        <v>1294</v>
      </c>
      <c r="C16" s="540" t="s">
        <v>1184</v>
      </c>
      <c r="D16" s="540" t="s">
        <v>340</v>
      </c>
      <c r="E16" s="540" t="s">
        <v>339</v>
      </c>
      <c r="F16" s="540" t="s">
        <v>338</v>
      </c>
      <c r="G16" s="540" t="s">
        <v>337</v>
      </c>
      <c r="H16" s="569" t="s">
        <v>336</v>
      </c>
    </row>
    <row r="17" spans="1:8" x14ac:dyDescent="0.25">
      <c r="A17" s="587" t="s">
        <v>1088</v>
      </c>
      <c r="B17" s="1447">
        <v>0.29699999999999999</v>
      </c>
      <c r="C17" s="1447">
        <v>0.29799999999999999</v>
      </c>
      <c r="D17" s="1447">
        <v>0.29699999999999999</v>
      </c>
      <c r="E17" s="1447">
        <v>0.29799999999999999</v>
      </c>
      <c r="F17" s="1447">
        <v>0.29799999999999999</v>
      </c>
      <c r="G17" s="1447" t="s">
        <v>1102</v>
      </c>
      <c r="H17" s="1447" t="s">
        <v>1101</v>
      </c>
    </row>
    <row r="18" spans="1:8" x14ac:dyDescent="0.25">
      <c r="A18" s="587" t="s">
        <v>128</v>
      </c>
      <c r="B18" s="1447">
        <v>0.30099999999999999</v>
      </c>
      <c r="C18" s="1447">
        <v>0.29799999999999999</v>
      </c>
      <c r="D18" s="1447">
        <v>0.30199999999999999</v>
      </c>
      <c r="E18" s="1447">
        <v>0.30299999999999999</v>
      </c>
      <c r="F18" s="1447">
        <v>0.30299999999999999</v>
      </c>
      <c r="G18" s="1447" t="s">
        <v>1100</v>
      </c>
      <c r="H18" s="1447" t="s">
        <v>1099</v>
      </c>
    </row>
    <row r="19" spans="1:8" x14ac:dyDescent="0.25">
      <c r="A19" s="587" t="s">
        <v>1087</v>
      </c>
      <c r="B19" s="1447">
        <v>0.252</v>
      </c>
      <c r="C19" s="1447">
        <v>0.25600000000000001</v>
      </c>
      <c r="D19" s="1447">
        <v>0.26100000000000001</v>
      </c>
      <c r="E19" s="1447">
        <v>0.26300000000000001</v>
      </c>
      <c r="F19" s="1447">
        <v>0.27</v>
      </c>
      <c r="G19" s="1447" t="s">
        <v>1098</v>
      </c>
      <c r="H19" s="1447" t="s">
        <v>1097</v>
      </c>
    </row>
    <row r="20" spans="1:8" x14ac:dyDescent="0.25">
      <c r="A20" s="587"/>
      <c r="B20" s="1447"/>
      <c r="C20" s="1447"/>
      <c r="D20" s="1447"/>
      <c r="E20" s="1447"/>
      <c r="F20" s="1447"/>
      <c r="G20" s="1447"/>
      <c r="H20" s="1447"/>
    </row>
    <row r="21" spans="1:8" x14ac:dyDescent="0.25">
      <c r="A21" s="587" t="s">
        <v>125</v>
      </c>
      <c r="B21" s="1447">
        <v>0.28000000000000003</v>
      </c>
      <c r="C21" s="1447">
        <v>0.28199999999999997</v>
      </c>
      <c r="D21" s="1447">
        <v>0.28399999999999997</v>
      </c>
      <c r="E21" s="1447">
        <v>0.28299999999999997</v>
      </c>
      <c r="F21" s="1447">
        <v>0.28599999999999998</v>
      </c>
      <c r="G21" s="1447" t="s">
        <v>1096</v>
      </c>
      <c r="H21" s="1447" t="s">
        <v>1095</v>
      </c>
    </row>
    <row r="22" spans="1:8" x14ac:dyDescent="0.25">
      <c r="A22" s="587" t="s">
        <v>126</v>
      </c>
      <c r="B22" s="1447">
        <v>0.29399999999999998</v>
      </c>
      <c r="C22" s="1447">
        <v>0.316</v>
      </c>
      <c r="D22" s="1447">
        <v>0.311</v>
      </c>
      <c r="E22" s="1447">
        <v>0.30599999999999999</v>
      </c>
      <c r="F22" s="1447">
        <v>0.30399999999999999</v>
      </c>
      <c r="G22" s="1447" t="s">
        <v>1094</v>
      </c>
      <c r="H22" s="1447" t="s">
        <v>1093</v>
      </c>
    </row>
    <row r="25" spans="1:8" x14ac:dyDescent="0.25">
      <c r="A25" s="1449" t="s">
        <v>1092</v>
      </c>
      <c r="B25" s="1449"/>
      <c r="C25" s="1449"/>
      <c r="D25" s="1449"/>
      <c r="E25" s="1449"/>
      <c r="F25" s="1449"/>
      <c r="G25" s="566"/>
      <c r="H25" s="566"/>
    </row>
    <row r="26" spans="1:8" ht="15.75" thickBot="1" x14ac:dyDescent="0.3">
      <c r="A26" s="566"/>
      <c r="B26" s="566"/>
      <c r="C26" s="566"/>
      <c r="D26" s="566"/>
      <c r="E26" s="566"/>
      <c r="F26" s="566"/>
      <c r="G26" s="566"/>
      <c r="H26" s="566"/>
    </row>
    <row r="27" spans="1:8" ht="15.75" thickBot="1" x14ac:dyDescent="0.3">
      <c r="A27" s="540"/>
      <c r="B27" s="540" t="s">
        <v>1294</v>
      </c>
      <c r="C27" s="540" t="s">
        <v>1184</v>
      </c>
      <c r="D27" s="540" t="s">
        <v>340</v>
      </c>
      <c r="E27" s="540" t="s">
        <v>339</v>
      </c>
      <c r="F27" s="540" t="s">
        <v>338</v>
      </c>
      <c r="G27" s="540" t="s">
        <v>337</v>
      </c>
      <c r="H27" s="569" t="s">
        <v>336</v>
      </c>
    </row>
    <row r="28" spans="1:8" x14ac:dyDescent="0.25">
      <c r="A28" s="587" t="s">
        <v>1088</v>
      </c>
      <c r="B28" s="1447">
        <v>0.105</v>
      </c>
      <c r="C28" s="1447">
        <v>0.105</v>
      </c>
      <c r="D28" s="1447">
        <v>0.106</v>
      </c>
      <c r="E28" s="1447">
        <v>0.107</v>
      </c>
      <c r="F28" s="1447">
        <v>0.108</v>
      </c>
      <c r="G28" s="1447" t="s">
        <v>1091</v>
      </c>
      <c r="H28" s="1447" t="s">
        <v>1090</v>
      </c>
    </row>
    <row r="29" spans="1:8" x14ac:dyDescent="0.25">
      <c r="A29" s="587" t="s">
        <v>128</v>
      </c>
      <c r="B29" s="1447">
        <v>7.0999999999999994E-2</v>
      </c>
      <c r="C29" s="1447">
        <v>7.1999999999999995E-2</v>
      </c>
      <c r="D29" s="1447">
        <v>6.7000000000000004E-2</v>
      </c>
      <c r="E29" s="1447">
        <v>6.8000000000000005E-2</v>
      </c>
      <c r="F29" s="1447">
        <v>6.9000000000000006E-2</v>
      </c>
      <c r="G29" s="1447">
        <v>7.1437872399656988E-2</v>
      </c>
      <c r="H29" s="1447">
        <v>7.3077733884494539E-2</v>
      </c>
    </row>
    <row r="30" spans="1:8" x14ac:dyDescent="0.25">
      <c r="A30" s="587" t="s">
        <v>1087</v>
      </c>
      <c r="B30" s="1447">
        <v>0.11700000000000001</v>
      </c>
      <c r="C30" s="1447">
        <v>0.111</v>
      </c>
      <c r="D30" s="1447">
        <v>0.113</v>
      </c>
      <c r="E30" s="1447">
        <v>0.11</v>
      </c>
      <c r="F30" s="1447">
        <v>0.115</v>
      </c>
      <c r="G30" s="1447">
        <v>0.11415417595651736</v>
      </c>
      <c r="H30" s="1447">
        <v>0.11455566540746862</v>
      </c>
    </row>
    <row r="31" spans="1:8" x14ac:dyDescent="0.25">
      <c r="A31" s="587"/>
      <c r="B31" s="1447"/>
      <c r="C31" s="1447"/>
      <c r="D31" s="1447"/>
      <c r="E31" s="1447"/>
      <c r="F31" s="1447"/>
      <c r="G31" s="1447"/>
      <c r="H31" s="1447"/>
    </row>
    <row r="32" spans="1:8" x14ac:dyDescent="0.25">
      <c r="A32" s="587" t="s">
        <v>125</v>
      </c>
      <c r="B32" s="1447">
        <v>7.0000000000000007E-2</v>
      </c>
      <c r="C32" s="1447">
        <v>7.0999999999999994E-2</v>
      </c>
      <c r="D32" s="1447">
        <v>7.0999999999999994E-2</v>
      </c>
      <c r="E32" s="1447">
        <v>7.1999999999999995E-2</v>
      </c>
      <c r="F32" s="1447">
        <v>7.3999999999999996E-2</v>
      </c>
      <c r="G32" s="1447">
        <v>7.6198713019399705E-2</v>
      </c>
      <c r="H32" s="1447">
        <v>7.6631765479264119E-2</v>
      </c>
    </row>
    <row r="33" spans="1:8" x14ac:dyDescent="0.25">
      <c r="A33" s="587" t="s">
        <v>126</v>
      </c>
      <c r="B33" s="1447">
        <v>0.115</v>
      </c>
      <c r="C33" s="1447">
        <v>0.126</v>
      </c>
      <c r="D33" s="1447">
        <v>0.115</v>
      </c>
      <c r="E33" s="1447">
        <v>0.11700000000000001</v>
      </c>
      <c r="F33" s="1447">
        <v>0.12</v>
      </c>
      <c r="G33" s="1447">
        <v>0.12265280131759117</v>
      </c>
      <c r="H33" s="1447">
        <v>0.11865440602321572</v>
      </c>
    </row>
    <row r="36" spans="1:8" x14ac:dyDescent="0.25">
      <c r="A36" s="1449" t="s">
        <v>1089</v>
      </c>
      <c r="B36" s="1449"/>
      <c r="C36" s="1449"/>
      <c r="D36" s="1449"/>
      <c r="E36" s="1449"/>
      <c r="F36" s="1449"/>
      <c r="G36" s="566"/>
      <c r="H36" s="566"/>
    </row>
    <row r="37" spans="1:8" ht="15.75" thickBot="1" x14ac:dyDescent="0.3">
      <c r="A37" s="566"/>
      <c r="B37" s="566"/>
      <c r="C37" s="566"/>
      <c r="D37" s="566"/>
      <c r="E37" s="566"/>
      <c r="F37" s="566"/>
      <c r="G37" s="566"/>
      <c r="H37" s="566"/>
    </row>
    <row r="38" spans="1:8" ht="15.75" thickBot="1" x14ac:dyDescent="0.3">
      <c r="A38" s="540"/>
      <c r="B38" s="540" t="s">
        <v>1294</v>
      </c>
      <c r="C38" s="540" t="s">
        <v>1184</v>
      </c>
      <c r="D38" s="540" t="s">
        <v>340</v>
      </c>
      <c r="E38" s="540" t="s">
        <v>339</v>
      </c>
      <c r="F38" s="540" t="s">
        <v>338</v>
      </c>
      <c r="G38" s="540" t="s">
        <v>337</v>
      </c>
      <c r="H38" s="569" t="s">
        <v>336</v>
      </c>
    </row>
    <row r="39" spans="1:8" x14ac:dyDescent="0.25">
      <c r="A39" s="587" t="s">
        <v>1088</v>
      </c>
      <c r="B39" s="1447">
        <v>0.14499999999999999</v>
      </c>
      <c r="C39" s="1447">
        <v>0.14899999999999999</v>
      </c>
      <c r="D39" s="1447">
        <v>0.151</v>
      </c>
      <c r="E39" s="1447">
        <v>0.153</v>
      </c>
      <c r="F39" s="1447">
        <v>0.153</v>
      </c>
      <c r="G39" s="1447">
        <v>0.15368887545830812</v>
      </c>
      <c r="H39" s="1447">
        <v>0.15391606748587755</v>
      </c>
    </row>
    <row r="40" spans="1:8" x14ac:dyDescent="0.25">
      <c r="A40" s="587" t="s">
        <v>128</v>
      </c>
      <c r="B40" s="1447">
        <v>5.3999999999999999E-2</v>
      </c>
      <c r="C40" s="1447">
        <v>0.06</v>
      </c>
      <c r="D40" s="1447">
        <v>5.8000000000000003E-2</v>
      </c>
      <c r="E40" s="1447">
        <v>5.8999999999999997E-2</v>
      </c>
      <c r="F40" s="1447">
        <v>6.0999999999999999E-2</v>
      </c>
      <c r="G40" s="1447">
        <v>6.1742852008621882E-2</v>
      </c>
      <c r="H40" s="1447">
        <v>6.3693764239755757E-2</v>
      </c>
    </row>
    <row r="41" spans="1:8" x14ac:dyDescent="0.25">
      <c r="A41" s="587" t="s">
        <v>1087</v>
      </c>
      <c r="B41" s="1447">
        <v>0.122</v>
      </c>
      <c r="C41" s="1447">
        <v>0.121</v>
      </c>
      <c r="D41" s="1447">
        <v>0.122</v>
      </c>
      <c r="E41" s="1447">
        <v>0.123</v>
      </c>
      <c r="F41" s="1447">
        <v>0.11899999999999999</v>
      </c>
      <c r="G41" s="1447">
        <v>0.1226629865849698</v>
      </c>
      <c r="H41" s="1447">
        <v>0.12375606409519736</v>
      </c>
    </row>
    <row r="42" spans="1:8" x14ac:dyDescent="0.25">
      <c r="A42" s="587"/>
      <c r="B42" s="1447"/>
      <c r="C42" s="1447"/>
      <c r="D42" s="1447"/>
      <c r="E42" s="1447"/>
      <c r="F42" s="1447"/>
      <c r="G42" s="1447"/>
      <c r="H42" s="1447"/>
    </row>
    <row r="43" spans="1:8" x14ac:dyDescent="0.25">
      <c r="A43" s="587" t="s">
        <v>125</v>
      </c>
      <c r="B43" s="1447">
        <v>0.13700000000000001</v>
      </c>
      <c r="C43" s="1447">
        <v>0.14000000000000001</v>
      </c>
      <c r="D43" s="1447">
        <v>0.14000000000000001</v>
      </c>
      <c r="E43" s="1447">
        <v>0.14199999999999999</v>
      </c>
      <c r="F43" s="1447">
        <v>0.14000000000000001</v>
      </c>
      <c r="G43" s="1447">
        <v>0.14246632441804552</v>
      </c>
      <c r="H43" s="1447">
        <v>0.14205862895301372</v>
      </c>
    </row>
    <row r="44" spans="1:8" x14ac:dyDescent="0.25">
      <c r="A44" s="587" t="s">
        <v>126</v>
      </c>
      <c r="B44" s="1447">
        <v>0.14399999999999999</v>
      </c>
      <c r="C44" s="1447">
        <v>0.15</v>
      </c>
      <c r="D44" s="1447">
        <v>0.15</v>
      </c>
      <c r="E44" s="1447">
        <v>0.16700000000000001</v>
      </c>
      <c r="F44" s="1447">
        <v>0.14000000000000001</v>
      </c>
      <c r="G44" s="1447">
        <v>0.13872410557240067</v>
      </c>
      <c r="H44" s="1447">
        <v>0.14287267972578299</v>
      </c>
    </row>
    <row r="47" spans="1:8" x14ac:dyDescent="0.25">
      <c r="A47" s="1449" t="s">
        <v>467</v>
      </c>
      <c r="B47" s="1449"/>
      <c r="C47" s="1449"/>
      <c r="D47" s="1449"/>
      <c r="E47" s="1449"/>
      <c r="F47" s="1449"/>
      <c r="G47" s="566"/>
      <c r="H47" s="566"/>
    </row>
    <row r="48" spans="1:8" ht="15.75" thickBot="1" x14ac:dyDescent="0.3">
      <c r="A48" s="566"/>
      <c r="B48" s="566"/>
      <c r="C48" s="566"/>
      <c r="D48" s="566"/>
      <c r="E48" s="566"/>
      <c r="F48" s="566"/>
      <c r="G48" s="566"/>
      <c r="H48" s="566"/>
    </row>
    <row r="49" spans="1:8" ht="15.75" thickBot="1" x14ac:dyDescent="0.3">
      <c r="A49" s="540"/>
      <c r="B49" s="540" t="s">
        <v>1294</v>
      </c>
      <c r="C49" s="540" t="s">
        <v>1184</v>
      </c>
      <c r="D49" s="540" t="s">
        <v>340</v>
      </c>
      <c r="E49" s="540" t="s">
        <v>339</v>
      </c>
      <c r="F49" s="540" t="s">
        <v>338</v>
      </c>
      <c r="G49" s="540" t="s">
        <v>337</v>
      </c>
      <c r="H49" s="569" t="s">
        <v>336</v>
      </c>
    </row>
    <row r="50" spans="1:8" x14ac:dyDescent="0.25">
      <c r="A50" s="587" t="s">
        <v>1088</v>
      </c>
      <c r="B50" s="1447"/>
      <c r="C50" s="1447">
        <v>0.14899999999999999</v>
      </c>
      <c r="D50" s="1447">
        <v>0.15</v>
      </c>
      <c r="E50" s="1447">
        <v>0.151</v>
      </c>
      <c r="F50" s="1447">
        <v>0.15165139305518111</v>
      </c>
      <c r="G50" s="1447">
        <v>0.15167253706752695</v>
      </c>
      <c r="H50" s="1447">
        <v>0.15213053366762691</v>
      </c>
    </row>
    <row r="51" spans="1:8" s="1448" customFormat="1" x14ac:dyDescent="0.25">
      <c r="A51" s="587" t="s">
        <v>128</v>
      </c>
      <c r="B51" s="1447"/>
      <c r="C51" s="1447">
        <v>0.05</v>
      </c>
      <c r="D51" s="1447">
        <v>0.05</v>
      </c>
      <c r="E51" s="1447">
        <v>5.1999999999999998E-2</v>
      </c>
      <c r="F51" s="1447">
        <v>5.2707006231783357E-2</v>
      </c>
      <c r="G51" s="1447">
        <v>5.5211508692596264E-2</v>
      </c>
      <c r="H51" s="1447">
        <v>5.7314900679752361E-2</v>
      </c>
    </row>
    <row r="52" spans="1:8" x14ac:dyDescent="0.25">
      <c r="A52" s="587" t="s">
        <v>1087</v>
      </c>
      <c r="B52" s="1447"/>
      <c r="C52" s="1447">
        <v>0.182</v>
      </c>
      <c r="D52" s="1447">
        <v>0.18099999999999999</v>
      </c>
      <c r="E52" s="1447">
        <v>0.17899999999999999</v>
      </c>
      <c r="F52" s="1447">
        <v>0.17575936600243788</v>
      </c>
      <c r="G52" s="1447">
        <v>0.17734732676485632</v>
      </c>
      <c r="H52" s="1447">
        <v>0.17986188323016483</v>
      </c>
    </row>
    <row r="53" spans="1:8" x14ac:dyDescent="0.25">
      <c r="A53" s="587"/>
      <c r="B53" s="1447"/>
      <c r="C53" s="1447"/>
      <c r="D53" s="1447"/>
      <c r="E53" s="1447"/>
      <c r="F53" s="1447"/>
      <c r="G53" s="1447"/>
      <c r="H53" s="1447"/>
    </row>
    <row r="54" spans="1:8" x14ac:dyDescent="0.25">
      <c r="A54" s="587" t="s">
        <v>125</v>
      </c>
      <c r="B54" s="1447"/>
      <c r="C54" s="1447">
        <v>5.1999999999999998E-2</v>
      </c>
      <c r="D54" s="1447">
        <v>5.2999999999999999E-2</v>
      </c>
      <c r="E54" s="1447">
        <v>5.3999999999999999E-2</v>
      </c>
      <c r="F54" s="1447">
        <v>5.3816651577170707E-2</v>
      </c>
      <c r="G54" s="1447">
        <v>5.3565050345072508E-2</v>
      </c>
      <c r="H54" s="1447">
        <v>5.3341484547361109E-2</v>
      </c>
    </row>
    <row r="55" spans="1:8" x14ac:dyDescent="0.25">
      <c r="A55" s="587" t="s">
        <v>126</v>
      </c>
      <c r="B55" s="1447"/>
      <c r="C55" s="1447">
        <v>0.121</v>
      </c>
      <c r="D55" s="1447">
        <v>0.11600000000000001</v>
      </c>
      <c r="E55" s="1447">
        <v>9.9000000000000005E-2</v>
      </c>
      <c r="F55" s="1447">
        <v>0.10066489288556606</v>
      </c>
      <c r="G55" s="1447">
        <v>0.10105562182597172</v>
      </c>
      <c r="H55" s="1447">
        <v>9.7214926537041654E-2</v>
      </c>
    </row>
    <row r="56" spans="1:8" x14ac:dyDescent="0.25">
      <c r="G56" s="1447"/>
      <c r="H56" s="1447"/>
    </row>
  </sheetData>
  <printOptions horizontalCentered="1"/>
  <pageMargins left="0.7" right="0.7" top="0.75" bottom="0.75" header="0.3" footer="0.3"/>
  <pageSetup paperSize="9" scale="80" orientation="portrait" r:id="rId1"/>
  <headerFooter>
    <oddHeader>&amp;R&amp;"Arial,Normal"&amp;8Retail Banking</oddHeader>
    <oddFooter>&amp;C&amp;7Fact book - Q4 2017</oddFooter>
  </headerFooter>
  <rowBreaks count="1" manualBreakCount="1">
    <brk id="56" max="12" man="1"/>
  </rowBreaks>
  <ignoredErrors>
    <ignoredError sqref="G28:H28 G6:I12 B10 G17:H23"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S73"/>
  <sheetViews>
    <sheetView view="pageBreakPreview" topLeftCell="A31" zoomScale="110" zoomScaleNormal="100" zoomScaleSheetLayoutView="110" workbookViewId="0">
      <selection activeCell="Q44" sqref="Q44"/>
    </sheetView>
  </sheetViews>
  <sheetFormatPr defaultColWidth="9.140625" defaultRowHeight="11.25" x14ac:dyDescent="0.2"/>
  <cols>
    <col min="1" max="1" width="17.28515625" style="1456" customWidth="1"/>
    <col min="2" max="10" width="10.140625" style="1456" customWidth="1"/>
    <col min="11" max="11" width="19.140625" style="1456" customWidth="1"/>
    <col min="12" max="19" width="8.42578125" style="1456" customWidth="1"/>
    <col min="20" max="16384" width="9.140625" style="1456"/>
  </cols>
  <sheetData>
    <row r="1" spans="1:10" ht="13.5" customHeight="1" x14ac:dyDescent="0.2">
      <c r="A1" s="2923" t="s">
        <v>1125</v>
      </c>
      <c r="B1" s="2923"/>
      <c r="C1" s="2923"/>
      <c r="D1" s="2923"/>
      <c r="E1" s="2923"/>
      <c r="F1" s="2923"/>
      <c r="G1" s="2923"/>
      <c r="H1" s="2923"/>
      <c r="I1" s="2923"/>
      <c r="J1" s="2923"/>
    </row>
    <row r="2" spans="1:10" ht="10.5" customHeight="1" x14ac:dyDescent="0.2"/>
    <row r="3" spans="1:10" ht="10.5" customHeight="1" x14ac:dyDescent="0.2">
      <c r="A3" s="1479" t="s">
        <v>1124</v>
      </c>
      <c r="B3" s="1479"/>
      <c r="C3" s="1468"/>
      <c r="D3" s="1468"/>
      <c r="E3" s="1468"/>
      <c r="F3" s="1468"/>
      <c r="G3" s="1468"/>
      <c r="H3" s="1468"/>
      <c r="I3" s="1468"/>
      <c r="J3" s="1468"/>
    </row>
    <row r="4" spans="1:10" ht="10.5" customHeight="1" thickBot="1" x14ac:dyDescent="0.25">
      <c r="A4" s="1467" t="s">
        <v>1115</v>
      </c>
      <c r="B4" s="1466" t="s">
        <v>1294</v>
      </c>
      <c r="C4" s="1466" t="s">
        <v>1184</v>
      </c>
      <c r="D4" s="1466" t="s">
        <v>340</v>
      </c>
      <c r="E4" s="1466" t="s">
        <v>339</v>
      </c>
      <c r="F4" s="1466" t="s">
        <v>338</v>
      </c>
      <c r="G4" s="1466" t="s">
        <v>337</v>
      </c>
      <c r="H4" s="1466" t="s">
        <v>336</v>
      </c>
      <c r="I4" s="1466" t="s">
        <v>335</v>
      </c>
      <c r="J4" s="1466" t="s">
        <v>334</v>
      </c>
    </row>
    <row r="5" spans="1:10" ht="10.5" customHeight="1" x14ac:dyDescent="0.2">
      <c r="A5" s="1465" t="s">
        <v>545</v>
      </c>
      <c r="B5" s="1464">
        <v>1010</v>
      </c>
      <c r="C5" s="1464">
        <v>1001.755</v>
      </c>
      <c r="D5" s="1464">
        <v>1010.0890000000001</v>
      </c>
      <c r="E5" s="1464">
        <v>1017.095</v>
      </c>
      <c r="F5" s="1464">
        <v>1058.9970000000001</v>
      </c>
      <c r="G5" s="1464">
        <v>1049.0989999999999</v>
      </c>
      <c r="H5" s="1464">
        <v>1058.0050000000001</v>
      </c>
      <c r="I5" s="1464">
        <v>1064.182</v>
      </c>
      <c r="J5" s="1464">
        <v>1053.31</v>
      </c>
    </row>
    <row r="6" spans="1:10" ht="10.5" customHeight="1" x14ac:dyDescent="0.2">
      <c r="A6" s="1465" t="s">
        <v>544</v>
      </c>
      <c r="B6" s="1464">
        <v>1399</v>
      </c>
      <c r="C6" s="1464">
        <v>1399</v>
      </c>
      <c r="D6" s="1464">
        <v>1399.1949999999999</v>
      </c>
      <c r="E6" s="1464">
        <v>1399.1949999999999</v>
      </c>
      <c r="F6" s="1464">
        <v>1399.1949999999999</v>
      </c>
      <c r="G6" s="1464">
        <v>1397.3620000000001</v>
      </c>
      <c r="H6" s="1464">
        <v>1401.6279999999999</v>
      </c>
      <c r="I6" s="1464">
        <v>1404.925</v>
      </c>
      <c r="J6" s="1464">
        <v>1397.6310000000001</v>
      </c>
    </row>
    <row r="7" spans="1:10" ht="10.5" customHeight="1" x14ac:dyDescent="0.2">
      <c r="A7" s="1465" t="s">
        <v>1114</v>
      </c>
      <c r="B7" s="1464">
        <v>294</v>
      </c>
      <c r="C7" s="1464">
        <v>297.79000000000002</v>
      </c>
      <c r="D7" s="1464">
        <v>309.43400000000003</v>
      </c>
      <c r="E7" s="1464">
        <v>309.97000000000003</v>
      </c>
      <c r="F7" s="1464">
        <v>307.10399999999998</v>
      </c>
      <c r="G7" s="1464">
        <v>315.07</v>
      </c>
      <c r="H7" s="1464">
        <v>322.42</v>
      </c>
      <c r="I7" s="1464">
        <v>316.11500000000001</v>
      </c>
      <c r="J7" s="1464">
        <v>313.322</v>
      </c>
    </row>
    <row r="8" spans="1:10" ht="10.5" customHeight="1" thickBot="1" x14ac:dyDescent="0.25">
      <c r="A8" s="1462" t="s">
        <v>542</v>
      </c>
      <c r="B8" s="1461">
        <v>1352</v>
      </c>
      <c r="C8" s="1461">
        <v>1352.548</v>
      </c>
      <c r="D8" s="1461">
        <v>1364.9549999999999</v>
      </c>
      <c r="E8" s="1461">
        <v>1372.32</v>
      </c>
      <c r="F8" s="1461">
        <v>1375.06</v>
      </c>
      <c r="G8" s="1461">
        <v>1361.3720000000001</v>
      </c>
      <c r="H8" s="1461">
        <v>1379.441</v>
      </c>
      <c r="I8" s="1461">
        <v>1379.021</v>
      </c>
      <c r="J8" s="1461">
        <v>1381.021</v>
      </c>
    </row>
    <row r="9" spans="1:10" ht="10.5" customHeight="1" x14ac:dyDescent="0.2">
      <c r="A9" s="1459" t="s">
        <v>691</v>
      </c>
      <c r="B9" s="1458">
        <f t="shared" ref="B9:J9" si="0">SUM(B5:B8)</f>
        <v>4055</v>
      </c>
      <c r="C9" s="1458">
        <f t="shared" si="0"/>
        <v>4051.0929999999998</v>
      </c>
      <c r="D9" s="1458">
        <f t="shared" si="0"/>
        <v>4083.6730000000002</v>
      </c>
      <c r="E9" s="1458">
        <f t="shared" si="0"/>
        <v>4098.58</v>
      </c>
      <c r="F9" s="1458">
        <f t="shared" si="0"/>
        <v>4140.3559999999998</v>
      </c>
      <c r="G9" s="1458">
        <f t="shared" si="0"/>
        <v>4122.9030000000002</v>
      </c>
      <c r="H9" s="1458">
        <f t="shared" si="0"/>
        <v>4161.4939999999997</v>
      </c>
      <c r="I9" s="1458">
        <f t="shared" si="0"/>
        <v>4164.2429999999995</v>
      </c>
      <c r="J9" s="1458">
        <f t="shared" si="0"/>
        <v>4145.2839999999997</v>
      </c>
    </row>
    <row r="10" spans="1:10" ht="10.5" customHeight="1" x14ac:dyDescent="0.2">
      <c r="A10" s="1472"/>
      <c r="B10" s="1471"/>
      <c r="C10" s="1471"/>
      <c r="D10" s="1471"/>
      <c r="E10" s="1471"/>
      <c r="F10" s="1471"/>
      <c r="G10" s="1471"/>
      <c r="H10" s="1471"/>
      <c r="I10" s="1471"/>
      <c r="J10" s="1471"/>
    </row>
    <row r="11" spans="1:10" ht="10.5" customHeight="1" x14ac:dyDescent="0.2">
      <c r="A11" s="1485"/>
      <c r="B11" s="1485"/>
      <c r="C11" s="1485"/>
      <c r="D11" s="1485"/>
      <c r="E11" s="1485"/>
      <c r="F11" s="1484"/>
      <c r="G11" s="1484"/>
      <c r="H11" s="1484"/>
      <c r="I11" s="1484"/>
      <c r="J11" s="1484"/>
    </row>
    <row r="12" spans="1:10" ht="10.5" customHeight="1" x14ac:dyDescent="0.2">
      <c r="A12" s="1479" t="s">
        <v>1123</v>
      </c>
      <c r="B12" s="1479"/>
      <c r="C12" s="1479"/>
      <c r="D12" s="1479"/>
      <c r="E12" s="1479"/>
      <c r="F12" s="1478"/>
      <c r="G12" s="1478"/>
      <c r="H12" s="1478"/>
      <c r="I12" s="1478"/>
      <c r="J12" s="1478"/>
    </row>
    <row r="13" spans="1:10" ht="10.5" customHeight="1" thickBot="1" x14ac:dyDescent="0.25">
      <c r="A13" s="1467" t="s">
        <v>1115</v>
      </c>
      <c r="B13" s="1466" t="s">
        <v>1294</v>
      </c>
      <c r="C13" s="1466" t="s">
        <v>1184</v>
      </c>
      <c r="D13" s="1466" t="s">
        <v>340</v>
      </c>
      <c r="E13" s="1466" t="s">
        <v>339</v>
      </c>
      <c r="F13" s="1466" t="s">
        <v>338</v>
      </c>
      <c r="G13" s="1466" t="s">
        <v>337</v>
      </c>
      <c r="H13" s="1466" t="s">
        <v>336</v>
      </c>
      <c r="I13" s="1466" t="s">
        <v>335</v>
      </c>
      <c r="J13" s="1466" t="s">
        <v>334</v>
      </c>
    </row>
    <row r="14" spans="1:10" ht="10.5" customHeight="1" x14ac:dyDescent="0.2">
      <c r="A14" s="1465" t="s">
        <v>545</v>
      </c>
      <c r="B14" s="1464">
        <v>12897</v>
      </c>
      <c r="C14" s="1464">
        <v>12268.684999999999</v>
      </c>
      <c r="D14" s="1464">
        <v>12965.882</v>
      </c>
      <c r="E14" s="1464">
        <v>13869.599</v>
      </c>
      <c r="F14" s="1464">
        <v>13594.474</v>
      </c>
      <c r="G14" s="1464">
        <v>12985.499</v>
      </c>
      <c r="H14" s="1464">
        <v>13790.623</v>
      </c>
      <c r="I14" s="1464">
        <v>14326.126</v>
      </c>
      <c r="J14" s="1464">
        <v>13950.326999999999</v>
      </c>
    </row>
    <row r="15" spans="1:10" ht="10.5" customHeight="1" x14ac:dyDescent="0.2">
      <c r="A15" s="1465" t="s">
        <v>544</v>
      </c>
      <c r="B15" s="1464">
        <v>30241.475999999999</v>
      </c>
      <c r="C15" s="1464">
        <v>30241.475999999999</v>
      </c>
      <c r="D15" s="1464">
        <v>30241.475999999999</v>
      </c>
      <c r="E15" s="1464">
        <v>30241.475999999999</v>
      </c>
      <c r="F15" s="1464">
        <v>32350.46</v>
      </c>
      <c r="G15" s="1464">
        <v>33445.273999999998</v>
      </c>
      <c r="H15" s="1464">
        <v>36012.197</v>
      </c>
      <c r="I15" s="1464">
        <v>34597.203000000001</v>
      </c>
      <c r="J15" s="1464">
        <v>37976.813000000002</v>
      </c>
    </row>
    <row r="16" spans="1:10" ht="10.5" customHeight="1" x14ac:dyDescent="0.2">
      <c r="A16" s="1465" t="s">
        <v>1114</v>
      </c>
      <c r="B16" s="1464">
        <v>5265</v>
      </c>
      <c r="C16" s="1464">
        <v>5061.2820000000002</v>
      </c>
      <c r="D16" s="1464">
        <v>5605.38</v>
      </c>
      <c r="E16" s="1464">
        <v>5751.7259999999997</v>
      </c>
      <c r="F16" s="1464">
        <v>5610.2730000000001</v>
      </c>
      <c r="G16" s="1464">
        <v>5483.1229999999996</v>
      </c>
      <c r="H16" s="1464">
        <v>6064.9170000000004</v>
      </c>
      <c r="I16" s="1464">
        <v>5829.38</v>
      </c>
      <c r="J16" s="1464">
        <v>5820.6970000000001</v>
      </c>
    </row>
    <row r="17" spans="1:19" ht="10.5" customHeight="1" thickBot="1" x14ac:dyDescent="0.25">
      <c r="A17" s="1462" t="s">
        <v>542</v>
      </c>
      <c r="B17" s="1461">
        <v>19576</v>
      </c>
      <c r="C17" s="1461">
        <v>22778.197</v>
      </c>
      <c r="D17" s="1461">
        <v>24714.688999999998</v>
      </c>
      <c r="E17" s="1461">
        <v>24883.916000000001</v>
      </c>
      <c r="F17" s="1461">
        <v>25632.312000000002</v>
      </c>
      <c r="G17" s="1461">
        <v>25074.084999999999</v>
      </c>
      <c r="H17" s="1461">
        <v>26791.422999999999</v>
      </c>
      <c r="I17" s="1461">
        <v>26703.634999999998</v>
      </c>
      <c r="J17" s="1461">
        <v>27372.562000000002</v>
      </c>
    </row>
    <row r="18" spans="1:19" ht="10.5" customHeight="1" x14ac:dyDescent="0.2">
      <c r="A18" s="1459" t="s">
        <v>691</v>
      </c>
      <c r="B18" s="1458">
        <f t="shared" ref="B18:J18" si="1">SUM(B14:B17)</f>
        <v>67979.475999999995</v>
      </c>
      <c r="C18" s="1458">
        <f t="shared" si="1"/>
        <v>70349.64</v>
      </c>
      <c r="D18" s="1458">
        <f t="shared" si="1"/>
        <v>73527.426999999996</v>
      </c>
      <c r="E18" s="1458">
        <f t="shared" si="1"/>
        <v>74746.717000000004</v>
      </c>
      <c r="F18" s="1458">
        <f t="shared" si="1"/>
        <v>77187.519</v>
      </c>
      <c r="G18" s="1458">
        <f t="shared" si="1"/>
        <v>76987.981</v>
      </c>
      <c r="H18" s="1458">
        <f t="shared" si="1"/>
        <v>82659.16</v>
      </c>
      <c r="I18" s="1458">
        <f t="shared" si="1"/>
        <v>81456.343999999997</v>
      </c>
      <c r="J18" s="1458">
        <f t="shared" si="1"/>
        <v>85120.399000000005</v>
      </c>
    </row>
    <row r="19" spans="1:19" ht="10.5" customHeight="1" x14ac:dyDescent="0.2">
      <c r="A19" s="1472"/>
      <c r="B19" s="1471"/>
      <c r="C19" s="1471"/>
      <c r="D19" s="1471"/>
      <c r="E19" s="1471"/>
      <c r="F19" s="1471"/>
      <c r="G19" s="1471"/>
      <c r="H19" s="1471"/>
      <c r="I19" s="1471"/>
      <c r="J19" s="1471"/>
    </row>
    <row r="20" spans="1:19" ht="10.5" customHeight="1" x14ac:dyDescent="0.2">
      <c r="A20" s="1483"/>
      <c r="B20" s="1483"/>
      <c r="C20" s="1483"/>
      <c r="D20" s="1483"/>
      <c r="E20" s="1483"/>
      <c r="F20" s="1478"/>
      <c r="G20" s="1478"/>
      <c r="H20" s="1478"/>
      <c r="I20" s="1478"/>
      <c r="J20" s="1478"/>
      <c r="R20" s="1468"/>
      <c r="S20" s="1468"/>
    </row>
    <row r="21" spans="1:19" ht="10.5" customHeight="1" x14ac:dyDescent="0.2">
      <c r="A21" s="1479" t="s">
        <v>1122</v>
      </c>
      <c r="B21" s="1479"/>
      <c r="C21" s="1479"/>
      <c r="D21" s="1479"/>
      <c r="E21" s="1479"/>
      <c r="F21" s="1478"/>
      <c r="G21" s="1478"/>
      <c r="H21" s="1478"/>
      <c r="I21" s="1478"/>
      <c r="J21" s="1478"/>
    </row>
    <row r="22" spans="1:19" ht="10.5" customHeight="1" thickBot="1" x14ac:dyDescent="0.25">
      <c r="A22" s="1467" t="s">
        <v>1115</v>
      </c>
      <c r="B22" s="1466" t="s">
        <v>1294</v>
      </c>
      <c r="C22" s="1466" t="s">
        <v>1184</v>
      </c>
      <c r="D22" s="1466" t="s">
        <v>340</v>
      </c>
      <c r="E22" s="1466" t="s">
        <v>339</v>
      </c>
      <c r="F22" s="1466" t="s">
        <v>338</v>
      </c>
      <c r="G22" s="1466" t="s">
        <v>337</v>
      </c>
      <c r="H22" s="1466" t="s">
        <v>336</v>
      </c>
      <c r="I22" s="1466" t="s">
        <v>335</v>
      </c>
      <c r="J22" s="1466" t="s">
        <v>334</v>
      </c>
    </row>
    <row r="23" spans="1:19" ht="10.5" customHeight="1" x14ac:dyDescent="0.2">
      <c r="A23" s="1465" t="s">
        <v>545</v>
      </c>
      <c r="B23" s="1464">
        <v>6215</v>
      </c>
      <c r="C23" s="1464">
        <v>5950.6660000000002</v>
      </c>
      <c r="D23" s="1464">
        <v>6398.2730000000001</v>
      </c>
      <c r="E23" s="1464">
        <v>6690.6989999999996</v>
      </c>
      <c r="F23" s="1464">
        <v>7031.4589999999998</v>
      </c>
      <c r="G23" s="1464">
        <v>6529.4650000000001</v>
      </c>
      <c r="H23" s="1464">
        <v>7127.9260000000004</v>
      </c>
      <c r="I23" s="1464">
        <v>7307.6729999999998</v>
      </c>
      <c r="J23" s="1464">
        <v>7420.7610000000004</v>
      </c>
    </row>
    <row r="24" spans="1:19" ht="10.5" customHeight="1" x14ac:dyDescent="0.2">
      <c r="A24" s="1465" t="s">
        <v>544</v>
      </c>
      <c r="B24" s="1464">
        <v>29100</v>
      </c>
      <c r="C24" s="1464">
        <v>29100</v>
      </c>
      <c r="D24" s="1464">
        <v>29099.898000000001</v>
      </c>
      <c r="E24" s="1464">
        <v>29099.898000000001</v>
      </c>
      <c r="F24" s="1464">
        <v>30494.285</v>
      </c>
      <c r="G24" s="1464">
        <v>29774.553</v>
      </c>
      <c r="H24" s="1464">
        <v>30261.080999999998</v>
      </c>
      <c r="I24" s="1464">
        <v>30236.154999999999</v>
      </c>
      <c r="J24" s="1464">
        <v>30823.198</v>
      </c>
    </row>
    <row r="25" spans="1:19" ht="10.5" customHeight="1" x14ac:dyDescent="0.2">
      <c r="A25" s="1465" t="s">
        <v>1114</v>
      </c>
      <c r="B25" s="1464">
        <v>4987</v>
      </c>
      <c r="C25" s="1464">
        <v>4423.8519999999999</v>
      </c>
      <c r="D25" s="1464">
        <v>4651.0219999999999</v>
      </c>
      <c r="E25" s="1464">
        <v>5085.8010000000004</v>
      </c>
      <c r="F25" s="1464">
        <v>6053.7719999999999</v>
      </c>
      <c r="G25" s="1464">
        <v>5825.4459999999999</v>
      </c>
      <c r="H25" s="1464">
        <v>5993.9520000000002</v>
      </c>
      <c r="I25" s="1464">
        <v>6164.5569999999998</v>
      </c>
      <c r="J25" s="1464">
        <v>6054.0559999999996</v>
      </c>
    </row>
    <row r="26" spans="1:19" ht="10.5" customHeight="1" thickBot="1" x14ac:dyDescent="0.25">
      <c r="A26" s="1462" t="s">
        <v>542</v>
      </c>
      <c r="B26" s="1461">
        <v>18088</v>
      </c>
      <c r="C26" s="1461">
        <v>17188.895</v>
      </c>
      <c r="D26" s="1461">
        <v>17881.867999999999</v>
      </c>
      <c r="E26" s="1461">
        <v>18437.7</v>
      </c>
      <c r="F26" s="1461">
        <v>18634.741999999998</v>
      </c>
      <c r="G26" s="1461">
        <v>15958.796</v>
      </c>
      <c r="H26" s="1461">
        <v>18419.761999999999</v>
      </c>
      <c r="I26" s="1461">
        <v>18887.596000000001</v>
      </c>
      <c r="J26" s="1461">
        <v>18928.155999999999</v>
      </c>
    </row>
    <row r="27" spans="1:19" ht="10.5" customHeight="1" x14ac:dyDescent="0.2">
      <c r="A27" s="1459" t="s">
        <v>691</v>
      </c>
      <c r="B27" s="1458">
        <f t="shared" ref="B27:J27" si="2">SUM(B23:B26)</f>
        <v>58390</v>
      </c>
      <c r="C27" s="1458">
        <f t="shared" si="2"/>
        <v>56663.413</v>
      </c>
      <c r="D27" s="1458">
        <f t="shared" si="2"/>
        <v>58031.061000000002</v>
      </c>
      <c r="E27" s="1458">
        <f t="shared" si="2"/>
        <v>59314.097999999998</v>
      </c>
      <c r="F27" s="1458">
        <f t="shared" si="2"/>
        <v>62214.257999999994</v>
      </c>
      <c r="G27" s="1458">
        <f t="shared" si="2"/>
        <v>58088.259999999995</v>
      </c>
      <c r="H27" s="1458">
        <f t="shared" si="2"/>
        <v>61802.72099999999</v>
      </c>
      <c r="I27" s="1458">
        <f t="shared" si="2"/>
        <v>62595.981</v>
      </c>
      <c r="J27" s="1458">
        <f t="shared" si="2"/>
        <v>63226.171000000002</v>
      </c>
    </row>
    <row r="28" spans="1:19" ht="10.5" customHeight="1" x14ac:dyDescent="0.2">
      <c r="A28" s="1472"/>
      <c r="B28" s="1471"/>
      <c r="C28" s="1471"/>
      <c r="D28" s="1471"/>
      <c r="E28" s="1471"/>
      <c r="F28" s="1471"/>
      <c r="G28" s="1471"/>
      <c r="H28" s="1471"/>
      <c r="I28" s="1471"/>
      <c r="J28" s="1471"/>
    </row>
    <row r="29" spans="1:19" ht="10.5" customHeight="1" x14ac:dyDescent="0.2">
      <c r="A29" s="1482"/>
      <c r="B29" s="1482"/>
      <c r="C29" s="1482"/>
      <c r="D29" s="1482"/>
      <c r="E29" s="1482"/>
      <c r="F29" s="1478"/>
      <c r="G29" s="1478"/>
      <c r="H29" s="1478"/>
      <c r="I29" s="1478"/>
      <c r="J29" s="1478"/>
    </row>
    <row r="30" spans="1:19" ht="10.5" customHeight="1" x14ac:dyDescent="0.2">
      <c r="A30" s="1479" t="s">
        <v>1121</v>
      </c>
      <c r="B30" s="1479"/>
      <c r="C30" s="1479"/>
      <c r="D30" s="1479"/>
      <c r="E30" s="1479"/>
      <c r="F30" s="1478"/>
      <c r="G30" s="1478"/>
      <c r="H30" s="1478"/>
      <c r="I30" s="1478"/>
      <c r="J30" s="1478"/>
    </row>
    <row r="31" spans="1:19" ht="10.5" customHeight="1" thickBot="1" x14ac:dyDescent="0.25">
      <c r="A31" s="1467" t="s">
        <v>1115</v>
      </c>
      <c r="B31" s="1466" t="s">
        <v>1294</v>
      </c>
      <c r="C31" s="1466" t="s">
        <v>1184</v>
      </c>
      <c r="D31" s="1466" t="s">
        <v>340</v>
      </c>
      <c r="E31" s="1466" t="s">
        <v>339</v>
      </c>
      <c r="F31" s="1466" t="s">
        <v>338</v>
      </c>
      <c r="G31" s="1466" t="s">
        <v>337</v>
      </c>
      <c r="H31" s="1466" t="s">
        <v>336</v>
      </c>
      <c r="I31" s="1466" t="s">
        <v>335</v>
      </c>
      <c r="J31" s="1466" t="s">
        <v>334</v>
      </c>
    </row>
    <row r="32" spans="1:19" ht="10.5" customHeight="1" x14ac:dyDescent="0.2">
      <c r="A32" s="1465" t="s">
        <v>545</v>
      </c>
      <c r="B32" s="1464">
        <v>27142</v>
      </c>
      <c r="C32" s="1464">
        <v>28977</v>
      </c>
      <c r="D32" s="1464">
        <v>29422.363000000001</v>
      </c>
      <c r="E32" s="1464">
        <v>26540.09</v>
      </c>
      <c r="F32" s="1464">
        <v>26289.326000000001</v>
      </c>
      <c r="G32" s="1464">
        <v>24832.528999999999</v>
      </c>
      <c r="H32" s="1464">
        <v>26245.315999999999</v>
      </c>
      <c r="I32" s="1464">
        <v>23877.178</v>
      </c>
      <c r="J32" s="1464">
        <v>21366.625</v>
      </c>
    </row>
    <row r="33" spans="1:19" ht="10.5" customHeight="1" x14ac:dyDescent="0.2">
      <c r="A33" s="1465" t="s">
        <v>544</v>
      </c>
      <c r="B33" s="1464">
        <v>35586</v>
      </c>
      <c r="C33" s="1464">
        <v>36193</v>
      </c>
      <c r="D33" s="1464">
        <v>34654.633999999998</v>
      </c>
      <c r="E33" s="1464">
        <v>29951.819</v>
      </c>
      <c r="F33" s="1464">
        <v>29224.588000000003</v>
      </c>
      <c r="G33" s="1464">
        <v>26606.16</v>
      </c>
      <c r="H33" s="1464">
        <v>25096.334999999999</v>
      </c>
      <c r="I33" s="1464">
        <v>22364.661</v>
      </c>
      <c r="J33" s="1464">
        <v>20897.219000000001</v>
      </c>
    </row>
    <row r="34" spans="1:19" ht="10.5" customHeight="1" x14ac:dyDescent="0.2">
      <c r="A34" s="1465" t="s">
        <v>1114</v>
      </c>
      <c r="B34" s="1464">
        <v>12020</v>
      </c>
      <c r="C34" s="1464">
        <v>12202</v>
      </c>
      <c r="D34" s="1464">
        <v>12714.21</v>
      </c>
      <c r="E34" s="1464">
        <v>11066.803</v>
      </c>
      <c r="F34" s="1464">
        <v>11187.36</v>
      </c>
      <c r="G34" s="1464">
        <v>10735.244000000001</v>
      </c>
      <c r="H34" s="1464">
        <v>10876.097</v>
      </c>
      <c r="I34" s="1464">
        <v>9389.3060000000005</v>
      </c>
      <c r="J34" s="1464">
        <v>8603.4310000000005</v>
      </c>
    </row>
    <row r="35" spans="1:19" ht="10.5" customHeight="1" thickBot="1" x14ac:dyDescent="0.25">
      <c r="A35" s="1462" t="s">
        <v>542</v>
      </c>
      <c r="B35" s="1461">
        <v>60547</v>
      </c>
      <c r="C35" s="1461">
        <v>64427</v>
      </c>
      <c r="D35" s="1461">
        <v>66428.154999999999</v>
      </c>
      <c r="E35" s="1461">
        <v>57419.385999999999</v>
      </c>
      <c r="F35" s="1461">
        <v>57851.625</v>
      </c>
      <c r="G35" s="1461">
        <v>55245.178</v>
      </c>
      <c r="H35" s="1461">
        <v>55887.118999999999</v>
      </c>
      <c r="I35" s="1461">
        <v>48370.654000000002</v>
      </c>
      <c r="J35" s="1461">
        <v>45546.93</v>
      </c>
    </row>
    <row r="36" spans="1:19" ht="10.5" customHeight="1" x14ac:dyDescent="0.2">
      <c r="A36" s="1459" t="s">
        <v>691</v>
      </c>
      <c r="B36" s="1458">
        <f t="shared" ref="B36:J36" si="3">SUM(B32:B35)</f>
        <v>135295</v>
      </c>
      <c r="C36" s="1458">
        <f t="shared" si="3"/>
        <v>141799</v>
      </c>
      <c r="D36" s="1458">
        <f t="shared" si="3"/>
        <v>143219.36199999999</v>
      </c>
      <c r="E36" s="1458">
        <f t="shared" si="3"/>
        <v>124978.098</v>
      </c>
      <c r="F36" s="1458">
        <f t="shared" si="3"/>
        <v>124552.899</v>
      </c>
      <c r="G36" s="1458">
        <f t="shared" si="3"/>
        <v>117419.111</v>
      </c>
      <c r="H36" s="1458">
        <f t="shared" si="3"/>
        <v>118104.867</v>
      </c>
      <c r="I36" s="1458">
        <f t="shared" si="3"/>
        <v>104001.799</v>
      </c>
      <c r="J36" s="1458">
        <f t="shared" si="3"/>
        <v>96414.204999999987</v>
      </c>
    </row>
    <row r="37" spans="1:19" ht="10.5" customHeight="1" x14ac:dyDescent="0.2">
      <c r="A37" s="1472"/>
      <c r="B37" s="1471"/>
      <c r="C37" s="1471"/>
      <c r="D37" s="1471"/>
      <c r="E37" s="1471"/>
      <c r="F37" s="1471"/>
      <c r="G37" s="1471"/>
      <c r="H37" s="1471"/>
      <c r="I37" s="1471"/>
      <c r="J37" s="1471"/>
    </row>
    <row r="38" spans="1:19" s="1481" customFormat="1" ht="10.5" customHeight="1" x14ac:dyDescent="0.2">
      <c r="A38" s="1472"/>
      <c r="B38" s="1472"/>
      <c r="C38" s="1472"/>
      <c r="D38" s="1472"/>
      <c r="E38" s="1472"/>
      <c r="F38" s="1471"/>
      <c r="G38" s="1471"/>
      <c r="H38" s="1471"/>
      <c r="I38" s="1471"/>
      <c r="J38" s="1471"/>
    </row>
    <row r="39" spans="1:19" ht="10.5" customHeight="1" x14ac:dyDescent="0.2">
      <c r="A39" s="1479" t="s">
        <v>1120</v>
      </c>
      <c r="B39" s="1479"/>
      <c r="C39" s="1479"/>
      <c r="D39" s="1479"/>
      <c r="E39" s="1479"/>
      <c r="F39" s="1478"/>
      <c r="G39" s="1478"/>
      <c r="H39" s="1478"/>
      <c r="I39" s="1478"/>
      <c r="J39" s="1478"/>
    </row>
    <row r="40" spans="1:19" ht="10.5" customHeight="1" thickBot="1" x14ac:dyDescent="0.25">
      <c r="A40" s="1467" t="s">
        <v>1115</v>
      </c>
      <c r="B40" s="1466" t="s">
        <v>1294</v>
      </c>
      <c r="C40" s="1466" t="s">
        <v>1184</v>
      </c>
      <c r="D40" s="1466" t="s">
        <v>340</v>
      </c>
      <c r="E40" s="1466" t="s">
        <v>339</v>
      </c>
      <c r="F40" s="1466" t="s">
        <v>338</v>
      </c>
      <c r="G40" s="1466" t="s">
        <v>337</v>
      </c>
      <c r="H40" s="1466" t="s">
        <v>336</v>
      </c>
      <c r="I40" s="1466" t="s">
        <v>335</v>
      </c>
      <c r="J40" s="1466" t="s">
        <v>334</v>
      </c>
      <c r="K40" s="1468"/>
      <c r="L40" s="1468"/>
      <c r="M40" s="1468"/>
      <c r="N40" s="1468"/>
      <c r="O40" s="1468"/>
      <c r="P40" s="1468"/>
      <c r="Q40" s="1468"/>
      <c r="R40" s="1468"/>
      <c r="S40" s="1468"/>
    </row>
    <row r="41" spans="1:19" ht="10.5" customHeight="1" x14ac:dyDescent="0.2">
      <c r="A41" s="1465" t="s">
        <v>545</v>
      </c>
      <c r="B41" s="1464">
        <v>6267</v>
      </c>
      <c r="C41" s="1464">
        <v>5358.8879999999999</v>
      </c>
      <c r="D41" s="1464">
        <v>6257.3320000000003</v>
      </c>
      <c r="E41" s="1464">
        <v>5590.3559999999998</v>
      </c>
      <c r="F41" s="1464">
        <v>5663.7710000000006</v>
      </c>
      <c r="G41" s="1464">
        <v>5406.9769999999999</v>
      </c>
      <c r="H41" s="1464">
        <v>5683.1260000000002</v>
      </c>
      <c r="I41" s="1464">
        <v>5154.4979999999996</v>
      </c>
      <c r="J41" s="1464">
        <v>5004.1970000000001</v>
      </c>
      <c r="K41" s="1479"/>
      <c r="L41" s="1479"/>
      <c r="M41" s="1479"/>
      <c r="N41" s="1479"/>
      <c r="O41" s="1479"/>
      <c r="P41" s="1468"/>
      <c r="Q41" s="1468"/>
      <c r="R41" s="1468"/>
      <c r="S41" s="1468"/>
    </row>
    <row r="42" spans="1:19" ht="10.5" customHeight="1" x14ac:dyDescent="0.2">
      <c r="A42" s="1465" t="s">
        <v>544</v>
      </c>
      <c r="B42" s="1464">
        <v>9865</v>
      </c>
      <c r="C42" s="1464">
        <v>8659.848</v>
      </c>
      <c r="D42" s="1464">
        <v>8620.0869999999995</v>
      </c>
      <c r="E42" s="1464">
        <v>7384.86</v>
      </c>
      <c r="F42" s="1464">
        <v>7092.2759999999998</v>
      </c>
      <c r="G42" s="1464">
        <v>6330.99</v>
      </c>
      <c r="H42" s="1464">
        <v>5800.9279999999999</v>
      </c>
      <c r="I42" s="1464">
        <v>5198.32</v>
      </c>
      <c r="J42" s="1464">
        <v>4842.7700000000004</v>
      </c>
      <c r="K42" s="1468"/>
      <c r="L42" s="1468"/>
      <c r="M42" s="1468"/>
      <c r="N42" s="1468"/>
      <c r="O42" s="1468"/>
      <c r="P42" s="1468"/>
      <c r="Q42" s="1468"/>
      <c r="R42" s="1468"/>
      <c r="S42" s="1468"/>
    </row>
    <row r="43" spans="1:19" ht="10.5" customHeight="1" x14ac:dyDescent="0.2">
      <c r="A43" s="1465" t="s">
        <v>1114</v>
      </c>
      <c r="B43" s="1464">
        <v>2738</v>
      </c>
      <c r="C43" s="1464">
        <v>2500.221</v>
      </c>
      <c r="D43" s="1464">
        <v>2659.8159999999998</v>
      </c>
      <c r="E43" s="1464">
        <v>2393.3000000000002</v>
      </c>
      <c r="F43" s="1464">
        <v>2424.866</v>
      </c>
      <c r="G43" s="1464">
        <v>2268.6529999999998</v>
      </c>
      <c r="H43" s="1464">
        <v>2276.7280000000001</v>
      </c>
      <c r="I43" s="1464">
        <v>2026.7919999999999</v>
      </c>
      <c r="J43" s="1464">
        <v>1931.979</v>
      </c>
      <c r="K43" s="1468"/>
      <c r="L43" s="1468"/>
      <c r="M43" s="1468"/>
      <c r="N43" s="1468"/>
      <c r="O43" s="1468"/>
      <c r="P43" s="1468"/>
      <c r="Q43" s="1468"/>
      <c r="R43" s="1468"/>
      <c r="S43" s="1468"/>
    </row>
    <row r="44" spans="1:19" ht="10.5" customHeight="1" thickBot="1" x14ac:dyDescent="0.25">
      <c r="A44" s="1462" t="s">
        <v>542</v>
      </c>
      <c r="B44" s="1461">
        <v>16083</v>
      </c>
      <c r="C44" s="1461">
        <v>15559.666999999999</v>
      </c>
      <c r="D44" s="1461">
        <v>16343.134</v>
      </c>
      <c r="E44" s="1461">
        <v>14558.100999999999</v>
      </c>
      <c r="F44" s="1461">
        <v>14964.197</v>
      </c>
      <c r="G44" s="1461">
        <v>14232.830999999998</v>
      </c>
      <c r="H44" s="1461">
        <v>14050.481</v>
      </c>
      <c r="I44" s="1461">
        <v>12509.648000000001</v>
      </c>
      <c r="J44" s="1461">
        <v>11893.209000000001</v>
      </c>
      <c r="K44" s="1468"/>
      <c r="L44" s="1468"/>
      <c r="M44" s="1468"/>
      <c r="N44" s="1468"/>
      <c r="O44" s="1468"/>
      <c r="P44" s="1468"/>
      <c r="Q44" s="1468"/>
      <c r="R44" s="1468"/>
      <c r="S44" s="1468"/>
    </row>
    <row r="45" spans="1:19" ht="10.5" customHeight="1" x14ac:dyDescent="0.2">
      <c r="A45" s="1459" t="s">
        <v>691</v>
      </c>
      <c r="B45" s="1458">
        <f t="shared" ref="B45:J45" si="4">SUM(B41:B44)</f>
        <v>34953</v>
      </c>
      <c r="C45" s="1458">
        <f t="shared" si="4"/>
        <v>32078.624000000003</v>
      </c>
      <c r="D45" s="1458">
        <f t="shared" si="4"/>
        <v>33880.368999999999</v>
      </c>
      <c r="E45" s="1458">
        <f t="shared" si="4"/>
        <v>29926.616999999998</v>
      </c>
      <c r="F45" s="1458">
        <f t="shared" si="4"/>
        <v>30145.11</v>
      </c>
      <c r="G45" s="1458">
        <f t="shared" si="4"/>
        <v>28239.451000000001</v>
      </c>
      <c r="H45" s="1458">
        <f t="shared" si="4"/>
        <v>27811.262999999999</v>
      </c>
      <c r="I45" s="1458">
        <f t="shared" si="4"/>
        <v>24889.258000000002</v>
      </c>
      <c r="J45" s="1458">
        <f t="shared" si="4"/>
        <v>23672.154999999999</v>
      </c>
      <c r="K45" s="1468"/>
      <c r="L45" s="1468"/>
      <c r="M45" s="1468"/>
      <c r="N45" s="1468"/>
      <c r="O45" s="1468"/>
      <c r="P45" s="1468"/>
      <c r="Q45" s="1468"/>
      <c r="R45" s="1468"/>
      <c r="S45" s="1468"/>
    </row>
    <row r="46" spans="1:19" ht="10.5" customHeight="1" x14ac:dyDescent="0.2">
      <c r="A46" s="1472"/>
      <c r="B46" s="1471"/>
      <c r="C46" s="1471"/>
      <c r="D46" s="1471"/>
      <c r="E46" s="1471"/>
      <c r="F46" s="1471"/>
      <c r="G46" s="1471"/>
      <c r="H46" s="1471"/>
      <c r="I46" s="1471"/>
      <c r="J46" s="1471"/>
      <c r="K46" s="1468"/>
      <c r="L46" s="1468"/>
      <c r="M46" s="1468"/>
      <c r="N46" s="1468"/>
      <c r="O46" s="1468"/>
      <c r="P46" s="1468"/>
      <c r="Q46" s="1468"/>
      <c r="R46" s="1468"/>
      <c r="S46" s="1468"/>
    </row>
    <row r="47" spans="1:19" ht="10.5" customHeight="1" x14ac:dyDescent="0.2">
      <c r="J47" s="1480"/>
      <c r="K47" s="1468"/>
      <c r="L47" s="1468"/>
      <c r="M47" s="1468"/>
      <c r="N47" s="1468"/>
      <c r="O47" s="1468"/>
      <c r="P47" s="1468"/>
      <c r="Q47" s="1468"/>
      <c r="R47" s="1468"/>
      <c r="S47" s="1468"/>
    </row>
    <row r="48" spans="1:19" ht="10.5" customHeight="1" x14ac:dyDescent="0.2">
      <c r="A48" s="1479" t="s">
        <v>1119</v>
      </c>
      <c r="B48" s="1479"/>
      <c r="C48" s="1479"/>
      <c r="D48" s="1479"/>
      <c r="E48" s="1479"/>
      <c r="F48" s="1478"/>
      <c r="G48" s="1478"/>
      <c r="H48" s="1478"/>
      <c r="I48" s="1478"/>
      <c r="J48" s="1478"/>
    </row>
    <row r="49" spans="1:12" ht="10.5" customHeight="1" thickBot="1" x14ac:dyDescent="0.25">
      <c r="A49" s="1467" t="s">
        <v>1115</v>
      </c>
      <c r="B49" s="1466" t="s">
        <v>1294</v>
      </c>
      <c r="C49" s="1466" t="s">
        <v>1184</v>
      </c>
      <c r="D49" s="1466" t="s">
        <v>340</v>
      </c>
      <c r="E49" s="1466" t="s">
        <v>339</v>
      </c>
      <c r="F49" s="1466" t="s">
        <v>338</v>
      </c>
      <c r="G49" s="1466" t="s">
        <v>337</v>
      </c>
      <c r="H49" s="1466" t="s">
        <v>336</v>
      </c>
      <c r="I49" s="1466" t="s">
        <v>335</v>
      </c>
      <c r="J49" s="1466" t="s">
        <v>334</v>
      </c>
    </row>
    <row r="50" spans="1:12" ht="10.5" customHeight="1" x14ac:dyDescent="0.2">
      <c r="A50" s="1465" t="s">
        <v>545</v>
      </c>
      <c r="B50" s="1464">
        <v>41558</v>
      </c>
      <c r="C50" s="1464">
        <v>40419</v>
      </c>
      <c r="D50" s="1464">
        <v>42294.317000000003</v>
      </c>
      <c r="E50" s="1464">
        <v>41762.652999999998</v>
      </c>
      <c r="F50" s="1464">
        <v>41078.49</v>
      </c>
      <c r="G50" s="1464">
        <v>39005.512000000002</v>
      </c>
      <c r="H50" s="1464">
        <v>41244.724000000002</v>
      </c>
      <c r="I50" s="1464">
        <v>39408.682000000001</v>
      </c>
      <c r="J50" s="1464">
        <v>36373.133000000002</v>
      </c>
    </row>
    <row r="51" spans="1:12" ht="10.5" customHeight="1" x14ac:dyDescent="0.2">
      <c r="A51" s="1465" t="s">
        <v>544</v>
      </c>
      <c r="B51" s="1464">
        <v>66596</v>
      </c>
      <c r="C51" s="1464">
        <v>65191</v>
      </c>
      <c r="D51" s="1464">
        <v>64198.773000000001</v>
      </c>
      <c r="E51" s="1464">
        <v>60906.461000000003</v>
      </c>
      <c r="F51" s="1464">
        <v>62281.114000000001</v>
      </c>
      <c r="G51" s="1464">
        <v>60717.016000000003</v>
      </c>
      <c r="H51" s="1464">
        <v>61496.339</v>
      </c>
      <c r="I51" s="1464">
        <v>57614.014999999999</v>
      </c>
      <c r="J51" s="1464">
        <v>59631.207000000002</v>
      </c>
    </row>
    <row r="52" spans="1:12" ht="10.5" customHeight="1" x14ac:dyDescent="0.2">
      <c r="A52" s="1465" t="s">
        <v>1114</v>
      </c>
      <c r="B52" s="1464">
        <v>18254</v>
      </c>
      <c r="C52" s="1464">
        <v>17694</v>
      </c>
      <c r="D52" s="1464">
        <v>19112.491999999998</v>
      </c>
      <c r="E52" s="1464">
        <v>17744.036</v>
      </c>
      <c r="F52" s="1464">
        <v>18065.848000000002</v>
      </c>
      <c r="G52" s="1464">
        <v>17447.513999999999</v>
      </c>
      <c r="H52" s="1464">
        <v>18131.038</v>
      </c>
      <c r="I52" s="1464">
        <v>16495.114000000001</v>
      </c>
      <c r="J52" s="1464">
        <v>15789.762000000001</v>
      </c>
    </row>
    <row r="53" spans="1:12" ht="10.5" customHeight="1" thickBot="1" x14ac:dyDescent="0.25">
      <c r="A53" s="1462" t="s">
        <v>542</v>
      </c>
      <c r="B53" s="1461">
        <v>82442</v>
      </c>
      <c r="C53" s="1461">
        <v>86730</v>
      </c>
      <c r="D53" s="1461">
        <v>91455.194000000003</v>
      </c>
      <c r="E53" s="1461">
        <v>84198.985000000001</v>
      </c>
      <c r="F53" s="1461">
        <v>86175.115999999995</v>
      </c>
      <c r="G53" s="1461">
        <v>82985.232000000004</v>
      </c>
      <c r="H53" s="1461">
        <v>85288.054999999993</v>
      </c>
      <c r="I53" s="1461">
        <v>77604.365000000005</v>
      </c>
      <c r="J53" s="1461">
        <v>76165.77900000001</v>
      </c>
    </row>
    <row r="54" spans="1:12" ht="10.5" customHeight="1" x14ac:dyDescent="0.2">
      <c r="A54" s="1459" t="s">
        <v>691</v>
      </c>
      <c r="B54" s="1458">
        <f t="shared" ref="B54:J54" si="5">SUM(B50:B53)</f>
        <v>208850</v>
      </c>
      <c r="C54" s="1458">
        <f t="shared" si="5"/>
        <v>210034</v>
      </c>
      <c r="D54" s="1458">
        <f t="shared" si="5"/>
        <v>217060.77600000001</v>
      </c>
      <c r="E54" s="1458">
        <f t="shared" si="5"/>
        <v>204612.13500000001</v>
      </c>
      <c r="F54" s="1458">
        <f t="shared" si="5"/>
        <v>207600.56799999997</v>
      </c>
      <c r="G54" s="1458">
        <f t="shared" si="5"/>
        <v>200155.274</v>
      </c>
      <c r="H54" s="1458">
        <f t="shared" si="5"/>
        <v>206160.15599999999</v>
      </c>
      <c r="I54" s="1458">
        <f t="shared" si="5"/>
        <v>191122.17600000001</v>
      </c>
      <c r="J54" s="1458">
        <f t="shared" si="5"/>
        <v>187959.88099999999</v>
      </c>
      <c r="L54" s="1476"/>
    </row>
    <row r="55" spans="1:12" ht="10.5" customHeight="1" x14ac:dyDescent="0.2"/>
    <row r="56" spans="1:12" ht="14.25" customHeight="1" x14ac:dyDescent="0.2">
      <c r="A56" s="1477" t="s">
        <v>1118</v>
      </c>
      <c r="B56" s="1477"/>
      <c r="C56" s="1477"/>
      <c r="D56" s="1477"/>
      <c r="E56" s="1477"/>
      <c r="F56" s="1476"/>
      <c r="G56" s="1476"/>
      <c r="H56" s="1476"/>
      <c r="I56" s="1476"/>
      <c r="J56" s="1476"/>
    </row>
    <row r="57" spans="1:12" ht="10.5" customHeight="1" x14ac:dyDescent="0.2">
      <c r="A57" s="1469"/>
      <c r="B57" s="1469"/>
      <c r="C57" s="1469"/>
      <c r="D57" s="1469"/>
      <c r="E57" s="1469"/>
      <c r="F57" s="1468"/>
      <c r="G57" s="1468"/>
      <c r="H57" s="1468"/>
      <c r="I57" s="1468"/>
      <c r="J57" s="1468"/>
    </row>
    <row r="58" spans="1:12" ht="10.5" customHeight="1" x14ac:dyDescent="0.2">
      <c r="A58" s="1469" t="s">
        <v>1117</v>
      </c>
      <c r="B58" s="1469"/>
      <c r="C58" s="1469"/>
      <c r="D58" s="1469"/>
      <c r="E58" s="1469"/>
      <c r="F58" s="1468"/>
      <c r="G58" s="1468"/>
      <c r="H58" s="1468"/>
      <c r="I58" s="1468"/>
      <c r="J58" s="1468"/>
    </row>
    <row r="59" spans="1:12" ht="10.5" customHeight="1" thickBot="1" x14ac:dyDescent="0.25">
      <c r="A59" s="1475" t="s">
        <v>1115</v>
      </c>
      <c r="B59" s="1466" t="s">
        <v>1294</v>
      </c>
      <c r="C59" s="1466" t="s">
        <v>1184</v>
      </c>
      <c r="D59" s="1466" t="s">
        <v>340</v>
      </c>
      <c r="E59" s="1466" t="s">
        <v>339</v>
      </c>
      <c r="F59" s="1466" t="s">
        <v>338</v>
      </c>
      <c r="G59" s="1466" t="s">
        <v>337</v>
      </c>
      <c r="H59" s="1466" t="s">
        <v>336</v>
      </c>
      <c r="I59" s="1466" t="s">
        <v>335</v>
      </c>
      <c r="J59" s="1466" t="s">
        <v>334</v>
      </c>
    </row>
    <row r="60" spans="1:12" ht="10.5" customHeight="1" x14ac:dyDescent="0.2">
      <c r="A60" s="1474" t="s">
        <v>545</v>
      </c>
      <c r="B60" s="1464">
        <v>397.53399999999999</v>
      </c>
      <c r="C60" s="1464">
        <v>404</v>
      </c>
      <c r="D60" s="1464">
        <v>408</v>
      </c>
      <c r="E60" s="1464">
        <v>412</v>
      </c>
      <c r="F60" s="1464">
        <v>423</v>
      </c>
      <c r="G60" s="1464">
        <v>428</v>
      </c>
      <c r="H60" s="1464">
        <v>427</v>
      </c>
      <c r="I60" s="1463">
        <v>424</v>
      </c>
      <c r="J60" s="1463">
        <v>426</v>
      </c>
    </row>
    <row r="61" spans="1:12" ht="10.5" customHeight="1" x14ac:dyDescent="0.2">
      <c r="A61" s="1474" t="s">
        <v>544</v>
      </c>
      <c r="B61" s="1464">
        <v>1611.183</v>
      </c>
      <c r="C61" s="1464">
        <v>1608</v>
      </c>
      <c r="D61" s="1464">
        <v>1600</v>
      </c>
      <c r="E61" s="1464">
        <v>1622</v>
      </c>
      <c r="F61" s="1464">
        <v>1619</v>
      </c>
      <c r="G61" s="1464">
        <v>1634</v>
      </c>
      <c r="H61" s="1464">
        <v>1631</v>
      </c>
      <c r="I61" s="1463">
        <v>1626</v>
      </c>
      <c r="J61" s="1463">
        <v>1648</v>
      </c>
    </row>
    <row r="62" spans="1:12" ht="10.5" customHeight="1" x14ac:dyDescent="0.2">
      <c r="A62" s="1474" t="s">
        <v>1114</v>
      </c>
      <c r="B62" s="1464">
        <v>236.20500000000001</v>
      </c>
      <c r="C62" s="1464">
        <v>240</v>
      </c>
      <c r="D62" s="1464">
        <v>240</v>
      </c>
      <c r="E62" s="1464">
        <v>242</v>
      </c>
      <c r="F62" s="1464">
        <v>249</v>
      </c>
      <c r="G62" s="1464">
        <v>245</v>
      </c>
      <c r="H62" s="1464">
        <v>241</v>
      </c>
      <c r="I62" s="1463">
        <v>236</v>
      </c>
      <c r="J62" s="1463">
        <v>236</v>
      </c>
    </row>
    <row r="63" spans="1:12" ht="10.5" customHeight="1" thickBot="1" x14ac:dyDescent="0.25">
      <c r="A63" s="1473" t="s">
        <v>542</v>
      </c>
      <c r="B63" s="1461">
        <v>780.13099999999997</v>
      </c>
      <c r="C63" s="1461">
        <v>831</v>
      </c>
      <c r="D63" s="1461">
        <v>831</v>
      </c>
      <c r="E63" s="1461">
        <v>881</v>
      </c>
      <c r="F63" s="1461">
        <v>886</v>
      </c>
      <c r="G63" s="1461">
        <v>885</v>
      </c>
      <c r="H63" s="1461">
        <v>889</v>
      </c>
      <c r="I63" s="1460">
        <v>891</v>
      </c>
      <c r="J63" s="1460">
        <v>891</v>
      </c>
    </row>
    <row r="64" spans="1:12" ht="10.5" customHeight="1" x14ac:dyDescent="0.2">
      <c r="A64" s="1459" t="s">
        <v>691</v>
      </c>
      <c r="B64" s="1458">
        <v>3025.0529999999999</v>
      </c>
      <c r="C64" s="1458">
        <f t="shared" ref="C64:H64" si="6">SUM(C60:C63)</f>
        <v>3083</v>
      </c>
      <c r="D64" s="1458">
        <f t="shared" si="6"/>
        <v>3079</v>
      </c>
      <c r="E64" s="1458">
        <f t="shared" si="6"/>
        <v>3157</v>
      </c>
      <c r="F64" s="1458">
        <f t="shared" si="6"/>
        <v>3177</v>
      </c>
      <c r="G64" s="1458">
        <f t="shared" si="6"/>
        <v>3192</v>
      </c>
      <c r="H64" s="1458">
        <f t="shared" si="6"/>
        <v>3188</v>
      </c>
      <c r="I64" s="1457">
        <f>I60+I61+I62+I63</f>
        <v>3177</v>
      </c>
      <c r="J64" s="1457">
        <f>J60+J61+J62+J63</f>
        <v>3201</v>
      </c>
    </row>
    <row r="65" spans="1:10" ht="10.5" customHeight="1" x14ac:dyDescent="0.2">
      <c r="A65" s="1472"/>
      <c r="B65" s="1471"/>
      <c r="C65" s="1471"/>
      <c r="D65" s="1471"/>
      <c r="E65" s="1471"/>
      <c r="F65" s="1471"/>
      <c r="G65" s="1471"/>
      <c r="H65" s="1471"/>
      <c r="I65" s="1470"/>
      <c r="J65" s="1470"/>
    </row>
    <row r="66" spans="1:10" ht="10.5" customHeight="1" x14ac:dyDescent="0.2">
      <c r="A66" s="1469"/>
      <c r="B66" s="1469"/>
      <c r="C66" s="1469"/>
      <c r="D66" s="1469"/>
      <c r="E66" s="1469"/>
      <c r="F66" s="1468"/>
      <c r="G66" s="1468"/>
      <c r="H66" s="1468"/>
      <c r="I66" s="1468"/>
      <c r="J66" s="1468"/>
    </row>
    <row r="67" spans="1:10" ht="10.5" customHeight="1" x14ac:dyDescent="0.2">
      <c r="A67" s="1469" t="s">
        <v>1116</v>
      </c>
      <c r="B67" s="1469"/>
      <c r="C67" s="1469"/>
      <c r="D67" s="1469"/>
      <c r="E67" s="1469"/>
      <c r="F67" s="1468"/>
      <c r="G67" s="1468"/>
      <c r="H67" s="1468"/>
      <c r="I67" s="1468"/>
      <c r="J67" s="1468"/>
    </row>
    <row r="68" spans="1:10" ht="10.5" customHeight="1" thickBot="1" x14ac:dyDescent="0.25">
      <c r="A68" s="1467" t="s">
        <v>1115</v>
      </c>
      <c r="B68" s="1466" t="s">
        <v>1294</v>
      </c>
      <c r="C68" s="1466" t="s">
        <v>1184</v>
      </c>
      <c r="D68" s="1466" t="s">
        <v>340</v>
      </c>
      <c r="E68" s="1466" t="s">
        <v>339</v>
      </c>
      <c r="F68" s="1466" t="s">
        <v>338</v>
      </c>
      <c r="G68" s="1466" t="s">
        <v>337</v>
      </c>
      <c r="H68" s="1466" t="s">
        <v>336</v>
      </c>
      <c r="I68" s="1466" t="s">
        <v>335</v>
      </c>
      <c r="J68" s="1466" t="s">
        <v>334</v>
      </c>
    </row>
    <row r="69" spans="1:10" ht="10.5" customHeight="1" x14ac:dyDescent="0.2">
      <c r="A69" s="1465" t="s">
        <v>545</v>
      </c>
      <c r="B69" s="2414">
        <v>1339.84</v>
      </c>
      <c r="C69" s="2414">
        <v>1341</v>
      </c>
      <c r="D69" s="1464">
        <v>1343</v>
      </c>
      <c r="E69" s="1464">
        <v>1344</v>
      </c>
      <c r="F69" s="1464">
        <v>1383</v>
      </c>
      <c r="G69" s="1464">
        <v>1434</v>
      </c>
      <c r="H69" s="1464">
        <v>1429</v>
      </c>
      <c r="I69" s="1463">
        <v>1401</v>
      </c>
      <c r="J69" s="1463">
        <v>1374</v>
      </c>
    </row>
    <row r="70" spans="1:10" ht="10.5" customHeight="1" x14ac:dyDescent="0.2">
      <c r="A70" s="1465" t="s">
        <v>544</v>
      </c>
      <c r="B70" s="2413">
        <v>1173.0160000000001</v>
      </c>
      <c r="C70" s="2413">
        <v>1177</v>
      </c>
      <c r="D70" s="1464">
        <v>1176</v>
      </c>
      <c r="E70" s="1464">
        <v>1181</v>
      </c>
      <c r="F70" s="1464">
        <v>1188</v>
      </c>
      <c r="G70" s="1464">
        <v>1198</v>
      </c>
      <c r="H70" s="1464">
        <v>1201</v>
      </c>
      <c r="I70" s="1463">
        <v>1207</v>
      </c>
      <c r="J70" s="1463">
        <v>1213</v>
      </c>
    </row>
    <row r="71" spans="1:10" ht="10.5" customHeight="1" x14ac:dyDescent="0.2">
      <c r="A71" s="1465" t="s">
        <v>1114</v>
      </c>
      <c r="B71" s="2413">
        <v>527.43100000000004</v>
      </c>
      <c r="C71" s="2413">
        <v>570</v>
      </c>
      <c r="D71" s="1464">
        <v>564</v>
      </c>
      <c r="E71" s="1464">
        <v>569</v>
      </c>
      <c r="F71" s="1464">
        <v>581</v>
      </c>
      <c r="G71" s="1464">
        <v>590</v>
      </c>
      <c r="H71" s="1464">
        <v>591</v>
      </c>
      <c r="I71" s="1463">
        <v>593</v>
      </c>
      <c r="J71" s="1463">
        <v>597</v>
      </c>
    </row>
    <row r="72" spans="1:10" ht="10.5" customHeight="1" thickBot="1" x14ac:dyDescent="0.25">
      <c r="A72" s="1462" t="s">
        <v>542</v>
      </c>
      <c r="B72" s="2412">
        <v>1894.2170000000001</v>
      </c>
      <c r="C72" s="2412">
        <v>1911</v>
      </c>
      <c r="D72" s="1461">
        <v>1912</v>
      </c>
      <c r="E72" s="1461">
        <v>1915</v>
      </c>
      <c r="F72" s="1461">
        <v>1916</v>
      </c>
      <c r="G72" s="1461">
        <v>1917</v>
      </c>
      <c r="H72" s="1461">
        <v>1911</v>
      </c>
      <c r="I72" s="1460">
        <v>1908</v>
      </c>
      <c r="J72" s="1460">
        <v>1909</v>
      </c>
    </row>
    <row r="73" spans="1:10" ht="10.5" customHeight="1" x14ac:dyDescent="0.2">
      <c r="A73" s="1459" t="s">
        <v>691</v>
      </c>
      <c r="B73" s="1458">
        <v>4934.5039999999999</v>
      </c>
      <c r="C73" s="1458">
        <f t="shared" ref="C73:H73" si="7">SUM(C69:C72)</f>
        <v>4999</v>
      </c>
      <c r="D73" s="1458">
        <f t="shared" si="7"/>
        <v>4995</v>
      </c>
      <c r="E73" s="1458">
        <f t="shared" si="7"/>
        <v>5009</v>
      </c>
      <c r="F73" s="1458">
        <f t="shared" si="7"/>
        <v>5068</v>
      </c>
      <c r="G73" s="1458">
        <f t="shared" si="7"/>
        <v>5139</v>
      </c>
      <c r="H73" s="1458">
        <f t="shared" si="7"/>
        <v>5132</v>
      </c>
      <c r="I73" s="1457">
        <f>I69+I70+I71+I72</f>
        <v>5109</v>
      </c>
      <c r="J73" s="1457">
        <f>J69+J70+J71+J72</f>
        <v>5093</v>
      </c>
    </row>
  </sheetData>
  <mergeCells count="1">
    <mergeCell ref="A1:J1"/>
  </mergeCells>
  <pageMargins left="0.7" right="0.7" top="0.75" bottom="0.75" header="0.3" footer="0.3"/>
  <pageSetup paperSize="9" scale="80" pageOrder="overThenDown" orientation="portrait" r:id="rId1"/>
  <headerFooter>
    <oddHeader>&amp;R&amp;"Arial,Normal"&amp;8General information</oddHeader>
    <oddFooter>&amp;C&amp;7Fact book - Q4 2017</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BM329"/>
  <sheetViews>
    <sheetView tabSelected="1" view="pageBreakPreview" topLeftCell="Z13" zoomScale="80" zoomScaleNormal="100" zoomScaleSheetLayoutView="80" workbookViewId="0">
      <selection activeCell="BK33" sqref="BK33:BL33"/>
    </sheetView>
  </sheetViews>
  <sheetFormatPr defaultRowHeight="11.25" x14ac:dyDescent="0.2"/>
  <cols>
    <col min="1" max="1" width="34.42578125" style="64" customWidth="1"/>
    <col min="2" max="2" width="6.28515625" style="64" customWidth="1"/>
    <col min="3" max="3" width="6.5703125" style="64" customWidth="1"/>
    <col min="4" max="4" width="6.85546875" style="64" customWidth="1"/>
    <col min="5" max="5" width="6.5703125" style="64" customWidth="1"/>
    <col min="6" max="6" width="6.85546875" style="64" customWidth="1"/>
    <col min="7" max="8" width="6.5703125" style="64" customWidth="1"/>
    <col min="9" max="9" width="6.7109375" style="64" customWidth="1"/>
    <col min="10" max="10" width="6.28515625" style="64" customWidth="1"/>
    <col min="11" max="11" width="6.5703125" style="64" customWidth="1"/>
    <col min="12" max="12" width="6.7109375" style="64" customWidth="1"/>
    <col min="13" max="13" width="31.140625" style="64" customWidth="1"/>
    <col min="14" max="15" width="8" style="70" customWidth="1"/>
    <col min="16" max="24" width="8" style="64" customWidth="1"/>
    <col min="25" max="25" width="49.140625" style="64" customWidth="1"/>
    <col min="26" max="28" width="7.140625" style="69" customWidth="1"/>
    <col min="29" max="31" width="7.140625" style="66" customWidth="1"/>
    <col min="32" max="35" width="7.140625" style="65" customWidth="1"/>
    <col min="36" max="36" width="34.140625" style="64" customWidth="1"/>
    <col min="37" max="39" width="8.28515625" style="69" customWidth="1"/>
    <col min="40" max="40" width="8.28515625" style="68" customWidth="1"/>
    <col min="41" max="41" width="8.28515625" style="67" customWidth="1"/>
    <col min="42" max="43" width="8.28515625" style="66" customWidth="1"/>
    <col min="44" max="46" width="8.28515625" style="65" customWidth="1"/>
    <col min="47" max="47" width="18.85546875" style="2210" customWidth="1"/>
    <col min="48" max="48" width="6.140625" style="2210" customWidth="1"/>
    <col min="49" max="49" width="6.5703125" style="2210" customWidth="1"/>
    <col min="50" max="52" width="6.28515625" style="2210" customWidth="1"/>
    <col min="53" max="53" width="6.140625" style="2210" customWidth="1"/>
    <col min="54" max="55" width="6.28515625" style="2210" customWidth="1"/>
    <col min="56" max="56" width="6.140625" style="2210" customWidth="1"/>
    <col min="57" max="58" width="6.28515625" style="2210" customWidth="1"/>
    <col min="59" max="59" width="6" style="2210" customWidth="1"/>
    <col min="60" max="60" width="5.85546875" style="2210" customWidth="1"/>
    <col min="61" max="61" width="6.28515625" style="2210" customWidth="1"/>
    <col min="62" max="62" width="6.7109375" style="2210" customWidth="1"/>
    <col min="63" max="63" width="6.5703125" style="2210" customWidth="1"/>
    <col min="64" max="64" width="7.42578125" style="2210" customWidth="1"/>
    <col min="65" max="65" width="6.42578125" style="2210" customWidth="1"/>
    <col min="66" max="16384" width="9.140625" style="64"/>
  </cols>
  <sheetData>
    <row r="1" spans="1:65" ht="13.5" customHeight="1" x14ac:dyDescent="0.2">
      <c r="A1" s="203" t="s">
        <v>1352</v>
      </c>
      <c r="B1" s="203"/>
      <c r="C1" s="204"/>
      <c r="D1" s="204"/>
      <c r="E1" s="69"/>
      <c r="F1" s="69"/>
      <c r="G1" s="69"/>
      <c r="H1" s="69"/>
      <c r="I1" s="69"/>
      <c r="J1" s="69"/>
      <c r="K1" s="69"/>
      <c r="L1" s="69"/>
      <c r="M1" s="2865" t="s">
        <v>379</v>
      </c>
      <c r="N1" s="2865"/>
      <c r="O1" s="2865"/>
      <c r="P1" s="2865"/>
      <c r="Q1" s="2865"/>
      <c r="R1" s="2865"/>
      <c r="S1" s="2865"/>
      <c r="T1" s="2865"/>
      <c r="U1" s="2865"/>
      <c r="V1" s="2865"/>
      <c r="W1" s="2865"/>
      <c r="X1" s="2865"/>
      <c r="Y1" s="2341" t="s">
        <v>378</v>
      </c>
      <c r="Z1" s="2338"/>
      <c r="AA1" s="2338"/>
      <c r="AB1" s="2340"/>
      <c r="AC1" s="2336"/>
      <c r="AD1" s="2336"/>
      <c r="AE1" s="2336"/>
      <c r="AF1" s="2339"/>
      <c r="AG1" s="2339"/>
      <c r="AH1" s="2339"/>
      <c r="AI1" s="2339"/>
      <c r="AJ1" s="2338" t="s">
        <v>378</v>
      </c>
      <c r="AK1" s="2338"/>
      <c r="AL1" s="2338"/>
      <c r="AM1" s="2338"/>
      <c r="AN1" s="2337"/>
      <c r="AO1" s="201"/>
      <c r="AP1" s="2336"/>
      <c r="AQ1" s="2336"/>
      <c r="AR1" s="2336"/>
      <c r="AS1" s="2336"/>
      <c r="AT1" s="2336"/>
      <c r="AU1" s="2335"/>
      <c r="AV1" s="2335"/>
      <c r="AW1" s="2335"/>
      <c r="AX1" s="2335"/>
      <c r="AY1" s="2335"/>
      <c r="AZ1" s="2335"/>
      <c r="BA1" s="2335"/>
      <c r="BB1" s="2335"/>
      <c r="BC1" s="2335"/>
      <c r="BD1" s="2335"/>
      <c r="BE1" s="2335"/>
      <c r="BF1" s="2335"/>
      <c r="BG1" s="2335"/>
      <c r="BH1" s="2335"/>
      <c r="BI1" s="2335"/>
      <c r="BJ1" s="2335"/>
      <c r="BK1" s="2335"/>
      <c r="BL1" s="2335"/>
      <c r="BM1" s="2335"/>
    </row>
    <row r="2" spans="1:65" ht="13.5" customHeight="1" x14ac:dyDescent="0.2">
      <c r="A2" s="69" t="s">
        <v>377</v>
      </c>
      <c r="B2" s="69"/>
      <c r="C2" s="69"/>
      <c r="D2" s="69"/>
      <c r="E2" s="69"/>
      <c r="F2" s="69"/>
      <c r="G2" s="69"/>
      <c r="H2" s="69"/>
      <c r="I2" s="69"/>
      <c r="J2" s="69"/>
      <c r="K2" s="69"/>
      <c r="L2" s="69"/>
      <c r="AJ2" s="69"/>
      <c r="AR2" s="66"/>
      <c r="AS2" s="66"/>
      <c r="AT2" s="66"/>
      <c r="AU2" s="2856" t="s">
        <v>246</v>
      </c>
      <c r="AV2" s="2857"/>
      <c r="AW2" s="2857"/>
      <c r="AX2" s="2857"/>
      <c r="AY2" s="2857"/>
      <c r="AZ2" s="2857"/>
      <c r="BA2" s="2857"/>
      <c r="BB2" s="2857"/>
      <c r="BC2" s="2857"/>
      <c r="BD2" s="2857"/>
      <c r="BE2" s="2857"/>
      <c r="BF2" s="2857"/>
      <c r="BG2" s="2857"/>
      <c r="BH2" s="2857"/>
      <c r="BI2" s="2857"/>
      <c r="BJ2" s="2857"/>
      <c r="BK2" s="2857"/>
      <c r="BL2" s="2857"/>
      <c r="BM2" s="2858"/>
    </row>
    <row r="3" spans="1:65" ht="13.5" customHeight="1" x14ac:dyDescent="0.2">
      <c r="A3" s="207" t="s">
        <v>376</v>
      </c>
      <c r="B3" s="207"/>
      <c r="C3" s="207"/>
      <c r="D3" s="207"/>
      <c r="E3" s="69"/>
      <c r="F3" s="69"/>
      <c r="G3" s="69"/>
      <c r="H3" s="69"/>
      <c r="I3" s="69"/>
      <c r="J3" s="69"/>
      <c r="K3" s="69"/>
      <c r="L3" s="69"/>
      <c r="M3" s="206" t="s">
        <v>375</v>
      </c>
      <c r="N3" s="205"/>
      <c r="O3" s="205"/>
      <c r="P3" s="185"/>
      <c r="Q3" s="185"/>
      <c r="Y3" s="2613" t="s">
        <v>376</v>
      </c>
      <c r="Z3" s="203"/>
      <c r="AA3" s="203"/>
      <c r="AB3" s="204"/>
      <c r="AC3" s="188"/>
      <c r="AD3" s="188"/>
      <c r="AE3" s="188"/>
      <c r="AF3" s="187"/>
      <c r="AJ3" s="203" t="s">
        <v>375</v>
      </c>
      <c r="AK3" s="202"/>
      <c r="AL3" s="202"/>
      <c r="AM3" s="203"/>
      <c r="AN3" s="202"/>
      <c r="AO3" s="201"/>
      <c r="AP3" s="188"/>
      <c r="AQ3" s="188"/>
      <c r="AR3" s="66"/>
      <c r="AS3" s="66"/>
      <c r="AT3" s="66"/>
      <c r="AU3" s="2859"/>
      <c r="AV3" s="2860"/>
      <c r="AW3" s="2860"/>
      <c r="AX3" s="2860"/>
      <c r="AY3" s="2860"/>
      <c r="AZ3" s="2860"/>
      <c r="BA3" s="2860"/>
      <c r="BB3" s="2860"/>
      <c r="BC3" s="2860"/>
      <c r="BD3" s="2860"/>
      <c r="BE3" s="2860"/>
      <c r="BF3" s="2860"/>
      <c r="BG3" s="2860"/>
      <c r="BH3" s="2860"/>
      <c r="BI3" s="2860"/>
      <c r="BJ3" s="2860"/>
      <c r="BK3" s="2860"/>
      <c r="BL3" s="2860"/>
      <c r="BM3" s="2861"/>
    </row>
    <row r="4" spans="1:65" ht="20.25" customHeight="1" x14ac:dyDescent="0.2">
      <c r="A4" s="69"/>
      <c r="B4" s="69"/>
      <c r="C4" s="69"/>
      <c r="D4" s="69"/>
      <c r="E4" s="69"/>
      <c r="F4" s="69"/>
      <c r="G4" s="69"/>
      <c r="H4" s="69"/>
      <c r="I4" s="69"/>
      <c r="J4" s="69"/>
      <c r="K4" s="69"/>
      <c r="L4" s="69"/>
      <c r="AJ4" s="69"/>
      <c r="AK4" s="68"/>
      <c r="AL4" s="68"/>
      <c r="AR4" s="66"/>
      <c r="AS4" s="66"/>
      <c r="AT4" s="66"/>
      <c r="AU4" s="2648"/>
      <c r="AV4" s="2862" t="s">
        <v>251</v>
      </c>
      <c r="AW4" s="2863"/>
      <c r="AX4" s="2864"/>
      <c r="AY4" s="2862" t="s">
        <v>250</v>
      </c>
      <c r="AZ4" s="2863"/>
      <c r="BA4" s="2864"/>
      <c r="BB4" s="2862" t="s">
        <v>249</v>
      </c>
      <c r="BC4" s="2863"/>
      <c r="BD4" s="2864"/>
      <c r="BE4" s="2862" t="s">
        <v>248</v>
      </c>
      <c r="BF4" s="2863"/>
      <c r="BG4" s="2864"/>
      <c r="BH4" s="2862" t="s">
        <v>247</v>
      </c>
      <c r="BI4" s="2863"/>
      <c r="BJ4" s="2864"/>
      <c r="BK4" s="2862" t="s">
        <v>246</v>
      </c>
      <c r="BL4" s="2863"/>
      <c r="BM4" s="2864"/>
    </row>
    <row r="5" spans="1:65" ht="35.25" customHeight="1" thickBot="1" x14ac:dyDescent="0.25">
      <c r="A5" s="199" t="s">
        <v>227</v>
      </c>
      <c r="B5" s="2839">
        <v>2017</v>
      </c>
      <c r="C5" s="175">
        <v>2016</v>
      </c>
      <c r="D5" s="175">
        <v>2015</v>
      </c>
      <c r="E5" s="175">
        <v>2014</v>
      </c>
      <c r="F5" s="175">
        <v>2013</v>
      </c>
      <c r="G5" s="175">
        <v>2012</v>
      </c>
      <c r="H5" s="175">
        <v>2011</v>
      </c>
      <c r="I5" s="175">
        <v>2010</v>
      </c>
      <c r="J5" s="175">
        <v>2009</v>
      </c>
      <c r="K5" s="175">
        <v>2008</v>
      </c>
      <c r="L5" s="175">
        <v>2007</v>
      </c>
      <c r="M5" s="200" t="s">
        <v>227</v>
      </c>
      <c r="N5" s="181">
        <v>2017</v>
      </c>
      <c r="O5" s="181">
        <v>2016</v>
      </c>
      <c r="P5" s="181">
        <v>2015</v>
      </c>
      <c r="Q5" s="181">
        <v>2014</v>
      </c>
      <c r="R5" s="181">
        <v>2013</v>
      </c>
      <c r="S5" s="181">
        <v>2012</v>
      </c>
      <c r="T5" s="181">
        <v>2011</v>
      </c>
      <c r="U5" s="181">
        <v>2010</v>
      </c>
      <c r="V5" s="181">
        <v>2009</v>
      </c>
      <c r="W5" s="181">
        <v>2008</v>
      </c>
      <c r="X5" s="181">
        <v>2007</v>
      </c>
      <c r="Y5" s="200" t="s">
        <v>227</v>
      </c>
      <c r="Z5" s="174" t="s">
        <v>1294</v>
      </c>
      <c r="AA5" s="174" t="s">
        <v>1184</v>
      </c>
      <c r="AB5" s="174" t="s">
        <v>340</v>
      </c>
      <c r="AC5" s="174" t="s">
        <v>339</v>
      </c>
      <c r="AD5" s="174" t="s">
        <v>338</v>
      </c>
      <c r="AE5" s="174" t="s">
        <v>337</v>
      </c>
      <c r="AF5" s="174" t="s">
        <v>336</v>
      </c>
      <c r="AG5" s="181" t="s">
        <v>335</v>
      </c>
      <c r="AH5" s="181" t="s">
        <v>334</v>
      </c>
      <c r="AI5" s="181" t="s">
        <v>333</v>
      </c>
      <c r="AJ5" s="199" t="s">
        <v>227</v>
      </c>
      <c r="AK5" s="198" t="s">
        <v>1294</v>
      </c>
      <c r="AL5" s="198" t="s">
        <v>1184</v>
      </c>
      <c r="AM5" s="174" t="s">
        <v>340</v>
      </c>
      <c r="AN5" s="174" t="s">
        <v>339</v>
      </c>
      <c r="AO5" s="174" t="s">
        <v>338</v>
      </c>
      <c r="AP5" s="174" t="s">
        <v>337</v>
      </c>
      <c r="AQ5" s="174" t="s">
        <v>336</v>
      </c>
      <c r="AR5" s="174" t="s">
        <v>335</v>
      </c>
      <c r="AS5" s="174" t="s">
        <v>334</v>
      </c>
      <c r="AT5" s="174" t="s">
        <v>333</v>
      </c>
      <c r="AU5" s="2739"/>
      <c r="AV5" s="2333" t="s">
        <v>399</v>
      </c>
      <c r="AW5" s="2332" t="s">
        <v>398</v>
      </c>
      <c r="AX5" s="2334"/>
      <c r="AY5" s="2333" t="s">
        <v>399</v>
      </c>
      <c r="AZ5" s="2332" t="s">
        <v>398</v>
      </c>
      <c r="BA5" s="2331"/>
      <c r="BB5" s="2333" t="s">
        <v>399</v>
      </c>
      <c r="BC5" s="2332" t="s">
        <v>398</v>
      </c>
      <c r="BD5" s="2331"/>
      <c r="BE5" s="2333" t="s">
        <v>399</v>
      </c>
      <c r="BF5" s="2332" t="s">
        <v>398</v>
      </c>
      <c r="BG5" s="2331"/>
      <c r="BH5" s="2333" t="s">
        <v>399</v>
      </c>
      <c r="BI5" s="2332" t="s">
        <v>398</v>
      </c>
      <c r="BJ5" s="2331"/>
      <c r="BK5" s="2333" t="s">
        <v>399</v>
      </c>
      <c r="BL5" s="2332" t="s">
        <v>398</v>
      </c>
      <c r="BM5" s="2331"/>
    </row>
    <row r="6" spans="1:65" ht="13.5" customHeight="1" x14ac:dyDescent="0.2">
      <c r="A6" s="140" t="s">
        <v>372</v>
      </c>
      <c r="B6" s="193">
        <v>4666</v>
      </c>
      <c r="C6" s="193">
        <v>4727</v>
      </c>
      <c r="D6" s="193">
        <v>4963</v>
      </c>
      <c r="E6" s="193">
        <v>5482</v>
      </c>
      <c r="F6" s="193">
        <v>5525</v>
      </c>
      <c r="G6" s="193">
        <v>5563</v>
      </c>
      <c r="H6" s="193">
        <v>5456</v>
      </c>
      <c r="I6" s="193">
        <v>5159</v>
      </c>
      <c r="J6" s="193">
        <v>5281</v>
      </c>
      <c r="K6" s="193">
        <v>5093</v>
      </c>
      <c r="L6" s="193">
        <v>4282</v>
      </c>
      <c r="M6" s="197"/>
      <c r="N6" s="115"/>
      <c r="O6" s="115"/>
      <c r="P6" s="115"/>
      <c r="Q6" s="115"/>
      <c r="R6" s="115"/>
      <c r="S6" s="112"/>
      <c r="T6" s="112"/>
      <c r="U6" s="112"/>
      <c r="V6" s="112"/>
      <c r="W6" s="112"/>
      <c r="X6" s="112"/>
      <c r="Y6" s="70" t="s">
        <v>372</v>
      </c>
      <c r="Z6" s="111">
        <v>1109</v>
      </c>
      <c r="AA6" s="111">
        <v>1185</v>
      </c>
      <c r="AB6" s="110">
        <v>1175</v>
      </c>
      <c r="AC6" s="110">
        <v>1197</v>
      </c>
      <c r="AD6" s="110">
        <v>1209</v>
      </c>
      <c r="AE6" s="110">
        <v>1178</v>
      </c>
      <c r="AF6" s="110">
        <v>1172</v>
      </c>
      <c r="AG6" s="110">
        <v>1168</v>
      </c>
      <c r="AH6" s="110">
        <v>1203</v>
      </c>
      <c r="AI6" s="110">
        <v>1233</v>
      </c>
      <c r="AJ6" s="178"/>
      <c r="AK6" s="190"/>
      <c r="AL6" s="190"/>
      <c r="AM6" s="178"/>
      <c r="AN6" s="178"/>
      <c r="AO6" s="98"/>
      <c r="AP6" s="98"/>
      <c r="AQ6" s="98"/>
      <c r="AR6" s="98"/>
      <c r="AS6" s="110"/>
      <c r="AT6" s="110"/>
      <c r="AU6" s="2313" t="s">
        <v>227</v>
      </c>
      <c r="AV6" s="2329" t="s">
        <v>371</v>
      </c>
      <c r="AW6" s="2328" t="s">
        <v>371</v>
      </c>
      <c r="AX6" s="2330" t="s">
        <v>226</v>
      </c>
      <c r="AY6" s="2329" t="s">
        <v>371</v>
      </c>
      <c r="AZ6" s="2328" t="s">
        <v>371</v>
      </c>
      <c r="BA6" s="2327" t="s">
        <v>226</v>
      </c>
      <c r="BB6" s="2329" t="s">
        <v>371</v>
      </c>
      <c r="BC6" s="2328" t="s">
        <v>371</v>
      </c>
      <c r="BD6" s="2327" t="s">
        <v>226</v>
      </c>
      <c r="BE6" s="2329" t="s">
        <v>371</v>
      </c>
      <c r="BF6" s="2328" t="s">
        <v>371</v>
      </c>
      <c r="BG6" s="2327" t="s">
        <v>226</v>
      </c>
      <c r="BH6" s="2329" t="s">
        <v>371</v>
      </c>
      <c r="BI6" s="2328" t="s">
        <v>371</v>
      </c>
      <c r="BJ6" s="2327" t="s">
        <v>226</v>
      </c>
      <c r="BK6" s="2329" t="s">
        <v>371</v>
      </c>
      <c r="BL6" s="2328" t="s">
        <v>371</v>
      </c>
      <c r="BM6" s="2327" t="s">
        <v>226</v>
      </c>
    </row>
    <row r="7" spans="1:65" ht="13.5" customHeight="1" x14ac:dyDescent="0.2">
      <c r="A7" s="140" t="s">
        <v>212</v>
      </c>
      <c r="B7" s="193">
        <v>3369</v>
      </c>
      <c r="C7" s="193">
        <v>3238</v>
      </c>
      <c r="D7" s="193">
        <v>3230</v>
      </c>
      <c r="E7" s="193">
        <v>2842</v>
      </c>
      <c r="F7" s="193">
        <v>2642</v>
      </c>
      <c r="G7" s="193">
        <v>2468</v>
      </c>
      <c r="H7" s="193">
        <v>2395</v>
      </c>
      <c r="I7" s="193">
        <v>2156</v>
      </c>
      <c r="J7" s="193">
        <v>1693</v>
      </c>
      <c r="K7" s="193">
        <v>1883</v>
      </c>
      <c r="L7" s="193">
        <v>2140</v>
      </c>
      <c r="M7" s="196" t="s">
        <v>369</v>
      </c>
      <c r="N7" s="168"/>
      <c r="O7" s="168"/>
      <c r="P7" s="168"/>
      <c r="Q7" s="168"/>
      <c r="R7" s="168"/>
      <c r="S7" s="112"/>
      <c r="T7" s="112"/>
      <c r="U7" s="112"/>
      <c r="V7" s="112"/>
      <c r="W7" s="112"/>
      <c r="X7" s="112"/>
      <c r="Y7" s="70" t="s">
        <v>370</v>
      </c>
      <c r="Z7" s="117">
        <v>839</v>
      </c>
      <c r="AA7" s="117">
        <v>814</v>
      </c>
      <c r="AB7" s="98">
        <v>850</v>
      </c>
      <c r="AC7" s="98">
        <v>866</v>
      </c>
      <c r="AD7" s="98">
        <v>867</v>
      </c>
      <c r="AE7" s="98">
        <v>795</v>
      </c>
      <c r="AF7" s="98">
        <v>804</v>
      </c>
      <c r="AG7" s="98">
        <v>772</v>
      </c>
      <c r="AH7" s="98">
        <v>821</v>
      </c>
      <c r="AI7" s="98">
        <v>767</v>
      </c>
      <c r="AJ7" s="122" t="s">
        <v>369</v>
      </c>
      <c r="AK7" s="123"/>
      <c r="AL7" s="123"/>
      <c r="AM7" s="122"/>
      <c r="AN7" s="179"/>
      <c r="AO7" s="121"/>
      <c r="AP7" s="121"/>
      <c r="AQ7" s="121"/>
      <c r="AR7" s="121"/>
      <c r="AS7" s="110"/>
      <c r="AT7" s="110"/>
      <c r="AU7" s="2303" t="s">
        <v>215</v>
      </c>
      <c r="AV7" s="2727">
        <v>522</v>
      </c>
      <c r="AW7" s="2724">
        <v>536</v>
      </c>
      <c r="AX7" s="2679">
        <v>-2.3558580088129832E-2</v>
      </c>
      <c r="AY7" s="2727">
        <v>282</v>
      </c>
      <c r="AZ7" s="2724">
        <v>285</v>
      </c>
      <c r="BA7" s="2679">
        <v>-1.0046306634246327E-2</v>
      </c>
      <c r="BB7" s="2725">
        <v>164</v>
      </c>
      <c r="BC7" s="2724">
        <v>185</v>
      </c>
      <c r="BD7" s="2664">
        <v>-0.11351351351351346</v>
      </c>
      <c r="BE7" s="2738">
        <v>24</v>
      </c>
      <c r="BF7" s="2737">
        <v>26</v>
      </c>
      <c r="BG7" s="2664">
        <v>-7.6923076923076927E-2</v>
      </c>
      <c r="BH7" s="2725">
        <v>117</v>
      </c>
      <c r="BI7" s="2724">
        <v>153</v>
      </c>
      <c r="BJ7" s="2664">
        <v>-0.23529411764705882</v>
      </c>
      <c r="BK7" s="2725">
        <v>1109</v>
      </c>
      <c r="BL7" s="2724">
        <v>1185</v>
      </c>
      <c r="BM7" s="2664">
        <v>-6.4135021097046413E-2</v>
      </c>
    </row>
    <row r="8" spans="1:65" ht="13.5" customHeight="1" x14ac:dyDescent="0.2">
      <c r="A8" s="140" t="s">
        <v>368</v>
      </c>
      <c r="B8" s="193">
        <v>1328</v>
      </c>
      <c r="C8" s="193">
        <v>1715</v>
      </c>
      <c r="D8" s="193">
        <v>1645</v>
      </c>
      <c r="E8" s="193">
        <v>1425</v>
      </c>
      <c r="F8" s="193">
        <v>1539</v>
      </c>
      <c r="G8" s="193">
        <v>1774</v>
      </c>
      <c r="H8" s="193">
        <v>1517</v>
      </c>
      <c r="I8" s="193">
        <v>1837</v>
      </c>
      <c r="J8" s="193">
        <v>1946</v>
      </c>
      <c r="K8" s="193">
        <v>1028</v>
      </c>
      <c r="L8" s="193">
        <v>1209</v>
      </c>
      <c r="N8" s="65"/>
      <c r="O8" s="65"/>
      <c r="P8" s="65"/>
      <c r="Q8" s="65"/>
      <c r="R8" s="194"/>
      <c r="S8" s="65"/>
      <c r="T8" s="65"/>
      <c r="U8" s="65"/>
      <c r="V8" s="65"/>
      <c r="W8" s="65"/>
      <c r="X8" s="65"/>
      <c r="Y8" s="70" t="s">
        <v>368</v>
      </c>
      <c r="Z8" s="117">
        <v>235</v>
      </c>
      <c r="AA8" s="117">
        <v>357</v>
      </c>
      <c r="AB8" s="98">
        <v>361</v>
      </c>
      <c r="AC8" s="98">
        <v>375</v>
      </c>
      <c r="AD8" s="98">
        <v>498</v>
      </c>
      <c r="AE8" s="98">
        <v>480</v>
      </c>
      <c r="AF8" s="98">
        <v>405</v>
      </c>
      <c r="AG8" s="98">
        <v>332</v>
      </c>
      <c r="AH8" s="98">
        <v>421</v>
      </c>
      <c r="AI8" s="98">
        <v>211</v>
      </c>
      <c r="AJ8" s="69"/>
      <c r="AK8" s="68"/>
      <c r="AL8" s="68"/>
      <c r="AN8" s="69"/>
      <c r="AO8" s="66"/>
      <c r="AR8" s="142"/>
      <c r="AS8" s="66"/>
      <c r="AT8" s="66"/>
      <c r="AU8" s="2304" t="s">
        <v>212</v>
      </c>
      <c r="AV8" s="2727">
        <v>157</v>
      </c>
      <c r="AW8" s="2724">
        <v>174</v>
      </c>
      <c r="AX8" s="2679">
        <v>-9.1390358248134018E-2</v>
      </c>
      <c r="AY8" s="2727">
        <v>112</v>
      </c>
      <c r="AZ8" s="2724">
        <v>101</v>
      </c>
      <c r="BA8" s="2679">
        <v>0.10756386857580424</v>
      </c>
      <c r="BB8" s="2725">
        <v>132</v>
      </c>
      <c r="BC8" s="2724">
        <v>140</v>
      </c>
      <c r="BD8" s="2664">
        <v>-5.7142857142857162E-2</v>
      </c>
      <c r="BE8" s="2738">
        <v>442</v>
      </c>
      <c r="BF8" s="2737">
        <v>399</v>
      </c>
      <c r="BG8" s="2664">
        <v>0.10776942355889724</v>
      </c>
      <c r="BH8" s="2725">
        <v>-4</v>
      </c>
      <c r="BI8" s="2724">
        <v>0</v>
      </c>
      <c r="BJ8" s="2664" t="s">
        <v>122</v>
      </c>
      <c r="BK8" s="2725">
        <v>839</v>
      </c>
      <c r="BL8" s="2724">
        <v>814</v>
      </c>
      <c r="BM8" s="2664">
        <v>3.0712530712530713E-2</v>
      </c>
    </row>
    <row r="9" spans="1:65" ht="13.5" customHeight="1" x14ac:dyDescent="0.2">
      <c r="A9" s="140" t="s">
        <v>199</v>
      </c>
      <c r="B9" s="193">
        <v>23</v>
      </c>
      <c r="C9" s="193">
        <v>112</v>
      </c>
      <c r="D9" s="193">
        <v>39</v>
      </c>
      <c r="E9" s="193">
        <v>18</v>
      </c>
      <c r="F9" s="193">
        <v>79</v>
      </c>
      <c r="G9" s="193">
        <v>93</v>
      </c>
      <c r="H9" s="193">
        <v>42</v>
      </c>
      <c r="I9" s="193">
        <v>66</v>
      </c>
      <c r="J9" s="193">
        <v>48</v>
      </c>
      <c r="K9" s="193">
        <v>24</v>
      </c>
      <c r="L9" s="193">
        <v>41</v>
      </c>
      <c r="M9" s="141" t="s">
        <v>367</v>
      </c>
      <c r="N9" s="112">
        <v>43081</v>
      </c>
      <c r="O9" s="112">
        <v>32099</v>
      </c>
      <c r="P9" s="112">
        <v>35500</v>
      </c>
      <c r="Q9" s="112">
        <v>31067</v>
      </c>
      <c r="R9" s="112">
        <v>33529</v>
      </c>
      <c r="S9" s="112">
        <v>36060</v>
      </c>
      <c r="T9" s="112">
        <v>3765</v>
      </c>
      <c r="U9" s="112">
        <v>10023</v>
      </c>
      <c r="V9" s="112">
        <v>11500</v>
      </c>
      <c r="W9" s="112">
        <v>3157</v>
      </c>
      <c r="X9" s="112">
        <v>5020</v>
      </c>
      <c r="Y9" s="70" t="s">
        <v>199</v>
      </c>
      <c r="Z9" s="117">
        <v>16</v>
      </c>
      <c r="AA9" s="117">
        <v>3</v>
      </c>
      <c r="AB9" s="98">
        <v>0</v>
      </c>
      <c r="AC9" s="98">
        <v>4</v>
      </c>
      <c r="AD9" s="98">
        <v>4</v>
      </c>
      <c r="AE9" s="98">
        <v>-2</v>
      </c>
      <c r="AF9" s="98">
        <v>101</v>
      </c>
      <c r="AG9" s="98">
        <v>9</v>
      </c>
      <c r="AH9" s="98">
        <v>3</v>
      </c>
      <c r="AI9" s="98">
        <v>18</v>
      </c>
      <c r="AJ9" s="140" t="s">
        <v>367</v>
      </c>
      <c r="AK9" s="111">
        <v>43081</v>
      </c>
      <c r="AL9" s="111">
        <v>48284</v>
      </c>
      <c r="AM9" s="111">
        <v>59512</v>
      </c>
      <c r="AN9" s="110">
        <v>61527</v>
      </c>
      <c r="AO9" s="110">
        <v>32099</v>
      </c>
      <c r="AP9" s="110">
        <v>49266</v>
      </c>
      <c r="AQ9" s="110">
        <v>48188</v>
      </c>
      <c r="AR9" s="110">
        <v>48734</v>
      </c>
      <c r="AS9" s="110">
        <v>35500</v>
      </c>
      <c r="AT9" s="110">
        <v>43812</v>
      </c>
      <c r="AU9" s="2291" t="s">
        <v>209</v>
      </c>
      <c r="AV9" s="2727">
        <v>15</v>
      </c>
      <c r="AW9" s="2724">
        <v>15</v>
      </c>
      <c r="AX9" s="2679">
        <v>-3.7123424311453768E-2</v>
      </c>
      <c r="AY9" s="2727">
        <v>53</v>
      </c>
      <c r="AZ9" s="2724">
        <v>58</v>
      </c>
      <c r="BA9" s="2679">
        <v>-8.6807789630690357E-2</v>
      </c>
      <c r="BB9" s="2725">
        <v>83</v>
      </c>
      <c r="BC9" s="2724">
        <v>173</v>
      </c>
      <c r="BD9" s="2664">
        <v>-0.52023121387283244</v>
      </c>
      <c r="BE9" s="2738">
        <v>74</v>
      </c>
      <c r="BF9" s="2737">
        <v>60</v>
      </c>
      <c r="BG9" s="2664">
        <v>0.23333333333333334</v>
      </c>
      <c r="BH9" s="2725">
        <v>10</v>
      </c>
      <c r="BI9" s="2724">
        <v>51</v>
      </c>
      <c r="BJ9" s="2664">
        <v>-0.80392156862745101</v>
      </c>
      <c r="BK9" s="2725">
        <v>235</v>
      </c>
      <c r="BL9" s="2724">
        <v>357</v>
      </c>
      <c r="BM9" s="2664">
        <v>-0.34173669467787116</v>
      </c>
    </row>
    <row r="10" spans="1:65" ht="13.5" customHeight="1" x14ac:dyDescent="0.2">
      <c r="A10" s="140" t="s">
        <v>186</v>
      </c>
      <c r="B10" s="193">
        <v>83</v>
      </c>
      <c r="C10" s="193">
        <v>135</v>
      </c>
      <c r="D10" s="193">
        <v>263</v>
      </c>
      <c r="E10" s="193">
        <v>474</v>
      </c>
      <c r="F10" s="193">
        <v>106</v>
      </c>
      <c r="G10" s="193">
        <v>100</v>
      </c>
      <c r="H10" s="193">
        <v>91</v>
      </c>
      <c r="I10" s="193">
        <v>116</v>
      </c>
      <c r="J10" s="193">
        <v>105</v>
      </c>
      <c r="K10" s="193">
        <v>172</v>
      </c>
      <c r="L10" s="193">
        <v>217</v>
      </c>
      <c r="M10" s="141" t="s">
        <v>366</v>
      </c>
      <c r="N10" s="112">
        <v>4796</v>
      </c>
      <c r="O10" s="112">
        <v>11235</v>
      </c>
      <c r="P10" s="112">
        <v>13224</v>
      </c>
      <c r="Q10" s="112">
        <v>6958</v>
      </c>
      <c r="R10" s="194">
        <v>11769</v>
      </c>
      <c r="S10" s="194">
        <v>8005</v>
      </c>
      <c r="T10" s="194">
        <v>40615</v>
      </c>
      <c r="U10" s="194"/>
      <c r="V10" s="194"/>
      <c r="W10" s="194"/>
      <c r="X10" s="194"/>
      <c r="Y10" s="70" t="s">
        <v>186</v>
      </c>
      <c r="Z10" s="117">
        <v>29</v>
      </c>
      <c r="AA10" s="117">
        <v>14</v>
      </c>
      <c r="AB10" s="98">
        <v>21</v>
      </c>
      <c r="AC10" s="98">
        <v>19</v>
      </c>
      <c r="AD10" s="98">
        <v>32</v>
      </c>
      <c r="AE10" s="98">
        <v>15</v>
      </c>
      <c r="AF10" s="98">
        <v>74</v>
      </c>
      <c r="AG10" s="98">
        <v>14</v>
      </c>
      <c r="AH10" s="98">
        <v>197</v>
      </c>
      <c r="AI10" s="98">
        <v>24</v>
      </c>
      <c r="AJ10" s="140" t="s">
        <v>366</v>
      </c>
      <c r="AK10" s="111">
        <v>4796</v>
      </c>
      <c r="AL10" s="111">
        <v>5841</v>
      </c>
      <c r="AM10" s="111">
        <v>9370</v>
      </c>
      <c r="AN10" s="110">
        <v>4541</v>
      </c>
      <c r="AO10" s="110">
        <v>11235</v>
      </c>
      <c r="AP10" s="110">
        <v>10862</v>
      </c>
      <c r="AQ10" s="110">
        <v>8756</v>
      </c>
      <c r="AR10" s="110">
        <v>11030</v>
      </c>
      <c r="AS10" s="110">
        <v>13224</v>
      </c>
      <c r="AT10" s="110">
        <v>15004</v>
      </c>
      <c r="AU10" s="2303" t="s">
        <v>199</v>
      </c>
      <c r="AV10" s="2727"/>
      <c r="AW10" s="2724"/>
      <c r="AX10" s="2679"/>
      <c r="AY10" s="2727"/>
      <c r="AZ10" s="2724"/>
      <c r="BA10" s="2679"/>
      <c r="BB10" s="2725">
        <v>0</v>
      </c>
      <c r="BC10" s="2724">
        <v>0</v>
      </c>
      <c r="BD10" s="2664"/>
      <c r="BE10" s="2738">
        <v>0</v>
      </c>
      <c r="BF10" s="2737">
        <v>0</v>
      </c>
      <c r="BG10" s="2664" t="s">
        <v>122</v>
      </c>
      <c r="BH10" s="2725">
        <v>16</v>
      </c>
      <c r="BI10" s="2724">
        <v>3</v>
      </c>
      <c r="BJ10" s="2664" t="s">
        <v>122</v>
      </c>
      <c r="BK10" s="2725">
        <v>16</v>
      </c>
      <c r="BL10" s="2724">
        <v>3</v>
      </c>
      <c r="BM10" s="2664" t="s">
        <v>122</v>
      </c>
    </row>
    <row r="11" spans="1:65" ht="13.5" customHeight="1" x14ac:dyDescent="0.2">
      <c r="A11" s="130" t="s">
        <v>365</v>
      </c>
      <c r="B11" s="183">
        <f t="shared" ref="B11:L11" si="0">SUM(B6:B10)</f>
        <v>9469</v>
      </c>
      <c r="C11" s="183">
        <f t="shared" si="0"/>
        <v>9927</v>
      </c>
      <c r="D11" s="183">
        <f t="shared" si="0"/>
        <v>10140</v>
      </c>
      <c r="E11" s="183">
        <f t="shared" si="0"/>
        <v>10241</v>
      </c>
      <c r="F11" s="183">
        <f t="shared" si="0"/>
        <v>9891</v>
      </c>
      <c r="G11" s="183">
        <f t="shared" si="0"/>
        <v>9998</v>
      </c>
      <c r="H11" s="183">
        <f t="shared" si="0"/>
        <v>9501</v>
      </c>
      <c r="I11" s="183">
        <f t="shared" si="0"/>
        <v>9334</v>
      </c>
      <c r="J11" s="183">
        <f t="shared" si="0"/>
        <v>9073</v>
      </c>
      <c r="K11" s="183">
        <f t="shared" si="0"/>
        <v>8200</v>
      </c>
      <c r="L11" s="183">
        <f t="shared" si="0"/>
        <v>7889</v>
      </c>
      <c r="M11" s="141" t="s">
        <v>364</v>
      </c>
      <c r="N11" s="112">
        <v>8592</v>
      </c>
      <c r="O11" s="112">
        <v>9026</v>
      </c>
      <c r="P11" s="112">
        <v>10762</v>
      </c>
      <c r="Q11" s="112">
        <v>12217</v>
      </c>
      <c r="R11" s="112">
        <v>10743</v>
      </c>
      <c r="S11" s="112">
        <v>10569</v>
      </c>
      <c r="T11" s="112">
        <v>11250</v>
      </c>
      <c r="U11" s="112">
        <v>15788</v>
      </c>
      <c r="V11" s="112">
        <v>18555</v>
      </c>
      <c r="W11" s="112">
        <v>23903</v>
      </c>
      <c r="X11" s="112">
        <v>24262</v>
      </c>
      <c r="Y11" s="191" t="s">
        <v>365</v>
      </c>
      <c r="Z11" s="80">
        <f>SUM(Z6:Z10)</f>
        <v>2228</v>
      </c>
      <c r="AA11" s="80">
        <f>SUM(AA6:AA10)</f>
        <v>2373</v>
      </c>
      <c r="AB11" s="79">
        <v>2407</v>
      </c>
      <c r="AC11" s="79">
        <v>2461</v>
      </c>
      <c r="AD11" s="79">
        <v>2610</v>
      </c>
      <c r="AE11" s="79">
        <v>2466</v>
      </c>
      <c r="AF11" s="79">
        <v>2556</v>
      </c>
      <c r="AG11" s="79">
        <v>2295</v>
      </c>
      <c r="AH11" s="79">
        <v>2645</v>
      </c>
      <c r="AI11" s="79">
        <v>2253</v>
      </c>
      <c r="AJ11" s="140" t="s">
        <v>364</v>
      </c>
      <c r="AK11" s="111">
        <v>8592</v>
      </c>
      <c r="AL11" s="111">
        <v>14362</v>
      </c>
      <c r="AM11" s="111">
        <v>20999</v>
      </c>
      <c r="AN11" s="110">
        <v>18764</v>
      </c>
      <c r="AO11" s="110">
        <v>9026</v>
      </c>
      <c r="AP11" s="110">
        <v>12752</v>
      </c>
      <c r="AQ11" s="110">
        <v>10470</v>
      </c>
      <c r="AR11" s="110">
        <v>11986</v>
      </c>
      <c r="AS11" s="110">
        <v>10762</v>
      </c>
      <c r="AT11" s="110">
        <v>11887</v>
      </c>
      <c r="AU11" s="2291" t="s">
        <v>186</v>
      </c>
      <c r="AV11" s="2263">
        <v>0</v>
      </c>
      <c r="AW11" s="2724">
        <v>0</v>
      </c>
      <c r="AX11" s="2679">
        <v>-1.6400150789209105</v>
      </c>
      <c r="AY11" s="2263">
        <v>9</v>
      </c>
      <c r="AZ11" s="2724">
        <v>7</v>
      </c>
      <c r="BA11" s="2679">
        <v>0.27350236386930149</v>
      </c>
      <c r="BB11" s="2725">
        <v>0</v>
      </c>
      <c r="BC11" s="2724">
        <v>0</v>
      </c>
      <c r="BD11" s="2664"/>
      <c r="BE11" s="2738">
        <v>6</v>
      </c>
      <c r="BF11" s="2737">
        <v>6</v>
      </c>
      <c r="BG11" s="2664">
        <v>0</v>
      </c>
      <c r="BH11" s="2725">
        <v>14</v>
      </c>
      <c r="BI11" s="2724">
        <v>1</v>
      </c>
      <c r="BJ11" s="2664" t="s">
        <v>122</v>
      </c>
      <c r="BK11" s="2725">
        <v>29</v>
      </c>
      <c r="BL11" s="2724">
        <v>14</v>
      </c>
      <c r="BM11" s="2664">
        <v>1.0714285714285714</v>
      </c>
    </row>
    <row r="12" spans="1:65" ht="13.5" customHeight="1" x14ac:dyDescent="0.2">
      <c r="A12" s="140" t="s">
        <v>171</v>
      </c>
      <c r="B12" s="193">
        <v>-3212</v>
      </c>
      <c r="C12" s="193">
        <v>-2926</v>
      </c>
      <c r="D12" s="193">
        <v>-3263</v>
      </c>
      <c r="E12" s="193">
        <v>-3159</v>
      </c>
      <c r="F12" s="193">
        <v>-2978</v>
      </c>
      <c r="G12" s="193">
        <v>-2989</v>
      </c>
      <c r="H12" s="193">
        <v>-3113</v>
      </c>
      <c r="I12" s="193">
        <v>-2784</v>
      </c>
      <c r="J12" s="193">
        <v>-2724</v>
      </c>
      <c r="K12" s="193">
        <v>-2568</v>
      </c>
      <c r="L12" s="193">
        <v>-2388</v>
      </c>
      <c r="M12" s="141" t="s">
        <v>362</v>
      </c>
      <c r="N12" s="112">
        <v>310158</v>
      </c>
      <c r="O12" s="112">
        <v>317689</v>
      </c>
      <c r="P12" s="112">
        <v>340920</v>
      </c>
      <c r="Q12" s="112">
        <v>348085</v>
      </c>
      <c r="R12" s="112">
        <v>342451</v>
      </c>
      <c r="S12" s="112">
        <v>346251</v>
      </c>
      <c r="T12" s="112">
        <v>337203</v>
      </c>
      <c r="U12" s="112">
        <v>314211</v>
      </c>
      <c r="V12" s="112">
        <v>282411</v>
      </c>
      <c r="W12" s="112">
        <v>265100</v>
      </c>
      <c r="X12" s="112">
        <v>244682</v>
      </c>
      <c r="Y12" s="191" t="s">
        <v>363</v>
      </c>
      <c r="Z12" s="80">
        <v>2228</v>
      </c>
      <c r="AA12" s="80">
        <v>2373</v>
      </c>
      <c r="AB12" s="79">
        <v>2407</v>
      </c>
      <c r="AC12" s="79">
        <v>2461</v>
      </c>
      <c r="AD12" s="79">
        <v>2588</v>
      </c>
      <c r="AE12" s="79">
        <v>2466</v>
      </c>
      <c r="AF12" s="79">
        <v>2405</v>
      </c>
      <c r="AG12" s="79">
        <v>2295</v>
      </c>
      <c r="AH12" s="79">
        <v>2469</v>
      </c>
      <c r="AI12" s="79">
        <v>2253</v>
      </c>
      <c r="AJ12" s="140" t="s">
        <v>362</v>
      </c>
      <c r="AK12" s="111">
        <v>310158</v>
      </c>
      <c r="AL12" s="111">
        <v>313706</v>
      </c>
      <c r="AM12" s="111">
        <v>314680</v>
      </c>
      <c r="AN12" s="110">
        <v>320052</v>
      </c>
      <c r="AO12" s="110">
        <v>317689</v>
      </c>
      <c r="AP12" s="110">
        <v>325596</v>
      </c>
      <c r="AQ12" s="110">
        <v>344580</v>
      </c>
      <c r="AR12" s="110">
        <v>342731</v>
      </c>
      <c r="AS12" s="110">
        <v>340920</v>
      </c>
      <c r="AT12" s="110">
        <v>349337</v>
      </c>
      <c r="AU12" s="2300" t="s">
        <v>173</v>
      </c>
      <c r="AV12" s="2736">
        <v>694</v>
      </c>
      <c r="AW12" s="2728">
        <v>725</v>
      </c>
      <c r="AX12" s="2694">
        <v>-4.2333680947731156E-2</v>
      </c>
      <c r="AY12" s="2736">
        <v>456</v>
      </c>
      <c r="AZ12" s="2728">
        <v>451</v>
      </c>
      <c r="BA12" s="2694">
        <v>1.0907989150358732E-2</v>
      </c>
      <c r="BB12" s="2729">
        <v>379</v>
      </c>
      <c r="BC12" s="2728">
        <v>498</v>
      </c>
      <c r="BD12" s="2686">
        <v>-0.23895582329317266</v>
      </c>
      <c r="BE12" s="2735">
        <v>546</v>
      </c>
      <c r="BF12" s="2734">
        <v>491</v>
      </c>
      <c r="BG12" s="2686">
        <v>0.11201629327902241</v>
      </c>
      <c r="BH12" s="2729">
        <v>153</v>
      </c>
      <c r="BI12" s="2728">
        <v>208</v>
      </c>
      <c r="BJ12" s="2686">
        <v>-0.26442307692307693</v>
      </c>
      <c r="BK12" s="2729">
        <v>2228</v>
      </c>
      <c r="BL12" s="2728">
        <v>2373</v>
      </c>
      <c r="BM12" s="2686">
        <v>-6.1104087652760222E-2</v>
      </c>
    </row>
    <row r="13" spans="1:65" ht="13.5" customHeight="1" x14ac:dyDescent="0.2">
      <c r="A13" s="140" t="s">
        <v>169</v>
      </c>
      <c r="B13" s="193">
        <v>-1622</v>
      </c>
      <c r="C13" s="193">
        <v>-1646</v>
      </c>
      <c r="D13" s="193">
        <v>-1485</v>
      </c>
      <c r="E13" s="193">
        <v>-1656</v>
      </c>
      <c r="F13" s="193">
        <v>-1835</v>
      </c>
      <c r="G13" s="193">
        <v>-1808</v>
      </c>
      <c r="H13" s="193">
        <v>-1914</v>
      </c>
      <c r="I13" s="193">
        <v>-1862</v>
      </c>
      <c r="J13" s="193">
        <v>-1639</v>
      </c>
      <c r="K13" s="193">
        <v>-1646</v>
      </c>
      <c r="L13" s="193">
        <v>-1575</v>
      </c>
      <c r="M13" s="141" t="s">
        <v>361</v>
      </c>
      <c r="N13" s="112">
        <v>75294</v>
      </c>
      <c r="O13" s="112">
        <v>87701</v>
      </c>
      <c r="P13" s="112">
        <v>86535</v>
      </c>
      <c r="Q13" s="112">
        <v>87110</v>
      </c>
      <c r="R13" s="112">
        <v>87314</v>
      </c>
      <c r="S13" s="112">
        <v>86626</v>
      </c>
      <c r="T13" s="112">
        <v>92373</v>
      </c>
      <c r="U13" s="112">
        <v>69137</v>
      </c>
      <c r="V13" s="112">
        <v>56155</v>
      </c>
      <c r="W13" s="112">
        <v>44830</v>
      </c>
      <c r="X13" s="112">
        <v>38782</v>
      </c>
      <c r="Y13" s="70" t="s">
        <v>171</v>
      </c>
      <c r="Z13" s="117">
        <v>-861</v>
      </c>
      <c r="AA13" s="117">
        <v>-757</v>
      </c>
      <c r="AB13" s="98">
        <v>-795</v>
      </c>
      <c r="AC13" s="98">
        <v>-799</v>
      </c>
      <c r="AD13" s="98">
        <v>-687</v>
      </c>
      <c r="AE13" s="98">
        <v>-743</v>
      </c>
      <c r="AF13" s="98">
        <v>-756</v>
      </c>
      <c r="AG13" s="98">
        <v>-740</v>
      </c>
      <c r="AH13" s="98">
        <v>-956</v>
      </c>
      <c r="AI13" s="98">
        <v>-756</v>
      </c>
      <c r="AJ13" s="140" t="s">
        <v>361</v>
      </c>
      <c r="AK13" s="111">
        <v>75294</v>
      </c>
      <c r="AL13" s="111">
        <v>87580</v>
      </c>
      <c r="AM13" s="111">
        <v>90592</v>
      </c>
      <c r="AN13" s="110">
        <v>93211</v>
      </c>
      <c r="AO13" s="110">
        <v>87701</v>
      </c>
      <c r="AP13" s="110">
        <v>82974</v>
      </c>
      <c r="AQ13" s="110">
        <v>84976</v>
      </c>
      <c r="AR13" s="110">
        <v>87154</v>
      </c>
      <c r="AS13" s="110">
        <v>86535</v>
      </c>
      <c r="AT13" s="110">
        <v>85055</v>
      </c>
      <c r="AU13" s="2300" t="s">
        <v>165</v>
      </c>
      <c r="AV13" s="2733">
        <v>-451</v>
      </c>
      <c r="AW13" s="2732">
        <v>-411</v>
      </c>
      <c r="AX13" s="2694">
        <v>9.7542462027685239E-2</v>
      </c>
      <c r="AY13" s="2733">
        <v>-324</v>
      </c>
      <c r="AZ13" s="2732">
        <v>-269</v>
      </c>
      <c r="BA13" s="2694">
        <v>0.20698656400034077</v>
      </c>
      <c r="BB13" s="2729">
        <v>-247</v>
      </c>
      <c r="BC13" s="2728">
        <v>-222</v>
      </c>
      <c r="BD13" s="2686">
        <v>0.11261261261261257</v>
      </c>
      <c r="BE13" s="2731">
        <v>-237</v>
      </c>
      <c r="BF13" s="2730">
        <v>-222</v>
      </c>
      <c r="BG13" s="2686">
        <v>6.7567567567567571E-2</v>
      </c>
      <c r="BH13" s="2729">
        <v>-102</v>
      </c>
      <c r="BI13" s="2728">
        <v>-80</v>
      </c>
      <c r="BJ13" s="2686">
        <v>0.27500000000000002</v>
      </c>
      <c r="BK13" s="2729">
        <v>-1361</v>
      </c>
      <c r="BL13" s="2728">
        <v>-1204</v>
      </c>
      <c r="BM13" s="2686">
        <v>0.13039867109634551</v>
      </c>
    </row>
    <row r="14" spans="1:65" ht="13.5" customHeight="1" x14ac:dyDescent="0.2">
      <c r="A14" s="2356" t="s">
        <v>358</v>
      </c>
      <c r="B14" s="186">
        <v>-268</v>
      </c>
      <c r="C14" s="186">
        <v>-228</v>
      </c>
      <c r="D14" s="186">
        <v>-209</v>
      </c>
      <c r="E14" s="193">
        <v>-585</v>
      </c>
      <c r="F14" s="193">
        <v>-227</v>
      </c>
      <c r="G14" s="193">
        <v>-267</v>
      </c>
      <c r="H14" s="193">
        <v>-192</v>
      </c>
      <c r="I14" s="193">
        <v>-170</v>
      </c>
      <c r="J14" s="193">
        <v>-149</v>
      </c>
      <c r="K14" s="193">
        <v>-124</v>
      </c>
      <c r="L14" s="193">
        <v>-103</v>
      </c>
      <c r="M14" s="141" t="s">
        <v>359</v>
      </c>
      <c r="N14" s="112">
        <v>6489</v>
      </c>
      <c r="O14" s="112">
        <v>5108</v>
      </c>
      <c r="P14" s="112">
        <v>8341</v>
      </c>
      <c r="Q14" s="112">
        <v>12151</v>
      </c>
      <c r="R14" s="112">
        <v>9575</v>
      </c>
      <c r="S14" s="112">
        <v>7970</v>
      </c>
      <c r="T14" s="112">
        <v>8373</v>
      </c>
      <c r="U14" s="112">
        <v>9494</v>
      </c>
      <c r="V14" s="112" t="s">
        <v>360</v>
      </c>
      <c r="W14" s="112">
        <v>7937</v>
      </c>
      <c r="X14" s="112">
        <v>4790</v>
      </c>
      <c r="Y14" s="70" t="s">
        <v>169</v>
      </c>
      <c r="Z14" s="117">
        <v>-425</v>
      </c>
      <c r="AA14" s="117">
        <v>-377</v>
      </c>
      <c r="AB14" s="98">
        <v>-433</v>
      </c>
      <c r="AC14" s="98">
        <v>-387</v>
      </c>
      <c r="AD14" s="98">
        <v>-475</v>
      </c>
      <c r="AE14" s="98">
        <v>-389</v>
      </c>
      <c r="AF14" s="98">
        <v>-396</v>
      </c>
      <c r="AG14" s="98">
        <v>-386</v>
      </c>
      <c r="AH14" s="98">
        <v>-455</v>
      </c>
      <c r="AI14" s="98">
        <v>-303</v>
      </c>
      <c r="AJ14" s="140" t="s">
        <v>359</v>
      </c>
      <c r="AK14" s="111">
        <v>6489</v>
      </c>
      <c r="AL14" s="111">
        <v>7279</v>
      </c>
      <c r="AM14" s="111">
        <v>5505</v>
      </c>
      <c r="AN14" s="110">
        <v>5263</v>
      </c>
      <c r="AO14" s="110">
        <v>5108</v>
      </c>
      <c r="AP14" s="110">
        <v>10389</v>
      </c>
      <c r="AQ14" s="110">
        <v>8989</v>
      </c>
      <c r="AR14" s="110">
        <v>9554</v>
      </c>
      <c r="AS14" s="110">
        <v>8341</v>
      </c>
      <c r="AT14" s="110">
        <v>11475</v>
      </c>
      <c r="AU14" s="2291" t="s">
        <v>154</v>
      </c>
      <c r="AV14" s="2727">
        <v>-4</v>
      </c>
      <c r="AW14" s="2724">
        <v>-5</v>
      </c>
      <c r="AX14" s="2679">
        <v>-0.20955959691273662</v>
      </c>
      <c r="AY14" s="2727">
        <v>-29</v>
      </c>
      <c r="AZ14" s="2724">
        <v>-25</v>
      </c>
      <c r="BA14" s="2679">
        <v>0.15785493975080866</v>
      </c>
      <c r="BB14" s="2725">
        <v>-35</v>
      </c>
      <c r="BC14" s="2724">
        <v>-40</v>
      </c>
      <c r="BD14" s="2664">
        <v>-0.125</v>
      </c>
      <c r="BE14" s="2726">
        <v>0</v>
      </c>
      <c r="BF14" s="2717">
        <v>0</v>
      </c>
      <c r="BG14" s="2664" t="s">
        <v>122</v>
      </c>
      <c r="BH14" s="2725">
        <v>-3</v>
      </c>
      <c r="BI14" s="2724">
        <v>-9</v>
      </c>
      <c r="BJ14" s="2664">
        <v>-0.66666666666666663</v>
      </c>
      <c r="BK14" s="2725">
        <v>-71</v>
      </c>
      <c r="BL14" s="2724">
        <v>-79</v>
      </c>
      <c r="BM14" s="2664">
        <v>-0.10126582278481013</v>
      </c>
    </row>
    <row r="15" spans="1:65" ht="13.5" customHeight="1" x14ac:dyDescent="0.2">
      <c r="A15" s="130" t="s">
        <v>355</v>
      </c>
      <c r="B15" s="183">
        <f>SUM(B12:B14)</f>
        <v>-5102</v>
      </c>
      <c r="C15" s="183">
        <f>SUM(C12:C14)</f>
        <v>-4800</v>
      </c>
      <c r="D15" s="183">
        <f>SUM(D12:D14)</f>
        <v>-4957</v>
      </c>
      <c r="E15" s="183">
        <f>SUM(E12:E14)</f>
        <v>-5400</v>
      </c>
      <c r="F15" s="183">
        <v>-5040</v>
      </c>
      <c r="G15" s="183">
        <v>-5064</v>
      </c>
      <c r="H15" s="183">
        <v>-5219</v>
      </c>
      <c r="I15" s="183">
        <v>-4816</v>
      </c>
      <c r="J15" s="183">
        <v>-4512</v>
      </c>
      <c r="K15" s="183">
        <v>-4338</v>
      </c>
      <c r="L15" s="183">
        <v>-4066</v>
      </c>
      <c r="M15" s="141" t="s">
        <v>357</v>
      </c>
      <c r="N15" s="112">
        <v>17180</v>
      </c>
      <c r="O15" s="112">
        <v>21524</v>
      </c>
      <c r="P15" s="112">
        <v>22273</v>
      </c>
      <c r="Q15" s="112">
        <v>39749</v>
      </c>
      <c r="R15" s="112">
        <v>33271</v>
      </c>
      <c r="S15" s="112">
        <v>28128</v>
      </c>
      <c r="T15" s="112">
        <v>20167</v>
      </c>
      <c r="U15" s="112">
        <v>17293</v>
      </c>
      <c r="V15" s="112">
        <v>13703</v>
      </c>
      <c r="W15" s="112">
        <v>10669</v>
      </c>
      <c r="X15" s="112">
        <v>17644</v>
      </c>
      <c r="Y15" s="70" t="s">
        <v>358</v>
      </c>
      <c r="Z15" s="117">
        <v>-75</v>
      </c>
      <c r="AA15" s="117">
        <v>-70</v>
      </c>
      <c r="AB15" s="98">
        <v>-63</v>
      </c>
      <c r="AC15" s="98">
        <v>-60</v>
      </c>
      <c r="AD15" s="98">
        <v>-71</v>
      </c>
      <c r="AE15" s="98">
        <v>-51</v>
      </c>
      <c r="AF15" s="98">
        <v>-54</v>
      </c>
      <c r="AG15" s="98">
        <v>-52</v>
      </c>
      <c r="AH15" s="98">
        <v>-65</v>
      </c>
      <c r="AI15" s="98">
        <v>-49</v>
      </c>
      <c r="AJ15" s="140" t="s">
        <v>357</v>
      </c>
      <c r="AK15" s="111">
        <v>17180</v>
      </c>
      <c r="AL15" s="111">
        <v>29540</v>
      </c>
      <c r="AM15" s="111">
        <v>28692</v>
      </c>
      <c r="AN15" s="110">
        <v>27942</v>
      </c>
      <c r="AO15" s="110">
        <v>21524</v>
      </c>
      <c r="AP15" s="110">
        <v>22200</v>
      </c>
      <c r="AQ15" s="110">
        <v>21197</v>
      </c>
      <c r="AR15" s="110">
        <v>22983</v>
      </c>
      <c r="AS15" s="110">
        <v>22273</v>
      </c>
      <c r="AT15" s="110">
        <v>22935</v>
      </c>
      <c r="AU15" s="2646" t="s">
        <v>150</v>
      </c>
      <c r="AV15" s="2721">
        <v>239</v>
      </c>
      <c r="AW15" s="2720">
        <v>309</v>
      </c>
      <c r="AX15" s="2652">
        <v>-0.22644063096230904</v>
      </c>
      <c r="AY15" s="2721">
        <v>103</v>
      </c>
      <c r="AZ15" s="2720">
        <v>157</v>
      </c>
      <c r="BA15" s="2652">
        <v>-0.34852564598516134</v>
      </c>
      <c r="BB15" s="2721">
        <v>97</v>
      </c>
      <c r="BC15" s="2720">
        <v>236</v>
      </c>
      <c r="BD15" s="2652">
        <v>-0.58898305084745761</v>
      </c>
      <c r="BE15" s="2723">
        <v>309</v>
      </c>
      <c r="BF15" s="2722">
        <v>269</v>
      </c>
      <c r="BG15" s="2652">
        <v>0.14869888475836432</v>
      </c>
      <c r="BH15" s="2721">
        <v>48</v>
      </c>
      <c r="BI15" s="2720">
        <v>119</v>
      </c>
      <c r="BJ15" s="2652"/>
      <c r="BK15" s="2721">
        <v>796</v>
      </c>
      <c r="BL15" s="2720">
        <v>1090</v>
      </c>
      <c r="BM15" s="2652">
        <v>-0.26972477064220185</v>
      </c>
    </row>
    <row r="16" spans="1:65" ht="18" customHeight="1" x14ac:dyDescent="0.2">
      <c r="A16" s="130" t="s">
        <v>353</v>
      </c>
      <c r="B16" s="183">
        <v>4367</v>
      </c>
      <c r="C16" s="183">
        <v>5127</v>
      </c>
      <c r="D16" s="183">
        <v>5183</v>
      </c>
      <c r="E16" s="183">
        <v>4841</v>
      </c>
      <c r="F16" s="183">
        <v>4851</v>
      </c>
      <c r="G16" s="183">
        <v>4934</v>
      </c>
      <c r="H16" s="183">
        <v>4282</v>
      </c>
      <c r="I16" s="183">
        <v>4518</v>
      </c>
      <c r="J16" s="183">
        <v>4561</v>
      </c>
      <c r="K16" s="183">
        <v>3862</v>
      </c>
      <c r="L16" s="183">
        <v>3823</v>
      </c>
      <c r="M16" s="153" t="s">
        <v>356</v>
      </c>
      <c r="N16" s="112">
        <v>25879</v>
      </c>
      <c r="O16" s="112">
        <v>23102</v>
      </c>
      <c r="P16" s="112">
        <v>20434</v>
      </c>
      <c r="Q16" s="65"/>
      <c r="R16" s="65"/>
      <c r="S16" s="65"/>
      <c r="T16" s="65"/>
      <c r="U16" s="65"/>
      <c r="V16" s="65"/>
      <c r="W16" s="65"/>
      <c r="X16" s="65"/>
      <c r="Y16" s="191" t="s">
        <v>355</v>
      </c>
      <c r="Z16" s="80">
        <f>SUM(Z13:Z15)</f>
        <v>-1361</v>
      </c>
      <c r="AA16" s="80">
        <f>SUM(AA13:AA15)</f>
        <v>-1204</v>
      </c>
      <c r="AB16" s="79">
        <v>-1291</v>
      </c>
      <c r="AC16" s="79">
        <v>-1246</v>
      </c>
      <c r="AD16" s="79">
        <v>-1233</v>
      </c>
      <c r="AE16" s="79">
        <v>-1183</v>
      </c>
      <c r="AF16" s="79">
        <v>-1206</v>
      </c>
      <c r="AG16" s="79">
        <v>-1178</v>
      </c>
      <c r="AH16" s="79">
        <v>-1476</v>
      </c>
      <c r="AI16" s="79">
        <v>-1108</v>
      </c>
      <c r="AJ16" s="2614" t="s">
        <v>356</v>
      </c>
      <c r="AK16" s="111">
        <v>25879</v>
      </c>
      <c r="AL16" s="111">
        <v>25472</v>
      </c>
      <c r="AM16" s="111">
        <v>24772</v>
      </c>
      <c r="AN16" s="110">
        <v>24382</v>
      </c>
      <c r="AO16" s="110">
        <v>23102</v>
      </c>
      <c r="AP16" s="110">
        <v>23149</v>
      </c>
      <c r="AQ16" s="110">
        <v>22040</v>
      </c>
      <c r="AR16" s="98">
        <v>20667</v>
      </c>
      <c r="AS16" s="98">
        <v>20434</v>
      </c>
      <c r="AT16" s="98">
        <v>19121</v>
      </c>
      <c r="AU16" s="2230" t="s">
        <v>148</v>
      </c>
      <c r="AV16" s="2716">
        <v>65.099999999999994</v>
      </c>
      <c r="AW16" s="2715">
        <v>56.8</v>
      </c>
      <c r="AX16" s="2679">
        <v>0</v>
      </c>
      <c r="AY16" s="2716">
        <v>71.099999999999994</v>
      </c>
      <c r="AZ16" s="2715">
        <v>59.6</v>
      </c>
      <c r="BA16" s="2679">
        <v>0</v>
      </c>
      <c r="BB16" s="2719">
        <v>65</v>
      </c>
      <c r="BC16" s="2718">
        <v>45</v>
      </c>
      <c r="BD16" s="2664"/>
      <c r="BE16" s="2712">
        <v>43.406593406593409</v>
      </c>
      <c r="BF16" s="2712">
        <v>45.213849287169047</v>
      </c>
      <c r="BG16" s="2664"/>
      <c r="BH16" s="2684"/>
      <c r="BI16" s="2711"/>
      <c r="BJ16" s="2703"/>
      <c r="BK16" s="2717">
        <v>61.086175942549367</v>
      </c>
      <c r="BL16" s="2717">
        <v>50.737463126843664</v>
      </c>
      <c r="BM16" s="2664"/>
    </row>
    <row r="17" spans="1:65" ht="13.5" customHeight="1" x14ac:dyDescent="0.2">
      <c r="A17" s="140" t="s">
        <v>154</v>
      </c>
      <c r="B17" s="193">
        <v>-369</v>
      </c>
      <c r="C17" s="193">
        <v>-502</v>
      </c>
      <c r="D17" s="193">
        <v>-479</v>
      </c>
      <c r="E17" s="193">
        <v>-534</v>
      </c>
      <c r="F17" s="193">
        <v>-735</v>
      </c>
      <c r="G17" s="193">
        <v>-895</v>
      </c>
      <c r="H17" s="193">
        <v>-735</v>
      </c>
      <c r="I17" s="193">
        <v>-879</v>
      </c>
      <c r="J17" s="193">
        <v>-1486</v>
      </c>
      <c r="K17" s="193">
        <v>-466</v>
      </c>
      <c r="L17" s="193">
        <v>60</v>
      </c>
      <c r="M17" s="141" t="s">
        <v>216</v>
      </c>
      <c r="N17" s="112">
        <v>46111</v>
      </c>
      <c r="O17" s="112">
        <v>69959</v>
      </c>
      <c r="P17" s="112">
        <v>80741</v>
      </c>
      <c r="Q17" s="112">
        <v>105119</v>
      </c>
      <c r="R17" s="112">
        <v>70992</v>
      </c>
      <c r="S17" s="112">
        <v>118789</v>
      </c>
      <c r="T17" s="112">
        <v>171943</v>
      </c>
      <c r="U17" s="112">
        <v>96825</v>
      </c>
      <c r="V17" s="112">
        <v>75422</v>
      </c>
      <c r="W17" s="112">
        <v>86838</v>
      </c>
      <c r="X17" s="112">
        <v>31498</v>
      </c>
      <c r="Y17" s="191" t="s">
        <v>354</v>
      </c>
      <c r="Z17" s="80">
        <v>-1361</v>
      </c>
      <c r="AA17" s="80">
        <v>-1204</v>
      </c>
      <c r="AB17" s="79">
        <v>-1291</v>
      </c>
      <c r="AC17" s="79">
        <v>-1246</v>
      </c>
      <c r="AD17" s="79">
        <v>-1319</v>
      </c>
      <c r="AE17" s="79">
        <v>-1183</v>
      </c>
      <c r="AF17" s="79">
        <v>-1206</v>
      </c>
      <c r="AG17" s="79">
        <v>-1178</v>
      </c>
      <c r="AH17" s="79">
        <v>-1213</v>
      </c>
      <c r="AI17" s="79">
        <v>-1108</v>
      </c>
      <c r="AJ17" s="140" t="s">
        <v>216</v>
      </c>
      <c r="AK17" s="111">
        <v>46111</v>
      </c>
      <c r="AL17" s="111">
        <v>48637</v>
      </c>
      <c r="AM17" s="111">
        <v>53385</v>
      </c>
      <c r="AN17" s="110">
        <v>56204</v>
      </c>
      <c r="AO17" s="110">
        <v>69959</v>
      </c>
      <c r="AP17" s="110">
        <v>80529</v>
      </c>
      <c r="AQ17" s="110">
        <v>87240</v>
      </c>
      <c r="AR17" s="110">
        <v>87394</v>
      </c>
      <c r="AS17" s="110">
        <v>80741</v>
      </c>
      <c r="AT17" s="110">
        <v>89812</v>
      </c>
      <c r="AU17" s="2230" t="s">
        <v>145</v>
      </c>
      <c r="AV17" s="2716">
        <v>10.536601044158861</v>
      </c>
      <c r="AW17" s="2715">
        <v>14.106670327529333</v>
      </c>
      <c r="AX17" s="2714">
        <v>0</v>
      </c>
      <c r="AY17" s="2716">
        <v>5.2317665328357297</v>
      </c>
      <c r="AZ17" s="2715">
        <v>7.7634592446228039</v>
      </c>
      <c r="BA17" s="2714">
        <v>0</v>
      </c>
      <c r="BB17" s="2709">
        <v>4</v>
      </c>
      <c r="BC17" s="2713">
        <v>9</v>
      </c>
      <c r="BD17" s="2707"/>
      <c r="BE17" s="2712">
        <v>36</v>
      </c>
      <c r="BF17" s="2712">
        <v>32</v>
      </c>
      <c r="BG17" s="2707"/>
      <c r="BH17" s="2684" t="s">
        <v>124</v>
      </c>
      <c r="BI17" s="2711" t="s">
        <v>124</v>
      </c>
      <c r="BJ17" s="2710"/>
      <c r="BK17" s="2709">
        <v>9</v>
      </c>
      <c r="BL17" s="2708">
        <v>12</v>
      </c>
      <c r="BM17" s="2707"/>
    </row>
    <row r="18" spans="1:65" ht="20.25" customHeight="1" x14ac:dyDescent="0.2">
      <c r="A18" s="130" t="s">
        <v>150</v>
      </c>
      <c r="B18" s="183">
        <f>SUM(B16:B17)</f>
        <v>3998</v>
      </c>
      <c r="C18" s="183">
        <f>SUM(C16:C17)</f>
        <v>4625</v>
      </c>
      <c r="D18" s="183">
        <f>SUM(D16:D17)</f>
        <v>4704</v>
      </c>
      <c r="E18" s="183">
        <v>4307</v>
      </c>
      <c r="F18" s="183">
        <v>4116</v>
      </c>
      <c r="G18" s="183">
        <v>4039</v>
      </c>
      <c r="H18" s="183">
        <v>3547</v>
      </c>
      <c r="I18" s="183">
        <v>3639</v>
      </c>
      <c r="J18" s="183">
        <v>3075</v>
      </c>
      <c r="K18" s="183">
        <v>3396</v>
      </c>
      <c r="L18" s="183">
        <v>3883</v>
      </c>
      <c r="M18" s="153" t="s">
        <v>213</v>
      </c>
      <c r="N18" s="195">
        <v>163</v>
      </c>
      <c r="O18" s="195">
        <v>178</v>
      </c>
      <c r="P18" s="195">
        <v>151</v>
      </c>
      <c r="Q18" s="195">
        <v>256</v>
      </c>
      <c r="R18" s="195">
        <v>203</v>
      </c>
      <c r="S18" s="112">
        <v>-711</v>
      </c>
      <c r="T18" s="112">
        <v>-215</v>
      </c>
      <c r="U18" s="112">
        <v>1127</v>
      </c>
      <c r="V18" s="112">
        <v>763</v>
      </c>
      <c r="W18" s="112">
        <v>413</v>
      </c>
      <c r="X18" s="112">
        <v>-105</v>
      </c>
      <c r="Y18" s="191" t="s">
        <v>353</v>
      </c>
      <c r="Z18" s="80">
        <f>Z11+Z16</f>
        <v>867</v>
      </c>
      <c r="AA18" s="80">
        <f>AA11+AA16</f>
        <v>1169</v>
      </c>
      <c r="AB18" s="79">
        <v>1116</v>
      </c>
      <c r="AC18" s="79">
        <v>1215</v>
      </c>
      <c r="AD18" s="79">
        <v>1377</v>
      </c>
      <c r="AE18" s="79">
        <v>1283</v>
      </c>
      <c r="AF18" s="79">
        <v>1350</v>
      </c>
      <c r="AG18" s="79">
        <v>1117</v>
      </c>
      <c r="AH18" s="79">
        <v>1169</v>
      </c>
      <c r="AI18" s="79">
        <v>1145</v>
      </c>
      <c r="AJ18" s="2614" t="s">
        <v>213</v>
      </c>
      <c r="AK18" s="152">
        <v>163</v>
      </c>
      <c r="AL18" s="152">
        <v>143</v>
      </c>
      <c r="AM18" s="152">
        <v>140</v>
      </c>
      <c r="AN18" s="151">
        <v>154</v>
      </c>
      <c r="AO18" s="151">
        <v>178</v>
      </c>
      <c r="AP18" s="151">
        <v>137</v>
      </c>
      <c r="AQ18" s="151">
        <v>160</v>
      </c>
      <c r="AR18" s="151">
        <v>171</v>
      </c>
      <c r="AS18" s="110">
        <v>151</v>
      </c>
      <c r="AT18" s="110">
        <v>172</v>
      </c>
      <c r="AU18" s="2230" t="s">
        <v>140</v>
      </c>
      <c r="AV18" s="2705">
        <v>7012</v>
      </c>
      <c r="AW18" s="2706">
        <v>6772</v>
      </c>
      <c r="AX18" s="2679">
        <v>3.5431066890169394E-2</v>
      </c>
      <c r="AY18" s="2705">
        <v>5921</v>
      </c>
      <c r="AZ18" s="2706">
        <v>5957</v>
      </c>
      <c r="BA18" s="2679">
        <v>-5.9151068300803411E-3</v>
      </c>
      <c r="BB18" s="2705">
        <v>7763</v>
      </c>
      <c r="BC18" s="2704">
        <v>8113</v>
      </c>
      <c r="BD18" s="2664">
        <v>-4.3140638481449556E-2</v>
      </c>
      <c r="BE18" s="2705">
        <v>2685</v>
      </c>
      <c r="BF18" s="2706">
        <v>2598</v>
      </c>
      <c r="BG18" s="2664">
        <v>3.348729792147806E-2</v>
      </c>
      <c r="BH18" s="2705">
        <v>3320</v>
      </c>
      <c r="BI18" s="2704">
        <v>3300</v>
      </c>
      <c r="BJ18" s="2703">
        <v>6.0606060606060606E-3</v>
      </c>
      <c r="BK18" s="2706">
        <v>26701</v>
      </c>
      <c r="BL18" s="2325">
        <v>26740</v>
      </c>
      <c r="BM18" s="2664">
        <v>-1.4584891548242334E-3</v>
      </c>
    </row>
    <row r="19" spans="1:65" ht="13.5" customHeight="1" x14ac:dyDescent="0.2">
      <c r="A19" s="140" t="s">
        <v>348</v>
      </c>
      <c r="B19" s="193">
        <v>-950</v>
      </c>
      <c r="C19" s="193">
        <v>-859</v>
      </c>
      <c r="D19" s="193">
        <v>-1042</v>
      </c>
      <c r="E19" s="193">
        <v>-950</v>
      </c>
      <c r="F19" s="193">
        <v>-1009</v>
      </c>
      <c r="G19" s="193">
        <v>-970</v>
      </c>
      <c r="H19" s="193">
        <v>-913</v>
      </c>
      <c r="I19" s="193">
        <v>-976</v>
      </c>
      <c r="J19" s="193">
        <v>-757</v>
      </c>
      <c r="K19" s="193">
        <v>-724</v>
      </c>
      <c r="L19" s="193">
        <v>-753</v>
      </c>
      <c r="M19" s="153"/>
      <c r="N19" s="195"/>
      <c r="O19" s="195"/>
      <c r="P19" s="195"/>
      <c r="Q19" s="195"/>
      <c r="R19" s="195"/>
      <c r="S19" s="194"/>
      <c r="T19" s="65"/>
      <c r="U19" s="65"/>
      <c r="V19" s="65"/>
      <c r="W19" s="65"/>
      <c r="X19" s="65"/>
      <c r="Y19" s="70" t="s">
        <v>154</v>
      </c>
      <c r="Z19" s="117">
        <v>-71</v>
      </c>
      <c r="AA19" s="117">
        <v>-79</v>
      </c>
      <c r="AB19" s="98">
        <v>-106</v>
      </c>
      <c r="AC19" s="98">
        <v>-113</v>
      </c>
      <c r="AD19" s="98">
        <v>-129</v>
      </c>
      <c r="AE19" s="98">
        <v>-135</v>
      </c>
      <c r="AF19" s="98">
        <v>-127</v>
      </c>
      <c r="AG19" s="98">
        <v>-111</v>
      </c>
      <c r="AH19" s="98">
        <v>-142</v>
      </c>
      <c r="AI19" s="98">
        <v>-112</v>
      </c>
      <c r="AJ19" s="2614"/>
      <c r="AK19" s="152"/>
      <c r="AL19" s="152"/>
      <c r="AM19" s="152"/>
      <c r="AN19" s="151"/>
      <c r="AO19" s="151"/>
      <c r="AP19" s="151"/>
      <c r="AQ19" s="151"/>
      <c r="AR19" s="151"/>
      <c r="AS19" s="110"/>
      <c r="AT19" s="98"/>
      <c r="AU19" s="2230" t="s">
        <v>137</v>
      </c>
      <c r="AV19" s="2705">
        <v>25167</v>
      </c>
      <c r="AW19" s="2325">
        <v>25393</v>
      </c>
      <c r="AX19" s="2679">
        <v>-8.887020570453763E-3</v>
      </c>
      <c r="AY19" s="2705">
        <v>33324</v>
      </c>
      <c r="AZ19" s="2325">
        <v>34074</v>
      </c>
      <c r="BA19" s="2679">
        <v>-2.2023108663125512E-2</v>
      </c>
      <c r="BB19" s="2705">
        <v>41179</v>
      </c>
      <c r="BC19" s="2704">
        <v>43417</v>
      </c>
      <c r="BD19" s="2664">
        <v>-5.1546629200543537E-2</v>
      </c>
      <c r="BE19" s="2705">
        <v>5578</v>
      </c>
      <c r="BF19" s="2706">
        <v>5525</v>
      </c>
      <c r="BG19" s="2664">
        <v>9.5927601809954743E-3</v>
      </c>
      <c r="BH19" s="2705">
        <v>20530.985548198994</v>
      </c>
      <c r="BI19" s="2704">
        <v>19894</v>
      </c>
      <c r="BJ19" s="2703">
        <v>3.2018977993314282E-2</v>
      </c>
      <c r="BK19" s="2263">
        <v>125778.98554819899</v>
      </c>
      <c r="BL19" s="2325">
        <v>128303</v>
      </c>
      <c r="BM19" s="2664">
        <v>-1.9672294894125669E-2</v>
      </c>
    </row>
    <row r="20" spans="1:65" ht="13.5" customHeight="1" x14ac:dyDescent="0.2">
      <c r="A20" s="2854" t="s">
        <v>349</v>
      </c>
      <c r="B20" s="192">
        <f>SUM(B18:B19)</f>
        <v>3048</v>
      </c>
      <c r="C20" s="192">
        <f>SUM(C18:C19)</f>
        <v>3766</v>
      </c>
      <c r="D20" s="192">
        <f>SUM(D18:D19)</f>
        <v>3662</v>
      </c>
      <c r="E20" s="183">
        <f>SUM(E18:E19)</f>
        <v>3357</v>
      </c>
      <c r="F20" s="183">
        <v>3107</v>
      </c>
      <c r="G20" s="183">
        <v>3069</v>
      </c>
      <c r="H20" s="183">
        <v>2634</v>
      </c>
      <c r="I20" s="183">
        <v>2663</v>
      </c>
      <c r="J20" s="183">
        <v>2318</v>
      </c>
      <c r="K20" s="183">
        <v>2672</v>
      </c>
      <c r="L20" s="183">
        <v>3130</v>
      </c>
      <c r="M20" s="141" t="s">
        <v>352</v>
      </c>
      <c r="N20" s="112">
        <v>1235</v>
      </c>
      <c r="O20" s="112">
        <v>588</v>
      </c>
      <c r="P20" s="112">
        <v>515</v>
      </c>
      <c r="Q20" s="112">
        <v>487</v>
      </c>
      <c r="R20" s="112">
        <v>630</v>
      </c>
      <c r="S20" s="112">
        <v>585</v>
      </c>
      <c r="T20" s="112">
        <v>591</v>
      </c>
      <c r="U20" s="112">
        <v>554</v>
      </c>
      <c r="V20" s="112">
        <v>470</v>
      </c>
      <c r="W20" s="112">
        <v>431</v>
      </c>
      <c r="X20" s="112">
        <v>366</v>
      </c>
      <c r="Y20" s="191" t="s">
        <v>150</v>
      </c>
      <c r="Z20" s="80">
        <f>Z18+Z19</f>
        <v>796</v>
      </c>
      <c r="AA20" s="80">
        <f>AA18+AA19</f>
        <v>1090</v>
      </c>
      <c r="AB20" s="79">
        <v>1010</v>
      </c>
      <c r="AC20" s="79">
        <v>1102</v>
      </c>
      <c r="AD20" s="79">
        <v>1248</v>
      </c>
      <c r="AE20" s="79">
        <v>1148</v>
      </c>
      <c r="AF20" s="79">
        <v>1223</v>
      </c>
      <c r="AG20" s="79">
        <v>1006</v>
      </c>
      <c r="AH20" s="79">
        <v>1027</v>
      </c>
      <c r="AI20" s="79">
        <v>1033</v>
      </c>
      <c r="AJ20" s="140" t="s">
        <v>352</v>
      </c>
      <c r="AK20" s="111">
        <v>1235</v>
      </c>
      <c r="AL20" s="111">
        <v>572</v>
      </c>
      <c r="AM20" s="111">
        <v>567</v>
      </c>
      <c r="AN20" s="110">
        <v>580</v>
      </c>
      <c r="AO20" s="110">
        <v>588</v>
      </c>
      <c r="AP20" s="110">
        <v>775</v>
      </c>
      <c r="AQ20" s="151">
        <v>781</v>
      </c>
      <c r="AR20" s="110">
        <v>642</v>
      </c>
      <c r="AS20" s="110">
        <v>515</v>
      </c>
      <c r="AT20" s="110">
        <v>502</v>
      </c>
      <c r="AU20" s="2261" t="s">
        <v>134</v>
      </c>
      <c r="AV20" s="2699">
        <v>11093</v>
      </c>
      <c r="AW20" s="2698">
        <v>11475</v>
      </c>
      <c r="AX20" s="2702">
        <v>-3.3287668128998971E-2</v>
      </c>
      <c r="AY20" s="2699">
        <v>5282</v>
      </c>
      <c r="AZ20" s="2698">
        <v>5520</v>
      </c>
      <c r="BA20" s="2702">
        <v>-4.305676586909768E-2</v>
      </c>
      <c r="BB20" s="2699">
        <v>3727</v>
      </c>
      <c r="BC20" s="2701">
        <v>3958</v>
      </c>
      <c r="BD20" s="2697">
        <v>-5.836280949974737E-2</v>
      </c>
      <c r="BE20" s="2699">
        <v>3690</v>
      </c>
      <c r="BF20" s="2698">
        <v>3632</v>
      </c>
      <c r="BG20" s="2697">
        <v>1.5969162995594713E-2</v>
      </c>
      <c r="BH20" s="2699">
        <v>6607</v>
      </c>
      <c r="BI20" s="2701">
        <v>7333</v>
      </c>
      <c r="BJ20" s="2700">
        <v>-9.9004500204554757E-2</v>
      </c>
      <c r="BK20" s="2699">
        <v>30399</v>
      </c>
      <c r="BL20" s="2698">
        <v>31918</v>
      </c>
      <c r="BM20" s="2697">
        <v>-4.7590701171752618E-2</v>
      </c>
    </row>
    <row r="21" spans="1:65" ht="13.5" customHeight="1" x14ac:dyDescent="0.2">
      <c r="A21" s="2854"/>
      <c r="B21" s="192"/>
      <c r="C21" s="192"/>
      <c r="D21" s="192"/>
      <c r="E21" s="186"/>
      <c r="F21" s="190"/>
      <c r="G21" s="190"/>
      <c r="H21" s="190"/>
      <c r="I21" s="190"/>
      <c r="J21" s="190"/>
      <c r="K21" s="190"/>
      <c r="L21" s="190"/>
      <c r="M21" s="141" t="s">
        <v>350</v>
      </c>
      <c r="N21" s="112">
        <v>3983</v>
      </c>
      <c r="O21" s="112">
        <v>3792</v>
      </c>
      <c r="P21" s="112">
        <v>3208</v>
      </c>
      <c r="Q21" s="112">
        <v>2908</v>
      </c>
      <c r="R21" s="112">
        <v>3246</v>
      </c>
      <c r="S21" s="112">
        <v>3425</v>
      </c>
      <c r="T21" s="112">
        <v>3321</v>
      </c>
      <c r="U21" s="112">
        <v>3219</v>
      </c>
      <c r="V21" s="112">
        <v>2947</v>
      </c>
      <c r="W21" s="112">
        <v>2535</v>
      </c>
      <c r="X21" s="112">
        <v>2725</v>
      </c>
      <c r="Y21" s="191" t="s">
        <v>351</v>
      </c>
      <c r="Z21" s="80">
        <v>796</v>
      </c>
      <c r="AA21" s="80">
        <v>1090</v>
      </c>
      <c r="AB21" s="79">
        <v>1010</v>
      </c>
      <c r="AC21" s="79">
        <v>1102</v>
      </c>
      <c r="AD21" s="79">
        <v>1140</v>
      </c>
      <c r="AE21" s="79">
        <v>1148</v>
      </c>
      <c r="AF21" s="79">
        <v>1072</v>
      </c>
      <c r="AG21" s="79">
        <v>1006</v>
      </c>
      <c r="AH21" s="79">
        <v>1114</v>
      </c>
      <c r="AI21" s="79">
        <v>1033</v>
      </c>
      <c r="AJ21" s="140" t="s">
        <v>350</v>
      </c>
      <c r="AK21" s="111">
        <v>3983</v>
      </c>
      <c r="AL21" s="111">
        <v>4071</v>
      </c>
      <c r="AM21" s="111">
        <v>3991</v>
      </c>
      <c r="AN21" s="110">
        <v>3935</v>
      </c>
      <c r="AO21" s="110">
        <v>3792</v>
      </c>
      <c r="AP21" s="110">
        <v>3594</v>
      </c>
      <c r="AQ21" s="110">
        <v>3444</v>
      </c>
      <c r="AR21" s="110">
        <v>3299</v>
      </c>
      <c r="AS21" s="110">
        <v>3208</v>
      </c>
      <c r="AT21" s="110">
        <v>3063</v>
      </c>
      <c r="AU21" s="2254" t="s">
        <v>132</v>
      </c>
      <c r="AV21" s="2696"/>
      <c r="AW21" s="2695"/>
      <c r="AX21" s="2694"/>
      <c r="AY21" s="2696"/>
      <c r="AZ21" s="2695"/>
      <c r="BA21" s="2694"/>
      <c r="BB21" s="2693"/>
      <c r="BC21" s="2689"/>
      <c r="BD21" s="2686"/>
      <c r="BE21" s="2692"/>
      <c r="BF21" s="2691"/>
      <c r="BG21" s="2686" t="s">
        <v>122</v>
      </c>
      <c r="BH21" s="2690"/>
      <c r="BI21" s="2689"/>
      <c r="BJ21" s="2664" t="s">
        <v>122</v>
      </c>
      <c r="BK21" s="2688"/>
      <c r="BL21" s="2687"/>
      <c r="BM21" s="2686" t="s">
        <v>122</v>
      </c>
    </row>
    <row r="22" spans="1:65" ht="13.5" customHeight="1" x14ac:dyDescent="0.2">
      <c r="A22" s="2855" t="s">
        <v>344</v>
      </c>
      <c r="B22" s="152" t="s">
        <v>124</v>
      </c>
      <c r="C22" s="152" t="s">
        <v>124</v>
      </c>
      <c r="D22" s="152" t="s">
        <v>124</v>
      </c>
      <c r="E22" s="186">
        <v>-25</v>
      </c>
      <c r="F22" s="190">
        <v>9</v>
      </c>
      <c r="G22" s="190">
        <v>57</v>
      </c>
      <c r="H22" s="190"/>
      <c r="I22" s="190"/>
      <c r="J22" s="190"/>
      <c r="K22" s="190"/>
      <c r="L22" s="190"/>
      <c r="M22" s="141" t="s">
        <v>347</v>
      </c>
      <c r="N22" s="112">
        <v>624</v>
      </c>
      <c r="O22" s="112">
        <v>566</v>
      </c>
      <c r="P22" s="112">
        <v>557</v>
      </c>
      <c r="Q22" s="112">
        <v>509</v>
      </c>
      <c r="R22" s="112">
        <v>431</v>
      </c>
      <c r="S22" s="112">
        <v>474</v>
      </c>
      <c r="T22" s="112">
        <v>469</v>
      </c>
      <c r="U22" s="112">
        <v>454</v>
      </c>
      <c r="V22" s="112">
        <v>452</v>
      </c>
      <c r="W22" s="112">
        <v>375</v>
      </c>
      <c r="X22" s="112">
        <v>342</v>
      </c>
      <c r="Y22" s="70" t="s">
        <v>348</v>
      </c>
      <c r="Z22" s="117">
        <v>-167</v>
      </c>
      <c r="AA22" s="117">
        <v>-258</v>
      </c>
      <c r="AB22" s="98">
        <v>-267</v>
      </c>
      <c r="AC22" s="98">
        <v>-258</v>
      </c>
      <c r="AD22" s="98">
        <v>-148</v>
      </c>
      <c r="AE22" s="98">
        <v>-260</v>
      </c>
      <c r="AF22" s="98">
        <v>-227</v>
      </c>
      <c r="AG22" s="98">
        <v>-224</v>
      </c>
      <c r="AH22" s="98">
        <v>-179</v>
      </c>
      <c r="AI22" s="98">
        <v>-253</v>
      </c>
      <c r="AJ22" s="140" t="s">
        <v>347</v>
      </c>
      <c r="AK22" s="111">
        <v>624</v>
      </c>
      <c r="AL22" s="111">
        <v>634</v>
      </c>
      <c r="AM22" s="111">
        <v>570</v>
      </c>
      <c r="AN22" s="110">
        <v>559</v>
      </c>
      <c r="AO22" s="110">
        <v>566</v>
      </c>
      <c r="AP22" s="110">
        <v>572</v>
      </c>
      <c r="AQ22" s="110">
        <v>568</v>
      </c>
      <c r="AR22" s="110">
        <v>573</v>
      </c>
      <c r="AS22" s="110">
        <v>557</v>
      </c>
      <c r="AT22" s="110">
        <v>554</v>
      </c>
      <c r="AU22" s="2230" t="s">
        <v>130</v>
      </c>
      <c r="AV22" s="2673">
        <v>1.1999999999999957</v>
      </c>
      <c r="AW22" s="2672">
        <v>0.90000000000000213</v>
      </c>
      <c r="AX22" s="2679">
        <v>8.3719953688383697E-3</v>
      </c>
      <c r="AY22" s="2673">
        <v>70.8</v>
      </c>
      <c r="AZ22" s="2672">
        <v>71.400000000000006</v>
      </c>
      <c r="BA22" s="2679">
        <v>-7.0611849514735647E-3</v>
      </c>
      <c r="BB22" s="2674">
        <v>71.061999999999983</v>
      </c>
      <c r="BC22" s="2685">
        <v>72.39500000000001</v>
      </c>
      <c r="BD22" s="2664">
        <v>-1.8412873817252984E-2</v>
      </c>
      <c r="BE22" s="2668"/>
      <c r="BF22" s="2667"/>
      <c r="BG22" s="2664" t="s">
        <v>122</v>
      </c>
      <c r="BH22" s="2674">
        <v>4.0380000000000109</v>
      </c>
      <c r="BI22" s="2665">
        <v>2.8050000000000068</v>
      </c>
      <c r="BJ22" s="2664"/>
      <c r="BK22" s="2663">
        <v>147.1</v>
      </c>
      <c r="BL22" s="2662">
        <v>147.50000000000003</v>
      </c>
      <c r="BM22" s="2664">
        <v>-2.7118644067798919E-3</v>
      </c>
    </row>
    <row r="23" spans="1:65" ht="13.5" customHeight="1" x14ac:dyDescent="0.2">
      <c r="A23" s="2855"/>
      <c r="B23" s="186"/>
      <c r="C23" s="186"/>
      <c r="D23" s="186"/>
      <c r="E23" s="183"/>
      <c r="F23" s="183"/>
      <c r="G23" s="183"/>
      <c r="H23" s="183"/>
      <c r="I23" s="183"/>
      <c r="J23" s="183"/>
      <c r="K23" s="183"/>
      <c r="L23" s="183"/>
      <c r="M23" s="141" t="s">
        <v>345</v>
      </c>
      <c r="N23" s="112">
        <v>1448</v>
      </c>
      <c r="O23" s="112">
        <v>3119</v>
      </c>
      <c r="P23" s="112">
        <v>3054</v>
      </c>
      <c r="Q23" s="112">
        <v>3227</v>
      </c>
      <c r="R23" s="112">
        <v>3524</v>
      </c>
      <c r="S23" s="112">
        <v>3408</v>
      </c>
      <c r="T23" s="112">
        <v>3644</v>
      </c>
      <c r="U23" s="112">
        <v>3568</v>
      </c>
      <c r="V23" s="112">
        <v>3505</v>
      </c>
      <c r="W23" s="112">
        <v>3334</v>
      </c>
      <c r="X23" s="112">
        <v>3492</v>
      </c>
      <c r="Y23" s="191" t="s">
        <v>346</v>
      </c>
      <c r="Z23" s="80">
        <f>Z20+Z22</f>
        <v>629</v>
      </c>
      <c r="AA23" s="80">
        <f>AA20+AA22</f>
        <v>832</v>
      </c>
      <c r="AB23" s="79">
        <v>743</v>
      </c>
      <c r="AC23" s="79">
        <v>844</v>
      </c>
      <c r="AD23" s="79">
        <v>1100</v>
      </c>
      <c r="AE23" s="79">
        <v>888</v>
      </c>
      <c r="AF23" s="79">
        <v>996</v>
      </c>
      <c r="AG23" s="79">
        <v>782</v>
      </c>
      <c r="AH23" s="79">
        <v>848</v>
      </c>
      <c r="AI23" s="121">
        <v>780</v>
      </c>
      <c r="AJ23" s="140" t="s">
        <v>345</v>
      </c>
      <c r="AK23" s="111">
        <v>1448</v>
      </c>
      <c r="AL23" s="111">
        <v>3280</v>
      </c>
      <c r="AM23" s="111">
        <v>3205</v>
      </c>
      <c r="AN23" s="110">
        <v>3234</v>
      </c>
      <c r="AO23" s="110">
        <v>3119</v>
      </c>
      <c r="AP23" s="110">
        <v>2984</v>
      </c>
      <c r="AQ23" s="110">
        <v>3072</v>
      </c>
      <c r="AR23" s="110">
        <v>3062</v>
      </c>
      <c r="AS23" s="110">
        <v>3054</v>
      </c>
      <c r="AT23" s="110">
        <v>2993</v>
      </c>
      <c r="AU23" s="2230" t="s">
        <v>129</v>
      </c>
      <c r="AV23" s="2673">
        <v>124.3</v>
      </c>
      <c r="AW23" s="2672">
        <v>126.3</v>
      </c>
      <c r="AX23" s="2679">
        <v>-1.5681421301888654E-2</v>
      </c>
      <c r="AY23" s="2673">
        <v>7.1</v>
      </c>
      <c r="AZ23" s="2672">
        <v>7.1</v>
      </c>
      <c r="BA23" s="2679">
        <v>-1.4384600009348381E-3</v>
      </c>
      <c r="BB23" s="2674">
        <v>0</v>
      </c>
      <c r="BC23" s="2685">
        <v>0</v>
      </c>
      <c r="BD23" s="2664"/>
      <c r="BE23" s="2668">
        <v>6.7</v>
      </c>
      <c r="BF23" s="2667">
        <v>7</v>
      </c>
      <c r="BG23" s="2664">
        <v>-4.285714285714283E-2</v>
      </c>
      <c r="BH23" s="2684" t="s">
        <v>124</v>
      </c>
      <c r="BI23" s="2683" t="s">
        <v>124</v>
      </c>
      <c r="BJ23" s="2664" t="s">
        <v>122</v>
      </c>
      <c r="BK23" s="2663">
        <v>138.1</v>
      </c>
      <c r="BL23" s="2662">
        <v>140.4</v>
      </c>
      <c r="BM23" s="2664">
        <v>-1.6381766381766461E-2</v>
      </c>
    </row>
    <row r="24" spans="1:65" ht="13.5" customHeight="1" x14ac:dyDescent="0.2">
      <c r="A24" s="130" t="s">
        <v>341</v>
      </c>
      <c r="B24" s="183">
        <v>3048</v>
      </c>
      <c r="C24" s="183">
        <v>3766</v>
      </c>
      <c r="D24" s="183">
        <f>SUM(D20:D23)</f>
        <v>3662</v>
      </c>
      <c r="E24" s="183">
        <f>SUM(E20:E23)</f>
        <v>3332</v>
      </c>
      <c r="F24" s="183">
        <v>3116</v>
      </c>
      <c r="G24" s="183">
        <v>3126</v>
      </c>
      <c r="H24" s="183"/>
      <c r="I24" s="183"/>
      <c r="J24" s="183"/>
      <c r="K24" s="183"/>
      <c r="L24" s="183"/>
      <c r="M24" s="141" t="s">
        <v>343</v>
      </c>
      <c r="N24" s="112">
        <v>118</v>
      </c>
      <c r="O24" s="112">
        <v>60</v>
      </c>
      <c r="P24" s="112">
        <v>76</v>
      </c>
      <c r="Q24" s="112">
        <v>130</v>
      </c>
      <c r="R24" s="112">
        <v>62</v>
      </c>
      <c r="S24" s="112">
        <v>266</v>
      </c>
      <c r="T24" s="112">
        <v>169</v>
      </c>
      <c r="U24" s="112">
        <v>278</v>
      </c>
      <c r="V24" s="112">
        <v>125</v>
      </c>
      <c r="W24" s="112">
        <v>64</v>
      </c>
      <c r="X24" s="112">
        <v>191</v>
      </c>
      <c r="AC24" s="189"/>
      <c r="AD24" s="189"/>
      <c r="AE24" s="188"/>
      <c r="AF24" s="188"/>
      <c r="AG24" s="187"/>
      <c r="AH24" s="187"/>
      <c r="AJ24" s="140" t="s">
        <v>343</v>
      </c>
      <c r="AK24" s="111">
        <v>118</v>
      </c>
      <c r="AL24" s="111">
        <v>81</v>
      </c>
      <c r="AM24" s="111">
        <v>84</v>
      </c>
      <c r="AN24" s="110">
        <v>168</v>
      </c>
      <c r="AO24" s="110">
        <v>60</v>
      </c>
      <c r="AP24" s="110">
        <v>232</v>
      </c>
      <c r="AQ24" s="110">
        <v>124</v>
      </c>
      <c r="AR24" s="110">
        <v>135</v>
      </c>
      <c r="AS24" s="110">
        <v>76</v>
      </c>
      <c r="AT24" s="110">
        <v>86</v>
      </c>
      <c r="AU24" s="2230" t="s">
        <v>128</v>
      </c>
      <c r="AV24" s="2673">
        <v>19.5</v>
      </c>
      <c r="AW24" s="2672">
        <v>20.100000000000001</v>
      </c>
      <c r="AX24" s="2679">
        <v>-2.0053607739391466E-2</v>
      </c>
      <c r="AY24" s="2673">
        <v>2.2000000000000002</v>
      </c>
      <c r="AZ24" s="2672">
        <v>2.2000000000000002</v>
      </c>
      <c r="BA24" s="2679">
        <v>-3.0502604777199238E-2</v>
      </c>
      <c r="BB24" s="2668"/>
      <c r="BC24" s="2667"/>
      <c r="BD24" s="2664"/>
      <c r="BE24" s="2668">
        <v>3.3</v>
      </c>
      <c r="BF24" s="2667">
        <v>3.5</v>
      </c>
      <c r="BG24" s="2664">
        <v>-5.7142857142857197E-2</v>
      </c>
      <c r="BH24" s="2684" t="s">
        <v>124</v>
      </c>
      <c r="BI24" s="2683" t="s">
        <v>124</v>
      </c>
      <c r="BJ24" s="2664" t="s">
        <v>122</v>
      </c>
      <c r="BK24" s="2663">
        <v>25</v>
      </c>
      <c r="BL24" s="2662">
        <v>25.8</v>
      </c>
      <c r="BM24" s="2664">
        <v>-3.1007751937984523E-2</v>
      </c>
    </row>
    <row r="25" spans="1:65" ht="13.5" customHeight="1" x14ac:dyDescent="0.2">
      <c r="A25" s="69"/>
      <c r="B25" s="69"/>
      <c r="C25" s="180"/>
      <c r="D25" s="180"/>
      <c r="E25" s="180"/>
      <c r="F25" s="180"/>
      <c r="G25" s="180"/>
      <c r="H25" s="180"/>
      <c r="I25" s="180"/>
      <c r="J25" s="180"/>
      <c r="K25" s="180"/>
      <c r="L25" s="180"/>
      <c r="M25" s="141" t="s">
        <v>342</v>
      </c>
      <c r="N25" s="112">
        <v>121</v>
      </c>
      <c r="O25" s="112">
        <v>288</v>
      </c>
      <c r="P25" s="112">
        <v>87</v>
      </c>
      <c r="Q25" s="112">
        <v>132</v>
      </c>
      <c r="R25" s="112">
        <v>31</v>
      </c>
      <c r="S25" s="112">
        <v>78</v>
      </c>
      <c r="T25" s="112">
        <v>185</v>
      </c>
      <c r="U25" s="112">
        <v>262</v>
      </c>
      <c r="V25" s="112">
        <v>329</v>
      </c>
      <c r="W25" s="112">
        <v>344</v>
      </c>
      <c r="X25" s="112">
        <v>142</v>
      </c>
      <c r="Y25" s="185" t="s">
        <v>313</v>
      </c>
      <c r="Z25" s="184"/>
      <c r="AA25" s="184"/>
      <c r="AB25" s="184"/>
      <c r="AC25" s="184"/>
      <c r="AF25" s="66"/>
      <c r="AJ25" s="140" t="s">
        <v>342</v>
      </c>
      <c r="AK25" s="111">
        <v>121</v>
      </c>
      <c r="AL25" s="111">
        <v>519</v>
      </c>
      <c r="AM25" s="111">
        <v>482</v>
      </c>
      <c r="AN25" s="110">
        <v>457</v>
      </c>
      <c r="AO25" s="110">
        <v>288</v>
      </c>
      <c r="AP25" s="110">
        <v>328</v>
      </c>
      <c r="AQ25" s="110">
        <v>253</v>
      </c>
      <c r="AR25" s="110">
        <v>201</v>
      </c>
      <c r="AS25" s="110">
        <v>87</v>
      </c>
      <c r="AT25" s="110">
        <v>137</v>
      </c>
      <c r="AU25" s="2640" t="s">
        <v>127</v>
      </c>
      <c r="AV25" s="2660">
        <v>145</v>
      </c>
      <c r="AW25" s="2659">
        <v>147.30000000000001</v>
      </c>
      <c r="AX25" s="2652">
        <v>-1.6111578222089418E-2</v>
      </c>
      <c r="AY25" s="2660">
        <v>80.099999999999994</v>
      </c>
      <c r="AZ25" s="2659">
        <v>80.7</v>
      </c>
      <c r="BA25" s="2652">
        <v>-7.2154464714305755E-3</v>
      </c>
      <c r="BB25" s="2654">
        <v>71.061999999999983</v>
      </c>
      <c r="BC25" s="2682">
        <v>72.39500000000001</v>
      </c>
      <c r="BD25" s="2652">
        <v>-1.8412873817252984E-2</v>
      </c>
      <c r="BE25" s="2656">
        <v>10</v>
      </c>
      <c r="BF25" s="2655">
        <v>10.5</v>
      </c>
      <c r="BG25" s="2652">
        <v>-4.7619047619047616E-2</v>
      </c>
      <c r="BH25" s="2654">
        <v>4.0380000000000109</v>
      </c>
      <c r="BI25" s="2653">
        <v>2.8050000000000068</v>
      </c>
      <c r="BJ25" s="2652"/>
      <c r="BK25" s="2681">
        <v>310.2</v>
      </c>
      <c r="BL25" s="2680">
        <v>313.7</v>
      </c>
      <c r="BM25" s="2652">
        <v>-1.1157156518967166E-2</v>
      </c>
    </row>
    <row r="26" spans="1:65" ht="13.5" customHeight="1" thickBot="1" x14ac:dyDescent="0.25">
      <c r="A26" s="69"/>
      <c r="B26" s="69"/>
      <c r="C26" s="72"/>
      <c r="D26" s="72"/>
      <c r="E26" s="72"/>
      <c r="F26" s="72"/>
      <c r="G26" s="72"/>
      <c r="H26" s="72"/>
      <c r="I26" s="72"/>
      <c r="J26" s="72"/>
      <c r="K26" s="72"/>
      <c r="L26" s="72"/>
      <c r="M26" s="141" t="s">
        <v>330</v>
      </c>
      <c r="N26" s="112">
        <v>250</v>
      </c>
      <c r="O26" s="112">
        <v>306</v>
      </c>
      <c r="P26" s="112">
        <v>377</v>
      </c>
      <c r="Q26" s="112">
        <v>42</v>
      </c>
      <c r="R26" s="112">
        <v>321</v>
      </c>
      <c r="S26" s="112">
        <v>142</v>
      </c>
      <c r="T26" s="112">
        <v>223</v>
      </c>
      <c r="U26" s="112">
        <v>187</v>
      </c>
      <c r="V26" s="112">
        <v>134</v>
      </c>
      <c r="W26" s="112">
        <v>168</v>
      </c>
      <c r="X26" s="112">
        <v>123</v>
      </c>
      <c r="Y26" s="182"/>
      <c r="Z26" s="174" t="str">
        <f>Z5</f>
        <v>Q4/17</v>
      </c>
      <c r="AA26" s="174" t="s">
        <v>1184</v>
      </c>
      <c r="AB26" s="174" t="s">
        <v>340</v>
      </c>
      <c r="AC26" s="174" t="s">
        <v>339</v>
      </c>
      <c r="AD26" s="174" t="s">
        <v>338</v>
      </c>
      <c r="AE26" s="174" t="s">
        <v>337</v>
      </c>
      <c r="AF26" s="174" t="s">
        <v>336</v>
      </c>
      <c r="AG26" s="181" t="s">
        <v>335</v>
      </c>
      <c r="AH26" s="181" t="s">
        <v>334</v>
      </c>
      <c r="AI26" s="181" t="s">
        <v>333</v>
      </c>
      <c r="AJ26" s="140" t="s">
        <v>330</v>
      </c>
      <c r="AK26" s="111">
        <v>250</v>
      </c>
      <c r="AL26" s="111">
        <v>379</v>
      </c>
      <c r="AM26" s="111">
        <v>333</v>
      </c>
      <c r="AN26" s="110">
        <v>324</v>
      </c>
      <c r="AO26" s="110">
        <v>306</v>
      </c>
      <c r="AP26" s="110">
        <v>123</v>
      </c>
      <c r="AQ26" s="110">
        <v>221</v>
      </c>
      <c r="AR26" s="110">
        <v>346</v>
      </c>
      <c r="AS26" s="110">
        <v>377</v>
      </c>
      <c r="AT26" s="110">
        <v>111</v>
      </c>
      <c r="AU26" s="2230" t="s">
        <v>126</v>
      </c>
      <c r="AV26" s="2673">
        <v>2.3000000000000025</v>
      </c>
      <c r="AW26" s="2672">
        <v>2.2999999999999972</v>
      </c>
      <c r="AX26" s="2679">
        <v>-3.4206126288060412E-2</v>
      </c>
      <c r="AY26" s="2673">
        <v>35.9</v>
      </c>
      <c r="AZ26" s="2672">
        <v>35.200000000000003</v>
      </c>
      <c r="BA26" s="2679">
        <v>2.0598473211754342E-2</v>
      </c>
      <c r="BB26" s="2678">
        <v>46.881</v>
      </c>
      <c r="BC26" s="2677">
        <v>54.010999999999996</v>
      </c>
      <c r="BD26" s="2664">
        <v>-0.13201014608135375</v>
      </c>
      <c r="BE26" s="2676"/>
      <c r="BF26" s="2675"/>
      <c r="BG26" s="2664" t="s">
        <v>122</v>
      </c>
      <c r="BH26" s="2674">
        <v>-1.8810000000000002</v>
      </c>
      <c r="BI26" s="2665">
        <v>0.4889999999999759</v>
      </c>
      <c r="BJ26" s="2664"/>
      <c r="BK26" s="2663">
        <v>83.2</v>
      </c>
      <c r="BL26" s="2662">
        <v>91.999999999999972</v>
      </c>
      <c r="BM26" s="2664">
        <v>-9.5652173913043162E-2</v>
      </c>
    </row>
    <row r="27" spans="1:65" ht="13.5" customHeight="1" x14ac:dyDescent="0.2">
      <c r="C27" s="122"/>
      <c r="D27" s="122"/>
      <c r="E27" s="178"/>
      <c r="F27" s="178"/>
      <c r="G27" s="178"/>
      <c r="H27" s="178"/>
      <c r="I27" s="178"/>
      <c r="J27" s="178"/>
      <c r="K27" s="178"/>
      <c r="L27" s="72"/>
      <c r="M27" s="141" t="s">
        <v>325</v>
      </c>
      <c r="N27" s="112">
        <v>12441</v>
      </c>
      <c r="O27" s="112">
        <v>18973</v>
      </c>
      <c r="P27" s="112">
        <v>18587</v>
      </c>
      <c r="Q27" s="112">
        <v>17581</v>
      </c>
      <c r="R27" s="112">
        <v>11064</v>
      </c>
      <c r="S27" s="112">
        <v>15554</v>
      </c>
      <c r="T27" s="112">
        <v>19425</v>
      </c>
      <c r="U27" s="112">
        <v>22857</v>
      </c>
      <c r="V27" s="112">
        <v>14397</v>
      </c>
      <c r="W27" s="112">
        <v>14604</v>
      </c>
      <c r="X27" s="112">
        <v>7724</v>
      </c>
      <c r="Y27" s="141" t="s">
        <v>329</v>
      </c>
      <c r="Z27" s="177">
        <v>0.15</v>
      </c>
      <c r="AA27" s="177">
        <v>0.21</v>
      </c>
      <c r="AB27" s="162">
        <v>0.18</v>
      </c>
      <c r="AC27" s="162">
        <v>0.21</v>
      </c>
      <c r="AD27" s="162">
        <v>0.27</v>
      </c>
      <c r="AE27" s="162" t="s">
        <v>328</v>
      </c>
      <c r="AF27" s="162" t="s">
        <v>268</v>
      </c>
      <c r="AG27" s="115" t="s">
        <v>326</v>
      </c>
      <c r="AH27" s="115" t="s">
        <v>327</v>
      </c>
      <c r="AI27" s="115" t="s">
        <v>326</v>
      </c>
      <c r="AJ27" s="140" t="s">
        <v>325</v>
      </c>
      <c r="AK27" s="111">
        <v>12441</v>
      </c>
      <c r="AL27" s="111">
        <v>16305</v>
      </c>
      <c r="AM27" s="111">
        <v>17387</v>
      </c>
      <c r="AN27" s="110">
        <v>18692</v>
      </c>
      <c r="AO27" s="110">
        <v>18973</v>
      </c>
      <c r="AP27" s="110">
        <v>20553</v>
      </c>
      <c r="AQ27" s="110">
        <v>24619</v>
      </c>
      <c r="AR27" s="110">
        <v>23352</v>
      </c>
      <c r="AS27" s="110">
        <v>18587</v>
      </c>
      <c r="AT27" s="110">
        <v>22132</v>
      </c>
      <c r="AU27" s="2230" t="s">
        <v>125</v>
      </c>
      <c r="AV27" s="2673">
        <v>73.099999999999994</v>
      </c>
      <c r="AW27" s="2672">
        <v>74.2</v>
      </c>
      <c r="AX27" s="2671">
        <v>-1.4919813572551899E-2</v>
      </c>
      <c r="AY27" s="2673">
        <v>3.1</v>
      </c>
      <c r="AZ27" s="2672">
        <v>3</v>
      </c>
      <c r="BA27" s="2671">
        <v>2.5741602678352127E-2</v>
      </c>
      <c r="BB27" s="2670">
        <v>0.1</v>
      </c>
      <c r="BC27" s="2669">
        <v>0.1</v>
      </c>
      <c r="BD27" s="2661">
        <v>0</v>
      </c>
      <c r="BE27" s="2668">
        <v>12.9</v>
      </c>
      <c r="BF27" s="2667">
        <v>12.9</v>
      </c>
      <c r="BG27" s="2661">
        <v>0</v>
      </c>
      <c r="BH27" s="2666"/>
      <c r="BI27" s="2665"/>
      <c r="BJ27" s="2664"/>
      <c r="BK27" s="2663">
        <v>89.199999999999989</v>
      </c>
      <c r="BL27" s="2662">
        <v>90.2</v>
      </c>
      <c r="BM27" s="2661">
        <v>-1.1086474501108804E-2</v>
      </c>
    </row>
    <row r="28" spans="1:65" ht="13.5" customHeight="1" x14ac:dyDescent="0.2">
      <c r="A28" s="179" t="s">
        <v>1254</v>
      </c>
      <c r="B28" s="179"/>
      <c r="C28" s="178"/>
      <c r="D28" s="178"/>
      <c r="E28" s="178"/>
      <c r="F28" s="178"/>
      <c r="G28" s="178"/>
      <c r="H28" s="178"/>
      <c r="I28" s="178"/>
      <c r="J28" s="178"/>
      <c r="K28" s="178"/>
      <c r="L28" s="72"/>
      <c r="M28" s="141" t="s">
        <v>320</v>
      </c>
      <c r="N28" s="112">
        <v>1463</v>
      </c>
      <c r="O28" s="112">
        <v>1449</v>
      </c>
      <c r="P28" s="112">
        <v>1526</v>
      </c>
      <c r="Q28" s="112">
        <v>1614</v>
      </c>
      <c r="R28" s="112">
        <v>2383</v>
      </c>
      <c r="S28" s="112">
        <v>2559</v>
      </c>
      <c r="T28" s="112">
        <v>2703</v>
      </c>
      <c r="U28" s="112">
        <v>2450</v>
      </c>
      <c r="V28" s="112">
        <v>2492</v>
      </c>
      <c r="W28" s="112">
        <v>2827</v>
      </c>
      <c r="X28" s="112">
        <v>2183</v>
      </c>
      <c r="Y28" s="141" t="s">
        <v>1252</v>
      </c>
      <c r="Z28" s="177">
        <v>10.09</v>
      </c>
      <c r="AA28" s="177">
        <v>11.44</v>
      </c>
      <c r="AB28" s="162">
        <v>11.12</v>
      </c>
      <c r="AC28" s="98">
        <v>10.73</v>
      </c>
      <c r="AD28" s="98">
        <v>10.6</v>
      </c>
      <c r="AE28" s="98" t="s">
        <v>324</v>
      </c>
      <c r="AF28" s="162" t="s">
        <v>323</v>
      </c>
      <c r="AG28" s="176" t="s">
        <v>322</v>
      </c>
      <c r="AH28" s="115" t="s">
        <v>299</v>
      </c>
      <c r="AI28" s="176" t="s">
        <v>321</v>
      </c>
      <c r="AJ28" s="140" t="s">
        <v>320</v>
      </c>
      <c r="AK28" s="111">
        <v>1463</v>
      </c>
      <c r="AL28" s="111">
        <v>1620</v>
      </c>
      <c r="AM28" s="111">
        <v>1638</v>
      </c>
      <c r="AN28" s="110">
        <v>1561</v>
      </c>
      <c r="AO28" s="110">
        <v>1449</v>
      </c>
      <c r="AP28" s="110">
        <v>1590</v>
      </c>
      <c r="AQ28" s="110">
        <v>1558</v>
      </c>
      <c r="AR28" s="110">
        <v>1541</v>
      </c>
      <c r="AS28" s="110">
        <v>1526</v>
      </c>
      <c r="AT28" s="110">
        <v>1689</v>
      </c>
      <c r="AU28" s="2640" t="s">
        <v>123</v>
      </c>
      <c r="AV28" s="2660">
        <v>75.400000000000006</v>
      </c>
      <c r="AW28" s="2659">
        <v>76.5</v>
      </c>
      <c r="AX28" s="2649">
        <v>-1.5525403397622983E-2</v>
      </c>
      <c r="AY28" s="2660">
        <v>39</v>
      </c>
      <c r="AZ28" s="2659">
        <v>38.200000000000003</v>
      </c>
      <c r="BA28" s="2649">
        <v>2.1002826266054875E-2</v>
      </c>
      <c r="BB28" s="2658">
        <v>46.981000000000002</v>
      </c>
      <c r="BC28" s="2657">
        <v>54.110999999999997</v>
      </c>
      <c r="BD28" s="2649">
        <v>-0.13176618432481368</v>
      </c>
      <c r="BE28" s="2656">
        <v>12.9</v>
      </c>
      <c r="BF28" s="2655">
        <v>12.9</v>
      </c>
      <c r="BG28" s="2649">
        <v>0</v>
      </c>
      <c r="BH28" s="2654">
        <v>-1.8810000000000002</v>
      </c>
      <c r="BI28" s="2653">
        <v>0.4889999999999759</v>
      </c>
      <c r="BJ28" s="2652"/>
      <c r="BK28" s="2651">
        <v>172.4</v>
      </c>
      <c r="BL28" s="2650">
        <v>182.2</v>
      </c>
      <c r="BM28" s="2649">
        <v>-5.3787047200878069E-2</v>
      </c>
    </row>
    <row r="29" spans="1:65" ht="20.25" customHeight="1" thickBot="1" x14ac:dyDescent="0.25">
      <c r="A29" s="175"/>
      <c r="B29" s="2320">
        <f>B5</f>
        <v>2017</v>
      </c>
      <c r="C29" s="174">
        <v>2016</v>
      </c>
      <c r="D29" s="174">
        <v>2015</v>
      </c>
      <c r="E29" s="174">
        <v>2014</v>
      </c>
      <c r="F29" s="174">
        <v>2013</v>
      </c>
      <c r="G29" s="174">
        <v>2012</v>
      </c>
      <c r="H29" s="174">
        <v>2011</v>
      </c>
      <c r="I29" s="174">
        <v>2010</v>
      </c>
      <c r="J29" s="174">
        <v>2009</v>
      </c>
      <c r="K29" s="174">
        <v>2008</v>
      </c>
      <c r="L29" s="174">
        <v>2007</v>
      </c>
      <c r="M29" s="146" t="s">
        <v>314</v>
      </c>
      <c r="N29" s="106">
        <v>22186</v>
      </c>
      <c r="O29" s="106">
        <v>8897</v>
      </c>
      <c r="P29" s="106" t="s">
        <v>124</v>
      </c>
      <c r="Q29" s="106" t="s">
        <v>124</v>
      </c>
      <c r="R29" s="106">
        <v>8895</v>
      </c>
      <c r="S29" s="106"/>
      <c r="T29" s="106"/>
      <c r="U29" s="106"/>
      <c r="V29" s="106"/>
      <c r="W29" s="106"/>
      <c r="X29" s="106"/>
      <c r="Y29" s="141" t="s">
        <v>287</v>
      </c>
      <c r="Z29" s="177">
        <v>-5</v>
      </c>
      <c r="AA29" s="117">
        <v>8.8000000000000007</v>
      </c>
      <c r="AB29" s="117">
        <v>10.7</v>
      </c>
      <c r="AC29" s="98">
        <v>6.7</v>
      </c>
      <c r="AD29" s="98">
        <v>27.5</v>
      </c>
      <c r="AE29" s="98" t="s">
        <v>319</v>
      </c>
      <c r="AF29" s="98" t="s">
        <v>318</v>
      </c>
      <c r="AG29" s="147" t="s">
        <v>317</v>
      </c>
      <c r="AH29" s="148" t="s">
        <v>316</v>
      </c>
      <c r="AI29" s="115">
        <v>-5</v>
      </c>
      <c r="AJ29" s="129" t="s">
        <v>314</v>
      </c>
      <c r="AK29" s="104">
        <v>22186</v>
      </c>
      <c r="AL29" s="104">
        <v>6972</v>
      </c>
      <c r="AM29" s="104">
        <v>6852</v>
      </c>
      <c r="AN29" s="103">
        <v>8722</v>
      </c>
      <c r="AO29" s="103">
        <v>8897</v>
      </c>
      <c r="AP29" s="103">
        <v>8585</v>
      </c>
      <c r="AQ29" s="103" t="s">
        <v>124</v>
      </c>
      <c r="AR29" s="103" t="s">
        <v>124</v>
      </c>
      <c r="AS29" s="103" t="s">
        <v>124</v>
      </c>
      <c r="AT29" s="103"/>
      <c r="AU29" s="2323"/>
      <c r="AV29" s="2322"/>
      <c r="AW29" s="2322"/>
      <c r="AX29" s="2322"/>
      <c r="AY29" s="2322"/>
      <c r="AZ29" s="2322"/>
      <c r="BA29" s="2322"/>
      <c r="BB29" s="2322"/>
      <c r="BC29" s="2322"/>
      <c r="BD29" s="2322"/>
      <c r="BE29" s="2322"/>
      <c r="BF29" s="2322"/>
      <c r="BG29" s="2322"/>
      <c r="BH29" s="2322"/>
      <c r="BI29" s="2322"/>
      <c r="BJ29" s="2322"/>
      <c r="BK29" s="2321"/>
      <c r="BL29" s="2321"/>
      <c r="BM29" s="2321"/>
    </row>
    <row r="30" spans="1:65" ht="13.5" customHeight="1" x14ac:dyDescent="0.2">
      <c r="A30" s="143" t="s">
        <v>308</v>
      </c>
      <c r="B30" s="173">
        <v>0.75</v>
      </c>
      <c r="C30" s="66">
        <v>0.93</v>
      </c>
      <c r="D30" s="173" t="s">
        <v>307</v>
      </c>
      <c r="E30" s="164" t="s">
        <v>306</v>
      </c>
      <c r="F30" s="164" t="s">
        <v>305</v>
      </c>
      <c r="G30" s="164" t="s">
        <v>305</v>
      </c>
      <c r="H30" s="164" t="s">
        <v>304</v>
      </c>
      <c r="I30" s="164" t="s">
        <v>303</v>
      </c>
      <c r="J30" s="164" t="s">
        <v>302</v>
      </c>
      <c r="K30" s="164" t="s">
        <v>301</v>
      </c>
      <c r="L30" s="164" t="s">
        <v>300</v>
      </c>
      <c r="M30" s="131" t="s">
        <v>309</v>
      </c>
      <c r="N30" s="100">
        <f>SUM(N9:N29)</f>
        <v>581612</v>
      </c>
      <c r="O30" s="100">
        <f>SUM(O9:O29)</f>
        <v>615659</v>
      </c>
      <c r="P30" s="100">
        <f>SUM(P9:P29)</f>
        <v>646868</v>
      </c>
      <c r="Q30" s="100">
        <f>SUM(Q9:Q29)</f>
        <v>669342</v>
      </c>
      <c r="R30" s="100">
        <v>630434</v>
      </c>
      <c r="S30" s="100">
        <v>668178</v>
      </c>
      <c r="T30" s="100">
        <v>716204</v>
      </c>
      <c r="U30" s="100">
        <v>580839</v>
      </c>
      <c r="V30" s="100">
        <v>507544</v>
      </c>
      <c r="W30" s="100">
        <v>474074</v>
      </c>
      <c r="X30" s="100">
        <v>389054</v>
      </c>
      <c r="Y30" s="141" t="s">
        <v>1250</v>
      </c>
      <c r="Z30" s="177">
        <v>8.1999999999999993</v>
      </c>
      <c r="AA30" s="177">
        <v>7.95</v>
      </c>
      <c r="AB30" s="162">
        <v>7.74</v>
      </c>
      <c r="AC30" s="162">
        <v>7.65</v>
      </c>
      <c r="AD30" s="162">
        <v>8.0299999999999994</v>
      </c>
      <c r="AE30" s="162">
        <v>7.69</v>
      </c>
      <c r="AF30" s="162" t="s">
        <v>312</v>
      </c>
      <c r="AG30" s="176" t="s">
        <v>311</v>
      </c>
      <c r="AH30" s="176" t="s">
        <v>264</v>
      </c>
      <c r="AI30" s="176" t="s">
        <v>310</v>
      </c>
      <c r="AJ30" s="130" t="s">
        <v>309</v>
      </c>
      <c r="AK30" s="80">
        <f>SUM(AK9:AK29)</f>
        <v>581612</v>
      </c>
      <c r="AL30" s="80">
        <v>615277</v>
      </c>
      <c r="AM30" s="80">
        <v>642756</v>
      </c>
      <c r="AN30" s="79">
        <v>650272</v>
      </c>
      <c r="AO30" s="79">
        <v>615659</v>
      </c>
      <c r="AP30" s="79">
        <v>657190</v>
      </c>
      <c r="AQ30" s="79">
        <v>671236</v>
      </c>
      <c r="AR30" s="79">
        <v>675555</v>
      </c>
      <c r="AS30" s="79">
        <v>646868</v>
      </c>
      <c r="AT30" s="79">
        <v>679877</v>
      </c>
      <c r="AU30" s="2856" t="s">
        <v>246</v>
      </c>
      <c r="AV30" s="2857"/>
      <c r="AW30" s="2857"/>
      <c r="AX30" s="2857"/>
      <c r="AY30" s="2857"/>
      <c r="AZ30" s="2857"/>
      <c r="BA30" s="2857"/>
      <c r="BB30" s="2857"/>
      <c r="BC30" s="2857"/>
      <c r="BD30" s="2857"/>
      <c r="BE30" s="2857"/>
      <c r="BF30" s="2857"/>
      <c r="BG30" s="2857"/>
      <c r="BH30" s="2857"/>
      <c r="BI30" s="2857"/>
      <c r="BJ30" s="2857"/>
      <c r="BK30" s="2857"/>
      <c r="BL30" s="2857"/>
      <c r="BM30" s="2858"/>
    </row>
    <row r="31" spans="1:65" ht="24" customHeight="1" x14ac:dyDescent="0.2">
      <c r="A31" s="140" t="s">
        <v>1252</v>
      </c>
      <c r="B31" s="162">
        <v>10.09</v>
      </c>
      <c r="C31" s="162">
        <v>10.6</v>
      </c>
      <c r="D31" s="98" t="s">
        <v>299</v>
      </c>
      <c r="E31" s="164" t="s">
        <v>298</v>
      </c>
      <c r="F31" s="164" t="s">
        <v>297</v>
      </c>
      <c r="G31" s="164" t="s">
        <v>296</v>
      </c>
      <c r="H31" s="164" t="s">
        <v>295</v>
      </c>
      <c r="I31" s="164" t="s">
        <v>294</v>
      </c>
      <c r="J31" s="164" t="s">
        <v>293</v>
      </c>
      <c r="K31" s="164" t="s">
        <v>292</v>
      </c>
      <c r="L31" s="164" t="s">
        <v>291</v>
      </c>
      <c r="M31" s="81"/>
      <c r="N31" s="121"/>
      <c r="O31" s="121"/>
      <c r="P31" s="121"/>
      <c r="Q31" s="121"/>
      <c r="R31" s="79"/>
      <c r="S31" s="79"/>
      <c r="T31" s="79"/>
      <c r="U31" s="79"/>
      <c r="V31" s="79"/>
      <c r="W31" s="79"/>
      <c r="X31" s="79"/>
      <c r="Y31" s="141" t="s">
        <v>1253</v>
      </c>
      <c r="Z31" s="111">
        <v>4050</v>
      </c>
      <c r="AA31" s="111">
        <v>4050</v>
      </c>
      <c r="AB31" s="110">
        <v>4050</v>
      </c>
      <c r="AC31" s="110">
        <v>4050</v>
      </c>
      <c r="AD31" s="110">
        <v>4050</v>
      </c>
      <c r="AE31" s="110">
        <v>4050</v>
      </c>
      <c r="AF31" s="110">
        <v>4050</v>
      </c>
      <c r="AG31" s="112">
        <v>4050</v>
      </c>
      <c r="AH31" s="112">
        <v>4050</v>
      </c>
      <c r="AI31" s="112">
        <v>4050</v>
      </c>
      <c r="AJ31" s="81"/>
      <c r="AK31" s="2319"/>
      <c r="AL31" s="2319"/>
      <c r="AM31" s="165"/>
      <c r="AN31" s="121"/>
      <c r="AO31" s="121"/>
      <c r="AP31" s="121"/>
      <c r="AQ31" s="121"/>
      <c r="AR31" s="79"/>
      <c r="AS31" s="79"/>
      <c r="AT31" s="79"/>
      <c r="AU31" s="2859"/>
      <c r="AV31" s="2860"/>
      <c r="AW31" s="2860"/>
      <c r="AX31" s="2860"/>
      <c r="AY31" s="2860"/>
      <c r="AZ31" s="2860"/>
      <c r="BA31" s="2860"/>
      <c r="BB31" s="2860"/>
      <c r="BC31" s="2860"/>
      <c r="BD31" s="2860"/>
      <c r="BE31" s="2860"/>
      <c r="BF31" s="2860"/>
      <c r="BG31" s="2860"/>
      <c r="BH31" s="2860"/>
      <c r="BI31" s="2860"/>
      <c r="BJ31" s="2860"/>
      <c r="BK31" s="2860"/>
      <c r="BL31" s="2860"/>
      <c r="BM31" s="2861"/>
    </row>
    <row r="32" spans="1:65" ht="13.5" customHeight="1" x14ac:dyDescent="0.2">
      <c r="A32" s="140" t="s">
        <v>287</v>
      </c>
      <c r="B32" s="98">
        <v>3.6</v>
      </c>
      <c r="C32" s="98">
        <v>16.3</v>
      </c>
      <c r="D32" s="98" t="s">
        <v>286</v>
      </c>
      <c r="E32" s="133" t="s">
        <v>285</v>
      </c>
      <c r="F32" s="110" t="s">
        <v>284</v>
      </c>
      <c r="G32" s="133">
        <v>21</v>
      </c>
      <c r="H32" s="110" t="s">
        <v>283</v>
      </c>
      <c r="I32" s="110" t="s">
        <v>282</v>
      </c>
      <c r="J32" s="110" t="s">
        <v>281</v>
      </c>
      <c r="K32" s="110" t="s">
        <v>280</v>
      </c>
      <c r="L32" s="110" t="s">
        <v>279</v>
      </c>
      <c r="M32" s="172"/>
      <c r="N32" s="115"/>
      <c r="O32" s="115"/>
      <c r="P32" s="115"/>
      <c r="Q32" s="115"/>
      <c r="R32" s="112"/>
      <c r="S32" s="112"/>
      <c r="T32" s="112"/>
      <c r="U32" s="112"/>
      <c r="V32" s="112"/>
      <c r="W32" s="112"/>
      <c r="X32" s="112"/>
      <c r="Y32" s="167" t="s">
        <v>245</v>
      </c>
      <c r="Z32" s="111">
        <v>4040</v>
      </c>
      <c r="AA32" s="111">
        <v>4039</v>
      </c>
      <c r="AB32" s="110">
        <v>4039</v>
      </c>
      <c r="AC32" s="110">
        <v>4039</v>
      </c>
      <c r="AD32" s="110">
        <v>4038</v>
      </c>
      <c r="AE32" s="110">
        <v>4038</v>
      </c>
      <c r="AF32" s="110">
        <v>4036</v>
      </c>
      <c r="AG32" s="112">
        <v>4034</v>
      </c>
      <c r="AH32" s="112">
        <v>4035</v>
      </c>
      <c r="AI32" s="112">
        <v>4033</v>
      </c>
      <c r="AJ32" s="171"/>
      <c r="AK32" s="2314"/>
      <c r="AL32" s="2314"/>
      <c r="AM32" s="117"/>
      <c r="AN32" s="98"/>
      <c r="AO32" s="98"/>
      <c r="AP32" s="98"/>
      <c r="AQ32" s="98"/>
      <c r="AR32" s="110"/>
      <c r="AS32" s="110"/>
      <c r="AT32" s="110"/>
      <c r="AU32" s="2648"/>
      <c r="AV32" s="2862" t="s">
        <v>251</v>
      </c>
      <c r="AW32" s="2863"/>
      <c r="AX32" s="2864"/>
      <c r="AY32" s="2862" t="s">
        <v>250</v>
      </c>
      <c r="AZ32" s="2863"/>
      <c r="BA32" s="2864"/>
      <c r="BB32" s="2862" t="s">
        <v>249</v>
      </c>
      <c r="BC32" s="2863"/>
      <c r="BD32" s="2864"/>
      <c r="BE32" s="2862" t="s">
        <v>248</v>
      </c>
      <c r="BF32" s="2863"/>
      <c r="BG32" s="2864"/>
      <c r="BH32" s="2862" t="s">
        <v>247</v>
      </c>
      <c r="BI32" s="2863"/>
      <c r="BJ32" s="2864"/>
      <c r="BK32" s="2862" t="s">
        <v>246</v>
      </c>
      <c r="BL32" s="2863"/>
      <c r="BM32" s="2864"/>
    </row>
    <row r="33" spans="1:65" ht="13.5" customHeight="1" x14ac:dyDescent="0.2">
      <c r="A33" s="140" t="s">
        <v>1258</v>
      </c>
      <c r="B33" s="98">
        <v>0.68</v>
      </c>
      <c r="C33" s="98" t="s">
        <v>304</v>
      </c>
      <c r="D33" s="98" t="s">
        <v>274</v>
      </c>
      <c r="E33" s="164" t="s">
        <v>273</v>
      </c>
      <c r="F33" s="110" t="s">
        <v>272</v>
      </c>
      <c r="G33" s="110" t="s">
        <v>271</v>
      </c>
      <c r="H33" s="110" t="s">
        <v>270</v>
      </c>
      <c r="I33" s="110" t="s">
        <v>269</v>
      </c>
      <c r="J33" s="110" t="s">
        <v>268</v>
      </c>
      <c r="K33" s="164" t="s">
        <v>267</v>
      </c>
      <c r="L33" s="164" t="s">
        <v>266</v>
      </c>
      <c r="M33" s="170" t="s">
        <v>288</v>
      </c>
      <c r="N33" s="169"/>
      <c r="O33" s="169"/>
      <c r="P33" s="168"/>
      <c r="Q33" s="168"/>
      <c r="R33" s="168"/>
      <c r="S33" s="112"/>
      <c r="T33" s="112"/>
      <c r="U33" s="112"/>
      <c r="V33" s="112"/>
      <c r="W33" s="112"/>
      <c r="X33" s="112"/>
      <c r="Y33" s="167" t="s">
        <v>239</v>
      </c>
      <c r="Z33" s="166">
        <v>7.7</v>
      </c>
      <c r="AA33" s="166">
        <v>10.5</v>
      </c>
      <c r="AB33" s="133">
        <v>9.5</v>
      </c>
      <c r="AC33" s="133">
        <v>10.3</v>
      </c>
      <c r="AD33" s="133">
        <v>13.9</v>
      </c>
      <c r="AE33" s="133" t="s">
        <v>238</v>
      </c>
      <c r="AF33" s="133" t="s">
        <v>156</v>
      </c>
      <c r="AG33" s="147">
        <v>10.1</v>
      </c>
      <c r="AH33" s="147" t="s">
        <v>290</v>
      </c>
      <c r="AI33" s="147" t="s">
        <v>289</v>
      </c>
      <c r="AJ33" s="122" t="s">
        <v>288</v>
      </c>
      <c r="AK33" s="2319"/>
      <c r="AL33" s="2319"/>
      <c r="AM33" s="165"/>
      <c r="AN33" s="121"/>
      <c r="AO33" s="121"/>
      <c r="AP33" s="121"/>
      <c r="AQ33" s="121"/>
      <c r="AR33" s="121"/>
      <c r="AS33" s="110"/>
      <c r="AT33" s="110"/>
      <c r="AU33" s="2318"/>
      <c r="AV33" s="2317" t="s">
        <v>1407</v>
      </c>
      <c r="AW33" s="2316"/>
      <c r="AX33" s="2315"/>
      <c r="AY33" s="2317" t="s">
        <v>1407</v>
      </c>
      <c r="AZ33" s="2316"/>
      <c r="BA33" s="2315"/>
      <c r="BB33" s="2317" t="s">
        <v>1407</v>
      </c>
      <c r="BC33" s="2316"/>
      <c r="BD33" s="2315"/>
      <c r="BE33" s="2317" t="s">
        <v>1407</v>
      </c>
      <c r="BF33" s="2316"/>
      <c r="BG33" s="2315"/>
      <c r="BH33" s="2317" t="s">
        <v>1407</v>
      </c>
      <c r="BI33" s="2316"/>
      <c r="BJ33" s="2315"/>
      <c r="BK33" s="2848" t="s">
        <v>1407</v>
      </c>
      <c r="BL33" s="2849"/>
      <c r="BM33" s="2315"/>
    </row>
    <row r="34" spans="1:65" ht="13.5" customHeight="1" x14ac:dyDescent="0.2">
      <c r="A34" s="140" t="s">
        <v>1250</v>
      </c>
      <c r="B34" s="162">
        <v>8.1999999999999993</v>
      </c>
      <c r="C34" s="162" t="s">
        <v>1259</v>
      </c>
      <c r="D34" s="162" t="s">
        <v>264</v>
      </c>
      <c r="E34" s="162">
        <v>7.4</v>
      </c>
      <c r="F34" s="162" t="s">
        <v>263</v>
      </c>
      <c r="G34" s="162" t="s">
        <v>262</v>
      </c>
      <c r="H34" s="162" t="s">
        <v>261</v>
      </c>
      <c r="I34" s="162" t="s">
        <v>260</v>
      </c>
      <c r="J34" s="162" t="s">
        <v>259</v>
      </c>
      <c r="K34" s="162" t="s">
        <v>258</v>
      </c>
      <c r="L34" s="162" t="s">
        <v>257</v>
      </c>
      <c r="N34" s="118"/>
      <c r="O34" s="118"/>
      <c r="P34" s="118"/>
      <c r="Q34" s="118"/>
      <c r="R34" s="118"/>
      <c r="S34" s="65"/>
      <c r="T34" s="65"/>
      <c r="U34" s="65"/>
      <c r="V34" s="65"/>
      <c r="W34" s="65"/>
      <c r="X34" s="65"/>
      <c r="Y34" s="141" t="s">
        <v>225</v>
      </c>
      <c r="Z34" s="149">
        <v>330.4</v>
      </c>
      <c r="AA34" s="149">
        <v>330.9</v>
      </c>
      <c r="AB34" s="132">
        <v>332.1</v>
      </c>
      <c r="AC34" s="132">
        <v>330.1</v>
      </c>
      <c r="AD34" s="132">
        <v>322.7</v>
      </c>
      <c r="AE34" s="132" t="s">
        <v>278</v>
      </c>
      <c r="AF34" s="132" t="s">
        <v>277</v>
      </c>
      <c r="AG34" s="115" t="s">
        <v>276</v>
      </c>
      <c r="AH34" s="148" t="s">
        <v>224</v>
      </c>
      <c r="AI34" s="115" t="s">
        <v>275</v>
      </c>
      <c r="AJ34" s="69"/>
      <c r="AK34" s="2314"/>
      <c r="AL34" s="2314"/>
      <c r="AM34" s="117"/>
      <c r="AN34" s="98"/>
      <c r="AO34" s="98"/>
      <c r="AP34" s="98"/>
      <c r="AQ34" s="98"/>
      <c r="AR34" s="98"/>
      <c r="AS34" s="98"/>
      <c r="AT34" s="98"/>
      <c r="AU34" s="2313" t="s">
        <v>227</v>
      </c>
      <c r="AV34" s="2310">
        <v>2017</v>
      </c>
      <c r="AW34" s="2309">
        <v>2016</v>
      </c>
      <c r="AX34" s="2308" t="s">
        <v>226</v>
      </c>
      <c r="AY34" s="2310">
        <v>2017</v>
      </c>
      <c r="AZ34" s="2309">
        <v>2016</v>
      </c>
      <c r="BA34" s="2308" t="s">
        <v>226</v>
      </c>
      <c r="BB34" s="2310">
        <v>2017</v>
      </c>
      <c r="BC34" s="2309">
        <v>2016</v>
      </c>
      <c r="BD34" s="2308" t="s">
        <v>226</v>
      </c>
      <c r="BE34" s="2310">
        <v>2017</v>
      </c>
      <c r="BF34" s="2309">
        <v>2016</v>
      </c>
      <c r="BG34" s="2308" t="s">
        <v>226</v>
      </c>
      <c r="BH34" s="2312">
        <v>2017</v>
      </c>
      <c r="BI34" s="2311">
        <v>2016</v>
      </c>
      <c r="BJ34" s="2308" t="s">
        <v>226</v>
      </c>
      <c r="BK34" s="2310">
        <v>2017</v>
      </c>
      <c r="BL34" s="2309">
        <v>2016</v>
      </c>
      <c r="BM34" s="2308" t="s">
        <v>226</v>
      </c>
    </row>
    <row r="35" spans="1:65" ht="13.5" customHeight="1" x14ac:dyDescent="0.2">
      <c r="A35" s="161" t="s">
        <v>255</v>
      </c>
      <c r="B35" s="151">
        <v>4050</v>
      </c>
      <c r="C35" s="151">
        <v>4050</v>
      </c>
      <c r="D35" s="151">
        <v>4050</v>
      </c>
      <c r="E35" s="151">
        <v>4050</v>
      </c>
      <c r="F35" s="151">
        <v>4050</v>
      </c>
      <c r="G35" s="151">
        <v>4050</v>
      </c>
      <c r="H35" s="151">
        <v>4047</v>
      </c>
      <c r="I35" s="151">
        <v>4043</v>
      </c>
      <c r="J35" s="151">
        <v>4037</v>
      </c>
      <c r="K35" s="151">
        <v>2600</v>
      </c>
      <c r="L35" s="151">
        <v>2597</v>
      </c>
      <c r="M35" s="141" t="s">
        <v>265</v>
      </c>
      <c r="N35" s="112">
        <v>39983</v>
      </c>
      <c r="O35" s="112">
        <v>38136</v>
      </c>
      <c r="P35" s="112">
        <v>44209</v>
      </c>
      <c r="Q35" s="112">
        <v>56322</v>
      </c>
      <c r="R35" s="112">
        <v>59090</v>
      </c>
      <c r="S35" s="112">
        <v>55426</v>
      </c>
      <c r="T35" s="112">
        <v>55316</v>
      </c>
      <c r="U35" s="112">
        <v>40736</v>
      </c>
      <c r="V35" s="112">
        <v>52190</v>
      </c>
      <c r="W35" s="112">
        <v>51932</v>
      </c>
      <c r="X35" s="112">
        <v>30077</v>
      </c>
      <c r="Y35" s="141" t="s">
        <v>1251</v>
      </c>
      <c r="Z35" s="117">
        <v>61</v>
      </c>
      <c r="AA35" s="117">
        <v>51</v>
      </c>
      <c r="AB35" s="98">
        <v>54</v>
      </c>
      <c r="AC35" s="163">
        <v>51</v>
      </c>
      <c r="AD35" s="163">
        <v>51</v>
      </c>
      <c r="AE35" s="163">
        <v>48</v>
      </c>
      <c r="AF35" s="98">
        <v>50</v>
      </c>
      <c r="AG35" s="115">
        <v>51</v>
      </c>
      <c r="AH35" s="115">
        <v>49</v>
      </c>
      <c r="AI35" s="115">
        <v>49</v>
      </c>
      <c r="AJ35" s="140" t="s">
        <v>265</v>
      </c>
      <c r="AK35" s="111">
        <v>39983</v>
      </c>
      <c r="AL35" s="111">
        <v>54243</v>
      </c>
      <c r="AM35" s="111">
        <v>69767</v>
      </c>
      <c r="AN35" s="110">
        <v>70295</v>
      </c>
      <c r="AO35" s="110">
        <v>38136</v>
      </c>
      <c r="AP35" s="110">
        <v>58387</v>
      </c>
      <c r="AQ35" s="110">
        <v>63599</v>
      </c>
      <c r="AR35" s="110">
        <v>58523</v>
      </c>
      <c r="AS35" s="110">
        <v>44209</v>
      </c>
      <c r="AT35" s="110">
        <v>63920</v>
      </c>
      <c r="AU35" s="2303" t="s">
        <v>215</v>
      </c>
      <c r="AV35" s="2290">
        <v>2101</v>
      </c>
      <c r="AW35" s="2282">
        <v>1962</v>
      </c>
      <c r="AX35" s="2241">
        <v>6.7347955036746177E-2</v>
      </c>
      <c r="AY35" s="2290">
        <v>1132</v>
      </c>
      <c r="AZ35" s="2282">
        <v>1110</v>
      </c>
      <c r="BA35" s="2241">
        <v>1.6727637039558596E-2</v>
      </c>
      <c r="BB35" s="2286">
        <v>739</v>
      </c>
      <c r="BC35" s="2282">
        <v>830</v>
      </c>
      <c r="BD35" s="2307">
        <v>-0.10963855421686747</v>
      </c>
      <c r="BE35" s="2286">
        <v>105</v>
      </c>
      <c r="BF35" s="2288">
        <v>110</v>
      </c>
      <c r="BG35" s="2234">
        <v>-4.5454545454545456E-2</v>
      </c>
      <c r="BH35" s="2306">
        <v>589</v>
      </c>
      <c r="BI35" s="2305">
        <v>715</v>
      </c>
      <c r="BJ35" s="2264">
        <v>-0.17622377622377622</v>
      </c>
      <c r="BK35" s="2286">
        <v>4666</v>
      </c>
      <c r="BL35" s="2282">
        <v>4727</v>
      </c>
      <c r="BM35" s="2234">
        <v>-1.2904590649460547E-2</v>
      </c>
    </row>
    <row r="36" spans="1:65" ht="13.5" customHeight="1" x14ac:dyDescent="0.2">
      <c r="A36" s="154" t="s">
        <v>245</v>
      </c>
      <c r="B36" s="110">
        <v>4039</v>
      </c>
      <c r="C36" s="110">
        <v>4037</v>
      </c>
      <c r="D36" s="110">
        <v>4031</v>
      </c>
      <c r="E36" s="110">
        <v>4031</v>
      </c>
      <c r="F36" s="110">
        <v>4020</v>
      </c>
      <c r="G36" s="110">
        <v>4026</v>
      </c>
      <c r="H36" s="110">
        <v>4026</v>
      </c>
      <c r="I36" s="110">
        <v>4022</v>
      </c>
      <c r="J36" s="110">
        <v>3846</v>
      </c>
      <c r="K36" s="110">
        <v>3355</v>
      </c>
      <c r="L36" s="110">
        <v>3352</v>
      </c>
      <c r="M36" s="141" t="s">
        <v>256</v>
      </c>
      <c r="N36" s="112">
        <v>172434</v>
      </c>
      <c r="O36" s="112">
        <v>174028</v>
      </c>
      <c r="P36" s="112">
        <v>189049</v>
      </c>
      <c r="Q36" s="112">
        <v>197254</v>
      </c>
      <c r="R36" s="112">
        <v>200743</v>
      </c>
      <c r="S36" s="112">
        <v>200678</v>
      </c>
      <c r="T36" s="112">
        <v>190092</v>
      </c>
      <c r="U36" s="112">
        <v>176390</v>
      </c>
      <c r="V36" s="112">
        <v>153577</v>
      </c>
      <c r="W36" s="112">
        <v>148591</v>
      </c>
      <c r="X36" s="112">
        <v>142329</v>
      </c>
      <c r="Y36" s="141" t="s">
        <v>211</v>
      </c>
      <c r="Z36" s="117">
        <v>9</v>
      </c>
      <c r="AA36" s="117">
        <v>10</v>
      </c>
      <c r="AB36" s="98">
        <v>13</v>
      </c>
      <c r="AC36" s="98">
        <v>14</v>
      </c>
      <c r="AD36" s="98">
        <v>16</v>
      </c>
      <c r="AE36" s="98">
        <v>16</v>
      </c>
      <c r="AF36" s="98">
        <v>15</v>
      </c>
      <c r="AG36" s="115">
        <v>13</v>
      </c>
      <c r="AH36" s="115">
        <v>17</v>
      </c>
      <c r="AI36" s="150">
        <v>13</v>
      </c>
      <c r="AJ36" s="140" t="s">
        <v>256</v>
      </c>
      <c r="AK36" s="111">
        <v>172434</v>
      </c>
      <c r="AL36" s="111">
        <v>182247</v>
      </c>
      <c r="AM36" s="111">
        <v>189534</v>
      </c>
      <c r="AN36" s="110">
        <v>190855</v>
      </c>
      <c r="AO36" s="110">
        <v>174028</v>
      </c>
      <c r="AP36" s="110">
        <v>187411</v>
      </c>
      <c r="AQ36" s="110">
        <v>195960</v>
      </c>
      <c r="AR36" s="110">
        <v>202819</v>
      </c>
      <c r="AS36" s="110">
        <v>189049</v>
      </c>
      <c r="AT36" s="110">
        <v>204049</v>
      </c>
      <c r="AU36" s="2304" t="s">
        <v>212</v>
      </c>
      <c r="AV36" s="2290">
        <v>696</v>
      </c>
      <c r="AW36" s="2282">
        <v>692</v>
      </c>
      <c r="AX36" s="2241">
        <v>3.2104295224328894E-3</v>
      </c>
      <c r="AY36" s="2290">
        <v>432</v>
      </c>
      <c r="AZ36" s="2282">
        <v>408</v>
      </c>
      <c r="BA36" s="2241">
        <v>6.0615237889697138E-2</v>
      </c>
      <c r="BB36" s="2286">
        <v>572</v>
      </c>
      <c r="BC36" s="2282">
        <v>629</v>
      </c>
      <c r="BD36" s="2234">
        <v>-9.0620031796502382E-2</v>
      </c>
      <c r="BE36" s="2289">
        <v>1673</v>
      </c>
      <c r="BF36" s="2288">
        <v>1519</v>
      </c>
      <c r="BG36" s="2234">
        <v>0.10138248847926268</v>
      </c>
      <c r="BH36" s="2286">
        <v>-4</v>
      </c>
      <c r="BI36" s="2287">
        <v>-10</v>
      </c>
      <c r="BJ36" s="2264" t="s">
        <v>122</v>
      </c>
      <c r="BK36" s="2286">
        <v>3369</v>
      </c>
      <c r="BL36" s="2282">
        <v>3238</v>
      </c>
      <c r="BM36" s="2234">
        <v>4.045707226683138E-2</v>
      </c>
    </row>
    <row r="37" spans="1:65" s="155" customFormat="1" ht="19.5" customHeight="1" x14ac:dyDescent="0.2">
      <c r="A37" s="140" t="s">
        <v>239</v>
      </c>
      <c r="B37" s="133">
        <v>9.5</v>
      </c>
      <c r="C37" s="133">
        <v>12.3</v>
      </c>
      <c r="D37" s="98" t="s">
        <v>194</v>
      </c>
      <c r="E37" s="133" t="s">
        <v>193</v>
      </c>
      <c r="F37" s="133">
        <v>11</v>
      </c>
      <c r="G37" s="110" t="s">
        <v>238</v>
      </c>
      <c r="H37" s="110" t="s">
        <v>237</v>
      </c>
      <c r="I37" s="110" t="s">
        <v>236</v>
      </c>
      <c r="J37" s="110" t="s">
        <v>235</v>
      </c>
      <c r="K37" s="110" t="s">
        <v>234</v>
      </c>
      <c r="L37" s="110" t="s">
        <v>233</v>
      </c>
      <c r="M37" s="153" t="s">
        <v>252</v>
      </c>
      <c r="N37" s="2647">
        <v>26333</v>
      </c>
      <c r="O37" s="2647">
        <v>23580</v>
      </c>
      <c r="P37" s="2647">
        <v>21088</v>
      </c>
      <c r="Q37" s="160"/>
      <c r="R37" s="160"/>
      <c r="S37" s="160"/>
      <c r="T37" s="160"/>
      <c r="U37" s="160"/>
      <c r="V37" s="160"/>
      <c r="W37" s="160"/>
      <c r="X37" s="160"/>
      <c r="Y37" s="153" t="s">
        <v>1249</v>
      </c>
      <c r="Z37" s="159">
        <v>19.5</v>
      </c>
      <c r="AA37" s="159">
        <v>19.2</v>
      </c>
      <c r="AB37" s="158">
        <v>19.2</v>
      </c>
      <c r="AC37" s="158">
        <v>18.8</v>
      </c>
      <c r="AD37" s="158">
        <v>18.399999999999999</v>
      </c>
      <c r="AE37" s="158" t="s">
        <v>175</v>
      </c>
      <c r="AF37" s="158" t="s">
        <v>254</v>
      </c>
      <c r="AG37" s="157" t="s">
        <v>158</v>
      </c>
      <c r="AH37" s="157" t="s">
        <v>208</v>
      </c>
      <c r="AI37" s="157" t="s">
        <v>253</v>
      </c>
      <c r="AJ37" s="2614" t="s">
        <v>252</v>
      </c>
      <c r="AK37" s="152">
        <v>26333</v>
      </c>
      <c r="AL37" s="152">
        <v>25828</v>
      </c>
      <c r="AM37" s="152">
        <v>25159</v>
      </c>
      <c r="AN37" s="151">
        <v>24922</v>
      </c>
      <c r="AO37" s="151">
        <v>23580</v>
      </c>
      <c r="AP37" s="151">
        <v>23633</v>
      </c>
      <c r="AQ37" s="151">
        <v>22463</v>
      </c>
      <c r="AR37" s="156">
        <v>21340</v>
      </c>
      <c r="AS37" s="156">
        <v>21088</v>
      </c>
      <c r="AT37" s="110">
        <v>19883</v>
      </c>
      <c r="AU37" s="2291" t="s">
        <v>209</v>
      </c>
      <c r="AV37" s="2290">
        <v>62</v>
      </c>
      <c r="AW37" s="2282">
        <v>79</v>
      </c>
      <c r="AX37" s="2241">
        <v>-0.15735855701940427</v>
      </c>
      <c r="AY37" s="2290">
        <v>240</v>
      </c>
      <c r="AZ37" s="2282">
        <v>279</v>
      </c>
      <c r="BA37" s="2241">
        <v>-0.13711981163375775</v>
      </c>
      <c r="BB37" s="2286">
        <v>625</v>
      </c>
      <c r="BC37" s="2282">
        <v>803</v>
      </c>
      <c r="BD37" s="2234">
        <v>-0.22166874221668742</v>
      </c>
      <c r="BE37" s="2289">
        <v>292</v>
      </c>
      <c r="BF37" s="2288">
        <v>353</v>
      </c>
      <c r="BG37" s="2234">
        <v>-0.17280453257790368</v>
      </c>
      <c r="BH37" s="2286">
        <v>109</v>
      </c>
      <c r="BI37" s="2287">
        <v>201</v>
      </c>
      <c r="BJ37" s="2264">
        <v>-0.45771144278606968</v>
      </c>
      <c r="BK37" s="2286">
        <v>1328</v>
      </c>
      <c r="BL37" s="2282">
        <v>1715</v>
      </c>
      <c r="BM37" s="2234">
        <v>-0.22565597667638485</v>
      </c>
    </row>
    <row r="38" spans="1:65" ht="13.5" customHeight="1" x14ac:dyDescent="0.2">
      <c r="A38" s="154" t="s">
        <v>225</v>
      </c>
      <c r="B38" s="133">
        <v>330.4</v>
      </c>
      <c r="C38" s="133">
        <v>322.7</v>
      </c>
      <c r="D38" s="98" t="s">
        <v>224</v>
      </c>
      <c r="E38" s="133" t="s">
        <v>223</v>
      </c>
      <c r="F38" s="133" t="s">
        <v>222</v>
      </c>
      <c r="G38" s="133" t="s">
        <v>221</v>
      </c>
      <c r="H38" s="110" t="s">
        <v>220</v>
      </c>
      <c r="I38" s="133">
        <v>191</v>
      </c>
      <c r="J38" s="110" t="s">
        <v>219</v>
      </c>
      <c r="K38" s="110" t="s">
        <v>218</v>
      </c>
      <c r="L38" s="110" t="s">
        <v>217</v>
      </c>
      <c r="M38" s="141" t="s">
        <v>240</v>
      </c>
      <c r="N38" s="112">
        <v>19412</v>
      </c>
      <c r="O38" s="112">
        <v>41210</v>
      </c>
      <c r="P38" s="112">
        <v>38707</v>
      </c>
      <c r="Q38" s="112">
        <v>51843</v>
      </c>
      <c r="R38" s="112">
        <v>47226</v>
      </c>
      <c r="S38" s="112">
        <v>45320</v>
      </c>
      <c r="T38" s="112">
        <v>40715</v>
      </c>
      <c r="U38" s="112">
        <v>38766</v>
      </c>
      <c r="V38" s="112">
        <v>33831</v>
      </c>
      <c r="W38" s="112">
        <v>29238</v>
      </c>
      <c r="X38" s="112">
        <v>32280</v>
      </c>
      <c r="Y38" s="141" t="s">
        <v>1248</v>
      </c>
      <c r="Z38" s="149">
        <v>22.3</v>
      </c>
      <c r="AA38" s="149">
        <v>21.4</v>
      </c>
      <c r="AB38" s="132">
        <v>21.4</v>
      </c>
      <c r="AC38" s="132">
        <v>21</v>
      </c>
      <c r="AD38" s="132">
        <v>20.7</v>
      </c>
      <c r="AE38" s="132" t="s">
        <v>244</v>
      </c>
      <c r="AF38" s="132" t="s">
        <v>243</v>
      </c>
      <c r="AG38" s="115" t="s">
        <v>242</v>
      </c>
      <c r="AH38" s="115" t="s">
        <v>198</v>
      </c>
      <c r="AI38" s="148" t="s">
        <v>241</v>
      </c>
      <c r="AJ38" s="140" t="s">
        <v>240</v>
      </c>
      <c r="AK38" s="111">
        <v>19412</v>
      </c>
      <c r="AL38" s="111">
        <v>42471</v>
      </c>
      <c r="AM38" s="111">
        <v>41773</v>
      </c>
      <c r="AN38" s="110">
        <v>41831</v>
      </c>
      <c r="AO38" s="110">
        <v>41210</v>
      </c>
      <c r="AP38" s="110">
        <v>40086</v>
      </c>
      <c r="AQ38" s="110">
        <v>39159</v>
      </c>
      <c r="AR38" s="110">
        <v>39255</v>
      </c>
      <c r="AS38" s="110">
        <v>38707</v>
      </c>
      <c r="AT38" s="110">
        <v>37894</v>
      </c>
      <c r="AU38" s="2303" t="s">
        <v>199</v>
      </c>
      <c r="AV38" s="2290"/>
      <c r="AW38" s="2282"/>
      <c r="AX38" s="2241"/>
      <c r="AY38" s="2290"/>
      <c r="AZ38" s="2282"/>
      <c r="BA38" s="2241"/>
      <c r="BB38" s="2286">
        <v>0</v>
      </c>
      <c r="BC38" s="2282">
        <v>0</v>
      </c>
      <c r="BD38" s="2234" t="s">
        <v>122</v>
      </c>
      <c r="BE38" s="2289">
        <v>0</v>
      </c>
      <c r="BF38" s="2288">
        <v>0</v>
      </c>
      <c r="BG38" s="2234" t="s">
        <v>122</v>
      </c>
      <c r="BH38" s="2286">
        <v>23</v>
      </c>
      <c r="BI38" s="2287">
        <v>112</v>
      </c>
      <c r="BJ38" s="2264">
        <v>-0.7946428571428571</v>
      </c>
      <c r="BK38" s="2286">
        <v>23</v>
      </c>
      <c r="BL38" s="2282">
        <v>112</v>
      </c>
      <c r="BM38" s="2234">
        <v>-0.7946428571428571</v>
      </c>
    </row>
    <row r="39" spans="1:65" ht="13.5" customHeight="1" x14ac:dyDescent="0.2">
      <c r="A39" s="140" t="s">
        <v>214</v>
      </c>
      <c r="B39" s="110">
        <v>54</v>
      </c>
      <c r="C39" s="110">
        <v>50</v>
      </c>
      <c r="D39" s="98">
        <v>47</v>
      </c>
      <c r="E39" s="110">
        <v>49</v>
      </c>
      <c r="F39" s="110">
        <v>51</v>
      </c>
      <c r="G39" s="110">
        <v>51</v>
      </c>
      <c r="H39" s="110">
        <v>55</v>
      </c>
      <c r="I39" s="110">
        <v>52</v>
      </c>
      <c r="J39" s="110">
        <v>50</v>
      </c>
      <c r="K39" s="110">
        <v>53</v>
      </c>
      <c r="L39" s="110">
        <v>52</v>
      </c>
      <c r="M39" s="141" t="s">
        <v>228</v>
      </c>
      <c r="N39" s="112">
        <v>179114</v>
      </c>
      <c r="O39" s="112">
        <v>191750</v>
      </c>
      <c r="P39" s="112">
        <v>201937</v>
      </c>
      <c r="Q39" s="112">
        <v>194274</v>
      </c>
      <c r="R39" s="112">
        <v>185602</v>
      </c>
      <c r="S39" s="112">
        <v>183908</v>
      </c>
      <c r="T39" s="112">
        <v>179950</v>
      </c>
      <c r="U39" s="112">
        <v>151578</v>
      </c>
      <c r="V39" s="112">
        <v>130519</v>
      </c>
      <c r="W39" s="112">
        <v>108989</v>
      </c>
      <c r="X39" s="112">
        <v>99792</v>
      </c>
      <c r="Y39" s="141" t="s">
        <v>1247</v>
      </c>
      <c r="Z39" s="117">
        <v>25.2</v>
      </c>
      <c r="AA39" s="117">
        <v>24.5</v>
      </c>
      <c r="AB39" s="98">
        <v>24.6</v>
      </c>
      <c r="AC39" s="98">
        <v>24.3</v>
      </c>
      <c r="AD39" s="98">
        <v>24.7</v>
      </c>
      <c r="AE39" s="98" t="s">
        <v>232</v>
      </c>
      <c r="AF39" s="98" t="s">
        <v>231</v>
      </c>
      <c r="AG39" s="115" t="s">
        <v>230</v>
      </c>
      <c r="AH39" s="115" t="s">
        <v>185</v>
      </c>
      <c r="AI39" s="115" t="s">
        <v>229</v>
      </c>
      <c r="AJ39" s="140" t="s">
        <v>228</v>
      </c>
      <c r="AK39" s="111">
        <v>179114</v>
      </c>
      <c r="AL39" s="111">
        <v>182625</v>
      </c>
      <c r="AM39" s="111">
        <v>185164</v>
      </c>
      <c r="AN39" s="110">
        <v>188441</v>
      </c>
      <c r="AO39" s="110">
        <v>191750</v>
      </c>
      <c r="AP39" s="110">
        <v>191380</v>
      </c>
      <c r="AQ39" s="110">
        <v>188003</v>
      </c>
      <c r="AR39" s="110">
        <v>192764</v>
      </c>
      <c r="AS39" s="110">
        <v>201937</v>
      </c>
      <c r="AT39" s="110">
        <v>192003</v>
      </c>
      <c r="AU39" s="2291" t="s">
        <v>186</v>
      </c>
      <c r="AV39" s="2302">
        <v>7</v>
      </c>
      <c r="AW39" s="2282">
        <v>4</v>
      </c>
      <c r="AX39" s="2241">
        <v>0.59245989315345349</v>
      </c>
      <c r="AY39" s="2302">
        <v>45</v>
      </c>
      <c r="AZ39" s="2282">
        <v>34</v>
      </c>
      <c r="BA39" s="2241">
        <v>0.35361499551277964</v>
      </c>
      <c r="BB39" s="2286">
        <v>4</v>
      </c>
      <c r="BC39" s="2282">
        <v>0</v>
      </c>
      <c r="BD39" s="2234" t="s">
        <v>122</v>
      </c>
      <c r="BE39" s="2289">
        <v>24</v>
      </c>
      <c r="BF39" s="2288">
        <v>23</v>
      </c>
      <c r="BG39" s="2234">
        <v>4.3478260869565216E-2</v>
      </c>
      <c r="BH39" s="2286">
        <v>3</v>
      </c>
      <c r="BI39" s="2287">
        <v>74</v>
      </c>
      <c r="BJ39" s="2264">
        <v>-0.95945945945945943</v>
      </c>
      <c r="BK39" s="2286">
        <v>83</v>
      </c>
      <c r="BL39" s="2282">
        <v>135</v>
      </c>
      <c r="BM39" s="2234">
        <v>-0.38518518518518519</v>
      </c>
    </row>
    <row r="40" spans="1:65" ht="13.5" customHeight="1" x14ac:dyDescent="0.2">
      <c r="A40" s="140" t="s">
        <v>1244</v>
      </c>
      <c r="B40" s="110">
        <v>12</v>
      </c>
      <c r="C40" s="110">
        <v>15</v>
      </c>
      <c r="D40" s="66">
        <v>14</v>
      </c>
      <c r="E40" s="142">
        <v>15</v>
      </c>
      <c r="F40" s="142">
        <v>21</v>
      </c>
      <c r="G40" s="142">
        <v>26</v>
      </c>
      <c r="H40" s="142">
        <v>23</v>
      </c>
      <c r="I40" s="142">
        <v>31</v>
      </c>
      <c r="J40" s="142">
        <v>56</v>
      </c>
      <c r="K40" s="142">
        <v>19</v>
      </c>
      <c r="L40" s="142">
        <v>-3</v>
      </c>
      <c r="M40" s="141" t="s">
        <v>216</v>
      </c>
      <c r="N40" s="112">
        <v>42713</v>
      </c>
      <c r="O40" s="112">
        <v>68636</v>
      </c>
      <c r="P40" s="112">
        <v>79505</v>
      </c>
      <c r="Q40" s="112">
        <v>97340</v>
      </c>
      <c r="R40" s="112">
        <v>65924</v>
      </c>
      <c r="S40" s="112">
        <v>114203</v>
      </c>
      <c r="T40" s="112">
        <v>167390</v>
      </c>
      <c r="U40" s="112">
        <v>95887</v>
      </c>
      <c r="V40" s="112">
        <v>73043</v>
      </c>
      <c r="W40" s="112">
        <v>85538</v>
      </c>
      <c r="X40" s="112">
        <v>33023</v>
      </c>
      <c r="Y40" s="141" t="s">
        <v>1246</v>
      </c>
      <c r="Z40" s="110">
        <v>28008</v>
      </c>
      <c r="AA40" s="110">
        <v>27470</v>
      </c>
      <c r="AB40" s="111">
        <v>27746</v>
      </c>
      <c r="AC40" s="110">
        <v>28081</v>
      </c>
      <c r="AD40" s="110">
        <v>27554</v>
      </c>
      <c r="AE40" s="110">
        <v>27360</v>
      </c>
      <c r="AF40" s="110">
        <v>26958</v>
      </c>
      <c r="AG40" s="112">
        <v>26716</v>
      </c>
      <c r="AH40" s="112">
        <v>26516</v>
      </c>
      <c r="AI40" s="112">
        <v>26744</v>
      </c>
      <c r="AJ40" s="140" t="s">
        <v>216</v>
      </c>
      <c r="AK40" s="111">
        <v>42713</v>
      </c>
      <c r="AL40" s="111">
        <v>45485</v>
      </c>
      <c r="AM40" s="111">
        <v>52767</v>
      </c>
      <c r="AN40" s="110">
        <v>56109</v>
      </c>
      <c r="AO40" s="110">
        <v>68636</v>
      </c>
      <c r="AP40" s="110">
        <v>77400</v>
      </c>
      <c r="AQ40" s="110">
        <v>83037</v>
      </c>
      <c r="AR40" s="110">
        <v>87403</v>
      </c>
      <c r="AS40" s="110">
        <v>79505</v>
      </c>
      <c r="AT40" s="110">
        <v>87110</v>
      </c>
      <c r="AU40" s="2300" t="s">
        <v>173</v>
      </c>
      <c r="AV40" s="2301">
        <v>2866</v>
      </c>
      <c r="AW40" s="2292">
        <v>2737</v>
      </c>
      <c r="AX40" s="2252">
        <v>4.5666082336714542E-2</v>
      </c>
      <c r="AY40" s="2301">
        <v>1849</v>
      </c>
      <c r="AZ40" s="2292">
        <v>1831</v>
      </c>
      <c r="BA40" s="2252">
        <v>9.2217003721779545E-3</v>
      </c>
      <c r="BB40" s="2293">
        <v>1940</v>
      </c>
      <c r="BC40" s="2292">
        <v>2262</v>
      </c>
      <c r="BD40" s="2245">
        <v>-0.14235190097259062</v>
      </c>
      <c r="BE40" s="2297">
        <v>2094</v>
      </c>
      <c r="BF40" s="2296">
        <v>2005</v>
      </c>
      <c r="BG40" s="2245">
        <v>4.4389027431421445E-2</v>
      </c>
      <c r="BH40" s="2293">
        <v>720</v>
      </c>
      <c r="BI40" s="2295">
        <v>1092</v>
      </c>
      <c r="BJ40" s="2294">
        <v>-0.34065934065934067</v>
      </c>
      <c r="BK40" s="2293">
        <v>9469</v>
      </c>
      <c r="BL40" s="2292">
        <v>9927</v>
      </c>
      <c r="BM40" s="2245">
        <v>-4.613679862999899E-2</v>
      </c>
    </row>
    <row r="41" spans="1:65" ht="22.5" x14ac:dyDescent="0.2">
      <c r="A41" s="140" t="s">
        <v>1243</v>
      </c>
      <c r="B41" s="133">
        <v>19.5</v>
      </c>
      <c r="C41" s="133">
        <v>18.399999999999999</v>
      </c>
      <c r="D41" s="132" t="s">
        <v>208</v>
      </c>
      <c r="E41" s="133" t="s">
        <v>196</v>
      </c>
      <c r="F41" s="110" t="s">
        <v>207</v>
      </c>
      <c r="G41" s="110" t="s">
        <v>206</v>
      </c>
      <c r="H41" s="110" t="s">
        <v>205</v>
      </c>
      <c r="I41" s="110" t="s">
        <v>204</v>
      </c>
      <c r="J41" s="110" t="s">
        <v>204</v>
      </c>
      <c r="K41" s="133" t="s">
        <v>203</v>
      </c>
      <c r="L41" s="133" t="s">
        <v>202</v>
      </c>
      <c r="M41" s="153" t="s">
        <v>213</v>
      </c>
      <c r="N41" s="112">
        <v>1450</v>
      </c>
      <c r="O41" s="112">
        <v>2466</v>
      </c>
      <c r="P41" s="112">
        <v>2594</v>
      </c>
      <c r="Q41" s="112">
        <v>3418</v>
      </c>
      <c r="R41" s="112">
        <v>1734</v>
      </c>
      <c r="S41" s="112">
        <v>1940</v>
      </c>
      <c r="T41" s="112">
        <v>1274</v>
      </c>
      <c r="U41" s="112">
        <v>898</v>
      </c>
      <c r="V41" s="112">
        <v>874</v>
      </c>
      <c r="W41" s="112">
        <v>532</v>
      </c>
      <c r="X41" s="112">
        <v>-323</v>
      </c>
      <c r="Y41" s="141" t="s">
        <v>1245</v>
      </c>
      <c r="Z41" s="111">
        <v>126</v>
      </c>
      <c r="AA41" s="111">
        <v>128</v>
      </c>
      <c r="AB41" s="110">
        <v>130</v>
      </c>
      <c r="AC41" s="110">
        <v>134</v>
      </c>
      <c r="AD41" s="110">
        <v>133</v>
      </c>
      <c r="AE41" s="110">
        <v>136</v>
      </c>
      <c r="AF41" s="110">
        <v>143</v>
      </c>
      <c r="AG41" s="112">
        <v>143</v>
      </c>
      <c r="AH41" s="112">
        <v>143</v>
      </c>
      <c r="AI41" s="112">
        <v>147</v>
      </c>
      <c r="AJ41" s="2614" t="s">
        <v>213</v>
      </c>
      <c r="AK41" s="152">
        <v>1450</v>
      </c>
      <c r="AL41" s="152">
        <v>1754</v>
      </c>
      <c r="AM41" s="152">
        <v>1911</v>
      </c>
      <c r="AN41" s="151">
        <v>2195</v>
      </c>
      <c r="AO41" s="151">
        <v>2466</v>
      </c>
      <c r="AP41" s="151">
        <v>3678</v>
      </c>
      <c r="AQ41" s="151">
        <v>3920</v>
      </c>
      <c r="AR41" s="151">
        <v>3496</v>
      </c>
      <c r="AS41" s="110">
        <v>2594</v>
      </c>
      <c r="AT41" s="110">
        <v>3010</v>
      </c>
      <c r="AU41" s="2300" t="s">
        <v>165</v>
      </c>
      <c r="AV41" s="2299">
        <v>-1724</v>
      </c>
      <c r="AW41" s="2298">
        <v>-1666</v>
      </c>
      <c r="AX41" s="2252">
        <v>3.4193060382750717E-2</v>
      </c>
      <c r="AY41" s="2299">
        <v>-1141</v>
      </c>
      <c r="AZ41" s="2298">
        <v>-1100</v>
      </c>
      <c r="BA41" s="2252">
        <v>3.6709903409251954E-2</v>
      </c>
      <c r="BB41" s="2293">
        <v>-933</v>
      </c>
      <c r="BC41" s="2292">
        <v>-967</v>
      </c>
      <c r="BD41" s="2245">
        <v>-3.5160289555325748E-2</v>
      </c>
      <c r="BE41" s="2297">
        <v>-938</v>
      </c>
      <c r="BF41" s="2296">
        <v>-854</v>
      </c>
      <c r="BG41" s="2245">
        <v>9.8360655737704916E-2</v>
      </c>
      <c r="BH41" s="2293">
        <v>-366</v>
      </c>
      <c r="BI41" s="2295">
        <v>-213</v>
      </c>
      <c r="BJ41" s="2294"/>
      <c r="BK41" s="2293">
        <v>-5102</v>
      </c>
      <c r="BL41" s="2292">
        <v>-4800</v>
      </c>
      <c r="BM41" s="2245">
        <v>6.2916666666666662E-2</v>
      </c>
    </row>
    <row r="42" spans="1:65" ht="13.5" customHeight="1" x14ac:dyDescent="0.2">
      <c r="A42" s="140" t="s">
        <v>1242</v>
      </c>
      <c r="B42" s="133">
        <v>22.3</v>
      </c>
      <c r="C42" s="133">
        <v>20.7</v>
      </c>
      <c r="D42" s="98" t="s">
        <v>198</v>
      </c>
      <c r="E42" s="133" t="s">
        <v>197</v>
      </c>
      <c r="F42" s="110" t="s">
        <v>196</v>
      </c>
      <c r="G42" s="110" t="s">
        <v>195</v>
      </c>
      <c r="H42" s="110" t="s">
        <v>194</v>
      </c>
      <c r="I42" s="110" t="s">
        <v>193</v>
      </c>
      <c r="J42" s="110" t="s">
        <v>193</v>
      </c>
      <c r="K42" s="110" t="s">
        <v>192</v>
      </c>
      <c r="L42" s="133" t="s">
        <v>191</v>
      </c>
      <c r="M42" s="141" t="s">
        <v>210</v>
      </c>
      <c r="N42" s="112">
        <v>389</v>
      </c>
      <c r="O42" s="112">
        <v>487</v>
      </c>
      <c r="P42" s="112">
        <v>225</v>
      </c>
      <c r="Q42" s="112">
        <v>368</v>
      </c>
      <c r="R42" s="112">
        <v>303</v>
      </c>
      <c r="S42" s="112">
        <v>391</v>
      </c>
      <c r="T42" s="112">
        <v>154</v>
      </c>
      <c r="U42" s="112">
        <v>502</v>
      </c>
      <c r="V42" s="112">
        <v>565</v>
      </c>
      <c r="W42" s="112">
        <v>458</v>
      </c>
      <c r="X42" s="112">
        <v>300</v>
      </c>
      <c r="Y42" s="141" t="s">
        <v>1237</v>
      </c>
      <c r="Z42" s="117">
        <v>202</v>
      </c>
      <c r="AA42" s="117">
        <v>206</v>
      </c>
      <c r="AB42" s="98">
        <v>209</v>
      </c>
      <c r="AC42" s="98">
        <v>214</v>
      </c>
      <c r="AD42" s="98">
        <v>216</v>
      </c>
      <c r="AE42" s="98">
        <v>218</v>
      </c>
      <c r="AF42" s="98">
        <v>221</v>
      </c>
      <c r="AG42" s="115">
        <v>220</v>
      </c>
      <c r="AH42" s="115">
        <v>222</v>
      </c>
      <c r="AI42" s="150">
        <v>222</v>
      </c>
      <c r="AJ42" s="140" t="s">
        <v>210</v>
      </c>
      <c r="AK42" s="111">
        <v>389</v>
      </c>
      <c r="AL42" s="111">
        <v>565</v>
      </c>
      <c r="AM42" s="111">
        <v>295</v>
      </c>
      <c r="AN42" s="110">
        <v>649</v>
      </c>
      <c r="AO42" s="110">
        <v>487</v>
      </c>
      <c r="AP42" s="110">
        <v>833</v>
      </c>
      <c r="AQ42" s="110">
        <v>432</v>
      </c>
      <c r="AR42" s="110">
        <v>273</v>
      </c>
      <c r="AS42" s="110">
        <v>225</v>
      </c>
      <c r="AT42" s="110">
        <v>356</v>
      </c>
      <c r="AU42" s="2291" t="s">
        <v>154</v>
      </c>
      <c r="AV42" s="2290">
        <v>-40</v>
      </c>
      <c r="AW42" s="2282">
        <v>-36</v>
      </c>
      <c r="AX42" s="2241">
        <v>1.6438629613495515E-2</v>
      </c>
      <c r="AY42" s="2290">
        <v>-87</v>
      </c>
      <c r="AZ42" s="2282">
        <v>-161</v>
      </c>
      <c r="BA42" s="2241">
        <v>-0.46118457475598029</v>
      </c>
      <c r="BB42" s="2286">
        <v>-229</v>
      </c>
      <c r="BC42" s="2282">
        <v>-279</v>
      </c>
      <c r="BD42" s="2234">
        <v>-0.17921146953405018</v>
      </c>
      <c r="BE42" s="2289">
        <v>0</v>
      </c>
      <c r="BF42" s="2288">
        <v>0</v>
      </c>
      <c r="BG42" s="2234" t="s">
        <v>122</v>
      </c>
      <c r="BH42" s="2286">
        <v>-13</v>
      </c>
      <c r="BI42" s="2287">
        <v>-26</v>
      </c>
      <c r="BJ42" s="2264">
        <v>-0.5</v>
      </c>
      <c r="BK42" s="2286">
        <v>-369</v>
      </c>
      <c r="BL42" s="2282">
        <v>-502</v>
      </c>
      <c r="BM42" s="2234">
        <v>-0.26494023904382469</v>
      </c>
    </row>
    <row r="43" spans="1:65" ht="13.5" customHeight="1" thickBot="1" x14ac:dyDescent="0.25">
      <c r="A43" s="140" t="s">
        <v>1240</v>
      </c>
      <c r="B43" s="133">
        <v>25.2</v>
      </c>
      <c r="C43" s="133">
        <v>24.7</v>
      </c>
      <c r="D43" s="98" t="s">
        <v>185</v>
      </c>
      <c r="E43" s="133" t="s">
        <v>184</v>
      </c>
      <c r="F43" s="110" t="s">
        <v>183</v>
      </c>
      <c r="G43" s="110" t="s">
        <v>182</v>
      </c>
      <c r="H43" s="110" t="s">
        <v>156</v>
      </c>
      <c r="I43" s="110" t="s">
        <v>156</v>
      </c>
      <c r="J43" s="110" t="s">
        <v>156</v>
      </c>
      <c r="K43" s="110" t="s">
        <v>181</v>
      </c>
      <c r="L43" s="110" t="s">
        <v>180</v>
      </c>
      <c r="M43" s="141" t="s">
        <v>200</v>
      </c>
      <c r="N43" s="112">
        <v>28515</v>
      </c>
      <c r="O43" s="112">
        <v>24413</v>
      </c>
      <c r="P43" s="112">
        <v>25745</v>
      </c>
      <c r="Q43" s="112">
        <v>26973</v>
      </c>
      <c r="R43" s="112">
        <v>24737</v>
      </c>
      <c r="S43" s="112">
        <v>24773</v>
      </c>
      <c r="T43" s="112">
        <v>43368</v>
      </c>
      <c r="U43" s="112">
        <v>38590</v>
      </c>
      <c r="V43" s="112">
        <v>28589</v>
      </c>
      <c r="W43" s="112">
        <v>17970</v>
      </c>
      <c r="X43" s="112">
        <v>22860</v>
      </c>
      <c r="Y43" s="146" t="s">
        <v>201</v>
      </c>
      <c r="Z43" s="104">
        <v>30399</v>
      </c>
      <c r="AA43" s="104">
        <v>31918</v>
      </c>
      <c r="AB43" s="103">
        <v>31847</v>
      </c>
      <c r="AC43" s="103">
        <v>31640</v>
      </c>
      <c r="AD43" s="103">
        <v>31596</v>
      </c>
      <c r="AE43" s="103">
        <v>31307</v>
      </c>
      <c r="AF43" s="103">
        <v>30996</v>
      </c>
      <c r="AG43" s="106">
        <v>30399</v>
      </c>
      <c r="AH43" s="106">
        <v>29815</v>
      </c>
      <c r="AI43" s="106">
        <v>29821</v>
      </c>
      <c r="AJ43" s="140" t="s">
        <v>200</v>
      </c>
      <c r="AK43" s="111">
        <v>28515</v>
      </c>
      <c r="AL43" s="111">
        <v>30236</v>
      </c>
      <c r="AM43" s="111">
        <v>27338</v>
      </c>
      <c r="AN43" s="110">
        <v>25741</v>
      </c>
      <c r="AO43" s="110">
        <v>24413</v>
      </c>
      <c r="AP43" s="110">
        <v>25481</v>
      </c>
      <c r="AQ43" s="110">
        <v>31830</v>
      </c>
      <c r="AR43" s="110">
        <v>27694</v>
      </c>
      <c r="AS43" s="110">
        <v>25745</v>
      </c>
      <c r="AT43" s="110">
        <v>29910</v>
      </c>
      <c r="AU43" s="2646" t="s">
        <v>150</v>
      </c>
      <c r="AV43" s="2643">
        <v>1102</v>
      </c>
      <c r="AW43" s="2642">
        <v>1035</v>
      </c>
      <c r="AX43" s="2632">
        <v>6.5242716982971682E-2</v>
      </c>
      <c r="AY43" s="2643">
        <v>621</v>
      </c>
      <c r="AZ43" s="2642">
        <v>570</v>
      </c>
      <c r="BA43" s="2632">
        <v>8.8996262332137643E-2</v>
      </c>
      <c r="BB43" s="2643">
        <v>778</v>
      </c>
      <c r="BC43" s="2642">
        <v>1016</v>
      </c>
      <c r="BD43" s="2632">
        <v>-0.23425196850393701</v>
      </c>
      <c r="BE43" s="2645">
        <v>1156</v>
      </c>
      <c r="BF43" s="2644">
        <v>1151</v>
      </c>
      <c r="BG43" s="2632">
        <v>4.3440486533449178E-3</v>
      </c>
      <c r="BH43" s="2285">
        <v>341</v>
      </c>
      <c r="BI43" s="2284">
        <v>853</v>
      </c>
      <c r="BJ43" s="2632">
        <v>-0.6002344665885111</v>
      </c>
      <c r="BK43" s="2643">
        <v>3998</v>
      </c>
      <c r="BL43" s="2642">
        <v>4625</v>
      </c>
      <c r="BM43" s="2632">
        <v>-0.13556756756756758</v>
      </c>
    </row>
    <row r="44" spans="1:65" ht="13.5" customHeight="1" x14ac:dyDescent="0.2">
      <c r="A44" s="140" t="s">
        <v>1239</v>
      </c>
      <c r="B44" s="110">
        <v>28008</v>
      </c>
      <c r="C44" s="110">
        <v>27555</v>
      </c>
      <c r="D44" s="110">
        <v>26516</v>
      </c>
      <c r="E44" s="110">
        <v>25588</v>
      </c>
      <c r="F44" s="110">
        <v>24444</v>
      </c>
      <c r="G44" s="110">
        <v>23953</v>
      </c>
      <c r="H44" s="110">
        <v>22641</v>
      </c>
      <c r="I44" s="110">
        <v>21049</v>
      </c>
      <c r="J44" s="110">
        <v>19577</v>
      </c>
      <c r="K44" s="110">
        <v>15760</v>
      </c>
      <c r="L44" s="110">
        <v>14230</v>
      </c>
      <c r="M44" s="141" t="s">
        <v>187</v>
      </c>
      <c r="N44" s="112">
        <v>1603</v>
      </c>
      <c r="O44" s="112">
        <v>1758</v>
      </c>
      <c r="P44" s="112">
        <v>1805</v>
      </c>
      <c r="Q44" s="112">
        <v>1943</v>
      </c>
      <c r="R44" s="112">
        <v>3677</v>
      </c>
      <c r="S44" s="112">
        <v>3903</v>
      </c>
      <c r="T44" s="112">
        <v>3496</v>
      </c>
      <c r="U44" s="112">
        <v>3390</v>
      </c>
      <c r="V44" s="112">
        <v>3178</v>
      </c>
      <c r="W44" s="112">
        <v>3278</v>
      </c>
      <c r="X44" s="112">
        <v>2762</v>
      </c>
      <c r="Y44" s="141" t="s">
        <v>1241</v>
      </c>
      <c r="Z44" s="149">
        <v>26.7</v>
      </c>
      <c r="AA44" s="149">
        <v>26.7</v>
      </c>
      <c r="AB44" s="149">
        <v>27.3</v>
      </c>
      <c r="AC44" s="149">
        <v>28.9</v>
      </c>
      <c r="AD44" s="149">
        <v>26.3</v>
      </c>
      <c r="AE44" s="149" t="s">
        <v>190</v>
      </c>
      <c r="AF44" s="149" t="s">
        <v>189</v>
      </c>
      <c r="AG44" s="2283">
        <v>27</v>
      </c>
      <c r="AH44" s="115">
        <v>25</v>
      </c>
      <c r="AI44" s="148" t="s">
        <v>188</v>
      </c>
      <c r="AJ44" s="140" t="s">
        <v>187</v>
      </c>
      <c r="AK44" s="111">
        <v>1603</v>
      </c>
      <c r="AL44" s="111">
        <v>1942</v>
      </c>
      <c r="AM44" s="111">
        <v>1813</v>
      </c>
      <c r="AN44" s="110">
        <v>2151</v>
      </c>
      <c r="AO44" s="110">
        <v>1758</v>
      </c>
      <c r="AP44" s="110">
        <v>1846</v>
      </c>
      <c r="AQ44" s="110">
        <v>1834</v>
      </c>
      <c r="AR44" s="110">
        <v>2097</v>
      </c>
      <c r="AS44" s="110">
        <v>1805</v>
      </c>
      <c r="AT44" s="110">
        <v>1916</v>
      </c>
      <c r="AU44" s="2230" t="s">
        <v>148</v>
      </c>
      <c r="AV44" s="2266">
        <v>60.2</v>
      </c>
      <c r="AW44" s="2282">
        <v>60.8</v>
      </c>
      <c r="AX44" s="2241">
        <v>0</v>
      </c>
      <c r="AY44" s="2266">
        <v>61.7</v>
      </c>
      <c r="AZ44" s="2282">
        <v>60.1</v>
      </c>
      <c r="BA44" s="2641">
        <v>0</v>
      </c>
      <c r="BB44" s="2274">
        <v>48.092783505154642</v>
      </c>
      <c r="BC44" s="2274">
        <v>42.749778956675513</v>
      </c>
      <c r="BD44" s="2234"/>
      <c r="BE44" s="2273">
        <v>44.794651384909265</v>
      </c>
      <c r="BF44" s="2273">
        <v>42.593516209476306</v>
      </c>
      <c r="BG44" s="2241"/>
      <c r="BH44" s="2281" t="s">
        <v>124</v>
      </c>
      <c r="BI44" s="2280" t="s">
        <v>124</v>
      </c>
      <c r="BJ44" s="2264"/>
      <c r="BK44" s="2279">
        <v>53.881085647903681</v>
      </c>
      <c r="BL44" s="2279">
        <v>48.352976730129946</v>
      </c>
      <c r="BM44" s="2234">
        <v>0.11432820255570808</v>
      </c>
    </row>
    <row r="45" spans="1:65" ht="13.5" customHeight="1" thickBot="1" x14ac:dyDescent="0.25">
      <c r="A45" s="143" t="s">
        <v>1238</v>
      </c>
      <c r="B45" s="142">
        <v>126</v>
      </c>
      <c r="C45" s="142">
        <v>133</v>
      </c>
      <c r="D45" s="66">
        <v>143</v>
      </c>
      <c r="E45" s="110">
        <v>146</v>
      </c>
      <c r="F45" s="110">
        <v>155</v>
      </c>
      <c r="G45" s="110">
        <v>168</v>
      </c>
      <c r="H45" s="110">
        <v>185</v>
      </c>
      <c r="I45" s="110">
        <v>185</v>
      </c>
      <c r="J45" s="110">
        <v>172</v>
      </c>
      <c r="K45" s="110">
        <v>169</v>
      </c>
      <c r="L45" s="110">
        <v>171</v>
      </c>
      <c r="M45" s="141" t="s">
        <v>174</v>
      </c>
      <c r="N45" s="112">
        <v>722</v>
      </c>
      <c r="O45" s="112">
        <v>830</v>
      </c>
      <c r="P45" s="112">
        <v>1028</v>
      </c>
      <c r="Q45" s="112">
        <v>983</v>
      </c>
      <c r="R45" s="112">
        <v>935</v>
      </c>
      <c r="S45" s="112">
        <v>976</v>
      </c>
      <c r="T45" s="112">
        <v>1018</v>
      </c>
      <c r="U45" s="112">
        <v>885</v>
      </c>
      <c r="V45" s="112">
        <v>870</v>
      </c>
      <c r="W45" s="112">
        <v>1053</v>
      </c>
      <c r="X45" s="112">
        <v>703</v>
      </c>
      <c r="Y45" s="146" t="s">
        <v>1236</v>
      </c>
      <c r="Z45" s="145">
        <v>9.1999999999999993</v>
      </c>
      <c r="AA45" s="145">
        <v>12.1</v>
      </c>
      <c r="AB45" s="145">
        <v>10.6</v>
      </c>
      <c r="AC45" s="2278">
        <v>12.3</v>
      </c>
      <c r="AD45" s="2278">
        <v>15.5</v>
      </c>
      <c r="AE45" s="145" t="s">
        <v>179</v>
      </c>
      <c r="AF45" s="145" t="s">
        <v>178</v>
      </c>
      <c r="AG45" s="2277" t="s">
        <v>177</v>
      </c>
      <c r="AH45" s="2411">
        <v>14</v>
      </c>
      <c r="AI45" s="144" t="s">
        <v>176</v>
      </c>
      <c r="AJ45" s="140" t="s">
        <v>174</v>
      </c>
      <c r="AK45" s="111">
        <v>722</v>
      </c>
      <c r="AL45" s="111">
        <v>823</v>
      </c>
      <c r="AM45" s="111">
        <v>927</v>
      </c>
      <c r="AN45" s="110">
        <v>772</v>
      </c>
      <c r="AO45" s="110">
        <v>830</v>
      </c>
      <c r="AP45" s="110">
        <v>620</v>
      </c>
      <c r="AQ45" s="110">
        <v>849</v>
      </c>
      <c r="AR45" s="110">
        <v>952</v>
      </c>
      <c r="AS45" s="110">
        <v>1028</v>
      </c>
      <c r="AT45" s="110">
        <v>1009</v>
      </c>
      <c r="AU45" s="2230" t="s">
        <v>145</v>
      </c>
      <c r="AV45" s="2276">
        <v>12.358793034872269</v>
      </c>
      <c r="AW45" s="2268">
        <v>12.603876842588432</v>
      </c>
      <c r="AX45" s="2272">
        <v>0</v>
      </c>
      <c r="AY45" s="2276">
        <v>7.741400452085462</v>
      </c>
      <c r="AZ45" s="2268">
        <v>7.0354605531494165</v>
      </c>
      <c r="BA45" s="2267">
        <v>0</v>
      </c>
      <c r="BB45" s="2275">
        <v>7</v>
      </c>
      <c r="BC45" s="2274">
        <v>9</v>
      </c>
      <c r="BD45" s="2267"/>
      <c r="BE45" s="2273">
        <v>33</v>
      </c>
      <c r="BF45" s="2273">
        <v>35</v>
      </c>
      <c r="BG45" s="2272"/>
      <c r="BH45" s="2222" t="s">
        <v>124</v>
      </c>
      <c r="BI45" s="2271" t="s">
        <v>124</v>
      </c>
      <c r="BJ45" s="2270"/>
      <c r="BK45" s="2269">
        <v>11</v>
      </c>
      <c r="BL45" s="2268">
        <v>13</v>
      </c>
      <c r="BM45" s="2267"/>
    </row>
    <row r="46" spans="1:65" ht="13.5" customHeight="1" x14ac:dyDescent="0.2">
      <c r="A46" s="140" t="s">
        <v>1237</v>
      </c>
      <c r="B46" s="110">
        <v>202</v>
      </c>
      <c r="C46" s="110">
        <v>216</v>
      </c>
      <c r="D46" s="98">
        <v>222</v>
      </c>
      <c r="E46" s="98">
        <v>220</v>
      </c>
      <c r="F46" s="98">
        <v>209</v>
      </c>
      <c r="G46" s="98">
        <v>215</v>
      </c>
      <c r="H46" s="98">
        <v>224</v>
      </c>
      <c r="I46" s="98">
        <v>215</v>
      </c>
      <c r="J46" s="98">
        <v>192</v>
      </c>
      <c r="K46" s="98">
        <v>213</v>
      </c>
      <c r="L46" s="98">
        <v>205</v>
      </c>
      <c r="M46" s="141" t="s">
        <v>172</v>
      </c>
      <c r="N46" s="112">
        <v>329</v>
      </c>
      <c r="O46" s="112">
        <v>306</v>
      </c>
      <c r="P46" s="112">
        <v>415</v>
      </c>
      <c r="Q46" s="112">
        <v>305</v>
      </c>
      <c r="R46" s="112">
        <v>177</v>
      </c>
      <c r="S46" s="112">
        <v>389</v>
      </c>
      <c r="T46" s="112">
        <v>483</v>
      </c>
      <c r="U46" s="112">
        <v>581</v>
      </c>
      <c r="V46" s="112">
        <v>309</v>
      </c>
      <c r="W46" s="112">
        <v>143</v>
      </c>
      <c r="X46" s="112">
        <v>73</v>
      </c>
      <c r="Y46" s="2850" t="s">
        <v>152</v>
      </c>
      <c r="Z46" s="2850"/>
      <c r="AA46" s="2850"/>
      <c r="AB46" s="2851"/>
      <c r="AC46" s="2851"/>
      <c r="AD46" s="2851"/>
      <c r="AE46" s="2851"/>
      <c r="AF46" s="2851"/>
      <c r="AG46" s="2851"/>
      <c r="AH46" s="2851"/>
      <c r="AI46" s="2851"/>
      <c r="AJ46" s="140" t="s">
        <v>172</v>
      </c>
      <c r="AK46" s="111">
        <v>329</v>
      </c>
      <c r="AL46" s="111">
        <v>239</v>
      </c>
      <c r="AM46" s="111">
        <v>295</v>
      </c>
      <c r="AN46" s="110">
        <v>281</v>
      </c>
      <c r="AO46" s="110">
        <v>306</v>
      </c>
      <c r="AP46" s="110">
        <v>345</v>
      </c>
      <c r="AQ46" s="110">
        <v>394</v>
      </c>
      <c r="AR46" s="110">
        <v>419</v>
      </c>
      <c r="AS46" s="110">
        <v>415</v>
      </c>
      <c r="AT46" s="110">
        <v>237</v>
      </c>
      <c r="AU46" s="2230" t="s">
        <v>140</v>
      </c>
      <c r="AV46" s="2266">
        <v>7012</v>
      </c>
      <c r="AW46" s="2262">
        <v>6411</v>
      </c>
      <c r="AX46" s="2241">
        <v>9.381963652637193E-2</v>
      </c>
      <c r="AY46" s="2266">
        <v>5921</v>
      </c>
      <c r="AZ46" s="2262">
        <v>5966</v>
      </c>
      <c r="BA46" s="2234">
        <v>-7.4414418283070827E-3</v>
      </c>
      <c r="BB46" s="2262">
        <v>7763</v>
      </c>
      <c r="BC46" s="2262">
        <v>8365</v>
      </c>
      <c r="BD46" s="2234">
        <v>-7.1966527196652724E-2</v>
      </c>
      <c r="BE46" s="2266">
        <v>2685</v>
      </c>
      <c r="BF46" s="2262">
        <v>2848</v>
      </c>
      <c r="BG46" s="2241">
        <v>-5.7233146067415731E-2</v>
      </c>
      <c r="BH46" s="2266">
        <v>3320</v>
      </c>
      <c r="BI46" s="2265">
        <v>2757</v>
      </c>
      <c r="BJ46" s="2264">
        <v>0.20420747188973523</v>
      </c>
      <c r="BK46" s="2262">
        <v>26701</v>
      </c>
      <c r="BL46" s="2262">
        <v>26347</v>
      </c>
      <c r="BM46" s="2234">
        <v>1.3436064827115042E-2</v>
      </c>
    </row>
    <row r="47" spans="1:65" ht="13.5" customHeight="1" thickBot="1" x14ac:dyDescent="0.25">
      <c r="A47" s="139" t="s">
        <v>167</v>
      </c>
      <c r="B47" s="138">
        <v>30399</v>
      </c>
      <c r="C47" s="138">
        <v>31596</v>
      </c>
      <c r="D47" s="137">
        <v>29815</v>
      </c>
      <c r="E47" s="137">
        <v>29643</v>
      </c>
      <c r="F47" s="137">
        <v>29429</v>
      </c>
      <c r="G47" s="137">
        <v>29491</v>
      </c>
      <c r="H47" s="137">
        <v>33068</v>
      </c>
      <c r="I47" s="137">
        <v>33809</v>
      </c>
      <c r="J47" s="137">
        <v>33347</v>
      </c>
      <c r="K47" s="137">
        <v>34008</v>
      </c>
      <c r="L47" s="137">
        <v>31721</v>
      </c>
      <c r="M47" s="141" t="s">
        <v>170</v>
      </c>
      <c r="N47" s="112">
        <v>281</v>
      </c>
      <c r="O47" s="112">
        <v>302</v>
      </c>
      <c r="P47" s="112">
        <v>329</v>
      </c>
      <c r="Q47" s="112">
        <v>540</v>
      </c>
      <c r="R47" s="112">
        <v>334</v>
      </c>
      <c r="S47" s="112">
        <v>469</v>
      </c>
      <c r="T47" s="112">
        <v>325</v>
      </c>
      <c r="U47" s="112">
        <v>337</v>
      </c>
      <c r="V47" s="112">
        <v>394</v>
      </c>
      <c r="W47" s="112">
        <v>340</v>
      </c>
      <c r="X47" s="112">
        <v>462</v>
      </c>
      <c r="Y47" s="2852"/>
      <c r="Z47" s="2852"/>
      <c r="AA47" s="2852"/>
      <c r="AB47" s="2852"/>
      <c r="AC47" s="2852"/>
      <c r="AD47" s="2852"/>
      <c r="AE47" s="2852"/>
      <c r="AF47" s="2852"/>
      <c r="AG47" s="2852"/>
      <c r="AH47" s="2852"/>
      <c r="AI47" s="2852"/>
      <c r="AJ47" s="140" t="s">
        <v>170</v>
      </c>
      <c r="AK47" s="111">
        <v>281</v>
      </c>
      <c r="AL47" s="111">
        <v>246</v>
      </c>
      <c r="AM47" s="111">
        <v>268</v>
      </c>
      <c r="AN47" s="110">
        <v>274</v>
      </c>
      <c r="AO47" s="110">
        <v>302</v>
      </c>
      <c r="AP47" s="110">
        <v>492</v>
      </c>
      <c r="AQ47" s="110">
        <v>473</v>
      </c>
      <c r="AR47" s="110">
        <v>447</v>
      </c>
      <c r="AS47" s="110">
        <v>329</v>
      </c>
      <c r="AT47" s="110">
        <v>449</v>
      </c>
      <c r="AU47" s="2230" t="s">
        <v>137</v>
      </c>
      <c r="AV47" s="2266">
        <v>25167</v>
      </c>
      <c r="AW47" s="2262">
        <v>26664</v>
      </c>
      <c r="AX47" s="2241">
        <v>-5.6139883881735297E-2</v>
      </c>
      <c r="AY47" s="2266">
        <v>33324</v>
      </c>
      <c r="AZ47" s="2262">
        <v>33041</v>
      </c>
      <c r="BA47" s="2234">
        <v>8.5679853552049767E-3</v>
      </c>
      <c r="BB47" s="2262">
        <v>41179</v>
      </c>
      <c r="BC47" s="2262">
        <v>48564</v>
      </c>
      <c r="BD47" s="2234">
        <v>-0.15206737501029569</v>
      </c>
      <c r="BE47" s="2266">
        <v>5578</v>
      </c>
      <c r="BF47" s="2262">
        <v>5977</v>
      </c>
      <c r="BG47" s="2241">
        <v>-6.6755897607495396E-2</v>
      </c>
      <c r="BH47" s="2266">
        <v>20530.985548198994</v>
      </c>
      <c r="BI47" s="2265">
        <v>18911</v>
      </c>
      <c r="BJ47" s="2264">
        <v>8.5663663909840537E-2</v>
      </c>
      <c r="BK47" s="2263">
        <v>125778.98554819899</v>
      </c>
      <c r="BL47" s="2262">
        <v>133157</v>
      </c>
      <c r="BM47" s="2234">
        <v>-5.5408385978964726E-2</v>
      </c>
    </row>
    <row r="48" spans="1:65" ht="13.5" customHeight="1" x14ac:dyDescent="0.2">
      <c r="A48" s="134" t="s">
        <v>164</v>
      </c>
      <c r="B48" s="133">
        <v>26.7</v>
      </c>
      <c r="C48" s="133">
        <v>26.3</v>
      </c>
      <c r="D48" s="132">
        <v>25</v>
      </c>
      <c r="E48" s="132" t="s">
        <v>163</v>
      </c>
      <c r="F48" s="132" t="s">
        <v>162</v>
      </c>
      <c r="G48" s="132" t="s">
        <v>161</v>
      </c>
      <c r="H48" s="132" t="s">
        <v>160</v>
      </c>
      <c r="I48" s="132" t="s">
        <v>159</v>
      </c>
      <c r="J48" s="132" t="s">
        <v>158</v>
      </c>
      <c r="K48" s="132" t="s">
        <v>157</v>
      </c>
      <c r="L48" s="132" t="s">
        <v>156</v>
      </c>
      <c r="M48" s="141" t="s">
        <v>168</v>
      </c>
      <c r="N48" s="112">
        <v>8987</v>
      </c>
      <c r="O48" s="112">
        <v>10459</v>
      </c>
      <c r="P48" s="112">
        <v>9200</v>
      </c>
      <c r="Q48" s="112">
        <v>7942</v>
      </c>
      <c r="R48" s="112">
        <v>6545</v>
      </c>
      <c r="S48" s="112">
        <v>7797</v>
      </c>
      <c r="T48" s="112">
        <v>6503</v>
      </c>
      <c r="U48" s="112">
        <v>7761</v>
      </c>
      <c r="V48" s="112">
        <v>7185</v>
      </c>
      <c r="W48" s="112">
        <v>8209</v>
      </c>
      <c r="X48" s="112">
        <v>7556</v>
      </c>
      <c r="Y48" s="109" t="s">
        <v>149</v>
      </c>
      <c r="Z48" s="109"/>
      <c r="AA48" s="109"/>
      <c r="AB48" s="109"/>
      <c r="AC48" s="116"/>
      <c r="AD48" s="116"/>
      <c r="AE48" s="116"/>
      <c r="AF48" s="116"/>
      <c r="AG48" s="116"/>
      <c r="AH48" s="116"/>
      <c r="AI48" s="116"/>
      <c r="AJ48" s="140" t="s">
        <v>168</v>
      </c>
      <c r="AK48" s="111">
        <v>8987</v>
      </c>
      <c r="AL48" s="111">
        <v>9181</v>
      </c>
      <c r="AM48" s="111">
        <v>9333</v>
      </c>
      <c r="AN48" s="110">
        <v>9603</v>
      </c>
      <c r="AO48" s="110">
        <v>10459</v>
      </c>
      <c r="AP48" s="110">
        <v>10096</v>
      </c>
      <c r="AQ48" s="110">
        <v>9140</v>
      </c>
      <c r="AR48" s="110">
        <v>8945</v>
      </c>
      <c r="AS48" s="110">
        <v>9200</v>
      </c>
      <c r="AT48" s="110">
        <v>8147</v>
      </c>
      <c r="AU48" s="2261" t="s">
        <v>134</v>
      </c>
      <c r="AV48" s="2257">
        <v>11093</v>
      </c>
      <c r="AW48" s="2256">
        <v>11480</v>
      </c>
      <c r="AX48" s="2260">
        <v>-3.3711241871627218E-2</v>
      </c>
      <c r="AY48" s="2257">
        <v>5282</v>
      </c>
      <c r="AZ48" s="2256">
        <v>5651</v>
      </c>
      <c r="BA48" s="2255">
        <v>-6.5218430064330146E-2</v>
      </c>
      <c r="BB48" s="2256">
        <v>3727</v>
      </c>
      <c r="BC48" s="2256">
        <v>4059</v>
      </c>
      <c r="BD48" s="2255">
        <v>-8.1793545208179358E-2</v>
      </c>
      <c r="BE48" s="2257">
        <v>3690</v>
      </c>
      <c r="BF48" s="2256">
        <v>3640</v>
      </c>
      <c r="BG48" s="2260">
        <v>1.3736263736263736E-2</v>
      </c>
      <c r="BH48" s="2257">
        <v>6607</v>
      </c>
      <c r="BI48" s="2259">
        <v>6766</v>
      </c>
      <c r="BJ48" s="2258">
        <v>-2.3499852202187407E-2</v>
      </c>
      <c r="BK48" s="2257">
        <v>30399</v>
      </c>
      <c r="BL48" s="2256">
        <v>31596</v>
      </c>
      <c r="BM48" s="2255">
        <v>-3.7884542347132545E-2</v>
      </c>
    </row>
    <row r="49" spans="1:65" ht="13.5" customHeight="1" thickBot="1" x14ac:dyDescent="0.25">
      <c r="A49" s="129" t="s">
        <v>1236</v>
      </c>
      <c r="B49" s="128">
        <v>11.1</v>
      </c>
      <c r="C49" s="128">
        <v>13.2</v>
      </c>
      <c r="D49" s="126">
        <v>14.8</v>
      </c>
      <c r="E49" s="127" t="s">
        <v>153</v>
      </c>
      <c r="F49" s="126"/>
      <c r="G49" s="126"/>
      <c r="H49" s="126"/>
      <c r="I49" s="126"/>
      <c r="J49" s="126"/>
      <c r="K49" s="126"/>
      <c r="L49" s="126"/>
      <c r="M49" s="136" t="s">
        <v>166</v>
      </c>
      <c r="N49" s="106">
        <v>26031</v>
      </c>
      <c r="O49" s="106">
        <v>4888</v>
      </c>
      <c r="P49" s="106" t="s">
        <v>124</v>
      </c>
      <c r="Q49" s="106" t="s">
        <v>124</v>
      </c>
      <c r="R49" s="106">
        <v>4198</v>
      </c>
      <c r="S49" s="106" t="s">
        <v>124</v>
      </c>
      <c r="T49" s="106" t="s">
        <v>124</v>
      </c>
      <c r="U49" s="106" t="s">
        <v>124</v>
      </c>
      <c r="V49" s="106" t="s">
        <v>124</v>
      </c>
      <c r="W49" s="106" t="s">
        <v>124</v>
      </c>
      <c r="X49" s="106" t="s">
        <v>124</v>
      </c>
      <c r="Y49" s="109" t="s">
        <v>147</v>
      </c>
      <c r="Z49" s="109"/>
      <c r="AA49" s="109"/>
      <c r="AB49" s="109"/>
      <c r="AC49" s="116"/>
      <c r="AD49" s="116"/>
      <c r="AE49" s="116"/>
      <c r="AF49" s="116"/>
      <c r="AG49" s="116"/>
      <c r="AH49" s="116"/>
      <c r="AI49" s="116"/>
      <c r="AJ49" s="135" t="s">
        <v>166</v>
      </c>
      <c r="AK49" s="104">
        <v>26031</v>
      </c>
      <c r="AL49" s="104">
        <v>5094</v>
      </c>
      <c r="AM49" s="104">
        <v>5017</v>
      </c>
      <c r="AN49" s="103">
        <v>5076</v>
      </c>
      <c r="AO49" s="103">
        <v>4888</v>
      </c>
      <c r="AP49" s="103">
        <v>4432</v>
      </c>
      <c r="AQ49" s="103" t="s">
        <v>124</v>
      </c>
      <c r="AR49" s="103" t="s">
        <v>124</v>
      </c>
      <c r="AS49" s="103" t="s">
        <v>124</v>
      </c>
      <c r="AT49" s="103" t="s">
        <v>124</v>
      </c>
      <c r="AU49" s="2254" t="s">
        <v>132</v>
      </c>
      <c r="AV49" s="2253"/>
      <c r="AW49" s="2248"/>
      <c r="AX49" s="2252"/>
      <c r="AY49" s="2253"/>
      <c r="AZ49" s="2248"/>
      <c r="BA49" s="2252"/>
      <c r="BB49" s="2249"/>
      <c r="BC49" s="2248"/>
      <c r="BD49" s="2245" t="s">
        <v>122</v>
      </c>
      <c r="BE49" s="2251"/>
      <c r="BF49" s="2250"/>
      <c r="BG49" s="2245" t="s">
        <v>122</v>
      </c>
      <c r="BH49" s="2249"/>
      <c r="BI49" s="2248"/>
      <c r="BJ49" s="2245"/>
      <c r="BK49" s="2247"/>
      <c r="BL49" s="2246"/>
      <c r="BM49" s="2245" t="s">
        <v>122</v>
      </c>
    </row>
    <row r="50" spans="1:65" ht="16.5" customHeight="1" x14ac:dyDescent="0.2">
      <c r="A50" s="2850" t="s">
        <v>1235</v>
      </c>
      <c r="B50" s="2853"/>
      <c r="C50" s="2853"/>
      <c r="D50" s="2853"/>
      <c r="E50" s="2853"/>
      <c r="F50" s="2853"/>
      <c r="G50" s="2853"/>
      <c r="H50" s="2853"/>
      <c r="I50" s="2853"/>
      <c r="J50" s="2853"/>
      <c r="K50" s="2853"/>
      <c r="L50" s="2243"/>
      <c r="M50" s="131" t="s">
        <v>155</v>
      </c>
      <c r="N50" s="100">
        <f>SUM(N35:N49)</f>
        <v>548296</v>
      </c>
      <c r="O50" s="100">
        <f>SUM(O35:O49)</f>
        <v>583249</v>
      </c>
      <c r="P50" s="100">
        <f>SUM(P35:P49)</f>
        <v>615836</v>
      </c>
      <c r="Q50" s="100">
        <f>SUM(Q35:Q49)</f>
        <v>639505</v>
      </c>
      <c r="R50" s="100">
        <v>601225</v>
      </c>
      <c r="S50" s="100">
        <v>640173</v>
      </c>
      <c r="T50" s="100">
        <v>690084</v>
      </c>
      <c r="U50" s="100">
        <v>556301</v>
      </c>
      <c r="V50" s="100">
        <v>485124</v>
      </c>
      <c r="W50" s="100">
        <v>456271</v>
      </c>
      <c r="X50" s="100">
        <v>371894</v>
      </c>
      <c r="Y50" s="109" t="s">
        <v>144</v>
      </c>
      <c r="Z50" s="109"/>
      <c r="AA50" s="109"/>
      <c r="AB50" s="109"/>
      <c r="AC50" s="116"/>
      <c r="AD50" s="116"/>
      <c r="AE50" s="116"/>
      <c r="AF50" s="116"/>
      <c r="AG50" s="116"/>
      <c r="AH50" s="116"/>
      <c r="AI50" s="116"/>
      <c r="AJ50" s="130" t="s">
        <v>155</v>
      </c>
      <c r="AK50" s="80">
        <f>SUM(AK35:AK49)</f>
        <v>548296</v>
      </c>
      <c r="AL50" s="80">
        <v>582979</v>
      </c>
      <c r="AM50" s="80">
        <v>611361</v>
      </c>
      <c r="AN50" s="79">
        <v>619195</v>
      </c>
      <c r="AO50" s="79">
        <v>583249</v>
      </c>
      <c r="AP50" s="79">
        <v>626120</v>
      </c>
      <c r="AQ50" s="79">
        <v>641093</v>
      </c>
      <c r="AR50" s="79">
        <v>646427</v>
      </c>
      <c r="AS50" s="79">
        <v>615836</v>
      </c>
      <c r="AT50" s="79">
        <v>649893</v>
      </c>
      <c r="AU50" s="2230" t="s">
        <v>130</v>
      </c>
      <c r="AV50" s="2229">
        <v>1.2</v>
      </c>
      <c r="AW50" s="2228">
        <v>0.9</v>
      </c>
      <c r="AX50" s="2241">
        <v>6.6060732542651435E-2</v>
      </c>
      <c r="AY50" s="2229">
        <v>70.8</v>
      </c>
      <c r="AZ50" s="2228">
        <v>70.3</v>
      </c>
      <c r="BA50" s="2241">
        <v>7.4261642589530386E-3</v>
      </c>
      <c r="BB50" s="2236">
        <v>71.061999999999983</v>
      </c>
      <c r="BC50" s="2235">
        <v>80.3</v>
      </c>
      <c r="BD50" s="2234">
        <v>-0.11504358655043605</v>
      </c>
      <c r="BE50" s="2224"/>
      <c r="BF50" s="2223"/>
      <c r="BG50" s="2234" t="s">
        <v>122</v>
      </c>
      <c r="BH50" s="2236">
        <v>4.0380000000000109</v>
      </c>
      <c r="BI50" s="2235">
        <v>7.1000000000000227</v>
      </c>
      <c r="BJ50" s="2234"/>
      <c r="BK50" s="2220">
        <v>147.1</v>
      </c>
      <c r="BL50" s="2219">
        <v>158.60000000000002</v>
      </c>
      <c r="BM50" s="2234">
        <v>-7.2509457755359566E-2</v>
      </c>
    </row>
    <row r="51" spans="1:65" ht="16.5" customHeight="1" x14ac:dyDescent="0.2">
      <c r="A51" s="109" t="s">
        <v>149</v>
      </c>
      <c r="B51" s="109"/>
      <c r="C51" s="109"/>
      <c r="D51" s="116"/>
      <c r="E51" s="116"/>
      <c r="F51" s="116"/>
      <c r="G51" s="116"/>
      <c r="H51" s="116"/>
      <c r="I51" s="116"/>
      <c r="J51" s="116"/>
      <c r="K51" s="120"/>
      <c r="L51" s="2614"/>
      <c r="N51" s="118"/>
      <c r="O51" s="118"/>
      <c r="P51" s="118"/>
      <c r="Q51" s="118"/>
      <c r="R51" s="118"/>
      <c r="S51" s="65"/>
      <c r="T51" s="65"/>
      <c r="U51" s="65"/>
      <c r="V51" s="65"/>
      <c r="W51" s="65"/>
      <c r="X51" s="65"/>
      <c r="Y51" s="109" t="s">
        <v>142</v>
      </c>
      <c r="Z51" s="109"/>
      <c r="AA51" s="109"/>
      <c r="AB51" s="109"/>
      <c r="AC51" s="109"/>
      <c r="AD51" s="109"/>
      <c r="AE51" s="109"/>
      <c r="AF51" s="109"/>
      <c r="AG51" s="109"/>
      <c r="AH51" s="109"/>
      <c r="AI51" s="116"/>
      <c r="AJ51" s="69"/>
      <c r="AK51" s="85"/>
      <c r="AL51" s="85"/>
      <c r="AN51" s="98"/>
      <c r="AO51" s="98"/>
      <c r="AP51" s="98"/>
      <c r="AQ51" s="98"/>
      <c r="AR51" s="98"/>
      <c r="AS51" s="98"/>
      <c r="AT51" s="98"/>
      <c r="AU51" s="2230" t="s">
        <v>129</v>
      </c>
      <c r="AV51" s="2229">
        <v>124.30000000000001</v>
      </c>
      <c r="AW51" s="2228">
        <v>125.6</v>
      </c>
      <c r="AX51" s="2241">
        <v>-1.0961091084151331E-2</v>
      </c>
      <c r="AY51" s="2229">
        <v>7.1</v>
      </c>
      <c r="AZ51" s="2228">
        <v>7.4</v>
      </c>
      <c r="BA51" s="2241">
        <v>-3.9545111558164314E-2</v>
      </c>
      <c r="BB51" s="2236">
        <v>0</v>
      </c>
      <c r="BC51" s="2244">
        <v>0.2</v>
      </c>
      <c r="BD51" s="2234">
        <v>-1</v>
      </c>
      <c r="BE51" s="2236">
        <v>6.7</v>
      </c>
      <c r="BF51" s="2223">
        <v>7.2</v>
      </c>
      <c r="BG51" s="2234">
        <v>-6.9444444444444448E-2</v>
      </c>
      <c r="BH51" s="2222" t="s">
        <v>124</v>
      </c>
      <c r="BI51" s="2221" t="s">
        <v>124</v>
      </c>
      <c r="BJ51" s="2234"/>
      <c r="BK51" s="2220">
        <v>138.1</v>
      </c>
      <c r="BL51" s="2219">
        <v>140.39999999999998</v>
      </c>
      <c r="BM51" s="2234">
        <v>-1.6381766381766263E-2</v>
      </c>
    </row>
    <row r="52" spans="1:65" ht="16.5" customHeight="1" x14ac:dyDescent="0.2">
      <c r="A52" s="109" t="s">
        <v>147</v>
      </c>
      <c r="B52" s="109"/>
      <c r="C52" s="109"/>
      <c r="D52" s="116"/>
      <c r="E52" s="116"/>
      <c r="F52" s="116"/>
      <c r="G52" s="116"/>
      <c r="H52" s="116"/>
      <c r="I52" s="116"/>
      <c r="J52" s="116"/>
      <c r="K52" s="116"/>
      <c r="L52" s="65"/>
      <c r="M52" s="170" t="s">
        <v>151</v>
      </c>
      <c r="N52" s="124"/>
      <c r="O52" s="124"/>
      <c r="P52" s="125"/>
      <c r="Q52" s="125"/>
      <c r="R52" s="124"/>
      <c r="S52" s="112"/>
      <c r="T52" s="112"/>
      <c r="U52" s="112"/>
      <c r="V52" s="112"/>
      <c r="W52" s="112"/>
      <c r="X52" s="112"/>
      <c r="Y52" s="109" t="s">
        <v>1234</v>
      </c>
      <c r="Z52" s="109"/>
      <c r="AA52" s="109"/>
      <c r="AB52" s="109"/>
      <c r="AC52" s="109"/>
      <c r="AD52" s="109"/>
      <c r="AE52" s="109"/>
      <c r="AF52" s="109"/>
      <c r="AG52" s="109"/>
      <c r="AH52" s="109"/>
      <c r="AI52" s="82"/>
      <c r="AJ52" s="122" t="s">
        <v>151</v>
      </c>
      <c r="AK52" s="2242"/>
      <c r="AL52" s="2242"/>
      <c r="AM52" s="122"/>
      <c r="AN52" s="121"/>
      <c r="AO52" s="121"/>
      <c r="AP52" s="79"/>
      <c r="AQ52" s="79"/>
      <c r="AR52" s="121"/>
      <c r="AS52" s="110"/>
      <c r="AT52" s="110"/>
      <c r="AU52" s="2230" t="s">
        <v>128</v>
      </c>
      <c r="AV52" s="2229">
        <v>19.5</v>
      </c>
      <c r="AW52" s="2228">
        <v>20.399999999999999</v>
      </c>
      <c r="AX52" s="2241">
        <v>-3.4130570942935701E-2</v>
      </c>
      <c r="AY52" s="2229">
        <v>2.2000000000000002</v>
      </c>
      <c r="AZ52" s="2228">
        <v>2.2999999999999998</v>
      </c>
      <c r="BA52" s="2241">
        <v>-7.5521854897627749E-2</v>
      </c>
      <c r="BB52" s="2224"/>
      <c r="BC52" s="2223"/>
      <c r="BD52" s="2234" t="s">
        <v>122</v>
      </c>
      <c r="BE52" s="2224">
        <v>3.3</v>
      </c>
      <c r="BF52" s="2223">
        <v>4.3</v>
      </c>
      <c r="BG52" s="2234">
        <v>-0.23255813953488372</v>
      </c>
      <c r="BH52" s="2222" t="s">
        <v>124</v>
      </c>
      <c r="BI52" s="2221" t="s">
        <v>124</v>
      </c>
      <c r="BJ52" s="2234"/>
      <c r="BK52" s="2220">
        <v>25</v>
      </c>
      <c r="BL52" s="2219">
        <v>27</v>
      </c>
      <c r="BM52" s="2234">
        <v>-7.407407407407407E-2</v>
      </c>
    </row>
    <row r="53" spans="1:65" ht="13.5" customHeight="1" x14ac:dyDescent="0.2">
      <c r="A53" s="109" t="s">
        <v>144</v>
      </c>
      <c r="B53" s="109"/>
      <c r="C53" s="109"/>
      <c r="D53" s="116"/>
      <c r="E53" s="116"/>
      <c r="F53" s="116"/>
      <c r="G53" s="116"/>
      <c r="H53" s="116"/>
      <c r="I53" s="116"/>
      <c r="J53" s="116"/>
      <c r="K53" s="116"/>
      <c r="L53" s="115"/>
      <c r="M53" s="113" t="s">
        <v>1351</v>
      </c>
      <c r="N53" s="118">
        <v>750</v>
      </c>
      <c r="O53" s="118"/>
      <c r="P53" s="119"/>
      <c r="Q53" s="119"/>
      <c r="R53" s="118"/>
      <c r="S53" s="65"/>
      <c r="T53" s="65"/>
      <c r="U53" s="65"/>
      <c r="V53" s="65"/>
      <c r="W53" s="65"/>
      <c r="X53" s="65"/>
      <c r="Y53" s="109" t="s">
        <v>136</v>
      </c>
      <c r="Z53" s="109"/>
      <c r="AA53" s="109"/>
      <c r="AB53" s="2216"/>
      <c r="AC53" s="2215"/>
      <c r="AD53" s="2214"/>
      <c r="AE53" s="2214"/>
      <c r="AF53" s="2213"/>
      <c r="AG53" s="2213"/>
      <c r="AH53" s="2213"/>
      <c r="AI53" s="2213"/>
      <c r="AJ53" s="113" t="s">
        <v>1351</v>
      </c>
      <c r="AK53" s="118">
        <v>750</v>
      </c>
      <c r="AL53" s="85"/>
      <c r="AN53" s="98"/>
      <c r="AO53" s="98"/>
      <c r="AP53" s="110"/>
      <c r="AQ53" s="110"/>
      <c r="AR53" s="98"/>
      <c r="AS53" s="98"/>
      <c r="AT53" s="98"/>
      <c r="AU53" s="2640" t="s">
        <v>127</v>
      </c>
      <c r="AV53" s="2639">
        <v>145</v>
      </c>
      <c r="AW53" s="2638">
        <v>146.9</v>
      </c>
      <c r="AX53" s="2632">
        <v>-1.3667689164145957E-2</v>
      </c>
      <c r="AY53" s="2639">
        <v>80.099999999999994</v>
      </c>
      <c r="AZ53" s="2638">
        <v>80</v>
      </c>
      <c r="BA53" s="2632">
        <v>6.5240258298815412E-4</v>
      </c>
      <c r="BB53" s="2633">
        <v>71.061999999999983</v>
      </c>
      <c r="BC53" s="2630">
        <v>80.5</v>
      </c>
      <c r="BD53" s="2632">
        <v>-0.11724223602484493</v>
      </c>
      <c r="BE53" s="2635">
        <v>10</v>
      </c>
      <c r="BF53" s="2634">
        <v>11.5</v>
      </c>
      <c r="BG53" s="2632">
        <v>-0.13043478260869565</v>
      </c>
      <c r="BH53" s="2633">
        <v>4.0380000000000109</v>
      </c>
      <c r="BI53" s="2630">
        <v>7.1000000000000227</v>
      </c>
      <c r="BJ53" s="2632"/>
      <c r="BK53" s="2631">
        <v>310.2</v>
      </c>
      <c r="BL53" s="2630">
        <v>326</v>
      </c>
      <c r="BM53" s="2632">
        <v>-4.8466257668711689E-2</v>
      </c>
    </row>
    <row r="54" spans="1:65" ht="13.5" customHeight="1" x14ac:dyDescent="0.2">
      <c r="A54" s="2217" t="s">
        <v>142</v>
      </c>
      <c r="B54" s="2217"/>
      <c r="C54" s="2217"/>
      <c r="D54" s="2217"/>
      <c r="E54" s="2217"/>
      <c r="F54" s="2217"/>
      <c r="G54" s="2217"/>
      <c r="H54" s="2217"/>
      <c r="I54" s="2217"/>
      <c r="J54" s="2217"/>
      <c r="K54" s="2217"/>
      <c r="L54" s="114"/>
      <c r="M54" s="113" t="s">
        <v>146</v>
      </c>
      <c r="N54" s="112">
        <v>168</v>
      </c>
      <c r="O54" s="112">
        <v>1</v>
      </c>
      <c r="P54" s="112">
        <v>1</v>
      </c>
      <c r="Q54" s="112">
        <v>2</v>
      </c>
      <c r="R54" s="112">
        <v>2</v>
      </c>
      <c r="S54" s="112">
        <v>5</v>
      </c>
      <c r="T54" s="112">
        <v>86</v>
      </c>
      <c r="U54" s="112">
        <v>84</v>
      </c>
      <c r="V54" s="112">
        <v>80</v>
      </c>
      <c r="W54" s="112">
        <v>78</v>
      </c>
      <c r="X54" s="112">
        <v>78</v>
      </c>
      <c r="AC54" s="69"/>
      <c r="AD54" s="69"/>
      <c r="AE54" s="69"/>
      <c r="AF54" s="64"/>
      <c r="AG54" s="64"/>
      <c r="AH54" s="64"/>
      <c r="AI54" s="64"/>
      <c r="AJ54" s="94" t="s">
        <v>146</v>
      </c>
      <c r="AK54" s="112">
        <v>168</v>
      </c>
      <c r="AL54" s="117">
        <v>162</v>
      </c>
      <c r="AM54" s="98">
        <v>158</v>
      </c>
      <c r="AN54" s="98">
        <v>177</v>
      </c>
      <c r="AO54" s="98">
        <v>1</v>
      </c>
      <c r="AP54" s="110">
        <v>1</v>
      </c>
      <c r="AQ54" s="110">
        <v>1</v>
      </c>
      <c r="AR54" s="98">
        <v>1</v>
      </c>
      <c r="AS54" s="110">
        <v>1</v>
      </c>
      <c r="AT54" s="110">
        <v>1</v>
      </c>
      <c r="AU54" s="2230" t="s">
        <v>126</v>
      </c>
      <c r="AV54" s="2229">
        <v>2.3000000000000203</v>
      </c>
      <c r="AW54" s="2228">
        <v>2.5</v>
      </c>
      <c r="AX54" s="2241">
        <v>-9.0903011842598191E-2</v>
      </c>
      <c r="AY54" s="2229">
        <v>35.9</v>
      </c>
      <c r="AZ54" s="2228">
        <v>36</v>
      </c>
      <c r="BA54" s="2241">
        <v>-3.0039373845156536E-3</v>
      </c>
      <c r="BB54" s="2240">
        <v>46.881</v>
      </c>
      <c r="BC54" s="2239">
        <v>47.1</v>
      </c>
      <c r="BD54" s="2234">
        <v>-4.6496815286624455E-3</v>
      </c>
      <c r="BE54" s="2238"/>
      <c r="BF54" s="2237"/>
      <c r="BG54" s="2234" t="s">
        <v>122</v>
      </c>
      <c r="BH54" s="2236">
        <v>-1.8810000000000002</v>
      </c>
      <c r="BI54" s="2235">
        <v>3</v>
      </c>
      <c r="BJ54" s="2218"/>
      <c r="BK54" s="2220">
        <v>83.200000000000017</v>
      </c>
      <c r="BL54" s="2219">
        <v>88.6</v>
      </c>
      <c r="BM54" s="2234">
        <v>-6.0948081264108098E-2</v>
      </c>
    </row>
    <row r="55" spans="1:65" ht="13.5" customHeight="1" x14ac:dyDescent="0.2">
      <c r="A55" s="109" t="s">
        <v>139</v>
      </c>
      <c r="B55" s="109"/>
      <c r="C55" s="109"/>
      <c r="D55" s="109"/>
      <c r="E55" s="109"/>
      <c r="F55" s="109"/>
      <c r="G55" s="109"/>
      <c r="H55" s="109"/>
      <c r="I55" s="109"/>
      <c r="J55" s="82"/>
      <c r="K55" s="116"/>
      <c r="L55" s="65"/>
      <c r="M55" s="113" t="s">
        <v>143</v>
      </c>
      <c r="N55" s="112">
        <v>4050</v>
      </c>
      <c r="O55" s="112">
        <v>4050</v>
      </c>
      <c r="P55" s="112">
        <v>4050</v>
      </c>
      <c r="Q55" s="112">
        <v>4050</v>
      </c>
      <c r="R55" s="112">
        <v>4050</v>
      </c>
      <c r="S55" s="112">
        <v>4050</v>
      </c>
      <c r="T55" s="112">
        <v>4047</v>
      </c>
      <c r="U55" s="112">
        <v>4043</v>
      </c>
      <c r="V55" s="112">
        <v>4037</v>
      </c>
      <c r="W55" s="112">
        <v>2600</v>
      </c>
      <c r="X55" s="112">
        <v>2597</v>
      </c>
      <c r="Y55" s="108"/>
      <c r="Z55" s="108"/>
      <c r="AA55" s="108"/>
      <c r="AB55" s="2233"/>
      <c r="AC55" s="75"/>
      <c r="AD55" s="2232"/>
      <c r="AE55" s="2232"/>
      <c r="AF55" s="2232"/>
      <c r="AG55" s="2232"/>
      <c r="AH55" s="2232"/>
      <c r="AI55" s="2231"/>
      <c r="AJ55" s="94" t="s">
        <v>143</v>
      </c>
      <c r="AK55" s="112">
        <v>4050</v>
      </c>
      <c r="AL55" s="111">
        <v>4050</v>
      </c>
      <c r="AM55" s="110">
        <v>4050</v>
      </c>
      <c r="AN55" s="110">
        <v>4050</v>
      </c>
      <c r="AO55" s="110">
        <v>4050</v>
      </c>
      <c r="AP55" s="110">
        <v>4050</v>
      </c>
      <c r="AQ55" s="110">
        <v>4050</v>
      </c>
      <c r="AR55" s="110">
        <v>4050</v>
      </c>
      <c r="AS55" s="110">
        <v>4050</v>
      </c>
      <c r="AT55" s="110">
        <v>4050</v>
      </c>
      <c r="AU55" s="2230" t="s">
        <v>125</v>
      </c>
      <c r="AV55" s="2229">
        <v>73.099999999999994</v>
      </c>
      <c r="AW55" s="2228">
        <v>73.299999999999983</v>
      </c>
      <c r="AX55" s="2227">
        <v>-2.7624674302854091E-3</v>
      </c>
      <c r="AY55" s="2229">
        <v>3.1</v>
      </c>
      <c r="AZ55" s="2228">
        <v>3.3</v>
      </c>
      <c r="BA55" s="2227">
        <v>-5.8903370022572621E-2</v>
      </c>
      <c r="BB55" s="2226">
        <v>0.1</v>
      </c>
      <c r="BC55" s="2225">
        <v>0.1</v>
      </c>
      <c r="BD55" s="2218">
        <v>0</v>
      </c>
      <c r="BE55" s="2224">
        <v>12.9</v>
      </c>
      <c r="BF55" s="2223">
        <v>13.5</v>
      </c>
      <c r="BG55" s="2218">
        <v>-4.4444444444444418E-2</v>
      </c>
      <c r="BH55" s="2222" t="s">
        <v>124</v>
      </c>
      <c r="BI55" s="2221" t="s">
        <v>124</v>
      </c>
      <c r="BJ55" s="2218"/>
      <c r="BK55" s="2220">
        <v>89.199999999999989</v>
      </c>
      <c r="BL55" s="2219">
        <v>90.199999999999974</v>
      </c>
      <c r="BM55" s="2218">
        <v>-1.1086474501108492E-2</v>
      </c>
    </row>
    <row r="56" spans="1:65" x14ac:dyDescent="0.2">
      <c r="A56" s="109" t="s">
        <v>136</v>
      </c>
      <c r="B56" s="109"/>
      <c r="C56" s="2216"/>
      <c r="D56" s="2215"/>
      <c r="E56" s="2214"/>
      <c r="F56" s="2214"/>
      <c r="G56" s="2213"/>
      <c r="H56" s="2213"/>
      <c r="I56" s="2213"/>
      <c r="J56" s="2213"/>
      <c r="K56" s="82"/>
      <c r="L56" s="66"/>
      <c r="M56" s="113" t="s">
        <v>141</v>
      </c>
      <c r="N56" s="112">
        <v>1080</v>
      </c>
      <c r="O56" s="112">
        <v>1080</v>
      </c>
      <c r="P56" s="112">
        <v>1080</v>
      </c>
      <c r="Q56" s="112">
        <v>1080</v>
      </c>
      <c r="R56" s="112">
        <v>1080</v>
      </c>
      <c r="S56" s="112">
        <v>1080</v>
      </c>
      <c r="T56" s="112">
        <v>1080</v>
      </c>
      <c r="U56" s="112">
        <v>1065</v>
      </c>
      <c r="V56" s="112">
        <v>1065</v>
      </c>
      <c r="W56" s="112" t="s">
        <v>124</v>
      </c>
      <c r="X56" s="112" t="s">
        <v>124</v>
      </c>
      <c r="Y56" s="78"/>
      <c r="Z56" s="78"/>
      <c r="AA56" s="78"/>
      <c r="AB56" s="78"/>
      <c r="AC56" s="2212"/>
      <c r="AD56" s="2212"/>
      <c r="AE56" s="2212"/>
      <c r="AF56" s="75"/>
      <c r="AG56" s="75"/>
      <c r="AH56" s="75"/>
      <c r="AI56" s="75"/>
      <c r="AJ56" s="94" t="s">
        <v>141</v>
      </c>
      <c r="AK56" s="112">
        <v>1080</v>
      </c>
      <c r="AL56" s="111">
        <v>1080</v>
      </c>
      <c r="AM56" s="110">
        <v>1080</v>
      </c>
      <c r="AN56" s="110">
        <v>1080</v>
      </c>
      <c r="AO56" s="110">
        <v>1080</v>
      </c>
      <c r="AP56" s="110">
        <v>1080</v>
      </c>
      <c r="AQ56" s="110">
        <v>1080</v>
      </c>
      <c r="AR56" s="110">
        <v>1080</v>
      </c>
      <c r="AS56" s="110">
        <v>1080</v>
      </c>
      <c r="AT56" s="110">
        <v>1080</v>
      </c>
      <c r="AU56" s="2640" t="s">
        <v>123</v>
      </c>
      <c r="AV56" s="2639">
        <v>75.400000000000006</v>
      </c>
      <c r="AW56" s="2638">
        <v>75.8</v>
      </c>
      <c r="AX56" s="2629">
        <v>-5.7319330307475935E-3</v>
      </c>
      <c r="AY56" s="2639">
        <v>39</v>
      </c>
      <c r="AZ56" s="2638">
        <v>39.299999999999997</v>
      </c>
      <c r="BA56" s="2629">
        <v>-7.6595642655021834E-3</v>
      </c>
      <c r="BB56" s="2637">
        <v>46.981000000000002</v>
      </c>
      <c r="BC56" s="2636">
        <v>47.2</v>
      </c>
      <c r="BD56" s="2629">
        <v>-4.6398305084746011E-3</v>
      </c>
      <c r="BE56" s="2635">
        <v>12.9</v>
      </c>
      <c r="BF56" s="2634">
        <v>13.5</v>
      </c>
      <c r="BG56" s="2629">
        <v>-4.4444444444444418E-2</v>
      </c>
      <c r="BH56" s="2633">
        <v>-1.8810000000000002</v>
      </c>
      <c r="BI56" s="2630">
        <v>3</v>
      </c>
      <c r="BJ56" s="2632" t="s">
        <v>122</v>
      </c>
      <c r="BK56" s="2631">
        <v>172.4</v>
      </c>
      <c r="BL56" s="2630">
        <v>178.8</v>
      </c>
      <c r="BM56" s="2629">
        <v>-3.5794183445190184E-2</v>
      </c>
    </row>
    <row r="57" spans="1:65" ht="13.5" customHeight="1" x14ac:dyDescent="0.2">
      <c r="K57" s="102"/>
      <c r="L57" s="102"/>
      <c r="M57" s="113" t="s">
        <v>138</v>
      </c>
      <c r="N57" s="112">
        <v>-1543</v>
      </c>
      <c r="O57" s="112">
        <v>-1023</v>
      </c>
      <c r="P57" s="112">
        <v>-1188</v>
      </c>
      <c r="Q57" s="112">
        <v>-1201</v>
      </c>
      <c r="R57" s="112">
        <v>-159</v>
      </c>
      <c r="S57" s="112">
        <v>340</v>
      </c>
      <c r="T57" s="112">
        <v>-47</v>
      </c>
      <c r="U57" s="112">
        <v>-146</v>
      </c>
      <c r="V57" s="112">
        <v>-518</v>
      </c>
      <c r="W57" s="112">
        <v>-888</v>
      </c>
      <c r="X57" s="112">
        <v>-160</v>
      </c>
      <c r="Y57" s="76"/>
      <c r="Z57" s="76"/>
      <c r="AA57" s="76"/>
      <c r="AB57" s="76"/>
      <c r="AC57" s="2212"/>
      <c r="AD57" s="2212"/>
      <c r="AE57" s="2212"/>
      <c r="AF57" s="75"/>
      <c r="AG57" s="75"/>
      <c r="AH57" s="75"/>
      <c r="AI57" s="75"/>
      <c r="AJ57" s="94" t="s">
        <v>138</v>
      </c>
      <c r="AK57" s="112">
        <v>-1543</v>
      </c>
      <c r="AL57" s="111">
        <v>-1216</v>
      </c>
      <c r="AM57" s="110">
        <v>-1269</v>
      </c>
      <c r="AN57" s="110">
        <v>-896</v>
      </c>
      <c r="AO57" s="110">
        <v>-1023</v>
      </c>
      <c r="AP57" s="110">
        <v>-1256</v>
      </c>
      <c r="AQ57" s="110">
        <v>-1298</v>
      </c>
      <c r="AR57" s="110">
        <v>-1303</v>
      </c>
      <c r="AS57" s="110">
        <v>-1188</v>
      </c>
      <c r="AT57" s="110">
        <v>-1383</v>
      </c>
    </row>
    <row r="58" spans="1:65" ht="13.5" customHeight="1" thickBot="1" x14ac:dyDescent="0.25">
      <c r="M58" s="107" t="s">
        <v>135</v>
      </c>
      <c r="N58" s="106">
        <v>28811</v>
      </c>
      <c r="O58" s="106">
        <v>28302</v>
      </c>
      <c r="P58" s="106">
        <v>27089</v>
      </c>
      <c r="Q58" s="106">
        <v>25906</v>
      </c>
      <c r="R58" s="106">
        <v>24236</v>
      </c>
      <c r="S58" s="106">
        <v>22530</v>
      </c>
      <c r="T58" s="106">
        <v>20954</v>
      </c>
      <c r="U58" s="106">
        <v>19492</v>
      </c>
      <c r="V58" s="106">
        <v>17756</v>
      </c>
      <c r="W58" s="106">
        <v>16013</v>
      </c>
      <c r="X58" s="106">
        <v>14645</v>
      </c>
      <c r="Y58" s="73"/>
      <c r="Z58" s="73"/>
      <c r="AA58" s="73"/>
      <c r="AB58" s="73"/>
      <c r="AC58" s="2212"/>
      <c r="AD58" s="2212"/>
      <c r="AE58" s="2212"/>
      <c r="AF58" s="75"/>
      <c r="AG58" s="75"/>
      <c r="AH58" s="75"/>
      <c r="AI58" s="75"/>
      <c r="AJ58" s="105" t="s">
        <v>135</v>
      </c>
      <c r="AK58" s="106">
        <v>28811</v>
      </c>
      <c r="AL58" s="104">
        <v>28222</v>
      </c>
      <c r="AM58" s="103">
        <v>27376</v>
      </c>
      <c r="AN58" s="103">
        <v>26666</v>
      </c>
      <c r="AO58" s="103">
        <v>28302</v>
      </c>
      <c r="AP58" s="103">
        <v>27195</v>
      </c>
      <c r="AQ58" s="103">
        <v>26310</v>
      </c>
      <c r="AR58" s="103">
        <v>25300</v>
      </c>
      <c r="AS58" s="103">
        <v>27089</v>
      </c>
      <c r="AT58" s="103">
        <v>26236</v>
      </c>
    </row>
    <row r="59" spans="1:65" ht="13.5" customHeight="1" x14ac:dyDescent="0.2">
      <c r="A59" s="69"/>
      <c r="B59" s="69"/>
      <c r="C59" s="69"/>
      <c r="D59" s="69"/>
      <c r="E59" s="69"/>
      <c r="F59" s="69"/>
      <c r="G59" s="69"/>
      <c r="H59" s="69"/>
      <c r="I59" s="69"/>
      <c r="J59" s="69"/>
      <c r="K59" s="69"/>
      <c r="L59" s="69"/>
      <c r="M59" s="101" t="s">
        <v>133</v>
      </c>
      <c r="N59" s="100">
        <f>SUM(N53:N58)</f>
        <v>33316</v>
      </c>
      <c r="O59" s="100">
        <f>SUM(O54:O58)</f>
        <v>32410</v>
      </c>
      <c r="P59" s="100">
        <f>SUM(P54:P58)</f>
        <v>31032</v>
      </c>
      <c r="Q59" s="100">
        <v>29837</v>
      </c>
      <c r="R59" s="100">
        <v>29209</v>
      </c>
      <c r="S59" s="100">
        <v>28005</v>
      </c>
      <c r="T59" s="100">
        <v>26120</v>
      </c>
      <c r="U59" s="100">
        <v>24538</v>
      </c>
      <c r="V59" s="100">
        <v>22420</v>
      </c>
      <c r="W59" s="100">
        <v>17803</v>
      </c>
      <c r="X59" s="100">
        <v>17160</v>
      </c>
      <c r="Y59" s="73"/>
      <c r="Z59" s="73"/>
      <c r="AA59" s="73"/>
      <c r="AB59" s="73"/>
      <c r="AC59" s="77"/>
      <c r="AD59" s="77"/>
      <c r="AE59" s="77"/>
      <c r="AF59" s="66"/>
      <c r="AG59" s="66"/>
      <c r="AH59" s="66"/>
      <c r="AI59" s="66"/>
      <c r="AJ59" s="81" t="s">
        <v>133</v>
      </c>
      <c r="AK59" s="80">
        <f>SUM(AK53:AK58)</f>
        <v>33316</v>
      </c>
      <c r="AL59" s="80">
        <f>SUM(AL54:AL58)</f>
        <v>32298</v>
      </c>
      <c r="AM59" s="79">
        <v>31395</v>
      </c>
      <c r="AN59" s="79">
        <v>31077</v>
      </c>
      <c r="AO59" s="79">
        <v>32410</v>
      </c>
      <c r="AP59" s="79">
        <v>31070</v>
      </c>
      <c r="AQ59" s="79">
        <v>30143</v>
      </c>
      <c r="AR59" s="79">
        <v>29128</v>
      </c>
      <c r="AS59" s="79">
        <v>31032</v>
      </c>
      <c r="AT59" s="79">
        <v>29984</v>
      </c>
    </row>
    <row r="60" spans="1:65" ht="13.5" customHeight="1" x14ac:dyDescent="0.2">
      <c r="A60" s="97"/>
      <c r="B60" s="97"/>
      <c r="C60" s="97"/>
      <c r="D60" s="97"/>
      <c r="E60" s="96"/>
      <c r="F60" s="96"/>
      <c r="G60" s="69"/>
      <c r="H60" s="69"/>
      <c r="I60" s="69"/>
      <c r="J60" s="69"/>
      <c r="K60" s="69"/>
      <c r="L60" s="69"/>
      <c r="M60" s="101" t="s">
        <v>131</v>
      </c>
      <c r="N60" s="100">
        <f>N50+N59</f>
        <v>581612</v>
      </c>
      <c r="O60" s="100">
        <f>O50+O59</f>
        <v>615659</v>
      </c>
      <c r="P60" s="100">
        <f>P50+P59</f>
        <v>646868</v>
      </c>
      <c r="Q60" s="100">
        <f>Q50+Q59</f>
        <v>669342</v>
      </c>
      <c r="R60" s="100">
        <v>630434</v>
      </c>
      <c r="S60" s="100">
        <v>668178</v>
      </c>
      <c r="T60" s="100">
        <v>716204</v>
      </c>
      <c r="U60" s="100">
        <v>580839</v>
      </c>
      <c r="V60" s="100">
        <v>507544</v>
      </c>
      <c r="W60" s="100">
        <v>474074</v>
      </c>
      <c r="X60" s="100">
        <v>389054</v>
      </c>
      <c r="Y60" s="94"/>
      <c r="Z60" s="94"/>
      <c r="AA60" s="94"/>
      <c r="AB60" s="94"/>
      <c r="AC60" s="99"/>
      <c r="AD60" s="98"/>
      <c r="AE60" s="98"/>
      <c r="AF60" s="98"/>
      <c r="AG60" s="98"/>
      <c r="AH60" s="98"/>
      <c r="AI60" s="98"/>
      <c r="AJ60" s="81" t="s">
        <v>131</v>
      </c>
      <c r="AK60" s="80">
        <f>AK50+AK59</f>
        <v>581612</v>
      </c>
      <c r="AL60" s="80">
        <f>AL50+AL59</f>
        <v>615277</v>
      </c>
      <c r="AM60" s="79">
        <v>642756</v>
      </c>
      <c r="AN60" s="79">
        <v>650272</v>
      </c>
      <c r="AO60" s="79">
        <v>615659</v>
      </c>
      <c r="AP60" s="79">
        <v>657190</v>
      </c>
      <c r="AQ60" s="79">
        <v>671236</v>
      </c>
      <c r="AR60" s="79">
        <v>675555</v>
      </c>
      <c r="AS60" s="79">
        <v>646868</v>
      </c>
      <c r="AT60" s="79">
        <v>679877</v>
      </c>
    </row>
    <row r="61" spans="1:65" ht="13.5" customHeight="1" x14ac:dyDescent="0.2">
      <c r="A61" s="91"/>
      <c r="B61" s="91"/>
      <c r="C61" s="91"/>
      <c r="D61" s="91"/>
      <c r="E61" s="91"/>
      <c r="F61" s="91"/>
      <c r="G61" s="84"/>
      <c r="H61" s="84"/>
      <c r="I61" s="84"/>
      <c r="J61" s="84"/>
      <c r="K61" s="84"/>
      <c r="L61" s="69"/>
      <c r="M61" s="69"/>
      <c r="N61" s="90"/>
      <c r="O61" s="90"/>
      <c r="P61" s="95"/>
      <c r="Q61" s="95"/>
      <c r="R61" s="95"/>
      <c r="Y61" s="94"/>
      <c r="Z61" s="94"/>
      <c r="AA61" s="94"/>
      <c r="AB61" s="94"/>
      <c r="AC61" s="98"/>
      <c r="AD61" s="98"/>
      <c r="AE61" s="98"/>
      <c r="AF61" s="98"/>
      <c r="AG61" s="98"/>
      <c r="AH61" s="98"/>
      <c r="AI61" s="98"/>
      <c r="AJ61" s="69"/>
      <c r="AR61" s="66"/>
      <c r="AS61" s="66"/>
      <c r="AT61" s="66"/>
    </row>
    <row r="62" spans="1:65" ht="13.5" customHeight="1" x14ac:dyDescent="0.2">
      <c r="A62" s="87"/>
      <c r="B62" s="87"/>
      <c r="C62" s="87"/>
      <c r="D62" s="87"/>
      <c r="E62" s="86"/>
      <c r="F62" s="86"/>
      <c r="G62" s="69"/>
      <c r="H62" s="69"/>
      <c r="I62" s="69"/>
      <c r="J62" s="69"/>
      <c r="K62" s="69"/>
      <c r="L62" s="69"/>
      <c r="M62" s="69"/>
      <c r="N62" s="90"/>
      <c r="O62" s="90"/>
      <c r="P62" s="95"/>
      <c r="Q62" s="95"/>
      <c r="R62" s="95"/>
      <c r="Y62" s="94"/>
      <c r="Z62" s="94"/>
      <c r="AA62" s="94"/>
      <c r="AB62" s="94"/>
      <c r="AC62" s="93"/>
      <c r="AD62" s="93"/>
      <c r="AE62" s="67"/>
      <c r="AF62" s="88"/>
      <c r="AG62" s="66"/>
      <c r="AH62" s="88"/>
      <c r="AI62" s="92"/>
      <c r="AJ62" s="69"/>
      <c r="AR62" s="66"/>
      <c r="AS62" s="66"/>
      <c r="AT62" s="66"/>
    </row>
    <row r="63" spans="1:65" ht="13.5" customHeight="1" x14ac:dyDescent="0.2">
      <c r="A63" s="78"/>
      <c r="B63" s="78"/>
      <c r="C63" s="78"/>
      <c r="D63" s="78"/>
      <c r="E63" s="85"/>
      <c r="F63" s="85"/>
      <c r="G63" s="69"/>
      <c r="H63" s="69"/>
      <c r="I63" s="69"/>
      <c r="J63" s="69"/>
      <c r="K63" s="69"/>
      <c r="L63" s="84"/>
      <c r="M63" s="69"/>
      <c r="N63" s="90"/>
      <c r="O63" s="90"/>
      <c r="P63" s="95"/>
      <c r="Q63" s="2211"/>
      <c r="R63" s="95"/>
      <c r="Y63" s="89"/>
      <c r="Z63" s="89"/>
      <c r="AA63" s="89"/>
      <c r="AB63" s="89"/>
      <c r="AE63" s="88"/>
      <c r="AF63" s="66"/>
      <c r="AG63" s="66"/>
      <c r="AH63" s="66"/>
      <c r="AI63" s="66"/>
      <c r="AJ63" s="69"/>
      <c r="AQ63" s="142"/>
      <c r="AR63" s="66"/>
      <c r="AS63" s="66"/>
      <c r="AT63" s="66"/>
    </row>
    <row r="64" spans="1:65" ht="13.5" customHeight="1" x14ac:dyDescent="0.2">
      <c r="A64" s="78"/>
      <c r="B64" s="78"/>
      <c r="C64" s="78"/>
      <c r="D64" s="78"/>
      <c r="E64" s="85"/>
      <c r="F64" s="85"/>
      <c r="G64" s="69"/>
      <c r="H64" s="69"/>
      <c r="I64" s="69"/>
      <c r="J64" s="69"/>
      <c r="K64" s="69"/>
      <c r="L64" s="69"/>
      <c r="M64" s="69"/>
      <c r="Y64" s="69"/>
      <c r="AF64" s="66"/>
      <c r="AG64" s="66"/>
      <c r="AH64" s="66"/>
      <c r="AI64" s="66"/>
      <c r="AJ64" s="81"/>
      <c r="AK64" s="81"/>
      <c r="AL64" s="81"/>
      <c r="AM64" s="81"/>
      <c r="AN64" s="80"/>
      <c r="AO64" s="80"/>
      <c r="AP64" s="79"/>
      <c r="AQ64" s="79"/>
      <c r="AR64" s="79"/>
      <c r="AS64" s="79"/>
      <c r="AT64" s="79"/>
    </row>
    <row r="65" spans="1:46" ht="13.5" customHeight="1" x14ac:dyDescent="0.2">
      <c r="A65" s="76"/>
      <c r="B65" s="76"/>
      <c r="C65" s="76"/>
      <c r="D65" s="76"/>
      <c r="E65" s="85"/>
      <c r="F65" s="85"/>
      <c r="G65" s="69"/>
      <c r="H65" s="69"/>
      <c r="I65" s="69"/>
      <c r="J65" s="69"/>
      <c r="K65" s="69"/>
      <c r="L65" s="69"/>
      <c r="M65" s="69"/>
      <c r="Y65" s="83"/>
      <c r="Z65" s="83"/>
      <c r="AA65" s="83"/>
      <c r="AB65" s="83"/>
      <c r="AF65" s="66"/>
      <c r="AG65" s="66"/>
      <c r="AH65" s="66"/>
      <c r="AI65" s="66"/>
      <c r="AJ65" s="81"/>
      <c r="AK65" s="81"/>
      <c r="AL65" s="81"/>
      <c r="AM65" s="81"/>
      <c r="AN65" s="80"/>
      <c r="AO65" s="80"/>
      <c r="AP65" s="79"/>
      <c r="AQ65" s="79"/>
      <c r="AR65" s="79"/>
      <c r="AS65" s="79"/>
      <c r="AT65" s="79"/>
    </row>
    <row r="66" spans="1:46" ht="13.5" customHeight="1" x14ac:dyDescent="0.2">
      <c r="A66" s="73"/>
      <c r="B66" s="73"/>
      <c r="C66" s="73"/>
      <c r="D66" s="73"/>
      <c r="E66" s="85"/>
      <c r="F66" s="85"/>
      <c r="G66" s="69"/>
      <c r="H66" s="69"/>
      <c r="I66" s="69"/>
      <c r="J66" s="69"/>
      <c r="K66" s="69"/>
      <c r="L66" s="72"/>
      <c r="M66" s="69"/>
      <c r="Y66" s="69"/>
      <c r="AC66" s="77"/>
      <c r="AD66" s="77"/>
      <c r="AE66" s="77"/>
      <c r="AF66" s="77"/>
      <c r="AG66" s="77"/>
      <c r="AH66" s="75"/>
      <c r="AI66" s="75"/>
      <c r="AJ66" s="69"/>
      <c r="AR66" s="66"/>
      <c r="AS66" s="66"/>
      <c r="AT66" s="66"/>
    </row>
    <row r="67" spans="1:46" ht="13.5" customHeight="1" x14ac:dyDescent="0.2">
      <c r="A67" s="74"/>
      <c r="B67" s="74"/>
      <c r="C67" s="74"/>
      <c r="D67" s="74"/>
      <c r="E67" s="85"/>
      <c r="F67" s="85"/>
      <c r="G67" s="69"/>
      <c r="H67" s="69"/>
      <c r="I67" s="69"/>
      <c r="J67" s="69"/>
      <c r="K67" s="69"/>
      <c r="L67" s="72"/>
      <c r="M67" s="69"/>
      <c r="Y67" s="69"/>
      <c r="AF67" s="66"/>
      <c r="AG67" s="66"/>
      <c r="AH67" s="75"/>
      <c r="AI67" s="75"/>
      <c r="AJ67" s="69"/>
      <c r="AR67" s="66"/>
      <c r="AS67" s="66"/>
      <c r="AT67" s="66"/>
    </row>
    <row r="68" spans="1:46" ht="20.100000000000001" customHeight="1" x14ac:dyDescent="0.2">
      <c r="A68" s="73"/>
      <c r="B68" s="73"/>
      <c r="C68" s="73"/>
      <c r="D68" s="73"/>
      <c r="E68" s="85"/>
      <c r="F68" s="85"/>
      <c r="G68" s="69"/>
      <c r="H68" s="69"/>
      <c r="I68" s="69"/>
      <c r="J68" s="69"/>
      <c r="K68" s="69"/>
      <c r="L68" s="72"/>
      <c r="M68" s="69"/>
      <c r="Y68" s="69"/>
      <c r="AF68" s="66"/>
      <c r="AG68" s="66"/>
      <c r="AH68" s="66"/>
      <c r="AI68" s="66"/>
      <c r="AJ68" s="69"/>
      <c r="AR68" s="66"/>
      <c r="AS68" s="66"/>
      <c r="AT68" s="66"/>
    </row>
    <row r="69" spans="1:46" ht="20.100000000000001" customHeight="1" x14ac:dyDescent="0.2">
      <c r="A69" s="73"/>
      <c r="B69" s="73"/>
      <c r="C69" s="73"/>
      <c r="D69" s="73"/>
      <c r="E69" s="85"/>
      <c r="F69" s="85"/>
      <c r="G69" s="69"/>
      <c r="H69" s="69"/>
      <c r="I69" s="69"/>
      <c r="J69" s="69"/>
      <c r="K69" s="69"/>
      <c r="L69" s="72"/>
      <c r="M69" s="69"/>
      <c r="Y69" s="69"/>
      <c r="AF69" s="66"/>
      <c r="AG69" s="66"/>
      <c r="AH69" s="66"/>
      <c r="AI69" s="66"/>
      <c r="AJ69" s="69"/>
      <c r="AR69" s="66"/>
      <c r="AS69" s="66"/>
      <c r="AT69" s="66"/>
    </row>
    <row r="70" spans="1:46" ht="20.100000000000001" customHeight="1" x14ac:dyDescent="0.2">
      <c r="A70" s="72"/>
      <c r="B70" s="72"/>
      <c r="C70" s="72"/>
      <c r="D70" s="72"/>
      <c r="E70" s="72"/>
      <c r="F70" s="72"/>
      <c r="G70" s="72"/>
      <c r="H70" s="72"/>
      <c r="I70" s="72"/>
      <c r="J70" s="72"/>
      <c r="K70" s="72"/>
      <c r="L70" s="72"/>
      <c r="M70" s="69"/>
      <c r="AJ70" s="69"/>
      <c r="AR70" s="66"/>
      <c r="AS70" s="66"/>
      <c r="AT70" s="66"/>
    </row>
    <row r="71" spans="1:46" ht="20.100000000000001" customHeight="1" x14ac:dyDescent="0.2">
      <c r="A71" s="72"/>
      <c r="B71" s="72"/>
      <c r="C71" s="72"/>
      <c r="D71" s="72"/>
      <c r="E71" s="72"/>
      <c r="F71" s="72"/>
      <c r="G71" s="72"/>
      <c r="H71" s="72"/>
      <c r="I71" s="72"/>
      <c r="J71" s="72"/>
      <c r="K71" s="72"/>
      <c r="L71" s="72"/>
      <c r="M71" s="69"/>
      <c r="AJ71" s="69"/>
    </row>
    <row r="72" spans="1:46" ht="20.100000000000001" customHeight="1" x14ac:dyDescent="0.2">
      <c r="A72" s="71"/>
      <c r="B72" s="71"/>
      <c r="C72" s="71"/>
      <c r="D72" s="71"/>
      <c r="E72" s="71"/>
      <c r="F72" s="71"/>
      <c r="G72" s="71"/>
      <c r="H72" s="71"/>
      <c r="I72" s="71"/>
      <c r="J72" s="71"/>
      <c r="K72" s="71"/>
      <c r="L72" s="71"/>
      <c r="M72" s="69"/>
      <c r="AJ72" s="69"/>
    </row>
    <row r="73" spans="1:46" ht="20.100000000000001" customHeight="1" x14ac:dyDescent="0.2">
      <c r="A73" s="71"/>
      <c r="B73" s="71"/>
      <c r="C73" s="71"/>
      <c r="D73" s="71"/>
      <c r="E73" s="71"/>
      <c r="F73" s="71"/>
      <c r="G73" s="71"/>
      <c r="H73" s="71"/>
      <c r="I73" s="71"/>
      <c r="J73" s="71"/>
      <c r="K73" s="71"/>
      <c r="L73" s="71"/>
      <c r="M73" s="69"/>
      <c r="AJ73" s="69"/>
    </row>
    <row r="74" spans="1:46" ht="20.100000000000001" customHeight="1" x14ac:dyDescent="0.2">
      <c r="A74" s="71"/>
      <c r="B74" s="71"/>
      <c r="C74" s="71"/>
      <c r="D74" s="71"/>
      <c r="E74" s="71"/>
      <c r="F74" s="71"/>
      <c r="G74" s="71"/>
      <c r="H74" s="71"/>
      <c r="I74" s="71"/>
      <c r="J74" s="71"/>
      <c r="K74" s="71"/>
      <c r="L74" s="71"/>
    </row>
    <row r="75" spans="1:46" ht="20.100000000000001" customHeight="1" x14ac:dyDescent="0.2">
      <c r="A75" s="71"/>
      <c r="B75" s="71"/>
      <c r="C75" s="71"/>
      <c r="D75" s="71"/>
      <c r="E75" s="71"/>
      <c r="F75" s="71"/>
      <c r="G75" s="71"/>
      <c r="H75" s="71"/>
      <c r="I75" s="71"/>
      <c r="J75" s="71"/>
      <c r="K75" s="71"/>
      <c r="L75" s="71"/>
    </row>
    <row r="76" spans="1:46" ht="20.100000000000001" customHeight="1" x14ac:dyDescent="0.2">
      <c r="A76" s="71"/>
      <c r="B76" s="71"/>
      <c r="C76" s="71"/>
      <c r="D76" s="71"/>
      <c r="E76" s="71"/>
      <c r="F76" s="71"/>
      <c r="G76" s="71"/>
      <c r="H76" s="71"/>
      <c r="I76" s="71"/>
      <c r="J76" s="71"/>
      <c r="K76" s="71"/>
      <c r="L76" s="71"/>
    </row>
    <row r="77" spans="1:46" ht="20.100000000000001" customHeight="1" x14ac:dyDescent="0.2">
      <c r="A77" s="71"/>
      <c r="B77" s="71"/>
      <c r="C77" s="71"/>
      <c r="D77" s="71"/>
      <c r="E77" s="71"/>
      <c r="F77" s="71"/>
      <c r="G77" s="71"/>
      <c r="H77" s="71"/>
      <c r="I77" s="71"/>
      <c r="J77" s="71"/>
      <c r="K77" s="71"/>
      <c r="L77" s="71"/>
    </row>
    <row r="78" spans="1:46" ht="20.100000000000001" customHeight="1" x14ac:dyDescent="0.2"/>
    <row r="79" spans="1:46" ht="20.100000000000001" customHeight="1" x14ac:dyDescent="0.2"/>
    <row r="80" spans="1:46"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row r="272" ht="20.100000000000001" customHeight="1" x14ac:dyDescent="0.2"/>
    <row r="273" ht="20.100000000000001" customHeight="1" x14ac:dyDescent="0.2"/>
    <row r="274" ht="20.100000000000001" customHeight="1" x14ac:dyDescent="0.2"/>
    <row r="275" ht="20.100000000000001" customHeight="1" x14ac:dyDescent="0.2"/>
    <row r="276" ht="20.100000000000001" customHeight="1" x14ac:dyDescent="0.2"/>
    <row r="277" ht="20.100000000000001" customHeight="1" x14ac:dyDescent="0.2"/>
    <row r="278" ht="20.100000000000001" customHeight="1" x14ac:dyDescent="0.2"/>
    <row r="279" ht="20.100000000000001" customHeight="1" x14ac:dyDescent="0.2"/>
    <row r="280" ht="20.100000000000001" customHeight="1" x14ac:dyDescent="0.2"/>
    <row r="281" ht="20.100000000000001" customHeight="1" x14ac:dyDescent="0.2"/>
    <row r="282" ht="20.100000000000001" customHeight="1" x14ac:dyDescent="0.2"/>
    <row r="283" ht="20.100000000000001" customHeight="1" x14ac:dyDescent="0.2"/>
    <row r="284" ht="20.100000000000001" customHeight="1" x14ac:dyDescent="0.2"/>
    <row r="285" ht="20.100000000000001" customHeight="1" x14ac:dyDescent="0.2"/>
    <row r="286" ht="20.100000000000001" customHeight="1" x14ac:dyDescent="0.2"/>
    <row r="287" ht="20.100000000000001" customHeight="1" x14ac:dyDescent="0.2"/>
    <row r="288" ht="20.100000000000001" customHeight="1" x14ac:dyDescent="0.2"/>
    <row r="289" ht="20.100000000000001" customHeight="1" x14ac:dyDescent="0.2"/>
    <row r="290" ht="20.100000000000001" customHeight="1" x14ac:dyDescent="0.2"/>
    <row r="291" ht="20.100000000000001" customHeight="1" x14ac:dyDescent="0.2"/>
    <row r="292" ht="20.100000000000001" customHeight="1" x14ac:dyDescent="0.2"/>
    <row r="293" ht="20.100000000000001" customHeight="1" x14ac:dyDescent="0.2"/>
    <row r="294" ht="20.100000000000001" customHeight="1" x14ac:dyDescent="0.2"/>
    <row r="295" ht="20.100000000000001" customHeight="1" x14ac:dyDescent="0.2"/>
    <row r="296" ht="20.100000000000001" customHeight="1" x14ac:dyDescent="0.2"/>
    <row r="297" ht="20.100000000000001" customHeight="1" x14ac:dyDescent="0.2"/>
    <row r="298" ht="20.100000000000001" customHeight="1" x14ac:dyDescent="0.2"/>
    <row r="299" ht="20.100000000000001" customHeight="1" x14ac:dyDescent="0.2"/>
    <row r="300" ht="20.100000000000001" customHeight="1" x14ac:dyDescent="0.2"/>
    <row r="301" ht="20.100000000000001" customHeight="1" x14ac:dyDescent="0.2"/>
    <row r="302" ht="20.100000000000001" customHeight="1" x14ac:dyDescent="0.2"/>
    <row r="303" ht="20.100000000000001" customHeight="1" x14ac:dyDescent="0.2"/>
    <row r="304" ht="20.100000000000001" customHeight="1" x14ac:dyDescent="0.2"/>
    <row r="305" ht="20.100000000000001" customHeight="1" x14ac:dyDescent="0.2"/>
    <row r="306" ht="20.100000000000001" customHeight="1" x14ac:dyDescent="0.2"/>
    <row r="307" ht="20.100000000000001" customHeight="1" x14ac:dyDescent="0.2"/>
    <row r="308" ht="20.100000000000001" customHeight="1" x14ac:dyDescent="0.2"/>
    <row r="309" ht="20.100000000000001" customHeight="1" x14ac:dyDescent="0.2"/>
    <row r="310" ht="20.100000000000001" customHeight="1" x14ac:dyDescent="0.2"/>
    <row r="311" ht="20.100000000000001" customHeight="1" x14ac:dyDescent="0.2"/>
    <row r="312" ht="20.100000000000001" customHeight="1" x14ac:dyDescent="0.2"/>
    <row r="313" ht="20.100000000000001" customHeight="1" x14ac:dyDescent="0.2"/>
    <row r="314" ht="20.100000000000001" customHeight="1" x14ac:dyDescent="0.2"/>
    <row r="315" ht="20.100000000000001" customHeight="1" x14ac:dyDescent="0.2"/>
    <row r="316" ht="20.100000000000001" customHeight="1" x14ac:dyDescent="0.2"/>
    <row r="317" ht="20.100000000000001" customHeight="1" x14ac:dyDescent="0.2"/>
    <row r="318" ht="20.100000000000001" customHeight="1" x14ac:dyDescent="0.2"/>
    <row r="319" ht="20.100000000000001" customHeight="1" x14ac:dyDescent="0.2"/>
    <row r="320" ht="20.100000000000001" customHeight="1" x14ac:dyDescent="0.2"/>
    <row r="321" ht="20.100000000000001" customHeight="1" x14ac:dyDescent="0.2"/>
    <row r="322" ht="20.100000000000001" customHeight="1" x14ac:dyDescent="0.2"/>
    <row r="323" ht="20.100000000000001" customHeight="1" x14ac:dyDescent="0.2"/>
    <row r="324" ht="20.100000000000001" customHeight="1" x14ac:dyDescent="0.2"/>
    <row r="325" ht="20.100000000000001" customHeight="1" x14ac:dyDescent="0.2"/>
    <row r="326" ht="20.100000000000001" customHeight="1" x14ac:dyDescent="0.2"/>
    <row r="327" ht="20.100000000000001" customHeight="1" x14ac:dyDescent="0.2"/>
    <row r="328" ht="20.100000000000001" customHeight="1" x14ac:dyDescent="0.2"/>
    <row r="329" ht="20.100000000000001" customHeight="1" x14ac:dyDescent="0.2"/>
  </sheetData>
  <mergeCells count="20">
    <mergeCell ref="M1:X1"/>
    <mergeCell ref="AU2:BM3"/>
    <mergeCell ref="AV4:AX4"/>
    <mergeCell ref="AY4:BA4"/>
    <mergeCell ref="BB4:BD4"/>
    <mergeCell ref="BE4:BG4"/>
    <mergeCell ref="BH4:BJ4"/>
    <mergeCell ref="BK4:BM4"/>
    <mergeCell ref="BK33:BL33"/>
    <mergeCell ref="Y46:AI47"/>
    <mergeCell ref="A50:K50"/>
    <mergeCell ref="A20:A21"/>
    <mergeCell ref="A22:A23"/>
    <mergeCell ref="AU30:BM31"/>
    <mergeCell ref="AV32:AX32"/>
    <mergeCell ref="AY32:BA32"/>
    <mergeCell ref="BB32:BD32"/>
    <mergeCell ref="BE32:BG32"/>
    <mergeCell ref="BH32:BJ32"/>
    <mergeCell ref="BK32:BM32"/>
  </mergeCells>
  <printOptions horizontalCentered="1"/>
  <pageMargins left="0.7" right="0.7" top="0.75" bottom="0.75" header="0.3" footer="0.3"/>
  <pageSetup paperSize="9" scale="65" orientation="portrait" r:id="rId1"/>
  <headerFooter>
    <oddHeader>&amp;R&amp;"Arial,Normal"&amp;8Key financial figures</oddHeader>
    <oddFooter>&amp;C&amp;7Fact book - Q4 2017</oddFooter>
  </headerFooter>
  <colBreaks count="3" manualBreakCount="3">
    <brk id="12" max="64" man="1"/>
    <brk id="24" max="1048575" man="1"/>
    <brk id="46" max="64" man="1"/>
  </colBreaks>
  <ignoredErrors>
    <ignoredError sqref="B11:L11 Z16:AI16 E20" formulaRange="1"/>
    <ignoredError sqref="C33:C46 D32 D30:L31 D33:L49 E32:L32 AV6:BM6 AE27:AI45" numberStoredAsText="1"/>
  </ignoredError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FF99"/>
  </sheetPr>
  <dimension ref="A1:AJ185"/>
  <sheetViews>
    <sheetView showGridLines="0" view="pageBreakPreview" topLeftCell="A46" zoomScale="130" zoomScaleNormal="90" zoomScaleSheetLayoutView="130" zoomScalePageLayoutView="80" workbookViewId="0">
      <selection activeCell="Q44" sqref="Q44"/>
    </sheetView>
  </sheetViews>
  <sheetFormatPr defaultRowHeight="11.25" x14ac:dyDescent="0.2"/>
  <cols>
    <col min="1" max="1" width="20.28515625" style="1486" customWidth="1"/>
    <col min="2" max="2" width="9.140625" style="1486"/>
    <col min="3" max="3" width="6.140625" style="1486" customWidth="1"/>
    <col min="4" max="7" width="9.140625" style="1486"/>
    <col min="8" max="9" width="9.140625" style="1486" customWidth="1"/>
    <col min="10" max="14" width="9.140625" style="1486"/>
    <col min="15" max="15" width="26.7109375" style="1486" customWidth="1"/>
    <col min="16" max="20" width="9.140625" style="1486" hidden="1" customWidth="1"/>
    <col min="21" max="16384" width="9.140625" style="1486"/>
  </cols>
  <sheetData>
    <row r="1" spans="1:12" ht="13.5" customHeight="1" x14ac:dyDescent="0.2">
      <c r="A1" s="1490" t="s">
        <v>1156</v>
      </c>
      <c r="B1" s="1502"/>
      <c r="C1" s="1502"/>
      <c r="D1" s="1487"/>
      <c r="E1" s="1487"/>
      <c r="F1" s="1487"/>
      <c r="G1" s="1487"/>
      <c r="H1" s="1487"/>
      <c r="I1" s="1487"/>
      <c r="L1" s="1507"/>
    </row>
    <row r="2" spans="1:12" ht="13.5" customHeight="1" x14ac:dyDescent="0.2">
      <c r="A2" s="1525"/>
      <c r="B2" s="1487"/>
      <c r="C2" s="1487"/>
      <c r="D2" s="1487"/>
      <c r="E2" s="1487"/>
      <c r="F2" s="1487"/>
      <c r="G2" s="1487"/>
      <c r="H2" s="1487"/>
      <c r="I2" s="1487"/>
    </row>
    <row r="3" spans="1:12" ht="12" thickBot="1" x14ac:dyDescent="0.25">
      <c r="A3" s="1519" t="s">
        <v>589</v>
      </c>
      <c r="B3" s="2924" t="s">
        <v>1147</v>
      </c>
      <c r="C3" s="2924"/>
      <c r="D3" s="1518">
        <v>2014</v>
      </c>
      <c r="E3" s="1518">
        <v>2015</v>
      </c>
      <c r="F3" s="1518">
        <v>2016</v>
      </c>
      <c r="G3" s="1518" t="s">
        <v>1146</v>
      </c>
      <c r="H3" s="1518" t="s">
        <v>1145</v>
      </c>
      <c r="I3" s="1518" t="s">
        <v>1219</v>
      </c>
    </row>
    <row r="4" spans="1:12" x14ac:dyDescent="0.2">
      <c r="A4" s="1506" t="s">
        <v>1144</v>
      </c>
      <c r="B4" s="1506" t="s">
        <v>545</v>
      </c>
      <c r="C4" s="1505"/>
      <c r="D4" s="1504">
        <v>1.7</v>
      </c>
      <c r="E4" s="1504">
        <v>1.6</v>
      </c>
      <c r="F4" s="1504">
        <v>2</v>
      </c>
      <c r="G4" s="1504">
        <v>2</v>
      </c>
      <c r="H4" s="1504">
        <v>1.9</v>
      </c>
      <c r="I4" s="1504">
        <v>1.7</v>
      </c>
    </row>
    <row r="5" spans="1:12" x14ac:dyDescent="0.2">
      <c r="A5" s="1510"/>
      <c r="B5" s="1510" t="s">
        <v>544</v>
      </c>
      <c r="C5" s="1509"/>
      <c r="D5" s="1508">
        <v>-0.6</v>
      </c>
      <c r="E5" s="1508">
        <v>0</v>
      </c>
      <c r="F5" s="1504">
        <v>1.9</v>
      </c>
      <c r="G5" s="1504">
        <v>3.2</v>
      </c>
      <c r="H5" s="1504">
        <v>3</v>
      </c>
      <c r="I5" s="1504">
        <v>2.5</v>
      </c>
    </row>
    <row r="6" spans="1:12" x14ac:dyDescent="0.2">
      <c r="A6" s="1506"/>
      <c r="B6" s="1506" t="s">
        <v>543</v>
      </c>
      <c r="C6" s="1505"/>
      <c r="D6" s="1504">
        <v>2.2000000000000002</v>
      </c>
      <c r="E6" s="1504">
        <v>1.4</v>
      </c>
      <c r="F6" s="1504">
        <v>1</v>
      </c>
      <c r="G6" s="1504">
        <v>1.9</v>
      </c>
      <c r="H6" s="1504">
        <v>2.5</v>
      </c>
      <c r="I6" s="1504">
        <v>2.2000000000000002</v>
      </c>
    </row>
    <row r="7" spans="1:12" ht="12" thickBot="1" x14ac:dyDescent="0.25">
      <c r="A7" s="1516"/>
      <c r="B7" s="1524" t="s">
        <v>542</v>
      </c>
      <c r="C7" s="1523"/>
      <c r="D7" s="1513">
        <v>2.7</v>
      </c>
      <c r="E7" s="1513">
        <v>4.3</v>
      </c>
      <c r="F7" s="1513">
        <v>3</v>
      </c>
      <c r="G7" s="1513">
        <v>2.7</v>
      </c>
      <c r="H7" s="1513">
        <v>2.6</v>
      </c>
      <c r="I7" s="1513">
        <v>2</v>
      </c>
    </row>
    <row r="8" spans="1:12" x14ac:dyDescent="0.2">
      <c r="A8" s="1512" t="s">
        <v>1143</v>
      </c>
      <c r="B8" s="1512" t="s">
        <v>545</v>
      </c>
      <c r="C8" s="1505"/>
      <c r="D8" s="1511">
        <v>0.6</v>
      </c>
      <c r="E8" s="1511">
        <v>0.5</v>
      </c>
      <c r="F8" s="1511">
        <v>0.3</v>
      </c>
      <c r="G8" s="1511">
        <v>1.1000000000000001</v>
      </c>
      <c r="H8" s="1511">
        <v>1.2</v>
      </c>
      <c r="I8" s="1511">
        <v>1.5</v>
      </c>
    </row>
    <row r="9" spans="1:12" x14ac:dyDescent="0.2">
      <c r="A9" s="1510"/>
      <c r="B9" s="1510" t="s">
        <v>544</v>
      </c>
      <c r="C9" s="1509"/>
      <c r="D9" s="1504">
        <v>1</v>
      </c>
      <c r="E9" s="1508" t="s">
        <v>1155</v>
      </c>
      <c r="F9" s="1504">
        <v>0.4</v>
      </c>
      <c r="G9" s="1504">
        <v>0.7</v>
      </c>
      <c r="H9" s="1504">
        <v>1</v>
      </c>
      <c r="I9" s="1504">
        <v>1.2</v>
      </c>
    </row>
    <row r="10" spans="1:12" x14ac:dyDescent="0.2">
      <c r="A10" s="1506"/>
      <c r="B10" s="1506" t="s">
        <v>543</v>
      </c>
      <c r="C10" s="1505"/>
      <c r="D10" s="1504">
        <v>2</v>
      </c>
      <c r="E10" s="1504">
        <v>2.2000000000000002</v>
      </c>
      <c r="F10" s="1504">
        <v>3.6</v>
      </c>
      <c r="G10" s="1504">
        <v>1.9</v>
      </c>
      <c r="H10" s="1504">
        <v>1.5</v>
      </c>
      <c r="I10" s="1504">
        <v>1.4</v>
      </c>
    </row>
    <row r="11" spans="1:12" ht="12" thickBot="1" x14ac:dyDescent="0.25">
      <c r="A11" s="1516"/>
      <c r="B11" s="1516" t="s">
        <v>542</v>
      </c>
      <c r="C11" s="1515"/>
      <c r="D11" s="1513" t="s">
        <v>1155</v>
      </c>
      <c r="E11" s="1513" t="s">
        <v>791</v>
      </c>
      <c r="F11" s="1513">
        <v>1</v>
      </c>
      <c r="G11" s="1513">
        <v>1.8</v>
      </c>
      <c r="H11" s="1513">
        <v>1.7</v>
      </c>
      <c r="I11" s="1513">
        <v>2.2000000000000002</v>
      </c>
    </row>
    <row r="12" spans="1:12" x14ac:dyDescent="0.2">
      <c r="A12" s="1512" t="s">
        <v>1154</v>
      </c>
      <c r="B12" s="1512" t="s">
        <v>545</v>
      </c>
      <c r="C12" s="1505"/>
      <c r="D12" s="1511" t="s">
        <v>793</v>
      </c>
      <c r="E12" s="1511">
        <v>1.9</v>
      </c>
      <c r="F12" s="1511">
        <v>1.9</v>
      </c>
      <c r="G12" s="1511">
        <v>2.2999999999999998</v>
      </c>
      <c r="H12" s="1511">
        <v>2.1</v>
      </c>
      <c r="I12" s="1511">
        <v>2</v>
      </c>
    </row>
    <row r="13" spans="1:12" x14ac:dyDescent="0.2">
      <c r="A13" s="1510"/>
      <c r="B13" s="1510" t="s">
        <v>544</v>
      </c>
      <c r="C13" s="1509"/>
      <c r="D13" s="1504">
        <v>0.8</v>
      </c>
      <c r="E13" s="1508">
        <v>1.5</v>
      </c>
      <c r="F13" s="1504">
        <v>1.9</v>
      </c>
      <c r="G13" s="1504">
        <v>1.5</v>
      </c>
      <c r="H13" s="1504">
        <v>1.3</v>
      </c>
      <c r="I13" s="1504">
        <v>1.4</v>
      </c>
    </row>
    <row r="14" spans="1:12" x14ac:dyDescent="0.2">
      <c r="A14" s="1506"/>
      <c r="B14" s="1506" t="s">
        <v>543</v>
      </c>
      <c r="C14" s="1505"/>
      <c r="D14" s="1504">
        <v>1.9</v>
      </c>
      <c r="E14" s="1504">
        <v>2.1</v>
      </c>
      <c r="F14" s="1504">
        <v>1.6</v>
      </c>
      <c r="G14" s="1504">
        <v>2.5</v>
      </c>
      <c r="H14" s="1504">
        <v>2.4</v>
      </c>
      <c r="I14" s="1504">
        <v>2.7</v>
      </c>
    </row>
    <row r="15" spans="1:12" ht="12" thickBot="1" x14ac:dyDescent="0.25">
      <c r="A15" s="1516"/>
      <c r="B15" s="1516" t="s">
        <v>542</v>
      </c>
      <c r="C15" s="1515"/>
      <c r="D15" s="1513">
        <v>2.1</v>
      </c>
      <c r="E15" s="1513">
        <v>2.7</v>
      </c>
      <c r="F15" s="1513">
        <v>2.2000000000000002</v>
      </c>
      <c r="G15" s="1513">
        <v>2.5</v>
      </c>
      <c r="H15" s="1513">
        <v>2.2999999999999998</v>
      </c>
      <c r="I15" s="1513">
        <v>2</v>
      </c>
    </row>
    <row r="16" spans="1:12" x14ac:dyDescent="0.2">
      <c r="A16" s="1512" t="s">
        <v>1141</v>
      </c>
      <c r="B16" s="1512" t="s">
        <v>1153</v>
      </c>
      <c r="C16" s="1505"/>
      <c r="D16" s="1511">
        <v>5</v>
      </c>
      <c r="E16" s="1511">
        <v>4.5999999999999996</v>
      </c>
      <c r="F16" s="1511">
        <v>4.2</v>
      </c>
      <c r="G16" s="1511">
        <v>4.3</v>
      </c>
      <c r="H16" s="1511">
        <v>4</v>
      </c>
      <c r="I16" s="1511">
        <v>3.7</v>
      </c>
    </row>
    <row r="17" spans="1:36" x14ac:dyDescent="0.2">
      <c r="A17" s="1510"/>
      <c r="B17" s="1510" t="s">
        <v>544</v>
      </c>
      <c r="C17" s="1509"/>
      <c r="D17" s="1504" t="s">
        <v>1152</v>
      </c>
      <c r="E17" s="1508">
        <v>9.3000000000000007</v>
      </c>
      <c r="F17" s="1504">
        <v>8.8000000000000007</v>
      </c>
      <c r="G17" s="1504">
        <v>8.5</v>
      </c>
      <c r="H17" s="1504">
        <v>8</v>
      </c>
      <c r="I17" s="1504">
        <v>7.5</v>
      </c>
    </row>
    <row r="18" spans="1:36" x14ac:dyDescent="0.2">
      <c r="A18" s="1506"/>
      <c r="B18" s="1506" t="s">
        <v>543</v>
      </c>
      <c r="C18" s="1505"/>
      <c r="D18" s="1504" t="s">
        <v>315</v>
      </c>
      <c r="E18" s="1504" t="s">
        <v>1151</v>
      </c>
      <c r="F18" s="1504">
        <v>4.7</v>
      </c>
      <c r="G18" s="1504">
        <v>4.2</v>
      </c>
      <c r="H18" s="1504">
        <v>3.7</v>
      </c>
      <c r="I18" s="1504">
        <v>3.2</v>
      </c>
    </row>
    <row r="19" spans="1:36" x14ac:dyDescent="0.2">
      <c r="A19" s="1506"/>
      <c r="B19" s="1506" t="s">
        <v>542</v>
      </c>
      <c r="C19" s="1505"/>
      <c r="D19" s="1504" t="s">
        <v>1150</v>
      </c>
      <c r="E19" s="1504" t="s">
        <v>192</v>
      </c>
      <c r="F19" s="1504">
        <v>6.9</v>
      </c>
      <c r="G19" s="1504">
        <v>6.7</v>
      </c>
      <c r="H19" s="1504">
        <v>6.6</v>
      </c>
      <c r="I19" s="1504">
        <v>6.5</v>
      </c>
      <c r="AA19" s="1498"/>
    </row>
    <row r="20" spans="1:36" x14ac:dyDescent="0.2">
      <c r="A20" s="1522" t="s">
        <v>1149</v>
      </c>
      <c r="B20" s="1506"/>
      <c r="C20" s="1506"/>
      <c r="D20" s="1506"/>
      <c r="E20" s="1506"/>
      <c r="F20" s="1506"/>
      <c r="G20" s="1506"/>
      <c r="H20" s="1488"/>
      <c r="I20" s="1488" t="s">
        <v>1346</v>
      </c>
      <c r="S20" s="1498"/>
    </row>
    <row r="21" spans="1:36" ht="13.5" customHeight="1" x14ac:dyDescent="0.2">
      <c r="A21" s="1487"/>
      <c r="B21" s="1487"/>
      <c r="C21" s="1487"/>
      <c r="D21" s="1487"/>
      <c r="E21" s="1487"/>
      <c r="F21" s="1487"/>
      <c r="G21" s="1487"/>
      <c r="H21" s="1487"/>
      <c r="I21" s="1487"/>
      <c r="J21" s="1498"/>
    </row>
    <row r="22" spans="1:36" ht="12.75" x14ac:dyDescent="0.2">
      <c r="A22" s="1490" t="s">
        <v>1148</v>
      </c>
      <c r="B22" s="1487"/>
      <c r="C22" s="1487"/>
      <c r="D22" s="1487"/>
      <c r="E22" s="1487"/>
      <c r="F22" s="1487"/>
      <c r="G22" s="1487"/>
      <c r="H22" s="1487"/>
      <c r="I22" s="1487"/>
      <c r="AJ22" s="1498"/>
    </row>
    <row r="23" spans="1:36" x14ac:dyDescent="0.2">
      <c r="A23" s="1521"/>
      <c r="B23" s="1520"/>
      <c r="C23" s="1520"/>
      <c r="D23" s="1520"/>
      <c r="E23" s="1520"/>
      <c r="F23" s="1520"/>
      <c r="G23" s="1520"/>
      <c r="H23" s="1520"/>
      <c r="I23" s="1520"/>
    </row>
    <row r="24" spans="1:36" x14ac:dyDescent="0.2">
      <c r="A24" s="1487"/>
      <c r="B24" s="1487"/>
      <c r="C24" s="1487"/>
      <c r="D24" s="1487"/>
      <c r="E24" s="1487"/>
      <c r="F24" s="1487"/>
      <c r="G24" s="1487"/>
      <c r="H24" s="1487"/>
      <c r="I24" s="1487"/>
    </row>
    <row r="25" spans="1:36" ht="12" thickBot="1" x14ac:dyDescent="0.25">
      <c r="A25" s="1519" t="s">
        <v>589</v>
      </c>
      <c r="B25" s="2924" t="s">
        <v>1147</v>
      </c>
      <c r="C25" s="2924"/>
      <c r="D25" s="1518">
        <v>2014</v>
      </c>
      <c r="E25" s="1518">
        <v>2015</v>
      </c>
      <c r="F25" s="1518">
        <v>2016</v>
      </c>
      <c r="G25" s="1518" t="s">
        <v>1146</v>
      </c>
      <c r="H25" s="1518" t="s">
        <v>1145</v>
      </c>
      <c r="I25" s="1518" t="s">
        <v>1219</v>
      </c>
    </row>
    <row r="26" spans="1:36" x14ac:dyDescent="0.2">
      <c r="A26" s="1506" t="s">
        <v>1144</v>
      </c>
      <c r="B26" s="1506" t="s">
        <v>1140</v>
      </c>
      <c r="C26" s="1505"/>
      <c r="D26" s="1504">
        <v>2.8</v>
      </c>
      <c r="E26" s="1504">
        <v>1.7</v>
      </c>
      <c r="F26" s="1504">
        <v>2.1</v>
      </c>
      <c r="G26" s="1504">
        <v>4</v>
      </c>
      <c r="H26" s="1504">
        <v>3.7</v>
      </c>
      <c r="I26" s="1504">
        <v>3</v>
      </c>
    </row>
    <row r="27" spans="1:36" x14ac:dyDescent="0.2">
      <c r="A27" s="1510"/>
      <c r="B27" s="1510" t="s">
        <v>1139</v>
      </c>
      <c r="C27" s="1509"/>
      <c r="D27" s="1508">
        <v>2.1</v>
      </c>
      <c r="E27" s="1508">
        <v>2.7</v>
      </c>
      <c r="F27" s="1504">
        <v>2</v>
      </c>
      <c r="G27" s="1504">
        <v>3.8</v>
      </c>
      <c r="H27" s="1504">
        <v>3.9</v>
      </c>
      <c r="I27" s="1504">
        <v>3.5</v>
      </c>
    </row>
    <row r="28" spans="1:36" x14ac:dyDescent="0.2">
      <c r="A28" s="1506"/>
      <c r="B28" s="1506" t="s">
        <v>1137</v>
      </c>
      <c r="C28" s="1505"/>
      <c r="D28" s="1504">
        <v>3.5</v>
      </c>
      <c r="E28" s="1504">
        <v>1.8</v>
      </c>
      <c r="F28" s="1504">
        <v>2.2999999999999998</v>
      </c>
      <c r="G28" s="1504">
        <v>3.5</v>
      </c>
      <c r="H28" s="1504">
        <v>3.5</v>
      </c>
      <c r="I28" s="1504">
        <v>3.4</v>
      </c>
    </row>
    <row r="29" spans="1:36" ht="12" thickBot="1" x14ac:dyDescent="0.25">
      <c r="A29" s="1516"/>
      <c r="B29" s="1516" t="s">
        <v>503</v>
      </c>
      <c r="C29" s="1515"/>
      <c r="D29" s="1513" t="s">
        <v>786</v>
      </c>
      <c r="E29" s="1514">
        <v>-2.8</v>
      </c>
      <c r="F29" s="1513">
        <v>-0.2</v>
      </c>
      <c r="G29" s="1513">
        <v>1.6</v>
      </c>
      <c r="H29" s="1513">
        <v>1.8</v>
      </c>
      <c r="I29" s="1513">
        <v>2.2000000000000002</v>
      </c>
    </row>
    <row r="30" spans="1:36" x14ac:dyDescent="0.2">
      <c r="A30" s="1512" t="s">
        <v>1143</v>
      </c>
      <c r="B30" s="1512" t="s">
        <v>1140</v>
      </c>
      <c r="C30" s="1505"/>
      <c r="D30" s="1511">
        <v>-0.1</v>
      </c>
      <c r="E30" s="1517">
        <v>0.1</v>
      </c>
      <c r="F30" s="1511">
        <v>0.8</v>
      </c>
      <c r="G30" s="1511">
        <v>3.8</v>
      </c>
      <c r="H30" s="1511">
        <v>3.4</v>
      </c>
      <c r="I30" s="1511">
        <v>2.5</v>
      </c>
    </row>
    <row r="31" spans="1:36" x14ac:dyDescent="0.2">
      <c r="A31" s="1510"/>
      <c r="B31" s="1510" t="s">
        <v>1139</v>
      </c>
      <c r="C31" s="1509"/>
      <c r="D31" s="1504">
        <v>0.6</v>
      </c>
      <c r="E31" s="1508">
        <v>0.2</v>
      </c>
      <c r="F31" s="1504">
        <v>0.1</v>
      </c>
      <c r="G31" s="1504">
        <v>3</v>
      </c>
      <c r="H31" s="1504">
        <v>3</v>
      </c>
      <c r="I31" s="1504">
        <v>2.5</v>
      </c>
    </row>
    <row r="32" spans="1:36" x14ac:dyDescent="0.2">
      <c r="A32" s="1506"/>
      <c r="B32" s="1506" t="s">
        <v>1137</v>
      </c>
      <c r="C32" s="1505"/>
      <c r="D32" s="1504" t="s">
        <v>792</v>
      </c>
      <c r="E32" s="1508">
        <v>-0.7</v>
      </c>
      <c r="F32" s="1504">
        <v>0.7</v>
      </c>
      <c r="G32" s="1504">
        <v>3.5</v>
      </c>
      <c r="H32" s="1504">
        <v>2</v>
      </c>
      <c r="I32" s="1504">
        <v>2.1</v>
      </c>
    </row>
    <row r="33" spans="1:9" ht="12" thickBot="1" x14ac:dyDescent="0.25">
      <c r="A33" s="1516"/>
      <c r="B33" s="1516" t="s">
        <v>503</v>
      </c>
      <c r="C33" s="1515"/>
      <c r="D33" s="1513">
        <v>7.8</v>
      </c>
      <c r="E33" s="1513">
        <v>12.9</v>
      </c>
      <c r="F33" s="1513">
        <v>5.4</v>
      </c>
      <c r="G33" s="1513">
        <v>2.5</v>
      </c>
      <c r="H33" s="1513">
        <v>3.5</v>
      </c>
      <c r="I33" s="1513">
        <v>4</v>
      </c>
    </row>
    <row r="34" spans="1:9" x14ac:dyDescent="0.2">
      <c r="A34" s="1512" t="s">
        <v>1142</v>
      </c>
      <c r="B34" s="1512" t="s">
        <v>1140</v>
      </c>
      <c r="C34" s="1505"/>
      <c r="D34" s="1511" t="s">
        <v>124</v>
      </c>
      <c r="E34" s="1511" t="s">
        <v>124</v>
      </c>
      <c r="F34" s="1511" t="s">
        <v>124</v>
      </c>
      <c r="G34" s="1511" t="s">
        <v>124</v>
      </c>
      <c r="H34" s="1511" t="s">
        <v>124</v>
      </c>
      <c r="I34" s="1511" t="s">
        <v>124</v>
      </c>
    </row>
    <row r="35" spans="1:9" x14ac:dyDescent="0.2">
      <c r="A35" s="1510"/>
      <c r="B35" s="1510" t="s">
        <v>1139</v>
      </c>
      <c r="C35" s="1509"/>
      <c r="D35" s="1504" t="s">
        <v>124</v>
      </c>
      <c r="E35" s="1508" t="s">
        <v>124</v>
      </c>
      <c r="F35" s="1504" t="s">
        <v>124</v>
      </c>
      <c r="G35" s="1504" t="s">
        <v>124</v>
      </c>
      <c r="H35" s="1504" t="s">
        <v>124</v>
      </c>
      <c r="I35" s="1504" t="s">
        <v>124</v>
      </c>
    </row>
    <row r="36" spans="1:9" x14ac:dyDescent="0.2">
      <c r="A36" s="1506"/>
      <c r="B36" s="1506" t="s">
        <v>1137</v>
      </c>
      <c r="C36" s="1505"/>
      <c r="D36" s="1504" t="s">
        <v>124</v>
      </c>
      <c r="E36" s="1504" t="s">
        <v>124</v>
      </c>
      <c r="F36" s="1504" t="s">
        <v>124</v>
      </c>
      <c r="G36" s="1504" t="s">
        <v>124</v>
      </c>
      <c r="H36" s="1504" t="s">
        <v>124</v>
      </c>
      <c r="I36" s="1504" t="s">
        <v>124</v>
      </c>
    </row>
    <row r="37" spans="1:9" ht="12" thickBot="1" x14ac:dyDescent="0.25">
      <c r="A37" s="1516"/>
      <c r="B37" s="1516" t="s">
        <v>503</v>
      </c>
      <c r="C37" s="1515"/>
      <c r="D37" s="1513">
        <v>1.5</v>
      </c>
      <c r="E37" s="1514">
        <v>-9.4</v>
      </c>
      <c r="F37" s="1513">
        <v>-2.8</v>
      </c>
      <c r="G37" s="1513">
        <v>2.5</v>
      </c>
      <c r="H37" s="1513">
        <v>2.7</v>
      </c>
      <c r="I37" s="1513">
        <v>2</v>
      </c>
    </row>
    <row r="38" spans="1:9" x14ac:dyDescent="0.2">
      <c r="A38" s="1512" t="s">
        <v>1141</v>
      </c>
      <c r="B38" s="1512" t="s">
        <v>1140</v>
      </c>
      <c r="C38" s="1505"/>
      <c r="D38" s="1511">
        <v>7.3</v>
      </c>
      <c r="E38" s="1511">
        <v>6.2</v>
      </c>
      <c r="F38" s="1511">
        <v>6.8</v>
      </c>
      <c r="G38" s="1511">
        <v>8.4</v>
      </c>
      <c r="H38" s="1511">
        <v>9</v>
      </c>
      <c r="I38" s="1511">
        <v>9.8000000000000007</v>
      </c>
    </row>
    <row r="39" spans="1:9" x14ac:dyDescent="0.2">
      <c r="A39" s="1510"/>
      <c r="B39" s="1510" t="s">
        <v>1139</v>
      </c>
      <c r="C39" s="1509"/>
      <c r="D39" s="1504" t="s">
        <v>1138</v>
      </c>
      <c r="E39" s="1508">
        <v>9.9</v>
      </c>
      <c r="F39" s="1504">
        <v>9.6</v>
      </c>
      <c r="G39" s="1504">
        <v>9</v>
      </c>
      <c r="H39" s="1504">
        <v>8.6999999999999993</v>
      </c>
      <c r="I39" s="1504">
        <v>8.4</v>
      </c>
    </row>
    <row r="40" spans="1:9" x14ac:dyDescent="0.2">
      <c r="A40" s="1506"/>
      <c r="B40" s="1506" t="s">
        <v>1137</v>
      </c>
      <c r="C40" s="1505"/>
      <c r="D40" s="1504">
        <v>10.7</v>
      </c>
      <c r="E40" s="1504">
        <v>9.1</v>
      </c>
      <c r="F40" s="1504">
        <v>7.9</v>
      </c>
      <c r="G40" s="1504">
        <v>7</v>
      </c>
      <c r="H40" s="1504">
        <v>6.5</v>
      </c>
      <c r="I40" s="1504">
        <v>6</v>
      </c>
    </row>
    <row r="41" spans="1:9" x14ac:dyDescent="0.2">
      <c r="A41" s="1506"/>
      <c r="B41" s="1506" t="s">
        <v>503</v>
      </c>
      <c r="C41" s="1505"/>
      <c r="D41" s="1504" t="s">
        <v>1136</v>
      </c>
      <c r="E41" s="1504">
        <v>5.6</v>
      </c>
      <c r="F41" s="1504">
        <v>5.5</v>
      </c>
      <c r="G41" s="1504">
        <v>5.0999999999999996</v>
      </c>
      <c r="H41" s="1504">
        <v>5</v>
      </c>
      <c r="I41" s="1504">
        <v>5</v>
      </c>
    </row>
    <row r="42" spans="1:9" x14ac:dyDescent="0.2">
      <c r="A42" s="1487"/>
      <c r="B42" s="1487"/>
      <c r="C42" s="1487"/>
      <c r="D42" s="1487"/>
      <c r="E42" s="1503"/>
      <c r="F42" s="1503"/>
      <c r="G42" s="1503"/>
      <c r="H42" s="1488"/>
      <c r="I42" s="1488" t="s">
        <v>1345</v>
      </c>
    </row>
    <row r="43" spans="1:9" ht="13.5" customHeight="1" x14ac:dyDescent="0.2">
      <c r="A43" s="1487"/>
      <c r="B43" s="1487"/>
      <c r="C43" s="1487"/>
      <c r="D43" s="1487"/>
      <c r="E43" s="1487"/>
      <c r="F43" s="1487"/>
      <c r="G43" s="1487"/>
      <c r="H43" s="1487"/>
      <c r="I43" s="1487"/>
    </row>
    <row r="44" spans="1:9" ht="13.5" customHeight="1" x14ac:dyDescent="0.2">
      <c r="A44" s="1490" t="s">
        <v>1135</v>
      </c>
      <c r="B44" s="1502"/>
      <c r="C44" s="1502"/>
      <c r="D44" s="1502"/>
      <c r="E44" s="1487"/>
      <c r="F44" s="1487"/>
      <c r="G44" s="1487"/>
      <c r="H44" s="1487"/>
      <c r="I44" s="1487"/>
    </row>
    <row r="45" spans="1:9" ht="13.5" customHeight="1" thickBot="1" x14ac:dyDescent="0.25">
      <c r="A45" s="1487"/>
      <c r="B45" s="1487"/>
      <c r="C45" s="1487"/>
      <c r="D45" s="1487"/>
      <c r="E45" s="1487"/>
      <c r="F45" s="1487"/>
      <c r="G45" s="1487"/>
      <c r="H45" s="1487"/>
      <c r="I45" s="1487"/>
    </row>
    <row r="46" spans="1:9" ht="21.75" customHeight="1" thickBot="1" x14ac:dyDescent="0.25">
      <c r="A46" s="1501" t="s">
        <v>1134</v>
      </c>
      <c r="B46" s="1500" t="s">
        <v>1294</v>
      </c>
      <c r="C46" s="1500" t="s">
        <v>1184</v>
      </c>
      <c r="D46" s="1500" t="s">
        <v>340</v>
      </c>
      <c r="E46" s="1500" t="s">
        <v>339</v>
      </c>
      <c r="F46" s="1500" t="s">
        <v>338</v>
      </c>
      <c r="G46" s="1500" t="s">
        <v>337</v>
      </c>
      <c r="H46" s="1499" t="s">
        <v>1295</v>
      </c>
      <c r="I46" s="2079"/>
    </row>
    <row r="47" spans="1:9" ht="13.5" customHeight="1" x14ac:dyDescent="0.2">
      <c r="A47" s="1496" t="s">
        <v>1133</v>
      </c>
      <c r="B47" s="2619">
        <v>-0.41499999999999998</v>
      </c>
      <c r="C47" s="2619">
        <v>-0.39750000000000002</v>
      </c>
      <c r="D47" s="2619">
        <v>-0.39250000000000002</v>
      </c>
      <c r="E47" s="2619">
        <v>-0.42</v>
      </c>
      <c r="F47" s="2619">
        <v>-0.42</v>
      </c>
      <c r="G47" s="2619">
        <v>-0.39</v>
      </c>
      <c r="H47" s="2618">
        <f t="shared" ref="H47:H54" si="0">B47-F47</f>
        <v>5.0000000000000044E-3</v>
      </c>
      <c r="I47" s="1497"/>
    </row>
    <row r="48" spans="1:9" ht="13.5" customHeight="1" x14ac:dyDescent="0.2">
      <c r="A48" s="1496" t="s">
        <v>1086</v>
      </c>
      <c r="B48" s="2619">
        <v>0.32</v>
      </c>
      <c r="C48" s="2619">
        <v>0.251</v>
      </c>
      <c r="D48" s="2619">
        <v>0.27</v>
      </c>
      <c r="E48" s="2619">
        <v>0.19</v>
      </c>
      <c r="F48" s="2619">
        <v>7.4999999999999997E-2</v>
      </c>
      <c r="G48" s="2619">
        <v>-0.14899999999999999</v>
      </c>
      <c r="H48" s="2618">
        <f t="shared" si="0"/>
        <v>0.245</v>
      </c>
      <c r="I48" s="1497"/>
    </row>
    <row r="49" spans="1:27" ht="13.5" customHeight="1" x14ac:dyDescent="0.2">
      <c r="A49" s="1496" t="s">
        <v>1132</v>
      </c>
      <c r="B49" s="2619">
        <v>-0.64500000000000002</v>
      </c>
      <c r="C49" s="2619">
        <v>-0.52</v>
      </c>
      <c r="D49" s="2619">
        <v>-0.49</v>
      </c>
      <c r="E49" s="2619">
        <v>-0.5</v>
      </c>
      <c r="F49" s="2620">
        <v>-0.52500000000000002</v>
      </c>
      <c r="G49" s="2619">
        <v>-0.46500000000000002</v>
      </c>
      <c r="H49" s="2618">
        <f t="shared" si="0"/>
        <v>-0.12</v>
      </c>
      <c r="I49" s="1497"/>
      <c r="S49" s="1498"/>
      <c r="AA49" s="1498"/>
    </row>
    <row r="50" spans="1:27" ht="13.5" customHeight="1" x14ac:dyDescent="0.2">
      <c r="A50" s="1496" t="s">
        <v>1131</v>
      </c>
      <c r="B50" s="2619">
        <f>0.44</f>
        <v>0.44</v>
      </c>
      <c r="C50" s="2619">
        <v>0.4</v>
      </c>
      <c r="D50" s="2619">
        <v>0.48449999999999999</v>
      </c>
      <c r="E50" s="2619">
        <v>0.38</v>
      </c>
      <c r="F50" s="2619">
        <v>0.32</v>
      </c>
      <c r="G50" s="2619">
        <v>0.09</v>
      </c>
      <c r="H50" s="2618">
        <f t="shared" si="0"/>
        <v>0.12</v>
      </c>
      <c r="I50" s="1497"/>
    </row>
    <row r="51" spans="1:27" ht="13.5" customHeight="1" x14ac:dyDescent="0.2">
      <c r="A51" s="1496" t="s">
        <v>1130</v>
      </c>
      <c r="B51" s="2619">
        <v>0.375</v>
      </c>
      <c r="C51" s="2619">
        <v>0.375</v>
      </c>
      <c r="D51" s="2619">
        <v>0.52500000000000002</v>
      </c>
      <c r="E51" s="2619">
        <v>0.73</v>
      </c>
      <c r="F51" s="2619">
        <v>0.7</v>
      </c>
      <c r="G51" s="2619">
        <v>1</v>
      </c>
      <c r="H51" s="2618">
        <f t="shared" si="0"/>
        <v>-0.32499999999999996</v>
      </c>
      <c r="I51" s="1497"/>
      <c r="J51" s="1498"/>
    </row>
    <row r="52" spans="1:27" x14ac:dyDescent="0.2">
      <c r="A52" s="1496" t="s">
        <v>1129</v>
      </c>
      <c r="B52" s="2619">
        <v>1.55</v>
      </c>
      <c r="C52" s="2619">
        <v>1.49</v>
      </c>
      <c r="D52" s="2619">
        <v>1.51</v>
      </c>
      <c r="E52" s="2619">
        <v>1.5</v>
      </c>
      <c r="F52" s="2619">
        <v>1.55</v>
      </c>
      <c r="G52" s="2619">
        <v>1.26</v>
      </c>
      <c r="H52" s="2618">
        <f t="shared" si="0"/>
        <v>0</v>
      </c>
      <c r="I52" s="1497"/>
    </row>
    <row r="53" spans="1:27" ht="13.5" customHeight="1" x14ac:dyDescent="0.2">
      <c r="A53" s="1496" t="s">
        <v>1128</v>
      </c>
      <c r="B53" s="2619">
        <v>-0.6</v>
      </c>
      <c r="C53" s="2619">
        <v>-0.57999999999999996</v>
      </c>
      <c r="D53" s="2619">
        <v>-0.5</v>
      </c>
      <c r="E53" s="2619">
        <v>-0.57999999999999996</v>
      </c>
      <c r="F53" s="2619">
        <v>-0.25</v>
      </c>
      <c r="G53" s="2619">
        <v>-0.5</v>
      </c>
      <c r="H53" s="2618">
        <f t="shared" si="0"/>
        <v>-0.35</v>
      </c>
      <c r="I53" s="1497"/>
    </row>
    <row r="54" spans="1:27" ht="13.5" customHeight="1" x14ac:dyDescent="0.2">
      <c r="A54" s="1496" t="s">
        <v>1127</v>
      </c>
      <c r="B54" s="2619">
        <v>0.5</v>
      </c>
      <c r="C54" s="2619">
        <v>0.47</v>
      </c>
      <c r="D54" s="2619">
        <v>0.43</v>
      </c>
      <c r="E54" s="2619">
        <v>0.35</v>
      </c>
      <c r="F54" s="2619">
        <v>0.26</v>
      </c>
      <c r="G54" s="2619">
        <v>-0.08</v>
      </c>
      <c r="H54" s="2618">
        <f t="shared" si="0"/>
        <v>0.24</v>
      </c>
      <c r="I54" s="1497"/>
    </row>
    <row r="55" spans="1:27" ht="13.5" customHeight="1" x14ac:dyDescent="0.2">
      <c r="A55" s="1496"/>
      <c r="B55" s="1495"/>
      <c r="C55" s="1495"/>
      <c r="D55" s="1495"/>
      <c r="E55" s="1495"/>
      <c r="F55" s="1495"/>
      <c r="G55" s="1495"/>
      <c r="H55" s="1494"/>
      <c r="I55" s="1494"/>
    </row>
    <row r="56" spans="1:27" ht="13.5" customHeight="1" x14ac:dyDescent="0.2">
      <c r="B56" s="1487"/>
      <c r="C56" s="1487"/>
      <c r="D56" s="1487"/>
      <c r="E56" s="1487"/>
      <c r="F56" s="1493"/>
      <c r="G56" s="1492"/>
      <c r="H56" s="1492"/>
      <c r="I56" s="1492"/>
      <c r="J56" s="1492"/>
    </row>
    <row r="57" spans="1:27" ht="12.75" x14ac:dyDescent="0.2">
      <c r="A57" s="1490" t="s">
        <v>1344</v>
      </c>
      <c r="B57" s="1487"/>
      <c r="C57" s="1487"/>
      <c r="D57" s="1487"/>
      <c r="E57" s="1487"/>
      <c r="F57" s="1493"/>
      <c r="G57" s="1492"/>
      <c r="H57" s="1492"/>
      <c r="I57" s="1492"/>
      <c r="J57" s="1492"/>
    </row>
    <row r="58" spans="1:27" x14ac:dyDescent="0.2">
      <c r="B58" s="1487"/>
      <c r="C58" s="1487"/>
      <c r="D58" s="1487"/>
      <c r="E58" s="1487"/>
      <c r="F58" s="1493"/>
      <c r="G58" s="1492"/>
      <c r="H58" s="1492"/>
      <c r="I58" s="1492"/>
      <c r="J58" s="1492"/>
    </row>
    <row r="59" spans="1:27" x14ac:dyDescent="0.2">
      <c r="A59" s="1487"/>
      <c r="B59" s="1487"/>
      <c r="C59" s="1487"/>
      <c r="D59" s="1487"/>
      <c r="E59" s="1487"/>
      <c r="F59" s="1493"/>
      <c r="G59" s="1492"/>
      <c r="H59" s="1492"/>
      <c r="I59" s="1492"/>
      <c r="J59" s="1492"/>
    </row>
    <row r="60" spans="1:27" x14ac:dyDescent="0.2">
      <c r="A60" s="1487"/>
      <c r="B60" s="1487"/>
      <c r="C60" s="1487"/>
      <c r="D60" s="1487"/>
      <c r="E60" s="1487"/>
      <c r="F60" s="1493"/>
      <c r="G60" s="1492"/>
      <c r="H60" s="1492"/>
      <c r="I60" s="1492"/>
      <c r="J60" s="1492"/>
    </row>
    <row r="61" spans="1:27" x14ac:dyDescent="0.2">
      <c r="A61" s="1487"/>
      <c r="B61" s="1487"/>
      <c r="C61" s="1487"/>
      <c r="D61" s="1487"/>
      <c r="E61" s="1487"/>
      <c r="F61" s="1492"/>
      <c r="G61" s="1492"/>
      <c r="H61" s="1492"/>
      <c r="I61" s="1492"/>
      <c r="J61" s="1492"/>
    </row>
    <row r="62" spans="1:27" x14ac:dyDescent="0.2">
      <c r="A62" s="1487"/>
      <c r="B62" s="1487"/>
      <c r="C62" s="1487"/>
      <c r="D62" s="1487"/>
      <c r="E62" s="1487"/>
      <c r="F62" s="1487"/>
      <c r="G62" s="1487"/>
      <c r="H62" s="1487"/>
      <c r="I62" s="1487"/>
    </row>
    <row r="63" spans="1:27" x14ac:dyDescent="0.2">
      <c r="A63" s="1487"/>
      <c r="B63" s="1487"/>
      <c r="C63" s="1487"/>
      <c r="D63" s="1487"/>
      <c r="E63" s="1487"/>
      <c r="F63" s="1487"/>
      <c r="G63" s="1487"/>
      <c r="H63" s="1487"/>
      <c r="I63" s="1487"/>
    </row>
    <row r="64" spans="1:27" x14ac:dyDescent="0.2">
      <c r="A64" s="1487"/>
      <c r="B64" s="1487"/>
      <c r="C64" s="1487"/>
      <c r="D64" s="1487"/>
      <c r="E64" s="1487"/>
      <c r="F64" s="1487"/>
      <c r="G64" s="1487"/>
      <c r="H64" s="1487"/>
      <c r="I64" s="1487"/>
    </row>
    <row r="65" spans="1:9" x14ac:dyDescent="0.2">
      <c r="A65" s="1487"/>
      <c r="B65" s="1487"/>
      <c r="C65" s="1487"/>
      <c r="D65" s="1487"/>
      <c r="E65" s="1487"/>
      <c r="F65" s="1487"/>
      <c r="G65" s="1487"/>
      <c r="H65" s="1487"/>
      <c r="I65" s="1487"/>
    </row>
    <row r="66" spans="1:9" x14ac:dyDescent="0.2">
      <c r="A66" s="1487"/>
      <c r="B66" s="1487"/>
      <c r="C66" s="1487"/>
      <c r="D66" s="1487"/>
      <c r="E66" s="1487"/>
      <c r="F66" s="1487"/>
      <c r="G66" s="1487"/>
      <c r="H66" s="1487"/>
      <c r="I66" s="1487"/>
    </row>
    <row r="67" spans="1:9" x14ac:dyDescent="0.2">
      <c r="A67" s="1487"/>
      <c r="B67" s="1487"/>
      <c r="C67" s="1487"/>
      <c r="D67" s="1487"/>
      <c r="E67" s="1487"/>
      <c r="F67" s="1487"/>
      <c r="G67" s="1487"/>
      <c r="H67" s="1487"/>
      <c r="I67" s="1487"/>
    </row>
    <row r="68" spans="1:9" x14ac:dyDescent="0.2">
      <c r="A68" s="1487"/>
      <c r="B68" s="1487"/>
      <c r="C68" s="1487"/>
      <c r="D68" s="1487"/>
      <c r="E68" s="1487"/>
      <c r="F68" s="1487"/>
      <c r="G68" s="1487"/>
      <c r="H68" s="1487"/>
      <c r="I68" s="1487"/>
    </row>
    <row r="69" spans="1:9" x14ac:dyDescent="0.2">
      <c r="A69" s="1487"/>
      <c r="B69" s="1487"/>
      <c r="C69" s="1487"/>
      <c r="D69" s="1487"/>
      <c r="E69" s="1487"/>
      <c r="F69" s="1487"/>
      <c r="G69" s="1487"/>
      <c r="H69" s="1487"/>
      <c r="I69" s="1487"/>
    </row>
    <row r="70" spans="1:9" x14ac:dyDescent="0.2">
      <c r="A70" s="1487"/>
      <c r="B70" s="1487"/>
      <c r="C70" s="1487"/>
      <c r="D70" s="1487"/>
      <c r="E70" s="1487"/>
      <c r="F70" s="1487"/>
      <c r="G70" s="1487"/>
      <c r="H70" s="1487"/>
      <c r="I70" s="1487"/>
    </row>
    <row r="71" spans="1:9" x14ac:dyDescent="0.2">
      <c r="A71" s="1487"/>
      <c r="B71" s="1487"/>
      <c r="C71" s="1487"/>
      <c r="D71" s="1487"/>
      <c r="E71" s="1487"/>
      <c r="F71" s="1487"/>
      <c r="G71" s="1487"/>
      <c r="H71" s="1487"/>
      <c r="I71" s="1487"/>
    </row>
    <row r="72" spans="1:9" x14ac:dyDescent="0.2">
      <c r="A72" s="1487"/>
      <c r="B72" s="1487"/>
      <c r="C72" s="1487"/>
      <c r="D72" s="1487"/>
      <c r="E72" s="1487"/>
      <c r="F72" s="1487"/>
      <c r="G72" s="1487"/>
      <c r="H72" s="1487"/>
      <c r="I72" s="1487"/>
    </row>
    <row r="73" spans="1:9" x14ac:dyDescent="0.2">
      <c r="A73" s="1487"/>
      <c r="B73" s="1487"/>
      <c r="C73" s="1487"/>
      <c r="D73" s="1487"/>
      <c r="F73" s="1487"/>
      <c r="G73" s="1487"/>
      <c r="H73" s="1487"/>
      <c r="I73" s="1487"/>
    </row>
    <row r="74" spans="1:9" x14ac:dyDescent="0.2">
      <c r="B74" s="1487"/>
      <c r="C74" s="1487"/>
      <c r="D74" s="1487"/>
      <c r="E74" s="1487"/>
      <c r="F74" s="1487"/>
      <c r="G74" s="1487"/>
      <c r="H74" s="1487"/>
      <c r="I74" s="1487"/>
    </row>
    <row r="75" spans="1:9" x14ac:dyDescent="0.2">
      <c r="A75" s="1487"/>
      <c r="B75" s="1487"/>
      <c r="C75" s="1487"/>
      <c r="D75" s="1487"/>
      <c r="F75" s="1487"/>
      <c r="G75" s="1487"/>
      <c r="H75" s="1487"/>
      <c r="I75" s="1487"/>
    </row>
    <row r="76" spans="1:9" x14ac:dyDescent="0.2">
      <c r="B76" s="1487"/>
      <c r="C76" s="1487"/>
      <c r="D76" s="1487"/>
      <c r="E76" s="1487" t="s">
        <v>1126</v>
      </c>
      <c r="F76" s="1487"/>
      <c r="G76" s="1487"/>
      <c r="H76" s="1487"/>
      <c r="I76" s="1487"/>
    </row>
    <row r="77" spans="1:9" ht="12.75" x14ac:dyDescent="0.2">
      <c r="A77" s="1490" t="s">
        <v>1324</v>
      </c>
      <c r="B77" s="1487"/>
      <c r="C77" s="1487"/>
      <c r="D77" s="1487"/>
      <c r="E77" s="1487"/>
      <c r="F77" s="1487"/>
      <c r="G77" s="1487"/>
      <c r="H77" s="1487"/>
      <c r="I77" s="1487"/>
    </row>
    <row r="78" spans="1:9" x14ac:dyDescent="0.2">
      <c r="B78" s="1487"/>
      <c r="C78" s="1487"/>
      <c r="D78" s="1487"/>
      <c r="E78" s="1487"/>
      <c r="F78" s="1487"/>
      <c r="G78" s="1487"/>
      <c r="H78" s="1487"/>
      <c r="I78" s="1487"/>
    </row>
    <row r="79" spans="1:9" x14ac:dyDescent="0.2">
      <c r="A79" s="1487"/>
      <c r="B79" s="1487"/>
      <c r="C79" s="1487"/>
      <c r="D79" s="1487"/>
      <c r="E79" s="1487"/>
      <c r="F79" s="1487"/>
      <c r="G79" s="1487"/>
      <c r="H79" s="1487"/>
      <c r="I79" s="1487"/>
    </row>
    <row r="80" spans="1:9" x14ac:dyDescent="0.2">
      <c r="A80" s="1487"/>
      <c r="B80" s="1487"/>
      <c r="C80" s="1487"/>
      <c r="D80" s="1487"/>
      <c r="E80" s="1487"/>
      <c r="F80" s="1487"/>
      <c r="G80" s="1487"/>
      <c r="H80" s="1487"/>
      <c r="I80" s="1487"/>
    </row>
    <row r="81" spans="1:9" x14ac:dyDescent="0.2">
      <c r="A81" s="1487"/>
      <c r="B81" s="1487"/>
      <c r="C81" s="1487"/>
      <c r="D81" s="1487"/>
      <c r="E81" s="1487"/>
      <c r="F81" s="1487"/>
      <c r="G81" s="1487"/>
      <c r="H81" s="1487"/>
      <c r="I81" s="1487"/>
    </row>
    <row r="82" spans="1:9" x14ac:dyDescent="0.2">
      <c r="A82" s="1487"/>
      <c r="B82" s="1487"/>
      <c r="C82" s="1487"/>
      <c r="D82" s="1487"/>
      <c r="E82" s="1487"/>
      <c r="F82" s="1487"/>
      <c r="G82" s="1487"/>
      <c r="H82" s="1487"/>
      <c r="I82" s="1487"/>
    </row>
    <row r="83" spans="1:9" x14ac:dyDescent="0.2">
      <c r="A83" s="1487"/>
      <c r="B83" s="1487"/>
      <c r="C83" s="1487"/>
      <c r="D83" s="1487"/>
      <c r="E83" s="1487"/>
      <c r="F83" s="1487"/>
      <c r="G83" s="1487"/>
      <c r="H83" s="1487"/>
      <c r="I83" s="1487"/>
    </row>
    <row r="84" spans="1:9" x14ac:dyDescent="0.2">
      <c r="A84" s="1487"/>
      <c r="B84" s="1487"/>
      <c r="C84" s="1487"/>
      <c r="D84" s="1487"/>
      <c r="E84" s="1487"/>
      <c r="F84" s="1487"/>
      <c r="G84" s="1487"/>
      <c r="H84" s="1487"/>
      <c r="I84" s="1487"/>
    </row>
    <row r="85" spans="1:9" x14ac:dyDescent="0.2">
      <c r="A85" s="1487"/>
      <c r="B85" s="1487"/>
      <c r="C85" s="1487"/>
      <c r="D85" s="1487"/>
      <c r="E85" s="1487"/>
      <c r="F85" s="1487"/>
      <c r="G85" s="1487"/>
      <c r="H85" s="1487"/>
      <c r="I85" s="1487"/>
    </row>
    <row r="86" spans="1:9" x14ac:dyDescent="0.2">
      <c r="A86" s="1487"/>
      <c r="B86" s="1487"/>
      <c r="C86" s="1487"/>
      <c r="D86" s="1487"/>
      <c r="E86" s="1487"/>
      <c r="F86" s="1487"/>
      <c r="G86" s="1487"/>
      <c r="H86" s="1487"/>
      <c r="I86" s="1487"/>
    </row>
    <row r="87" spans="1:9" x14ac:dyDescent="0.2">
      <c r="A87" s="1487"/>
      <c r="B87" s="1487"/>
      <c r="C87" s="1487"/>
      <c r="D87" s="1487"/>
      <c r="E87" s="1487"/>
      <c r="F87" s="1487"/>
      <c r="G87" s="1487"/>
      <c r="H87" s="1487"/>
      <c r="I87" s="1487"/>
    </row>
    <row r="88" spans="1:9" x14ac:dyDescent="0.2">
      <c r="A88" s="1487"/>
      <c r="B88" s="1487"/>
      <c r="C88" s="1487"/>
      <c r="D88" s="1487"/>
      <c r="E88" s="1487"/>
      <c r="F88" s="1487"/>
      <c r="G88" s="1487"/>
      <c r="H88" s="1487"/>
      <c r="I88" s="1487"/>
    </row>
    <row r="89" spans="1:9" x14ac:dyDescent="0.2">
      <c r="A89" s="1487"/>
      <c r="B89" s="1487"/>
      <c r="C89" s="1487"/>
      <c r="D89" s="1487"/>
      <c r="E89" s="1487"/>
      <c r="F89" s="1487"/>
      <c r="G89" s="1487"/>
      <c r="H89" s="1487"/>
      <c r="I89" s="1487"/>
    </row>
    <row r="90" spans="1:9" x14ac:dyDescent="0.2">
      <c r="A90" s="1487"/>
      <c r="B90" s="1487"/>
      <c r="C90" s="1487"/>
      <c r="D90" s="1487"/>
      <c r="E90" s="1487"/>
      <c r="F90" s="1487"/>
      <c r="G90" s="1487"/>
      <c r="H90" s="1487"/>
      <c r="I90" s="1487"/>
    </row>
    <row r="91" spans="1:9" x14ac:dyDescent="0.2">
      <c r="A91" s="1487"/>
      <c r="B91" s="1487"/>
      <c r="C91" s="1487"/>
      <c r="D91" s="1487"/>
      <c r="E91" s="1487"/>
      <c r="F91" s="1487"/>
      <c r="G91" s="1487"/>
      <c r="H91" s="1487"/>
      <c r="I91" s="1487"/>
    </row>
    <row r="92" spans="1:9" x14ac:dyDescent="0.2">
      <c r="B92" s="1487"/>
      <c r="C92" s="1487"/>
      <c r="D92" s="1487"/>
      <c r="F92" s="1487"/>
      <c r="G92" s="1487"/>
      <c r="H92" s="1487"/>
      <c r="I92" s="1487"/>
    </row>
    <row r="93" spans="1:9" x14ac:dyDescent="0.2">
      <c r="A93" s="1487"/>
      <c r="B93" s="1487"/>
      <c r="C93" s="1487"/>
      <c r="D93" s="1487"/>
      <c r="E93" s="1487"/>
      <c r="F93" s="1487"/>
      <c r="G93" s="1491"/>
      <c r="H93" s="1487"/>
      <c r="I93" s="1487"/>
    </row>
    <row r="94" spans="1:9" x14ac:dyDescent="0.2">
      <c r="B94" s="1487"/>
      <c r="C94" s="1487"/>
      <c r="D94" s="1487"/>
      <c r="F94" s="1487"/>
      <c r="G94" s="1487"/>
      <c r="H94" s="1487"/>
      <c r="I94" s="1487"/>
    </row>
    <row r="95" spans="1:9" x14ac:dyDescent="0.2">
      <c r="A95" s="1487"/>
      <c r="B95" s="1487"/>
      <c r="C95" s="1487"/>
      <c r="D95" s="1487"/>
      <c r="E95" s="1487"/>
      <c r="F95" s="1487"/>
      <c r="G95" s="1487"/>
      <c r="H95" s="1487"/>
      <c r="I95" s="1487"/>
    </row>
    <row r="96" spans="1:9" x14ac:dyDescent="0.2">
      <c r="A96" s="1487"/>
      <c r="B96" s="1487"/>
      <c r="C96" s="1487"/>
      <c r="D96" s="1487"/>
      <c r="E96" s="1491" t="s">
        <v>1323</v>
      </c>
      <c r="F96" s="1487"/>
      <c r="G96" s="1487"/>
      <c r="H96" s="1487"/>
      <c r="I96" s="1487"/>
    </row>
    <row r="97" spans="1:9" x14ac:dyDescent="0.2">
      <c r="B97" s="1487"/>
      <c r="C97" s="1487"/>
      <c r="D97" s="1487"/>
      <c r="E97" s="1487"/>
      <c r="F97" s="1487"/>
      <c r="G97" s="1487"/>
      <c r="H97" s="1487"/>
      <c r="I97" s="1487"/>
    </row>
    <row r="98" spans="1:9" ht="12.75" x14ac:dyDescent="0.2">
      <c r="A98" s="1490" t="s">
        <v>1343</v>
      </c>
      <c r="B98" s="1487"/>
      <c r="C98" s="1487"/>
      <c r="D98" s="1487"/>
      <c r="E98" s="1487"/>
      <c r="F98" s="1487"/>
      <c r="G98" s="1487"/>
      <c r="H98" s="1487"/>
      <c r="I98" s="1487"/>
    </row>
    <row r="99" spans="1:9" x14ac:dyDescent="0.2">
      <c r="A99" s="1487"/>
      <c r="B99" s="1487"/>
      <c r="C99" s="1487"/>
      <c r="D99" s="1487"/>
      <c r="E99" s="1487"/>
      <c r="F99" s="1487"/>
      <c r="G99" s="1487"/>
      <c r="H99" s="1487"/>
      <c r="I99" s="1487"/>
    </row>
    <row r="100" spans="1:9" x14ac:dyDescent="0.2">
      <c r="A100" s="1487"/>
      <c r="B100" s="1487"/>
      <c r="C100" s="1487"/>
      <c r="D100" s="1487"/>
      <c r="E100" s="1487"/>
      <c r="F100" s="1487"/>
      <c r="G100" s="1487"/>
      <c r="H100" s="1487"/>
      <c r="I100" s="1487"/>
    </row>
    <row r="101" spans="1:9" x14ac:dyDescent="0.2">
      <c r="A101" s="1487"/>
      <c r="B101" s="1487"/>
      <c r="C101" s="1487"/>
      <c r="D101" s="1487"/>
      <c r="E101" s="1487"/>
      <c r="F101" s="1487"/>
      <c r="G101" s="1487"/>
      <c r="H101" s="1487"/>
      <c r="I101" s="1487"/>
    </row>
    <row r="102" spans="1:9" x14ac:dyDescent="0.2">
      <c r="A102" s="1487"/>
      <c r="B102" s="1487"/>
      <c r="C102" s="1487"/>
      <c r="D102" s="1487"/>
      <c r="E102" s="1487"/>
      <c r="F102" s="1487"/>
      <c r="G102" s="1487"/>
      <c r="H102" s="1487"/>
      <c r="I102" s="1487"/>
    </row>
    <row r="103" spans="1:9" x14ac:dyDescent="0.2">
      <c r="A103" s="1487"/>
      <c r="B103" s="1487"/>
      <c r="C103" s="1487"/>
      <c r="D103" s="1487"/>
      <c r="E103" s="1487"/>
      <c r="F103" s="1487"/>
      <c r="G103" s="1487"/>
      <c r="H103" s="1487"/>
      <c r="I103" s="1487"/>
    </row>
    <row r="104" spans="1:9" x14ac:dyDescent="0.2">
      <c r="A104" s="1487"/>
      <c r="B104" s="1487"/>
      <c r="C104" s="1487"/>
      <c r="D104" s="1487"/>
      <c r="E104" s="1487"/>
      <c r="F104" s="1487"/>
      <c r="G104" s="1487"/>
      <c r="H104" s="1487"/>
      <c r="I104" s="1487"/>
    </row>
    <row r="105" spans="1:9" x14ac:dyDescent="0.2">
      <c r="A105" s="1487"/>
      <c r="B105" s="1487"/>
      <c r="C105" s="1487"/>
      <c r="D105" s="1487"/>
      <c r="E105" s="1487"/>
      <c r="F105" s="1487"/>
      <c r="G105" s="1487"/>
      <c r="H105" s="1487"/>
      <c r="I105" s="1487"/>
    </row>
    <row r="106" spans="1:9" x14ac:dyDescent="0.2">
      <c r="A106" s="1487"/>
      <c r="B106" s="1487"/>
      <c r="C106" s="1487"/>
      <c r="D106" s="1487"/>
      <c r="E106" s="1487"/>
      <c r="F106" s="1487"/>
      <c r="G106" s="1487"/>
      <c r="H106" s="1487"/>
      <c r="I106" s="1487"/>
    </row>
    <row r="107" spans="1:9" x14ac:dyDescent="0.2">
      <c r="A107" s="1487"/>
      <c r="B107" s="1487"/>
      <c r="C107" s="1487"/>
      <c r="D107" s="1487"/>
      <c r="E107" s="1487"/>
      <c r="F107" s="1487"/>
      <c r="G107" s="1487"/>
      <c r="H107" s="1487"/>
      <c r="I107" s="1487"/>
    </row>
    <row r="108" spans="1:9" x14ac:dyDescent="0.2">
      <c r="A108" s="1487"/>
      <c r="B108" s="1487"/>
      <c r="C108" s="1487"/>
      <c r="D108" s="1487"/>
      <c r="E108" s="1487"/>
      <c r="F108" s="1487"/>
      <c r="G108" s="1487"/>
      <c r="H108" s="1487"/>
      <c r="I108" s="1487"/>
    </row>
    <row r="109" spans="1:9" x14ac:dyDescent="0.2">
      <c r="A109" s="1487"/>
      <c r="B109" s="1487"/>
      <c r="C109" s="1487"/>
      <c r="D109" s="1487"/>
      <c r="E109" s="1487"/>
      <c r="F109" s="1487"/>
      <c r="G109" s="1487"/>
      <c r="H109" s="1487"/>
      <c r="I109" s="1487"/>
    </row>
    <row r="117" spans="1:9" x14ac:dyDescent="0.2">
      <c r="E117" s="1486" t="s">
        <v>1126</v>
      </c>
    </row>
    <row r="122" spans="1:9" ht="12.75" x14ac:dyDescent="0.2">
      <c r="A122" s="1490" t="s">
        <v>1393</v>
      </c>
    </row>
    <row r="123" spans="1:9" x14ac:dyDescent="0.2">
      <c r="B123" s="1487"/>
      <c r="C123" s="1487"/>
      <c r="D123" s="1487"/>
      <c r="E123" s="1487"/>
      <c r="F123" s="1487"/>
      <c r="G123" s="1487"/>
      <c r="H123" s="1487"/>
      <c r="I123" s="1487"/>
    </row>
    <row r="124" spans="1:9" x14ac:dyDescent="0.2">
      <c r="A124" s="1487"/>
      <c r="B124" s="1487"/>
      <c r="C124" s="1487"/>
      <c r="D124" s="1487"/>
      <c r="E124" s="1487"/>
      <c r="F124" s="1487"/>
      <c r="G124" s="1487"/>
      <c r="H124" s="1487"/>
      <c r="I124" s="1487"/>
    </row>
    <row r="125" spans="1:9" x14ac:dyDescent="0.2">
      <c r="A125" s="1487"/>
      <c r="B125" s="1487"/>
      <c r="C125" s="1487"/>
      <c r="D125" s="1487"/>
      <c r="E125" s="1487"/>
      <c r="F125" s="1487"/>
      <c r="G125" s="1487"/>
      <c r="H125" s="1487"/>
      <c r="I125" s="1487"/>
    </row>
    <row r="126" spans="1:9" x14ac:dyDescent="0.2">
      <c r="A126" s="1487"/>
      <c r="B126" s="1487"/>
      <c r="C126" s="1487"/>
      <c r="D126" s="1487"/>
      <c r="E126" s="1487"/>
      <c r="F126" s="1487"/>
      <c r="G126" s="1487"/>
      <c r="H126" s="1487"/>
      <c r="I126" s="1487"/>
    </row>
    <row r="127" spans="1:9" x14ac:dyDescent="0.2">
      <c r="A127" s="1487"/>
      <c r="B127" s="1487"/>
      <c r="C127" s="1487"/>
      <c r="D127" s="1487"/>
      <c r="E127" s="1487"/>
      <c r="F127" s="1487"/>
      <c r="G127" s="1487"/>
      <c r="H127" s="1487"/>
      <c r="I127" s="1487"/>
    </row>
    <row r="128" spans="1:9" x14ac:dyDescent="0.2">
      <c r="A128" s="1487"/>
      <c r="B128" s="1487"/>
      <c r="C128" s="1487"/>
      <c r="D128" s="1487"/>
      <c r="E128" s="1487"/>
      <c r="F128" s="1487"/>
      <c r="G128" s="1487"/>
      <c r="H128" s="1487"/>
      <c r="I128" s="1487"/>
    </row>
    <row r="129" spans="1:9" x14ac:dyDescent="0.2">
      <c r="A129" s="1487"/>
      <c r="B129" s="1487"/>
      <c r="C129" s="1487"/>
      <c r="D129" s="1487"/>
      <c r="E129" s="1487"/>
      <c r="F129" s="1487"/>
      <c r="G129" s="1487"/>
      <c r="H129" s="1487"/>
      <c r="I129" s="1487"/>
    </row>
    <row r="130" spans="1:9" x14ac:dyDescent="0.2">
      <c r="A130" s="1487"/>
      <c r="B130" s="1487"/>
      <c r="C130" s="1487"/>
      <c r="D130" s="1487"/>
      <c r="E130" s="1487"/>
      <c r="F130" s="1487"/>
      <c r="G130" s="1487"/>
      <c r="H130" s="1487"/>
      <c r="I130" s="1487"/>
    </row>
    <row r="131" spans="1:9" x14ac:dyDescent="0.2">
      <c r="A131" s="1487"/>
      <c r="B131" s="1487"/>
      <c r="C131" s="1487"/>
      <c r="D131" s="1487"/>
      <c r="E131" s="1487"/>
      <c r="F131" s="1487"/>
      <c r="G131" s="1487"/>
      <c r="H131" s="1487"/>
      <c r="I131" s="1487"/>
    </row>
    <row r="132" spans="1:9" x14ac:dyDescent="0.2">
      <c r="A132" s="1487"/>
      <c r="B132" s="1487"/>
      <c r="C132" s="1487"/>
      <c r="D132" s="1487"/>
      <c r="E132" s="1487"/>
      <c r="F132" s="1487"/>
      <c r="G132" s="1487"/>
      <c r="H132" s="1487"/>
      <c r="I132" s="1487"/>
    </row>
    <row r="133" spans="1:9" x14ac:dyDescent="0.2">
      <c r="A133" s="1487"/>
      <c r="B133" s="1487"/>
      <c r="C133" s="1487"/>
      <c r="D133" s="1487"/>
      <c r="E133" s="1487"/>
      <c r="F133" s="1487"/>
      <c r="G133" s="1487"/>
      <c r="H133" s="1487"/>
      <c r="I133" s="1487"/>
    </row>
    <row r="134" spans="1:9" x14ac:dyDescent="0.2">
      <c r="A134" s="1487"/>
      <c r="B134" s="1487"/>
      <c r="C134" s="1487"/>
      <c r="D134" s="1487"/>
      <c r="E134" s="1487"/>
      <c r="F134" s="1487"/>
      <c r="G134" s="1487"/>
      <c r="H134" s="1487"/>
      <c r="I134" s="1487"/>
    </row>
    <row r="135" spans="1:9" x14ac:dyDescent="0.2">
      <c r="A135" s="1487"/>
      <c r="B135" s="1487"/>
      <c r="C135" s="1487"/>
      <c r="D135" s="1487"/>
      <c r="E135" s="1487"/>
      <c r="F135" s="1487"/>
      <c r="G135" s="1487"/>
      <c r="H135" s="1487"/>
      <c r="I135" s="1487"/>
    </row>
    <row r="136" spans="1:9" x14ac:dyDescent="0.2">
      <c r="A136" s="1487"/>
      <c r="B136" s="1487"/>
      <c r="C136" s="1487"/>
      <c r="D136" s="1487"/>
      <c r="E136" s="1487"/>
      <c r="F136" s="1487"/>
      <c r="G136" s="1487"/>
      <c r="H136" s="1487"/>
      <c r="I136" s="1487"/>
    </row>
    <row r="137" spans="1:9" x14ac:dyDescent="0.2">
      <c r="A137" s="1487"/>
      <c r="B137" s="1487"/>
      <c r="C137" s="1487"/>
      <c r="D137" s="1487"/>
      <c r="E137" s="1487"/>
      <c r="F137" s="1487"/>
      <c r="G137" s="1487"/>
      <c r="H137" s="1487"/>
      <c r="I137" s="1487"/>
    </row>
    <row r="138" spans="1:9" x14ac:dyDescent="0.2">
      <c r="A138" s="1487"/>
      <c r="B138" s="1487"/>
      <c r="C138" s="1487"/>
      <c r="D138" s="1487"/>
      <c r="E138" s="1487"/>
      <c r="F138" s="1487"/>
      <c r="G138" s="1487"/>
      <c r="H138" s="1487"/>
      <c r="I138" s="1487"/>
    </row>
    <row r="139" spans="1:9" x14ac:dyDescent="0.2">
      <c r="A139" s="1487"/>
      <c r="B139" s="1487"/>
      <c r="C139" s="1487"/>
      <c r="D139" s="1487"/>
      <c r="E139" s="1487"/>
      <c r="F139" s="1487"/>
      <c r="G139" s="1487"/>
      <c r="H139" s="1487"/>
      <c r="I139" s="1487"/>
    </row>
    <row r="140" spans="1:9" x14ac:dyDescent="0.2">
      <c r="A140" s="1487"/>
      <c r="B140" s="1487"/>
      <c r="C140" s="1487"/>
      <c r="D140" s="1487"/>
      <c r="F140" s="1487"/>
      <c r="G140" s="1487"/>
      <c r="H140" s="1487"/>
      <c r="I140" s="1487"/>
    </row>
    <row r="141" spans="1:9" x14ac:dyDescent="0.2">
      <c r="B141" s="1487"/>
      <c r="C141" s="1487"/>
      <c r="D141" s="1487"/>
      <c r="E141" s="1487"/>
      <c r="F141" s="1487"/>
      <c r="G141" s="1487"/>
      <c r="H141" s="1487"/>
      <c r="I141" s="1487"/>
    </row>
    <row r="142" spans="1:9" x14ac:dyDescent="0.2">
      <c r="A142" s="1487"/>
      <c r="B142" s="1487"/>
      <c r="C142" s="1487"/>
      <c r="D142" s="1487"/>
      <c r="E142" s="1487" t="s">
        <v>1126</v>
      </c>
      <c r="F142" s="1487"/>
      <c r="G142" s="1487"/>
      <c r="H142" s="1487"/>
      <c r="I142" s="1487"/>
    </row>
    <row r="143" spans="1:9" ht="12.75" x14ac:dyDescent="0.2">
      <c r="A143" s="1489" t="s">
        <v>1392</v>
      </c>
      <c r="B143" s="1487"/>
      <c r="C143" s="1487"/>
      <c r="D143" s="1487"/>
      <c r="E143" s="1487"/>
      <c r="F143" s="1487"/>
      <c r="G143" s="1487"/>
      <c r="H143" s="1487"/>
      <c r="I143" s="1487"/>
    </row>
    <row r="144" spans="1:9" x14ac:dyDescent="0.2">
      <c r="A144" s="1487"/>
      <c r="B144" s="1487"/>
      <c r="C144" s="1487"/>
      <c r="D144" s="1487"/>
      <c r="E144" s="1487"/>
      <c r="F144" s="1487"/>
      <c r="G144" s="1487"/>
      <c r="H144" s="1487"/>
      <c r="I144" s="1487"/>
    </row>
    <row r="145" spans="1:9" x14ac:dyDescent="0.2">
      <c r="A145" s="1487"/>
      <c r="B145" s="1487"/>
      <c r="C145" s="1487"/>
      <c r="D145" s="1487"/>
      <c r="E145" s="1487"/>
      <c r="F145" s="1487"/>
      <c r="G145" s="1487"/>
      <c r="H145" s="1487"/>
      <c r="I145" s="1487"/>
    </row>
    <row r="146" spans="1:9" x14ac:dyDescent="0.2">
      <c r="A146" s="1487"/>
      <c r="B146" s="1487"/>
      <c r="C146" s="1487"/>
      <c r="D146" s="1487"/>
      <c r="E146" s="1487"/>
      <c r="F146" s="1487"/>
      <c r="G146" s="1487"/>
      <c r="H146" s="1487"/>
      <c r="I146" s="1487"/>
    </row>
    <row r="147" spans="1:9" x14ac:dyDescent="0.2">
      <c r="A147" s="1487"/>
      <c r="B147" s="1487"/>
      <c r="C147" s="1487"/>
      <c r="D147" s="1487"/>
      <c r="E147" s="1487"/>
      <c r="F147" s="1487"/>
      <c r="G147" s="1487"/>
      <c r="H147" s="1487"/>
      <c r="I147" s="1487"/>
    </row>
    <row r="148" spans="1:9" x14ac:dyDescent="0.2">
      <c r="A148" s="1487"/>
      <c r="B148" s="1487"/>
      <c r="C148" s="1487"/>
      <c r="D148" s="1487"/>
      <c r="E148" s="1487"/>
      <c r="F148" s="1487"/>
      <c r="G148" s="1487"/>
      <c r="H148" s="1487"/>
      <c r="I148" s="1487"/>
    </row>
    <row r="149" spans="1:9" x14ac:dyDescent="0.2">
      <c r="A149" s="1487"/>
      <c r="B149" s="1487"/>
      <c r="C149" s="1487"/>
      <c r="D149" s="1487"/>
      <c r="E149" s="1487"/>
      <c r="F149" s="1487"/>
      <c r="G149" s="1487"/>
      <c r="H149" s="1487"/>
      <c r="I149" s="1487"/>
    </row>
    <row r="150" spans="1:9" x14ac:dyDescent="0.2">
      <c r="A150" s="1487"/>
      <c r="B150" s="1487"/>
      <c r="C150" s="1487"/>
      <c r="D150" s="1487"/>
      <c r="E150" s="1487"/>
      <c r="F150" s="1487"/>
      <c r="G150" s="1487"/>
      <c r="H150" s="1487"/>
      <c r="I150" s="1487"/>
    </row>
    <row r="151" spans="1:9" x14ac:dyDescent="0.2">
      <c r="A151" s="1487"/>
      <c r="B151" s="1487"/>
      <c r="C151" s="1487"/>
      <c r="D151" s="1487"/>
      <c r="E151" s="1487"/>
      <c r="F151" s="1487"/>
      <c r="G151" s="1487"/>
      <c r="H151" s="1487"/>
      <c r="I151" s="1487"/>
    </row>
    <row r="152" spans="1:9" x14ac:dyDescent="0.2">
      <c r="A152" s="1487"/>
      <c r="B152" s="1487"/>
      <c r="C152" s="1487"/>
      <c r="D152" s="1487"/>
      <c r="E152" s="1487"/>
      <c r="F152" s="1487"/>
      <c r="G152" s="1487"/>
      <c r="H152" s="1487"/>
      <c r="I152" s="1487"/>
    </row>
    <row r="153" spans="1:9" x14ac:dyDescent="0.2">
      <c r="A153" s="1487"/>
      <c r="B153" s="1487"/>
      <c r="C153" s="1487"/>
      <c r="D153" s="1487"/>
      <c r="E153" s="1487"/>
      <c r="F153" s="1487"/>
      <c r="G153" s="1487"/>
      <c r="H153" s="1487"/>
      <c r="I153" s="1487"/>
    </row>
    <row r="154" spans="1:9" x14ac:dyDescent="0.2">
      <c r="A154" s="1487"/>
      <c r="B154" s="1487"/>
      <c r="C154" s="1487"/>
      <c r="D154" s="1487"/>
      <c r="E154" s="1487"/>
      <c r="F154" s="1487"/>
      <c r="G154" s="1487"/>
      <c r="H154" s="1487"/>
      <c r="I154" s="1487"/>
    </row>
    <row r="155" spans="1:9" x14ac:dyDescent="0.2">
      <c r="A155" s="1487"/>
      <c r="B155" s="1487"/>
      <c r="C155" s="1487"/>
      <c r="D155" s="1487"/>
      <c r="E155" s="1487"/>
      <c r="F155" s="1487"/>
      <c r="G155" s="1487"/>
      <c r="H155" s="1487"/>
      <c r="I155" s="1487"/>
    </row>
    <row r="156" spans="1:9" x14ac:dyDescent="0.2">
      <c r="A156" s="1487"/>
      <c r="B156" s="1487"/>
      <c r="C156" s="1487"/>
      <c r="D156" s="1487"/>
      <c r="E156" s="1487"/>
      <c r="F156" s="1487"/>
      <c r="G156" s="1487"/>
      <c r="H156" s="1487"/>
      <c r="I156" s="1487"/>
    </row>
    <row r="157" spans="1:9" x14ac:dyDescent="0.2">
      <c r="A157" s="1487"/>
      <c r="B157" s="1487"/>
      <c r="C157" s="1487"/>
      <c r="D157" s="1487"/>
      <c r="E157" s="1487"/>
      <c r="F157" s="1487"/>
      <c r="G157" s="1487"/>
      <c r="H157" s="1487"/>
      <c r="I157" s="1487"/>
    </row>
    <row r="158" spans="1:9" x14ac:dyDescent="0.2">
      <c r="A158" s="1487"/>
      <c r="B158" s="1487"/>
      <c r="C158" s="1487"/>
      <c r="D158" s="1487"/>
      <c r="E158" s="1487"/>
      <c r="F158" s="1487"/>
      <c r="G158" s="1487"/>
      <c r="H158" s="1487"/>
      <c r="I158" s="1487"/>
    </row>
    <row r="159" spans="1:9" x14ac:dyDescent="0.2">
      <c r="A159" s="1487"/>
      <c r="B159" s="1487"/>
      <c r="C159" s="1487"/>
      <c r="D159" s="1487"/>
      <c r="F159" s="1487"/>
      <c r="G159" s="1487"/>
      <c r="H159" s="1487"/>
      <c r="I159" s="1487"/>
    </row>
    <row r="160" spans="1:9" x14ac:dyDescent="0.2">
      <c r="A160" s="1487"/>
      <c r="B160" s="1487"/>
      <c r="C160" s="1487"/>
      <c r="D160" s="1487"/>
      <c r="F160" s="1487"/>
      <c r="G160" s="1487"/>
      <c r="H160" s="1487"/>
      <c r="I160" s="1487"/>
    </row>
    <row r="161" spans="1:9" x14ac:dyDescent="0.2">
      <c r="B161" s="1487"/>
      <c r="C161" s="1487"/>
      <c r="D161" s="1487"/>
      <c r="E161" s="1487"/>
      <c r="F161" s="1487"/>
      <c r="G161" s="1487"/>
      <c r="H161" s="1487"/>
      <c r="I161" s="1487"/>
    </row>
    <row r="162" spans="1:9" x14ac:dyDescent="0.2">
      <c r="B162" s="1487"/>
      <c r="C162" s="1487"/>
      <c r="D162" s="1487"/>
      <c r="E162" s="1487"/>
      <c r="F162" s="1487"/>
      <c r="G162" s="1487"/>
      <c r="H162" s="1487"/>
      <c r="I162" s="1487"/>
    </row>
    <row r="163" spans="1:9" x14ac:dyDescent="0.2">
      <c r="A163" s="1487"/>
      <c r="B163" s="1487"/>
      <c r="C163" s="1487"/>
      <c r="D163" s="1487"/>
      <c r="E163" s="1487" t="s">
        <v>1126</v>
      </c>
      <c r="F163" s="1487"/>
      <c r="G163" s="1487"/>
      <c r="H163" s="1487"/>
      <c r="I163" s="1487"/>
    </row>
    <row r="164" spans="1:9" x14ac:dyDescent="0.2">
      <c r="A164" s="1487"/>
      <c r="B164" s="1487"/>
      <c r="C164" s="1487"/>
      <c r="D164" s="1487"/>
      <c r="E164" s="1487"/>
      <c r="F164" s="1487"/>
      <c r="G164" s="1487"/>
      <c r="H164" s="1487"/>
      <c r="I164" s="1487"/>
    </row>
    <row r="165" spans="1:9" ht="12.75" x14ac:dyDescent="0.2">
      <c r="A165" s="1489" t="s">
        <v>1342</v>
      </c>
      <c r="B165" s="1487"/>
      <c r="C165" s="1487"/>
      <c r="D165" s="1487"/>
      <c r="E165" s="1487"/>
      <c r="F165" s="1487"/>
      <c r="G165" s="1487"/>
      <c r="H165" s="1487"/>
      <c r="I165" s="1487"/>
    </row>
    <row r="166" spans="1:9" x14ac:dyDescent="0.2">
      <c r="A166" s="1487"/>
      <c r="B166" s="1487"/>
      <c r="C166" s="1487"/>
      <c r="D166" s="1487"/>
      <c r="E166" s="1487"/>
      <c r="F166" s="1487"/>
      <c r="G166" s="1487"/>
      <c r="H166" s="1487"/>
      <c r="I166" s="1487"/>
    </row>
    <row r="167" spans="1:9" x14ac:dyDescent="0.2">
      <c r="A167" s="1487"/>
      <c r="B167" s="1487"/>
      <c r="C167" s="1487"/>
      <c r="D167" s="1487"/>
      <c r="E167" s="1487"/>
      <c r="F167" s="1487"/>
      <c r="G167" s="1487"/>
      <c r="H167" s="1487"/>
      <c r="I167" s="1487"/>
    </row>
    <row r="168" spans="1:9" x14ac:dyDescent="0.2">
      <c r="A168" s="1487"/>
      <c r="B168" s="1487"/>
      <c r="C168" s="1487"/>
      <c r="D168" s="1487"/>
      <c r="E168" s="1487"/>
      <c r="F168" s="1487"/>
      <c r="G168" s="1487"/>
      <c r="H168" s="1487"/>
      <c r="I168" s="1487"/>
    </row>
    <row r="169" spans="1:9" x14ac:dyDescent="0.2">
      <c r="A169" s="1487"/>
      <c r="B169" s="1487"/>
      <c r="C169" s="1487"/>
      <c r="D169" s="1487"/>
      <c r="E169" s="1487"/>
      <c r="F169" s="1487"/>
      <c r="G169" s="1487"/>
      <c r="H169" s="1487"/>
      <c r="I169" s="1487"/>
    </row>
    <row r="170" spans="1:9" x14ac:dyDescent="0.2">
      <c r="A170" s="1487"/>
      <c r="B170" s="1488"/>
      <c r="C170" s="1487"/>
      <c r="D170" s="1487"/>
      <c r="E170" s="1487"/>
      <c r="F170" s="1487"/>
      <c r="G170" s="1487"/>
      <c r="H170" s="1487"/>
      <c r="I170" s="1487"/>
    </row>
    <row r="171" spans="1:9" x14ac:dyDescent="0.2">
      <c r="A171" s="1487"/>
      <c r="B171" s="1487"/>
      <c r="C171" s="1487"/>
      <c r="D171" s="1487"/>
      <c r="E171" s="1487"/>
      <c r="F171" s="1487"/>
      <c r="G171" s="1487"/>
      <c r="H171" s="1487"/>
      <c r="I171" s="1487"/>
    </row>
    <row r="172" spans="1:9" x14ac:dyDescent="0.2">
      <c r="A172" s="1487"/>
      <c r="B172" s="1487"/>
      <c r="C172" s="1487"/>
      <c r="D172" s="1487"/>
      <c r="E172" s="1487"/>
      <c r="F172" s="1487"/>
      <c r="G172" s="1487"/>
      <c r="H172" s="1487"/>
      <c r="I172" s="1487"/>
    </row>
    <row r="173" spans="1:9" x14ac:dyDescent="0.2">
      <c r="A173" s="1487"/>
      <c r="B173" s="1487"/>
      <c r="C173" s="1487"/>
      <c r="D173" s="1487"/>
      <c r="E173" s="1487"/>
      <c r="F173" s="1487"/>
      <c r="G173" s="1487"/>
      <c r="H173" s="1487"/>
      <c r="I173" s="1487"/>
    </row>
    <row r="174" spans="1:9" x14ac:dyDescent="0.2">
      <c r="A174" s="1487"/>
      <c r="B174" s="1487"/>
      <c r="C174" s="1487"/>
      <c r="D174" s="1487"/>
      <c r="E174" s="1487"/>
      <c r="F174" s="1487"/>
      <c r="G174" s="1487"/>
      <c r="H174" s="1487"/>
      <c r="I174" s="1487"/>
    </row>
    <row r="175" spans="1:9" x14ac:dyDescent="0.2">
      <c r="A175" s="1487"/>
      <c r="B175" s="1487"/>
      <c r="C175" s="1487"/>
      <c r="D175" s="1487"/>
      <c r="E175" s="1487"/>
      <c r="F175" s="1487"/>
      <c r="G175" s="1487"/>
      <c r="H175" s="1487"/>
      <c r="I175" s="1487"/>
    </row>
    <row r="176" spans="1:9" x14ac:dyDescent="0.2">
      <c r="A176" s="1487"/>
      <c r="B176" s="1487"/>
      <c r="C176" s="1487"/>
      <c r="D176" s="1487"/>
      <c r="E176" s="1487"/>
      <c r="F176" s="1487"/>
      <c r="G176" s="1487"/>
      <c r="H176" s="1487"/>
      <c r="I176" s="1487"/>
    </row>
    <row r="185" spans="5:5" x14ac:dyDescent="0.2">
      <c r="E185" s="1486" t="s">
        <v>1126</v>
      </c>
    </row>
  </sheetData>
  <mergeCells count="2">
    <mergeCell ref="B3:C3"/>
    <mergeCell ref="B25:C25"/>
  </mergeCells>
  <printOptions horizontalCentered="1"/>
  <pageMargins left="0.7" right="0.7" top="0.75" bottom="0.75" header="0.3" footer="0.3"/>
  <pageSetup paperSize="9" scale="96" orientation="portrait" r:id="rId1"/>
  <headerFooter>
    <oddHeader>&amp;R&amp;"Arial,Normal"&amp;8General information</oddHeader>
    <oddFooter>&amp;C&amp;7Fact book - Q4  2017</oddFooter>
  </headerFooter>
  <rowBreaks count="2" manualBreakCount="2">
    <brk id="55" max="8" man="1"/>
    <brk id="118" max="8" man="1"/>
  </rowBreaks>
  <ignoredErrors>
    <ignoredError sqref="E9:E20 D11:D19 D29:D42" numberStoredAsText="1"/>
  </ignoredErrors>
  <drawing r:id="rId2"/>
  <legacyDrawing r:id="rId3"/>
  <legacyDrawingHF r:id="rId4"/>
  <oleObjects>
    <mc:AlternateContent xmlns:mc="http://schemas.openxmlformats.org/markup-compatibility/2006">
      <mc:Choice Requires="x14">
        <oleObject progId="Mbnd.mbnd" shapeId="113665" r:id="rId5">
          <objectPr defaultSize="0" autoPict="0" r:id="rId6">
            <anchor moveWithCells="1">
              <from>
                <xdr:col>0</xdr:col>
                <xdr:colOff>57150</xdr:colOff>
                <xdr:row>166</xdr:row>
                <xdr:rowOff>19050</xdr:rowOff>
              </from>
              <to>
                <xdr:col>5</xdr:col>
                <xdr:colOff>247650</xdr:colOff>
                <xdr:row>182</xdr:row>
                <xdr:rowOff>76200</xdr:rowOff>
              </to>
            </anchor>
          </objectPr>
        </oleObject>
      </mc:Choice>
      <mc:Fallback>
        <oleObject progId="Mbnd.mbnd" shapeId="113665" r:id="rId5"/>
      </mc:Fallback>
    </mc:AlternateContent>
    <mc:AlternateContent xmlns:mc="http://schemas.openxmlformats.org/markup-compatibility/2006">
      <mc:Choice Requires="x14">
        <oleObject progId="Mbnd.mbnd" shapeId="113666" r:id="rId7">
          <objectPr defaultSize="0" autoPict="0" r:id="rId8">
            <anchor moveWithCells="1">
              <from>
                <xdr:col>0</xdr:col>
                <xdr:colOff>19050</xdr:colOff>
                <xdr:row>122</xdr:row>
                <xdr:rowOff>123825</xdr:rowOff>
              </from>
              <to>
                <xdr:col>5</xdr:col>
                <xdr:colOff>38100</xdr:colOff>
                <xdr:row>139</xdr:row>
                <xdr:rowOff>38100</xdr:rowOff>
              </to>
            </anchor>
          </objectPr>
        </oleObject>
      </mc:Choice>
      <mc:Fallback>
        <oleObject progId="Mbnd.mbnd" shapeId="113666" r:id="rId7"/>
      </mc:Fallback>
    </mc:AlternateContent>
    <mc:AlternateContent xmlns:mc="http://schemas.openxmlformats.org/markup-compatibility/2006">
      <mc:Choice Requires="x14">
        <oleObject progId="Mbnd.mbnd" shapeId="113667" r:id="rId9">
          <objectPr defaultSize="0" autoPict="0" r:id="rId10">
            <anchor moveWithCells="1">
              <from>
                <xdr:col>0</xdr:col>
                <xdr:colOff>95250</xdr:colOff>
                <xdr:row>98</xdr:row>
                <xdr:rowOff>114300</xdr:rowOff>
              </from>
              <to>
                <xdr:col>5</xdr:col>
                <xdr:colOff>114300</xdr:colOff>
                <xdr:row>115</xdr:row>
                <xdr:rowOff>28575</xdr:rowOff>
              </to>
            </anchor>
          </objectPr>
        </oleObject>
      </mc:Choice>
      <mc:Fallback>
        <oleObject progId="Mbnd.mbnd" shapeId="113667" r:id="rId9"/>
      </mc:Fallback>
    </mc:AlternateContent>
    <mc:AlternateContent xmlns:mc="http://schemas.openxmlformats.org/markup-compatibility/2006">
      <mc:Choice Requires="x14">
        <oleObject progId="Mbnd.mbnd" shapeId="113668" r:id="rId11">
          <objectPr defaultSize="0" autoPict="0" r:id="rId12">
            <anchor moveWithCells="1">
              <from>
                <xdr:col>0</xdr:col>
                <xdr:colOff>0</xdr:colOff>
                <xdr:row>57</xdr:row>
                <xdr:rowOff>76200</xdr:rowOff>
              </from>
              <to>
                <xdr:col>5</xdr:col>
                <xdr:colOff>19050</xdr:colOff>
                <xdr:row>73</xdr:row>
                <xdr:rowOff>133350</xdr:rowOff>
              </to>
            </anchor>
          </objectPr>
        </oleObject>
      </mc:Choice>
      <mc:Fallback>
        <oleObject progId="Mbnd.mbnd" shapeId="113668" r:id="rId11"/>
      </mc:Fallback>
    </mc:AlternateContent>
    <mc:AlternateContent xmlns:mc="http://schemas.openxmlformats.org/markup-compatibility/2006">
      <mc:Choice Requires="x14">
        <oleObject progId="Mbnd.mbnd" shapeId="113669" r:id="rId13">
          <objectPr defaultSize="0" autoPict="0" r:id="rId14">
            <anchor moveWithCells="1">
              <from>
                <xdr:col>0</xdr:col>
                <xdr:colOff>47625</xdr:colOff>
                <xdr:row>143</xdr:row>
                <xdr:rowOff>38100</xdr:rowOff>
              </from>
              <to>
                <xdr:col>5</xdr:col>
                <xdr:colOff>57150</xdr:colOff>
                <xdr:row>159</xdr:row>
                <xdr:rowOff>85725</xdr:rowOff>
              </to>
            </anchor>
          </objectPr>
        </oleObject>
      </mc:Choice>
      <mc:Fallback>
        <oleObject progId="Mbnd.mbnd" shapeId="113669" r:id="rId13"/>
      </mc:Fallback>
    </mc:AlternateContent>
  </oleObjec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99FF99"/>
  </sheetPr>
  <dimension ref="A1:S56"/>
  <sheetViews>
    <sheetView view="pageBreakPreview" topLeftCell="A19" zoomScaleNormal="100" zoomScaleSheetLayoutView="100" workbookViewId="0">
      <selection activeCell="Q44" sqref="Q44"/>
    </sheetView>
  </sheetViews>
  <sheetFormatPr defaultColWidth="9.140625" defaultRowHeight="11.25" x14ac:dyDescent="0.2"/>
  <cols>
    <col min="1" max="1" width="22.7109375" style="1526" customWidth="1"/>
    <col min="2" max="2" width="9.140625" style="1526"/>
    <col min="3" max="3" width="12" style="1526" customWidth="1"/>
    <col min="4" max="4" width="13.140625" style="1526" customWidth="1"/>
    <col min="5" max="5" width="27.140625" style="1526" customWidth="1"/>
    <col min="6" max="8" width="9.140625" style="1526" customWidth="1"/>
    <col min="9" max="9" width="9.140625" style="1526"/>
    <col min="10" max="10" width="9.28515625" style="1526" customWidth="1"/>
    <col min="11" max="16384" width="9.140625" style="1526"/>
  </cols>
  <sheetData>
    <row r="1" spans="1:19" ht="13.5" customHeight="1" x14ac:dyDescent="0.2">
      <c r="A1" s="1539" t="s">
        <v>0</v>
      </c>
    </row>
    <row r="2" spans="1:19" ht="13.5" customHeight="1" x14ac:dyDescent="0.2">
      <c r="A2" s="1529"/>
      <c r="B2" s="1529"/>
      <c r="C2" s="1529"/>
      <c r="D2" s="1529"/>
      <c r="E2" s="1529"/>
      <c r="F2" s="1529"/>
      <c r="G2" s="1529"/>
      <c r="H2" s="1529"/>
      <c r="I2" s="1529"/>
      <c r="J2" s="1529"/>
      <c r="K2" s="1529"/>
      <c r="L2" s="1529"/>
      <c r="M2" s="1529"/>
      <c r="N2" s="1529"/>
      <c r="O2" s="1529"/>
      <c r="P2" s="1529"/>
      <c r="Q2" s="1529"/>
      <c r="R2" s="1529"/>
      <c r="S2" s="1529"/>
    </row>
    <row r="3" spans="1:19" ht="13.5" customHeight="1" x14ac:dyDescent="0.2">
      <c r="A3" s="1531" t="s">
        <v>1182</v>
      </c>
      <c r="B3" s="1531"/>
      <c r="C3" s="1531"/>
      <c r="D3" s="1531"/>
      <c r="E3" s="1531"/>
      <c r="F3" s="1531"/>
      <c r="G3" s="1531"/>
      <c r="H3" s="1529"/>
      <c r="I3" s="1538"/>
      <c r="J3" s="1538"/>
      <c r="K3" s="1538"/>
      <c r="L3" s="1538"/>
      <c r="M3" s="1538"/>
      <c r="N3" s="1538"/>
      <c r="O3" s="1538"/>
      <c r="P3" s="1538"/>
      <c r="Q3" s="1529"/>
      <c r="R3" s="1529"/>
      <c r="S3" s="1529"/>
    </row>
    <row r="4" spans="1:19" ht="13.5" customHeight="1" x14ac:dyDescent="0.2">
      <c r="A4" s="1531" t="s">
        <v>1181</v>
      </c>
      <c r="B4" s="1531"/>
      <c r="C4" s="1531"/>
      <c r="D4" s="1531"/>
      <c r="E4" s="1531"/>
      <c r="F4" s="1531"/>
      <c r="G4" s="1531"/>
      <c r="H4" s="1529"/>
      <c r="I4" s="1529"/>
      <c r="J4" s="1529"/>
      <c r="K4" s="1529"/>
      <c r="L4" s="1529"/>
      <c r="M4" s="1529"/>
      <c r="N4" s="1529"/>
      <c r="O4" s="1529"/>
      <c r="P4" s="1529"/>
      <c r="Q4" s="1529"/>
      <c r="R4" s="1529"/>
      <c r="S4" s="1529"/>
    </row>
    <row r="5" spans="1:19" ht="13.5" customHeight="1" x14ac:dyDescent="0.2">
      <c r="A5" s="1531"/>
      <c r="B5" s="1531"/>
      <c r="C5" s="1531"/>
      <c r="D5" s="1531"/>
      <c r="E5" s="1531"/>
      <c r="F5" s="1531"/>
      <c r="G5" s="1531"/>
      <c r="H5" s="1529"/>
      <c r="I5" s="1529"/>
      <c r="J5" s="1529"/>
      <c r="K5" s="1529"/>
      <c r="L5" s="1529"/>
      <c r="M5" s="1529"/>
      <c r="N5" s="1529"/>
      <c r="O5" s="1529"/>
      <c r="P5" s="1529"/>
      <c r="Q5" s="1529"/>
      <c r="R5" s="1529"/>
      <c r="S5" s="1529"/>
    </row>
    <row r="6" spans="1:19" ht="13.5" customHeight="1" x14ac:dyDescent="0.2">
      <c r="A6" s="1531"/>
      <c r="B6" s="1531"/>
      <c r="C6" s="1531"/>
      <c r="D6" s="1531"/>
      <c r="E6" s="1531"/>
      <c r="F6" s="1531"/>
      <c r="G6" s="1531"/>
      <c r="H6" s="1529"/>
      <c r="I6" s="1529"/>
      <c r="J6" s="1529"/>
      <c r="K6" s="1529"/>
      <c r="L6" s="1529"/>
      <c r="M6" s="1529"/>
      <c r="N6" s="1529"/>
      <c r="O6" s="1529"/>
      <c r="P6" s="1529"/>
      <c r="Q6" s="1529"/>
      <c r="R6" s="1529"/>
      <c r="S6" s="1529"/>
    </row>
    <row r="7" spans="1:19" ht="13.5" customHeight="1" x14ac:dyDescent="0.2">
      <c r="A7" s="1531" t="s">
        <v>1180</v>
      </c>
      <c r="B7" s="1531"/>
      <c r="C7" s="1531"/>
      <c r="D7" s="1531"/>
      <c r="E7" s="1531"/>
      <c r="F7" s="1531"/>
      <c r="G7" s="1531"/>
      <c r="H7" s="1529"/>
      <c r="I7" s="1529"/>
      <c r="J7" s="1529"/>
      <c r="K7" s="1529"/>
      <c r="L7" s="1529"/>
      <c r="M7" s="1529"/>
      <c r="N7" s="1529"/>
      <c r="O7" s="1529"/>
      <c r="P7" s="1529"/>
      <c r="Q7" s="1529"/>
      <c r="R7" s="1529"/>
      <c r="S7" s="1529"/>
    </row>
    <row r="8" spans="1:19" ht="13.5" customHeight="1" x14ac:dyDescent="0.2">
      <c r="A8" s="1531"/>
      <c r="B8" s="1531"/>
      <c r="C8" s="1531"/>
      <c r="D8" s="1531"/>
      <c r="E8" s="1531"/>
      <c r="F8" s="1531"/>
      <c r="G8" s="1531"/>
      <c r="H8" s="1529"/>
      <c r="I8" s="1529"/>
      <c r="J8" s="1529"/>
      <c r="K8" s="1529"/>
      <c r="L8" s="1529"/>
      <c r="M8" s="1529"/>
      <c r="N8" s="1529"/>
      <c r="O8" s="1529"/>
      <c r="P8" s="1529"/>
      <c r="Q8" s="1529"/>
      <c r="R8" s="1529"/>
      <c r="S8" s="1529"/>
    </row>
    <row r="9" spans="1:19" ht="13.5" customHeight="1" x14ac:dyDescent="0.2">
      <c r="A9" s="1531" t="s">
        <v>1179</v>
      </c>
      <c r="B9" s="1531"/>
      <c r="C9" s="1531"/>
      <c r="D9" s="1535" t="s">
        <v>1178</v>
      </c>
      <c r="E9" s="1526" t="s">
        <v>1177</v>
      </c>
      <c r="F9" s="1531"/>
      <c r="G9" s="1531"/>
      <c r="H9" s="1529"/>
      <c r="I9" s="1529"/>
      <c r="J9" s="1529"/>
      <c r="K9" s="1529"/>
      <c r="L9" s="1529"/>
      <c r="M9" s="1529"/>
      <c r="N9" s="1529"/>
      <c r="O9" s="1529"/>
      <c r="P9" s="1529"/>
      <c r="Q9" s="1529"/>
      <c r="R9" s="1529"/>
      <c r="S9" s="1529"/>
    </row>
    <row r="10" spans="1:19" ht="13.5" customHeight="1" x14ac:dyDescent="0.2">
      <c r="A10" s="1531" t="s">
        <v>1176</v>
      </c>
      <c r="B10" s="1531"/>
      <c r="C10" s="1531"/>
      <c r="D10" s="1536" t="s">
        <v>1175</v>
      </c>
      <c r="E10" s="1526" t="s">
        <v>1174</v>
      </c>
      <c r="F10" s="1531"/>
      <c r="G10" s="1531"/>
      <c r="H10" s="1529"/>
    </row>
    <row r="11" spans="1:19" ht="13.5" customHeight="1" x14ac:dyDescent="0.2">
      <c r="A11" s="1531" t="s">
        <v>1173</v>
      </c>
      <c r="B11" s="1531"/>
      <c r="C11" s="1531"/>
      <c r="D11" s="1536" t="s">
        <v>1172</v>
      </c>
      <c r="E11" s="1526" t="s">
        <v>1171</v>
      </c>
      <c r="F11" s="1531"/>
      <c r="G11" s="1531"/>
      <c r="H11" s="1529"/>
    </row>
    <row r="12" spans="1:19" ht="13.5" customHeight="1" x14ac:dyDescent="0.2">
      <c r="A12" s="1531" t="s">
        <v>1170</v>
      </c>
      <c r="B12" s="1531"/>
      <c r="C12" s="1531"/>
      <c r="D12" s="1535" t="s">
        <v>1169</v>
      </c>
      <c r="E12" s="1537" t="s">
        <v>1168</v>
      </c>
      <c r="F12" s="1531"/>
      <c r="G12" s="1531"/>
      <c r="H12" s="1529"/>
    </row>
    <row r="13" spans="1:19" ht="13.5" customHeight="1" x14ac:dyDescent="0.2">
      <c r="A13" s="1526" t="s">
        <v>1167</v>
      </c>
      <c r="D13" s="1535" t="s">
        <v>1166</v>
      </c>
      <c r="E13" s="1526" t="s">
        <v>1165</v>
      </c>
      <c r="F13" s="1531"/>
      <c r="G13" s="1531"/>
      <c r="H13" s="1529"/>
    </row>
    <row r="14" spans="1:19" ht="13.5" customHeight="1" x14ac:dyDescent="0.2">
      <c r="A14" s="1531" t="s">
        <v>1164</v>
      </c>
      <c r="B14" s="1531"/>
      <c r="C14" s="1531"/>
      <c r="D14" s="1536" t="s">
        <v>1163</v>
      </c>
      <c r="E14" s="1526" t="s">
        <v>1162</v>
      </c>
      <c r="F14" s="1531"/>
      <c r="G14" s="1531"/>
      <c r="H14" s="1529"/>
    </row>
    <row r="15" spans="1:19" ht="13.5" customHeight="1" x14ac:dyDescent="0.2">
      <c r="A15" s="1531" t="s">
        <v>1161</v>
      </c>
      <c r="B15" s="1531"/>
      <c r="C15" s="1531"/>
      <c r="D15" s="1535" t="s">
        <v>1160</v>
      </c>
      <c r="E15" s="1526" t="s">
        <v>1159</v>
      </c>
      <c r="F15" s="1531"/>
      <c r="G15" s="1531"/>
      <c r="H15" s="1529"/>
      <c r="I15" s="1373"/>
      <c r="J15" s="1373"/>
      <c r="K15" s="1373"/>
      <c r="L15" s="1373"/>
      <c r="M15" s="1373"/>
      <c r="N15" s="1373"/>
      <c r="O15" s="1373"/>
      <c r="P15" s="1373"/>
    </row>
    <row r="16" spans="1:19" ht="13.5" customHeight="1" x14ac:dyDescent="0.2">
      <c r="A16" s="1531"/>
      <c r="B16" s="1531"/>
      <c r="C16" s="1531"/>
      <c r="D16" s="1531"/>
      <c r="F16" s="1531"/>
      <c r="G16" s="1531"/>
      <c r="H16" s="1529"/>
      <c r="I16" s="1373"/>
      <c r="J16" s="1373"/>
      <c r="K16" s="1373"/>
      <c r="L16" s="1373"/>
      <c r="M16" s="1373"/>
      <c r="N16" s="1373"/>
      <c r="O16" s="1373"/>
      <c r="P16" s="1373"/>
    </row>
    <row r="17" spans="1:16" ht="13.5" customHeight="1" x14ac:dyDescent="0.2">
      <c r="A17" s="1534" t="s">
        <v>1228</v>
      </c>
      <c r="B17" s="1531"/>
      <c r="C17" s="1531"/>
      <c r="D17" s="1531"/>
      <c r="F17" s="1531"/>
      <c r="G17" s="1531"/>
      <c r="H17" s="1529"/>
      <c r="I17" s="1373"/>
      <c r="J17" s="1530"/>
      <c r="K17" s="1373"/>
      <c r="L17" s="1373"/>
      <c r="M17" s="1373"/>
      <c r="N17" s="1373"/>
      <c r="O17" s="1373"/>
      <c r="P17" s="1373"/>
    </row>
    <row r="18" spans="1:16" ht="13.5" customHeight="1" x14ac:dyDescent="0.2">
      <c r="A18" s="1531"/>
      <c r="B18" s="1531"/>
      <c r="C18" s="1531"/>
      <c r="D18" s="1531"/>
      <c r="F18" s="1531"/>
      <c r="G18" s="1531"/>
      <c r="H18" s="1529"/>
      <c r="I18" s="1373"/>
      <c r="J18" s="1373"/>
      <c r="K18" s="1373"/>
      <c r="L18" s="1373"/>
      <c r="M18" s="1373"/>
      <c r="N18" s="1373"/>
      <c r="O18" s="1373"/>
      <c r="P18" s="1373"/>
    </row>
    <row r="19" spans="1:16" ht="13.5" customHeight="1" x14ac:dyDescent="0.2">
      <c r="A19" s="1533"/>
      <c r="B19" s="1531"/>
      <c r="C19" s="1531"/>
      <c r="D19" s="1531"/>
      <c r="F19" s="1531"/>
      <c r="G19" s="1531"/>
      <c r="H19" s="1529"/>
      <c r="I19" s="1373"/>
      <c r="J19" s="1530"/>
      <c r="K19" s="1373"/>
      <c r="L19" s="1373"/>
      <c r="M19" s="1373"/>
      <c r="N19" s="1373"/>
      <c r="O19" s="1373"/>
      <c r="P19" s="1373"/>
    </row>
    <row r="20" spans="1:16" ht="13.5" customHeight="1" x14ac:dyDescent="0.2">
      <c r="A20" s="1533">
        <v>43174</v>
      </c>
      <c r="B20" s="2209"/>
      <c r="C20" s="1531"/>
      <c r="D20" s="1531" t="s">
        <v>1233</v>
      </c>
      <c r="F20" s="1531"/>
      <c r="G20" s="1531"/>
      <c r="H20" s="1529"/>
      <c r="I20" s="1373"/>
      <c r="J20" s="1530"/>
      <c r="K20" s="1373"/>
      <c r="L20" s="1373"/>
      <c r="M20" s="1373"/>
      <c r="N20" s="1373"/>
      <c r="O20" s="1373"/>
      <c r="P20" s="1373"/>
    </row>
    <row r="21" spans="1:16" ht="13.5" customHeight="1" x14ac:dyDescent="0.2">
      <c r="B21" s="1531"/>
      <c r="C21" s="1531"/>
      <c r="D21" s="1532"/>
      <c r="F21" s="1531"/>
      <c r="G21" s="1531"/>
      <c r="H21" s="1529"/>
      <c r="I21" s="1373"/>
      <c r="J21" s="1373"/>
      <c r="K21" s="1373"/>
      <c r="L21" s="1373"/>
      <c r="M21" s="1373"/>
      <c r="N21" s="1373"/>
      <c r="O21" s="1373"/>
      <c r="P21" s="1373"/>
    </row>
    <row r="22" spans="1:16" ht="13.5" customHeight="1" x14ac:dyDescent="0.2">
      <c r="A22" s="1532" t="s">
        <v>1384</v>
      </c>
      <c r="B22" s="1531"/>
      <c r="C22" s="1531"/>
      <c r="D22" s="1531" t="s">
        <v>1158</v>
      </c>
      <c r="F22" s="1531"/>
      <c r="G22" s="1529"/>
      <c r="H22" s="1529"/>
      <c r="I22" s="1373"/>
      <c r="J22" s="1373"/>
      <c r="K22" s="1373"/>
      <c r="L22" s="1373"/>
      <c r="M22" s="1373"/>
      <c r="N22" s="1373"/>
      <c r="O22" s="1373"/>
      <c r="P22" s="1373"/>
    </row>
    <row r="23" spans="1:16" ht="13.5" customHeight="1" x14ac:dyDescent="0.2">
      <c r="A23" s="1533">
        <v>43215</v>
      </c>
      <c r="B23" s="1531"/>
      <c r="C23" s="1531"/>
      <c r="D23" s="1531" t="s">
        <v>1229</v>
      </c>
      <c r="F23" s="1531"/>
      <c r="G23" s="1529"/>
      <c r="H23" s="1529"/>
      <c r="I23" s="1373"/>
      <c r="J23" s="1373"/>
      <c r="K23" s="1373"/>
      <c r="L23" s="1373"/>
      <c r="M23" s="1373"/>
      <c r="N23" s="1373"/>
      <c r="O23" s="1373"/>
      <c r="P23" s="1373"/>
    </row>
    <row r="24" spans="1:16" ht="13.5" customHeight="1" x14ac:dyDescent="0.2">
      <c r="F24" s="1531"/>
      <c r="G24" s="1529"/>
      <c r="H24" s="1529"/>
      <c r="I24" s="1373"/>
      <c r="J24" s="1373"/>
      <c r="K24" s="1373"/>
      <c r="L24" s="1373"/>
      <c r="M24" s="1373"/>
      <c r="N24" s="1373"/>
      <c r="O24" s="1373"/>
      <c r="P24" s="1373"/>
    </row>
    <row r="25" spans="1:16" ht="13.5" customHeight="1" x14ac:dyDescent="0.2">
      <c r="A25" s="1532" t="s">
        <v>1232</v>
      </c>
      <c r="B25" s="1531"/>
      <c r="C25" s="1531"/>
      <c r="D25" s="1531" t="s">
        <v>1158</v>
      </c>
      <c r="F25" s="1529"/>
      <c r="G25" s="1529"/>
      <c r="H25" s="1529"/>
      <c r="I25" s="1373"/>
      <c r="J25" s="1373"/>
      <c r="K25" s="1373"/>
      <c r="L25" s="1373"/>
      <c r="M25" s="1373"/>
      <c r="N25" s="1373"/>
      <c r="O25" s="1373"/>
      <c r="P25" s="1373"/>
    </row>
    <row r="26" spans="1:16" ht="13.5" customHeight="1" x14ac:dyDescent="0.2">
      <c r="A26" s="1533">
        <v>43300</v>
      </c>
      <c r="B26" s="1531"/>
      <c r="C26" s="1531"/>
      <c r="D26" s="1531" t="s">
        <v>1230</v>
      </c>
      <c r="F26" s="1531"/>
      <c r="G26" s="1529"/>
      <c r="H26" s="1529"/>
      <c r="I26" s="1373"/>
      <c r="J26" s="1373"/>
      <c r="K26" s="1373"/>
      <c r="L26" s="1373"/>
      <c r="M26" s="1373"/>
      <c r="N26" s="1373"/>
      <c r="O26" s="1373"/>
      <c r="P26" s="1373"/>
    </row>
    <row r="27" spans="1:16" ht="13.5" customHeight="1" x14ac:dyDescent="0.2">
      <c r="F27" s="1531"/>
      <c r="G27" s="1529"/>
      <c r="H27" s="1529"/>
      <c r="I27" s="1373"/>
      <c r="J27" s="1373"/>
      <c r="K27" s="1373"/>
      <c r="L27" s="1373"/>
      <c r="M27" s="1373"/>
      <c r="N27" s="1373"/>
      <c r="O27" s="1373"/>
      <c r="P27" s="1373"/>
    </row>
    <row r="28" spans="1:16" ht="13.5" customHeight="1" x14ac:dyDescent="0.2">
      <c r="A28" s="1532" t="s">
        <v>1303</v>
      </c>
      <c r="B28" s="1531"/>
      <c r="C28" s="1531"/>
      <c r="D28" s="1531" t="s">
        <v>1158</v>
      </c>
      <c r="F28" s="1529"/>
      <c r="G28" s="1529"/>
      <c r="H28" s="1529"/>
      <c r="I28" s="1373"/>
      <c r="J28" s="1373"/>
      <c r="K28" s="1373"/>
      <c r="L28" s="1373"/>
      <c r="M28" s="1373"/>
      <c r="N28" s="1373"/>
      <c r="O28" s="1373"/>
      <c r="P28" s="1373"/>
    </row>
    <row r="29" spans="1:16" ht="13.5" customHeight="1" x14ac:dyDescent="0.2">
      <c r="A29" s="1533">
        <v>43397</v>
      </c>
      <c r="B29" s="1531"/>
      <c r="C29" s="1531"/>
      <c r="D29" s="1531" t="s">
        <v>1231</v>
      </c>
      <c r="F29" s="1529"/>
      <c r="G29" s="1529"/>
      <c r="H29" s="1529"/>
      <c r="I29" s="1373"/>
      <c r="J29" s="1373"/>
      <c r="K29" s="1373"/>
      <c r="L29" s="1373"/>
      <c r="M29" s="1373"/>
      <c r="N29" s="1373"/>
      <c r="O29" s="1373"/>
      <c r="P29" s="1373"/>
    </row>
    <row r="30" spans="1:16" ht="13.5" customHeight="1" x14ac:dyDescent="0.2">
      <c r="A30" s="1529"/>
      <c r="B30" s="1529"/>
      <c r="C30" s="1529"/>
      <c r="D30" s="1529"/>
      <c r="E30" s="1529"/>
      <c r="F30" s="1529"/>
      <c r="G30" s="1529"/>
      <c r="H30" s="1529"/>
      <c r="I30" s="1373"/>
      <c r="J30" s="1530"/>
      <c r="K30" s="1373"/>
      <c r="L30" s="1373"/>
      <c r="M30" s="1373"/>
      <c r="N30" s="1373"/>
      <c r="O30" s="1373"/>
      <c r="P30" s="1373"/>
    </row>
    <row r="31" spans="1:16" ht="13.5" customHeight="1" x14ac:dyDescent="0.2">
      <c r="A31" s="1529"/>
      <c r="B31" s="1529"/>
      <c r="C31" s="1529"/>
      <c r="D31" s="1529"/>
      <c r="E31" s="1529"/>
      <c r="F31" s="1529"/>
      <c r="G31" s="1529"/>
      <c r="H31" s="1529"/>
      <c r="I31" s="1373"/>
      <c r="J31" s="1373"/>
      <c r="K31" s="1373"/>
      <c r="L31" s="1373"/>
      <c r="M31" s="1373"/>
      <c r="N31" s="1373"/>
      <c r="O31" s="1373"/>
      <c r="P31" s="1373"/>
    </row>
    <row r="32" spans="1:16" ht="13.5" customHeight="1" x14ac:dyDescent="0.2">
      <c r="A32" s="1529"/>
      <c r="B32" s="1529"/>
      <c r="C32" s="1529"/>
      <c r="D32" s="1529"/>
      <c r="E32" s="1529"/>
      <c r="F32" s="1529"/>
      <c r="G32" s="1529"/>
      <c r="H32" s="1529"/>
      <c r="I32" s="1373"/>
      <c r="J32" s="1373"/>
      <c r="K32" s="1373"/>
      <c r="L32" s="1373"/>
      <c r="M32" s="1373"/>
      <c r="N32" s="1373"/>
      <c r="O32" s="1373"/>
      <c r="P32" s="1373"/>
    </row>
    <row r="33" spans="1:16" ht="13.5" customHeight="1" x14ac:dyDescent="0.2">
      <c r="A33" s="1529"/>
      <c r="B33" s="1529"/>
      <c r="C33" s="1529"/>
      <c r="D33" s="1529"/>
      <c r="E33" s="1529"/>
      <c r="F33" s="1529"/>
      <c r="G33" s="1529"/>
      <c r="H33" s="1529"/>
      <c r="I33" s="1373"/>
      <c r="J33" s="1373"/>
      <c r="K33" s="1373"/>
      <c r="L33" s="1373"/>
      <c r="M33" s="1373"/>
      <c r="N33" s="1373"/>
      <c r="O33" s="1373"/>
      <c r="P33" s="1373"/>
    </row>
    <row r="34" spans="1:16" x14ac:dyDescent="0.2">
      <c r="A34" s="1529"/>
      <c r="B34" s="1529"/>
      <c r="C34" s="1529"/>
      <c r="D34" s="1529"/>
      <c r="E34" s="1529"/>
      <c r="F34" s="1529"/>
      <c r="G34" s="1529"/>
      <c r="H34" s="1529"/>
      <c r="I34" s="1373"/>
      <c r="J34" s="1373"/>
      <c r="K34" s="1373"/>
      <c r="L34" s="1373"/>
      <c r="M34" s="1373"/>
      <c r="N34" s="1373"/>
      <c r="O34" s="1373"/>
      <c r="P34" s="1373"/>
    </row>
    <row r="35" spans="1:16" x14ac:dyDescent="0.2">
      <c r="A35" s="1529"/>
      <c r="B35" s="1529"/>
      <c r="C35" s="1529"/>
      <c r="D35" s="1529"/>
      <c r="E35" s="1529"/>
      <c r="F35" s="1529"/>
      <c r="G35" s="1529"/>
      <c r="H35" s="1529"/>
      <c r="I35" s="1373"/>
      <c r="J35" s="1373"/>
      <c r="K35" s="1373"/>
      <c r="L35" s="1373"/>
      <c r="M35" s="1373"/>
      <c r="N35" s="1373"/>
      <c r="O35" s="1373"/>
      <c r="P35" s="1373"/>
    </row>
    <row r="36" spans="1:16" x14ac:dyDescent="0.2">
      <c r="A36" s="1529"/>
      <c r="B36" s="1529"/>
      <c r="C36" s="1529"/>
      <c r="D36" s="1529"/>
      <c r="E36" s="1529"/>
      <c r="F36" s="1529"/>
      <c r="G36" s="1529"/>
      <c r="H36" s="1529"/>
      <c r="I36" s="1373"/>
      <c r="J36" s="1373"/>
      <c r="K36" s="1373"/>
      <c r="L36" s="1373"/>
      <c r="M36" s="1373"/>
      <c r="N36" s="1373"/>
      <c r="O36" s="1373"/>
      <c r="P36" s="1373"/>
    </row>
    <row r="37" spans="1:16" x14ac:dyDescent="0.2">
      <c r="A37" s="1529"/>
      <c r="B37" s="1529"/>
      <c r="C37" s="1529"/>
      <c r="D37" s="1529"/>
      <c r="E37" s="1529"/>
      <c r="F37" s="1529"/>
      <c r="G37" s="1529"/>
      <c r="H37" s="1529"/>
    </row>
    <row r="38" spans="1:16" x14ac:dyDescent="0.2">
      <c r="A38" s="1529"/>
      <c r="B38" s="1529"/>
      <c r="C38" s="1529"/>
      <c r="D38" s="1529"/>
      <c r="E38" s="1529"/>
      <c r="F38" s="1529"/>
      <c r="G38" s="1529"/>
      <c r="H38" s="1529"/>
    </row>
    <row r="39" spans="1:16" x14ac:dyDescent="0.2">
      <c r="A39" s="1529"/>
      <c r="B39" s="1529"/>
      <c r="C39" s="1529"/>
      <c r="D39" s="1529"/>
      <c r="E39" s="1529"/>
      <c r="F39" s="1529"/>
      <c r="G39" s="1529"/>
      <c r="H39" s="1529"/>
    </row>
    <row r="40" spans="1:16" x14ac:dyDescent="0.2">
      <c r="A40" s="1529"/>
      <c r="B40" s="1529"/>
      <c r="C40" s="1529"/>
      <c r="D40" s="1529"/>
      <c r="E40" s="1529"/>
      <c r="F40" s="1529"/>
      <c r="G40" s="1529"/>
      <c r="H40" s="1529"/>
    </row>
    <row r="41" spans="1:16" x14ac:dyDescent="0.2">
      <c r="A41" s="1529"/>
      <c r="B41" s="1529"/>
      <c r="C41" s="1529"/>
      <c r="D41" s="1529"/>
      <c r="E41" s="1529"/>
      <c r="F41" s="1529"/>
      <c r="G41" s="1529"/>
      <c r="H41" s="1529"/>
    </row>
    <row r="42" spans="1:16" x14ac:dyDescent="0.2">
      <c r="A42" s="1529"/>
      <c r="B42" s="1529"/>
      <c r="C42" s="1529"/>
      <c r="D42" s="1529"/>
      <c r="E42" s="1529"/>
      <c r="F42" s="1529"/>
      <c r="G42" s="1529"/>
      <c r="H42" s="1529"/>
    </row>
    <row r="43" spans="1:16" x14ac:dyDescent="0.2">
      <c r="A43" s="1529"/>
      <c r="B43" s="1529"/>
      <c r="C43" s="1529"/>
      <c r="D43" s="1529"/>
      <c r="E43" s="1529"/>
      <c r="F43" s="1529"/>
      <c r="G43" s="1529"/>
      <c r="H43" s="1529"/>
    </row>
    <row r="44" spans="1:16" ht="15" customHeight="1" x14ac:dyDescent="0.2"/>
    <row r="53" spans="1:8" ht="15" x14ac:dyDescent="0.25">
      <c r="A53" s="1370"/>
    </row>
    <row r="54" spans="1:8" ht="12.75" customHeight="1" x14ac:dyDescent="0.2">
      <c r="A54" s="1528" t="s">
        <v>1255</v>
      </c>
      <c r="B54" s="1527"/>
      <c r="C54" s="1527"/>
      <c r="D54" s="1527"/>
      <c r="E54" s="1527"/>
      <c r="F54" s="1527"/>
      <c r="G54" s="1527"/>
      <c r="H54" s="1527"/>
    </row>
    <row r="55" spans="1:8" ht="15" x14ac:dyDescent="0.2">
      <c r="A55" s="1528"/>
      <c r="B55" s="1527"/>
      <c r="C55" s="2925" t="s">
        <v>1157</v>
      </c>
      <c r="D55" s="2926"/>
      <c r="E55" s="1527"/>
      <c r="F55" s="1527"/>
      <c r="G55" s="1527"/>
      <c r="H55" s="1527"/>
    </row>
    <row r="56" spans="1:8" x14ac:dyDescent="0.2">
      <c r="A56" s="1528"/>
      <c r="B56" s="1527"/>
      <c r="C56" s="1527"/>
      <c r="D56" s="1527"/>
      <c r="E56" s="1527"/>
      <c r="F56" s="1527"/>
      <c r="G56" s="1527"/>
      <c r="H56" s="1527"/>
    </row>
  </sheetData>
  <mergeCells count="1">
    <mergeCell ref="C55:D55"/>
  </mergeCells>
  <hyperlinks>
    <hyperlink ref="E12" r:id="rId1" display="pawel.wyszinski@nordea.com"/>
  </hyperlinks>
  <printOptions horizontalCentered="1"/>
  <pageMargins left="0.7" right="0.7" top="0.75" bottom="0.75" header="0.3" footer="0.3"/>
  <pageSetup paperSize="9" orientation="portrait" r:id="rId2"/>
  <headerFooter>
    <oddHeader>&amp;R&amp;"Arial,Normal"&amp;8General information</oddHeader>
    <oddFooter>&amp;C&amp;7Fact book - Q4 2017</oddFooter>
  </headerFooter>
  <ignoredErrors>
    <ignoredError sqref="D9 D12:D15" numberStoredAsText="1"/>
  </ignoredErrors>
  <drawing r:id="rId3"/>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M329"/>
  <sheetViews>
    <sheetView view="pageBreakPreview" topLeftCell="A49" zoomScale="120" zoomScaleNormal="100" zoomScaleSheetLayoutView="120" zoomScalePageLayoutView="110" workbookViewId="0">
      <selection activeCell="Q44" sqref="Q44"/>
    </sheetView>
  </sheetViews>
  <sheetFormatPr defaultColWidth="9.140625" defaultRowHeight="11.25" x14ac:dyDescent="0.2"/>
  <cols>
    <col min="1" max="1" width="27.5703125" style="1676" customWidth="1"/>
    <col min="2" max="2" width="10.140625" style="1676" customWidth="1"/>
    <col min="3" max="6" width="10.140625" style="1677" customWidth="1"/>
    <col min="7" max="7" width="10.140625" style="1676" customWidth="1"/>
    <col min="8" max="10" width="6.5703125" style="1676" customWidth="1"/>
    <col min="11" max="11" width="5.5703125" style="1676" hidden="1" customWidth="1"/>
    <col min="12" max="12" width="5.42578125" style="1676" hidden="1" customWidth="1"/>
    <col min="13" max="13" width="5.28515625" style="1676" hidden="1" customWidth="1"/>
    <col min="14" max="16384" width="9.140625" style="1676"/>
  </cols>
  <sheetData>
    <row r="1" spans="1:13" ht="13.5" customHeight="1" x14ac:dyDescent="0.2">
      <c r="A1" s="1735" t="s">
        <v>394</v>
      </c>
      <c r="F1" s="1734"/>
      <c r="G1" s="1733"/>
    </row>
    <row r="2" spans="1:13" ht="13.5" customHeight="1" x14ac:dyDescent="0.2">
      <c r="A2" s="1732"/>
    </row>
    <row r="3" spans="1:13" ht="13.5" customHeight="1" thickBot="1" x14ac:dyDescent="0.25">
      <c r="A3" s="1700" t="s">
        <v>246</v>
      </c>
      <c r="B3" s="1699" t="s">
        <v>1328</v>
      </c>
      <c r="C3" s="1699" t="s">
        <v>1327</v>
      </c>
      <c r="D3" s="1698" t="s">
        <v>1326</v>
      </c>
      <c r="E3" s="1698" t="s">
        <v>392</v>
      </c>
      <c r="F3" s="1698" t="s">
        <v>391</v>
      </c>
      <c r="G3" s="1697" t="s">
        <v>1325</v>
      </c>
      <c r="H3" s="1726"/>
      <c r="I3" s="1726"/>
      <c r="J3" s="1726"/>
    </row>
    <row r="4" spans="1:13" ht="13.5" customHeight="1" x14ac:dyDescent="0.2">
      <c r="A4" s="1696" t="s">
        <v>390</v>
      </c>
      <c r="B4" s="1681">
        <v>1185</v>
      </c>
      <c r="C4" s="1681">
        <v>1175</v>
      </c>
      <c r="D4" s="1717">
        <v>1197</v>
      </c>
      <c r="E4" s="1717">
        <v>1209</v>
      </c>
      <c r="F4" s="1717">
        <v>1178</v>
      </c>
      <c r="G4" s="1681">
        <v>4727</v>
      </c>
      <c r="H4" s="1693"/>
      <c r="I4" s="1693"/>
      <c r="J4" s="1726"/>
    </row>
    <row r="5" spans="1:13" ht="13.5" customHeight="1" x14ac:dyDescent="0.2">
      <c r="A5" s="1696" t="s">
        <v>389</v>
      </c>
      <c r="B5" s="1694">
        <v>-16</v>
      </c>
      <c r="C5" s="1694">
        <v>-7</v>
      </c>
      <c r="D5" s="1695">
        <v>4</v>
      </c>
      <c r="E5" s="1695">
        <v>26</v>
      </c>
      <c r="F5" s="1695">
        <v>13</v>
      </c>
      <c r="G5" s="1694">
        <v>179</v>
      </c>
      <c r="H5" s="1731"/>
      <c r="I5" s="1731"/>
      <c r="J5" s="1725"/>
      <c r="K5" s="2528"/>
      <c r="L5" s="2528"/>
      <c r="M5" s="2528"/>
    </row>
    <row r="6" spans="1:13" ht="13.5" customHeight="1" x14ac:dyDescent="0.2">
      <c r="A6" s="1692" t="s">
        <v>388</v>
      </c>
      <c r="B6" s="1691">
        <v>-16</v>
      </c>
      <c r="C6" s="1691">
        <v>-2</v>
      </c>
      <c r="D6" s="1690">
        <v>-3</v>
      </c>
      <c r="E6" s="1690">
        <v>16</v>
      </c>
      <c r="F6" s="1690">
        <v>13</v>
      </c>
      <c r="G6" s="1691">
        <v>120</v>
      </c>
      <c r="H6" s="1725"/>
      <c r="I6" s="1725"/>
      <c r="J6" s="1725"/>
      <c r="K6" s="2528"/>
      <c r="L6" s="2528"/>
      <c r="M6" s="2528"/>
    </row>
    <row r="7" spans="1:13" ht="13.5" customHeight="1" x14ac:dyDescent="0.2">
      <c r="A7" s="1692" t="s">
        <v>387</v>
      </c>
      <c r="B7" s="1691">
        <v>0</v>
      </c>
      <c r="C7" s="1691">
        <v>-5</v>
      </c>
      <c r="D7" s="1690">
        <v>7</v>
      </c>
      <c r="E7" s="1690">
        <v>10</v>
      </c>
      <c r="F7" s="1690">
        <v>0</v>
      </c>
      <c r="G7" s="1691">
        <v>59</v>
      </c>
      <c r="H7" s="1730"/>
      <c r="I7" s="1730"/>
      <c r="J7" s="1730"/>
      <c r="K7" s="2527"/>
      <c r="L7" s="2527"/>
      <c r="M7" s="2526"/>
    </row>
    <row r="8" spans="1:13" ht="13.5" customHeight="1" x14ac:dyDescent="0.2">
      <c r="A8" s="1696" t="s">
        <v>386</v>
      </c>
      <c r="B8" s="1694">
        <v>0</v>
      </c>
      <c r="C8" s="1694">
        <v>-4</v>
      </c>
      <c r="D8" s="1695">
        <v>5</v>
      </c>
      <c r="E8" s="1695">
        <v>-6</v>
      </c>
      <c r="F8" s="1695">
        <v>0</v>
      </c>
      <c r="G8" s="1694">
        <v>-71.5</v>
      </c>
      <c r="H8" s="1730"/>
      <c r="I8" s="1730"/>
      <c r="J8" s="1730"/>
      <c r="K8" s="2525"/>
      <c r="L8" s="2525"/>
      <c r="M8" s="2524"/>
    </row>
    <row r="9" spans="1:13" ht="13.5" customHeight="1" x14ac:dyDescent="0.2">
      <c r="A9" s="1692" t="s">
        <v>385</v>
      </c>
      <c r="B9" s="1691">
        <v>2</v>
      </c>
      <c r="C9" s="1691">
        <v>-5</v>
      </c>
      <c r="D9" s="1690">
        <v>4</v>
      </c>
      <c r="E9" s="1690">
        <v>-6</v>
      </c>
      <c r="F9" s="1690">
        <v>-1</v>
      </c>
      <c r="G9" s="1689">
        <v>-68.5</v>
      </c>
      <c r="H9" s="1730"/>
      <c r="I9" s="1730"/>
      <c r="J9" s="1730"/>
      <c r="K9" s="2523"/>
      <c r="L9" s="2523"/>
      <c r="M9" s="2522"/>
    </row>
    <row r="10" spans="1:13" ht="13.5" customHeight="1" x14ac:dyDescent="0.2">
      <c r="A10" s="1692" t="s">
        <v>384</v>
      </c>
      <c r="B10" s="1691">
        <v>-2</v>
      </c>
      <c r="C10" s="1691">
        <v>1</v>
      </c>
      <c r="D10" s="1690">
        <v>1</v>
      </c>
      <c r="E10" s="1690">
        <v>0</v>
      </c>
      <c r="F10" s="1690">
        <v>1</v>
      </c>
      <c r="G10" s="1689">
        <v>-3</v>
      </c>
      <c r="H10" s="1730"/>
      <c r="I10" s="1730"/>
      <c r="J10" s="1730"/>
      <c r="K10" s="2521"/>
      <c r="L10" s="2521"/>
      <c r="M10" s="2520"/>
    </row>
    <row r="11" spans="1:13" ht="13.5" customHeight="1" x14ac:dyDescent="0.2">
      <c r="A11" s="1692" t="s">
        <v>383</v>
      </c>
      <c r="B11" s="1691">
        <v>0</v>
      </c>
      <c r="C11" s="1691">
        <v>14</v>
      </c>
      <c r="D11" s="1690">
        <v>14</v>
      </c>
      <c r="E11" s="1690">
        <v>-28</v>
      </c>
      <c r="F11" s="1690">
        <v>0</v>
      </c>
      <c r="G11" s="1689">
        <v>-14</v>
      </c>
      <c r="H11" s="1729"/>
      <c r="I11" s="1729"/>
      <c r="J11" s="1725"/>
      <c r="K11" s="2502"/>
      <c r="L11" s="2502"/>
      <c r="M11" s="2518"/>
    </row>
    <row r="12" spans="1:13" ht="13.5" customHeight="1" x14ac:dyDescent="0.2">
      <c r="A12" s="1692" t="s">
        <v>393</v>
      </c>
      <c r="B12" s="1691">
        <v>-60</v>
      </c>
      <c r="C12" s="1691">
        <v>7</v>
      </c>
      <c r="D12" s="1690">
        <v>-45</v>
      </c>
      <c r="E12" s="1690">
        <v>-4</v>
      </c>
      <c r="F12" s="1690">
        <v>18</v>
      </c>
      <c r="G12" s="1689">
        <v>-154.4</v>
      </c>
      <c r="H12" s="1728"/>
      <c r="I12" s="1728"/>
      <c r="J12" s="2519"/>
      <c r="K12" s="2502"/>
      <c r="L12" s="2502"/>
      <c r="M12" s="2518"/>
    </row>
    <row r="13" spans="1:13" ht="13.5" customHeight="1" x14ac:dyDescent="0.2">
      <c r="A13" s="1692" t="s">
        <v>1329</v>
      </c>
      <c r="B13" s="1691">
        <v>-32</v>
      </c>
      <c r="C13" s="1691"/>
      <c r="D13" s="1690"/>
      <c r="E13" s="1690"/>
      <c r="F13" s="1690"/>
      <c r="G13" s="1689">
        <v>-22</v>
      </c>
      <c r="H13" s="1728"/>
      <c r="I13" s="1728"/>
      <c r="J13" s="2519"/>
      <c r="K13" s="2502"/>
      <c r="L13" s="2502"/>
      <c r="M13" s="2518"/>
    </row>
    <row r="14" spans="1:13" ht="13.5" customHeight="1" thickBot="1" x14ac:dyDescent="0.25">
      <c r="A14" s="1688" t="s">
        <v>381</v>
      </c>
      <c r="B14" s="1687">
        <v>-14</v>
      </c>
      <c r="C14" s="1687">
        <v>-3</v>
      </c>
      <c r="D14" s="1686">
        <v>-20</v>
      </c>
      <c r="E14" s="1686">
        <v>10</v>
      </c>
      <c r="F14" s="1686">
        <v>7</v>
      </c>
      <c r="G14" s="1685">
        <v>-8</v>
      </c>
      <c r="H14" s="1727"/>
      <c r="I14" s="1727"/>
      <c r="J14" s="1726"/>
      <c r="K14" s="2502"/>
      <c r="L14" s="2502"/>
      <c r="M14" s="2518"/>
    </row>
    <row r="15" spans="1:13" ht="13.5" customHeight="1" x14ac:dyDescent="0.2">
      <c r="A15" s="1684" t="s">
        <v>380</v>
      </c>
      <c r="B15" s="1681">
        <v>1109</v>
      </c>
      <c r="C15" s="1681">
        <v>1185</v>
      </c>
      <c r="D15" s="1717">
        <v>1175</v>
      </c>
      <c r="E15" s="1717">
        <v>1197</v>
      </c>
      <c r="F15" s="1717">
        <v>1209</v>
      </c>
      <c r="G15" s="1681">
        <f>G4+G5+G8+G11+G12</f>
        <v>4666.1000000000004</v>
      </c>
      <c r="H15" s="1704"/>
      <c r="I15" s="1704"/>
      <c r="J15" s="1726"/>
      <c r="K15" s="2502"/>
      <c r="L15" s="2502"/>
      <c r="M15" s="2518"/>
    </row>
    <row r="16" spans="1:13" ht="17.25" customHeight="1" x14ac:dyDescent="0.2">
      <c r="C16" s="1676"/>
      <c r="D16" s="1701"/>
      <c r="E16" s="1701"/>
      <c r="F16" s="1701"/>
      <c r="G16" s="1701"/>
      <c r="H16" s="1724"/>
      <c r="I16" s="1724"/>
      <c r="J16" s="1725"/>
      <c r="K16" s="2501"/>
      <c r="L16" s="2501"/>
      <c r="M16" s="2516"/>
    </row>
    <row r="17" spans="1:13" ht="13.5" customHeight="1" thickBot="1" x14ac:dyDescent="0.25">
      <c r="A17" s="1700" t="s">
        <v>251</v>
      </c>
      <c r="B17" s="1699" t="s">
        <v>1328</v>
      </c>
      <c r="C17" s="1699" t="s">
        <v>1327</v>
      </c>
      <c r="D17" s="1698" t="s">
        <v>1326</v>
      </c>
      <c r="E17" s="1698" t="s">
        <v>392</v>
      </c>
      <c r="F17" s="1698" t="s">
        <v>391</v>
      </c>
      <c r="G17" s="1697" t="s">
        <v>1325</v>
      </c>
      <c r="H17" s="1724"/>
      <c r="I17" s="1724"/>
      <c r="J17" s="2517"/>
      <c r="K17" s="2502"/>
      <c r="L17" s="2502"/>
      <c r="M17" s="2495"/>
    </row>
    <row r="18" spans="1:13" ht="13.5" customHeight="1" x14ac:dyDescent="0.2">
      <c r="A18" s="1696" t="s">
        <v>390</v>
      </c>
      <c r="B18" s="1681">
        <v>534</v>
      </c>
      <c r="C18" s="1681">
        <v>518</v>
      </c>
      <c r="D18" s="1717">
        <v>524</v>
      </c>
      <c r="E18" s="1717">
        <v>507</v>
      </c>
      <c r="F18" s="1717">
        <v>498</v>
      </c>
      <c r="G18" s="1681">
        <v>1964</v>
      </c>
      <c r="H18" s="1724"/>
      <c r="I18" s="1724"/>
      <c r="J18" s="2517"/>
      <c r="K18" s="2502"/>
      <c r="L18" s="2502"/>
      <c r="M18" s="2495"/>
    </row>
    <row r="19" spans="1:13" ht="13.5" customHeight="1" x14ac:dyDescent="0.2">
      <c r="A19" s="1696" t="s">
        <v>389</v>
      </c>
      <c r="B19" s="1681">
        <v>-9</v>
      </c>
      <c r="C19" s="1681">
        <v>2</v>
      </c>
      <c r="D19" s="1717">
        <v>-1</v>
      </c>
      <c r="E19" s="1717">
        <v>15</v>
      </c>
      <c r="F19" s="1717">
        <v>11</v>
      </c>
      <c r="G19" s="1694">
        <v>123</v>
      </c>
      <c r="H19" s="1693"/>
      <c r="I19" s="1693"/>
      <c r="K19" s="2503"/>
      <c r="L19" s="2503"/>
      <c r="M19" s="2495"/>
    </row>
    <row r="20" spans="1:13" ht="13.5" customHeight="1" x14ac:dyDescent="0.2">
      <c r="A20" s="1692" t="s">
        <v>388</v>
      </c>
      <c r="B20" s="1721">
        <v>-8</v>
      </c>
      <c r="C20" s="1721">
        <v>4</v>
      </c>
      <c r="D20" s="1720">
        <v>-3</v>
      </c>
      <c r="E20" s="1720">
        <v>15</v>
      </c>
      <c r="F20" s="1720">
        <v>11</v>
      </c>
      <c r="G20" s="1691">
        <v>112</v>
      </c>
      <c r="H20" s="1693"/>
      <c r="I20" s="1693"/>
      <c r="K20" s="2501"/>
      <c r="L20" s="2501"/>
      <c r="M20" s="2496"/>
    </row>
    <row r="21" spans="1:13" ht="13.5" customHeight="1" x14ac:dyDescent="0.2">
      <c r="A21" s="1692" t="s">
        <v>387</v>
      </c>
      <c r="B21" s="1721">
        <v>-1</v>
      </c>
      <c r="C21" s="1721">
        <v>-2</v>
      </c>
      <c r="D21" s="1720">
        <v>2</v>
      </c>
      <c r="E21" s="1720">
        <v>0</v>
      </c>
      <c r="F21" s="1720">
        <v>0</v>
      </c>
      <c r="G21" s="1691">
        <v>11</v>
      </c>
      <c r="H21" s="1723"/>
      <c r="I21" s="1723"/>
      <c r="K21" s="2502"/>
      <c r="L21" s="2502"/>
      <c r="M21" s="2495"/>
    </row>
    <row r="22" spans="1:13" ht="13.5" customHeight="1" x14ac:dyDescent="0.2">
      <c r="A22" s="1696" t="s">
        <v>386</v>
      </c>
      <c r="B22" s="1681">
        <v>4</v>
      </c>
      <c r="C22" s="1681">
        <v>4</v>
      </c>
      <c r="D22" s="1717">
        <v>3</v>
      </c>
      <c r="E22" s="1717">
        <v>1</v>
      </c>
      <c r="F22" s="1717">
        <v>3</v>
      </c>
      <c r="G22" s="1694">
        <v>1</v>
      </c>
      <c r="H22" s="1706"/>
      <c r="I22" s="1706"/>
      <c r="K22" s="2501"/>
      <c r="L22" s="2501"/>
      <c r="M22" s="2516"/>
    </row>
    <row r="23" spans="1:13" ht="13.5" customHeight="1" x14ac:dyDescent="0.2">
      <c r="A23" s="1692" t="s">
        <v>385</v>
      </c>
      <c r="B23" s="1721">
        <v>4</v>
      </c>
      <c r="C23" s="1721">
        <v>4</v>
      </c>
      <c r="D23" s="1720">
        <v>2</v>
      </c>
      <c r="E23" s="1720">
        <v>1</v>
      </c>
      <c r="F23" s="1720">
        <v>3</v>
      </c>
      <c r="G23" s="1689">
        <v>3</v>
      </c>
      <c r="H23" s="1706"/>
      <c r="I23" s="1706"/>
      <c r="K23" s="2500"/>
      <c r="L23" s="2500"/>
      <c r="M23" s="2495"/>
    </row>
    <row r="24" spans="1:13" ht="13.5" customHeight="1" x14ac:dyDescent="0.2">
      <c r="A24" s="1692" t="s">
        <v>384</v>
      </c>
      <c r="B24" s="1721">
        <v>0</v>
      </c>
      <c r="C24" s="1721">
        <v>0</v>
      </c>
      <c r="D24" s="1720">
        <v>1</v>
      </c>
      <c r="E24" s="1720">
        <v>0</v>
      </c>
      <c r="F24" s="1720">
        <v>0</v>
      </c>
      <c r="G24" s="1689">
        <v>-2</v>
      </c>
      <c r="H24" s="1722"/>
      <c r="I24" s="1706"/>
      <c r="K24" s="2499"/>
      <c r="L24" s="2499"/>
      <c r="M24" s="2515"/>
    </row>
    <row r="25" spans="1:13" ht="13.5" customHeight="1" x14ac:dyDescent="0.2">
      <c r="A25" s="1692" t="s">
        <v>383</v>
      </c>
      <c r="B25" s="1721">
        <v>0</v>
      </c>
      <c r="C25" s="1721">
        <v>6</v>
      </c>
      <c r="D25" s="1720">
        <v>6</v>
      </c>
      <c r="E25" s="1720">
        <v>-12</v>
      </c>
      <c r="F25" s="1720">
        <v>0</v>
      </c>
      <c r="G25" s="1689">
        <v>-6</v>
      </c>
      <c r="H25" s="1706"/>
      <c r="I25" s="1706"/>
      <c r="K25" s="2497"/>
      <c r="L25" s="2497"/>
      <c r="M25" s="2495"/>
    </row>
    <row r="26" spans="1:13" ht="13.5" customHeight="1" x14ac:dyDescent="0.2">
      <c r="A26" s="1692" t="s">
        <v>382</v>
      </c>
      <c r="B26" s="1721">
        <v>-8</v>
      </c>
      <c r="C26" s="1721">
        <v>4</v>
      </c>
      <c r="D26" s="1720">
        <v>-14</v>
      </c>
      <c r="E26" s="1720">
        <v>13</v>
      </c>
      <c r="F26" s="1720">
        <v>-5</v>
      </c>
      <c r="G26" s="1689">
        <v>15</v>
      </c>
      <c r="H26" s="1704"/>
      <c r="I26" s="1704"/>
      <c r="K26" s="2497"/>
      <c r="L26" s="2497"/>
      <c r="M26" s="2495"/>
    </row>
    <row r="27" spans="1:13" ht="13.5" customHeight="1" thickBot="1" x14ac:dyDescent="0.25">
      <c r="A27" s="1688" t="s">
        <v>381</v>
      </c>
      <c r="B27" s="1719">
        <v>-7</v>
      </c>
      <c r="C27" s="1719">
        <v>2</v>
      </c>
      <c r="D27" s="1718">
        <v>-7</v>
      </c>
      <c r="E27" s="1718">
        <v>5</v>
      </c>
      <c r="F27" s="1718">
        <v>-2</v>
      </c>
      <c r="G27" s="1685">
        <v>-13.07459137544015</v>
      </c>
      <c r="H27" s="1706"/>
      <c r="I27" s="1706"/>
      <c r="K27" s="2497"/>
      <c r="L27" s="2497"/>
      <c r="M27" s="2495"/>
    </row>
    <row r="28" spans="1:13" ht="13.5" customHeight="1" x14ac:dyDescent="0.2">
      <c r="A28" s="1684" t="s">
        <v>380</v>
      </c>
      <c r="B28" s="1681">
        <v>521</v>
      </c>
      <c r="C28" s="1681">
        <v>534</v>
      </c>
      <c r="D28" s="1717">
        <v>518</v>
      </c>
      <c r="E28" s="1717">
        <v>524</v>
      </c>
      <c r="F28" s="1717">
        <v>507</v>
      </c>
      <c r="G28" s="1681">
        <v>2097</v>
      </c>
      <c r="H28" s="1706"/>
      <c r="I28" s="1706"/>
      <c r="K28" s="2492"/>
      <c r="L28" s="2492"/>
      <c r="M28" s="2496"/>
    </row>
    <row r="29" spans="1:13" ht="17.25" customHeight="1" x14ac:dyDescent="0.2">
      <c r="B29" s="1701"/>
      <c r="C29" s="1701"/>
      <c r="D29" s="1701"/>
      <c r="E29" s="1701"/>
      <c r="F29" s="1701"/>
      <c r="G29" s="1701"/>
      <c r="H29" s="1693"/>
      <c r="I29" s="1693"/>
      <c r="K29" s="2494"/>
      <c r="L29" s="2494"/>
      <c r="M29" s="2495"/>
    </row>
    <row r="30" spans="1:13" ht="13.5" customHeight="1" thickBot="1" x14ac:dyDescent="0.25">
      <c r="A30" s="1700" t="s">
        <v>89</v>
      </c>
      <c r="B30" s="1699" t="s">
        <v>1328</v>
      </c>
      <c r="C30" s="1699" t="s">
        <v>1327</v>
      </c>
      <c r="D30" s="1698" t="s">
        <v>1326</v>
      </c>
      <c r="E30" s="1698" t="s">
        <v>392</v>
      </c>
      <c r="F30" s="1698" t="s">
        <v>391</v>
      </c>
      <c r="G30" s="1697" t="s">
        <v>1325</v>
      </c>
      <c r="H30" s="1693"/>
      <c r="I30" s="1693"/>
      <c r="K30" s="2494"/>
      <c r="L30" s="2494"/>
      <c r="M30" s="2495"/>
    </row>
    <row r="31" spans="1:13" ht="13.5" customHeight="1" x14ac:dyDescent="0.2">
      <c r="A31" s="1696" t="s">
        <v>390</v>
      </c>
      <c r="B31" s="1716">
        <v>285</v>
      </c>
      <c r="C31" s="1716">
        <v>284</v>
      </c>
      <c r="D31" s="1710">
        <v>281</v>
      </c>
      <c r="E31" s="1710">
        <v>276</v>
      </c>
      <c r="F31" s="1710">
        <v>273</v>
      </c>
      <c r="G31" s="1715">
        <v>1110</v>
      </c>
      <c r="H31" s="1693"/>
      <c r="I31" s="1693"/>
      <c r="K31" s="2494"/>
      <c r="L31" s="2494"/>
      <c r="M31" s="2495"/>
    </row>
    <row r="32" spans="1:13" ht="13.5" customHeight="1" x14ac:dyDescent="0.2">
      <c r="A32" s="1696" t="s">
        <v>389</v>
      </c>
      <c r="B32" s="1694">
        <v>-4</v>
      </c>
      <c r="C32" s="1694">
        <v>-4</v>
      </c>
      <c r="D32" s="1695">
        <v>3</v>
      </c>
      <c r="E32" s="1695">
        <v>5</v>
      </c>
      <c r="F32" s="1695">
        <v>0</v>
      </c>
      <c r="G32" s="1694">
        <v>43</v>
      </c>
      <c r="H32" s="1693"/>
      <c r="I32" s="1693"/>
      <c r="K32" s="2494"/>
      <c r="L32" s="2494"/>
      <c r="M32" s="2495"/>
    </row>
    <row r="33" spans="1:13" ht="13.5" customHeight="1" x14ac:dyDescent="0.2">
      <c r="A33" s="1692" t="s">
        <v>388</v>
      </c>
      <c r="B33" s="1691">
        <v>-3</v>
      </c>
      <c r="C33" s="1691">
        <v>-4</v>
      </c>
      <c r="D33" s="1690">
        <v>2</v>
      </c>
      <c r="E33" s="1690">
        <v>0</v>
      </c>
      <c r="F33" s="1690">
        <v>-1</v>
      </c>
      <c r="G33" s="1691">
        <v>22</v>
      </c>
      <c r="H33" s="1693"/>
      <c r="I33" s="1693"/>
      <c r="K33" s="2494"/>
      <c r="L33" s="2494"/>
      <c r="M33" s="2495"/>
    </row>
    <row r="34" spans="1:13" ht="13.5" customHeight="1" x14ac:dyDescent="0.2">
      <c r="A34" s="1692" t="s">
        <v>387</v>
      </c>
      <c r="B34" s="1691">
        <v>-1</v>
      </c>
      <c r="C34" s="1691">
        <v>0</v>
      </c>
      <c r="D34" s="1690">
        <v>1</v>
      </c>
      <c r="E34" s="1690">
        <v>5</v>
      </c>
      <c r="F34" s="1690">
        <v>1</v>
      </c>
      <c r="G34" s="1691">
        <v>21</v>
      </c>
      <c r="H34" s="1693"/>
      <c r="I34" s="1693"/>
      <c r="K34" s="2494"/>
      <c r="L34" s="2494"/>
      <c r="M34" s="2493"/>
    </row>
    <row r="35" spans="1:13" ht="13.5" customHeight="1" x14ac:dyDescent="0.2">
      <c r="A35" s="1696" t="s">
        <v>386</v>
      </c>
      <c r="B35" s="1694">
        <v>2</v>
      </c>
      <c r="C35" s="1694">
        <v>2</v>
      </c>
      <c r="D35" s="1695">
        <v>3</v>
      </c>
      <c r="E35" s="1695">
        <v>-2</v>
      </c>
      <c r="F35" s="1695">
        <v>0</v>
      </c>
      <c r="G35" s="1694">
        <v>-5</v>
      </c>
      <c r="H35" s="1693"/>
      <c r="I35" s="1714"/>
      <c r="J35" s="1693"/>
      <c r="K35" s="2492"/>
      <c r="L35" s="2492"/>
      <c r="M35" s="2490"/>
    </row>
    <row r="36" spans="1:13" ht="13.5" customHeight="1" x14ac:dyDescent="0.2">
      <c r="A36" s="1692" t="s">
        <v>385</v>
      </c>
      <c r="B36" s="1691">
        <v>2</v>
      </c>
      <c r="C36" s="1691">
        <v>2</v>
      </c>
      <c r="D36" s="1690">
        <v>3</v>
      </c>
      <c r="E36" s="1690">
        <v>-2</v>
      </c>
      <c r="F36" s="1690">
        <v>0</v>
      </c>
      <c r="G36" s="1689">
        <v>-4</v>
      </c>
      <c r="H36" s="1693"/>
      <c r="I36" s="1714"/>
      <c r="J36" s="1693"/>
      <c r="K36" s="2514"/>
      <c r="L36" s="2514"/>
      <c r="M36" s="2514"/>
    </row>
    <row r="37" spans="1:13" s="1711" customFormat="1" ht="13.5" customHeight="1" x14ac:dyDescent="0.2">
      <c r="A37" s="1692" t="s">
        <v>384</v>
      </c>
      <c r="B37" s="1691">
        <v>0</v>
      </c>
      <c r="C37" s="1691">
        <v>0</v>
      </c>
      <c r="D37" s="1690">
        <v>0</v>
      </c>
      <c r="E37" s="1690">
        <v>0</v>
      </c>
      <c r="F37" s="1690">
        <v>0</v>
      </c>
      <c r="G37" s="1689">
        <v>-1</v>
      </c>
      <c r="H37" s="1713"/>
      <c r="I37" s="1712"/>
      <c r="J37" s="2513"/>
      <c r="K37" s="2512"/>
      <c r="L37" s="2512"/>
      <c r="M37" s="2511"/>
    </row>
    <row r="38" spans="1:13" ht="13.5" customHeight="1" x14ac:dyDescent="0.2">
      <c r="A38" s="1692" t="s">
        <v>383</v>
      </c>
      <c r="B38" s="1691">
        <v>0</v>
      </c>
      <c r="C38" s="1691">
        <v>3</v>
      </c>
      <c r="D38" s="1690">
        <v>3</v>
      </c>
      <c r="E38" s="1690">
        <v>-6</v>
      </c>
      <c r="F38" s="1690">
        <v>0</v>
      </c>
      <c r="G38" s="1689">
        <v>-3</v>
      </c>
      <c r="H38" s="1693"/>
      <c r="I38" s="1707"/>
      <c r="J38" s="1706"/>
      <c r="K38" s="2510"/>
      <c r="L38" s="2509"/>
      <c r="M38" s="2509"/>
    </row>
    <row r="39" spans="1:13" ht="13.5" customHeight="1" x14ac:dyDescent="0.2">
      <c r="A39" s="1692" t="s">
        <v>382</v>
      </c>
      <c r="B39" s="1691">
        <v>-1</v>
      </c>
      <c r="C39" s="1691">
        <v>0</v>
      </c>
      <c r="D39" s="1690">
        <v>-6</v>
      </c>
      <c r="E39" s="1690">
        <v>8</v>
      </c>
      <c r="F39" s="1690">
        <v>3</v>
      </c>
      <c r="G39" s="1689">
        <v>-13</v>
      </c>
      <c r="H39" s="1693"/>
      <c r="I39" s="1707"/>
      <c r="J39" s="1706"/>
      <c r="K39" s="2508"/>
      <c r="L39" s="2507"/>
      <c r="M39" s="2506"/>
    </row>
    <row r="40" spans="1:13" ht="13.5" customHeight="1" thickBot="1" x14ac:dyDescent="0.25">
      <c r="A40" s="1688" t="s">
        <v>381</v>
      </c>
      <c r="B40" s="1687">
        <v>-3</v>
      </c>
      <c r="C40" s="1687">
        <v>1</v>
      </c>
      <c r="D40" s="1686">
        <v>-4</v>
      </c>
      <c r="E40" s="1686">
        <v>2</v>
      </c>
      <c r="F40" s="1686">
        <v>1</v>
      </c>
      <c r="G40" s="1685">
        <v>-3.9350953394994121</v>
      </c>
      <c r="H40" s="1693"/>
      <c r="I40" s="1707"/>
      <c r="J40" s="1706"/>
      <c r="K40" s="2505"/>
      <c r="L40" s="2505"/>
      <c r="M40" s="2504"/>
    </row>
    <row r="41" spans="1:13" ht="13.5" customHeight="1" x14ac:dyDescent="0.2">
      <c r="A41" s="1684" t="s">
        <v>380</v>
      </c>
      <c r="B41" s="1683">
        <v>282</v>
      </c>
      <c r="C41" s="1683">
        <v>285</v>
      </c>
      <c r="D41" s="1682">
        <v>284</v>
      </c>
      <c r="E41" s="1682">
        <v>281</v>
      </c>
      <c r="F41" s="1682">
        <v>276</v>
      </c>
      <c r="G41" s="1681">
        <v>1132</v>
      </c>
      <c r="H41" s="1693"/>
      <c r="I41" s="1707"/>
      <c r="J41" s="1706"/>
      <c r="K41" s="2502"/>
      <c r="L41" s="2502"/>
      <c r="M41" s="2495"/>
    </row>
    <row r="42" spans="1:13" ht="17.25" customHeight="1" x14ac:dyDescent="0.2">
      <c r="B42" s="1701"/>
      <c r="C42" s="1701"/>
      <c r="D42" s="1701"/>
      <c r="E42" s="1701"/>
      <c r="F42" s="1701"/>
      <c r="G42" s="1701"/>
      <c r="H42" s="1693"/>
      <c r="I42" s="1705"/>
      <c r="J42" s="1704"/>
      <c r="K42" s="2502"/>
      <c r="L42" s="2502"/>
      <c r="M42" s="2495"/>
    </row>
    <row r="43" spans="1:13" ht="13.5" customHeight="1" thickBot="1" x14ac:dyDescent="0.25">
      <c r="A43" s="1700" t="s">
        <v>249</v>
      </c>
      <c r="B43" s="1699" t="s">
        <v>1328</v>
      </c>
      <c r="C43" s="1699" t="s">
        <v>1327</v>
      </c>
      <c r="D43" s="1698" t="s">
        <v>1326</v>
      </c>
      <c r="E43" s="1698" t="s">
        <v>392</v>
      </c>
      <c r="F43" s="1698" t="s">
        <v>391</v>
      </c>
      <c r="G43" s="1697" t="s">
        <v>1325</v>
      </c>
      <c r="H43" s="1693"/>
      <c r="I43" s="1705"/>
      <c r="J43" s="1706"/>
      <c r="K43" s="2502"/>
      <c r="L43" s="2502"/>
      <c r="M43" s="2495"/>
    </row>
    <row r="44" spans="1:13" ht="13.5" customHeight="1" x14ac:dyDescent="0.2">
      <c r="A44" s="1696" t="s">
        <v>390</v>
      </c>
      <c r="B44" s="1694">
        <v>185</v>
      </c>
      <c r="C44" s="1694">
        <v>190</v>
      </c>
      <c r="D44" s="1695">
        <v>200</v>
      </c>
      <c r="E44" s="1695">
        <v>203</v>
      </c>
      <c r="F44" s="1695">
        <v>204</v>
      </c>
      <c r="G44" s="1709">
        <v>830</v>
      </c>
      <c r="H44" s="1693"/>
      <c r="I44" s="1707"/>
      <c r="J44" s="1706"/>
      <c r="K44" s="2502"/>
      <c r="L44" s="2502"/>
      <c r="M44" s="2495"/>
    </row>
    <row r="45" spans="1:13" ht="13.5" customHeight="1" x14ac:dyDescent="0.2">
      <c r="A45" s="1696" t="s">
        <v>389</v>
      </c>
      <c r="B45" s="1694">
        <v>-4</v>
      </c>
      <c r="C45" s="1694">
        <v>-4</v>
      </c>
      <c r="D45" s="1695">
        <v>0</v>
      </c>
      <c r="E45" s="1695">
        <v>5</v>
      </c>
      <c r="F45" s="1695">
        <v>1</v>
      </c>
      <c r="G45" s="1708">
        <v>32</v>
      </c>
      <c r="H45" s="1693"/>
      <c r="I45" s="1707"/>
      <c r="J45" s="1706"/>
      <c r="K45" s="2502"/>
      <c r="L45" s="2502"/>
      <c r="M45" s="2495"/>
    </row>
    <row r="46" spans="1:13" ht="13.5" customHeight="1" x14ac:dyDescent="0.2">
      <c r="A46" s="1692" t="s">
        <v>388</v>
      </c>
      <c r="B46" s="1691">
        <v>-5</v>
      </c>
      <c r="C46" s="1691">
        <v>-2</v>
      </c>
      <c r="D46" s="1690">
        <v>-3</v>
      </c>
      <c r="E46" s="1690">
        <v>2</v>
      </c>
      <c r="F46" s="1690">
        <v>2</v>
      </c>
      <c r="G46" s="1691">
        <v>9</v>
      </c>
      <c r="H46" s="1693"/>
      <c r="I46" s="1707"/>
      <c r="J46" s="1706"/>
      <c r="K46" s="2501"/>
      <c r="L46" s="2501"/>
      <c r="M46" s="2496"/>
    </row>
    <row r="47" spans="1:13" ht="13.5" customHeight="1" x14ac:dyDescent="0.2">
      <c r="A47" s="1692" t="s">
        <v>387</v>
      </c>
      <c r="B47" s="1691">
        <v>1</v>
      </c>
      <c r="C47" s="1691">
        <v>-2</v>
      </c>
      <c r="D47" s="1690">
        <v>3</v>
      </c>
      <c r="E47" s="1690">
        <v>3</v>
      </c>
      <c r="F47" s="1690">
        <v>-1</v>
      </c>
      <c r="G47" s="1691">
        <v>23</v>
      </c>
      <c r="H47" s="1693"/>
      <c r="I47" s="1705"/>
      <c r="J47" s="1704"/>
      <c r="K47" s="2502"/>
      <c r="L47" s="2502"/>
      <c r="M47" s="2495"/>
    </row>
    <row r="48" spans="1:13" ht="13.5" customHeight="1" x14ac:dyDescent="0.2">
      <c r="A48" s="1696" t="s">
        <v>386</v>
      </c>
      <c r="B48" s="1694">
        <v>-6</v>
      </c>
      <c r="C48" s="1694">
        <v>-8</v>
      </c>
      <c r="D48" s="1695">
        <v>1</v>
      </c>
      <c r="E48" s="1695">
        <v>-5</v>
      </c>
      <c r="F48" s="1695">
        <v>-4</v>
      </c>
      <c r="G48" s="1703">
        <v>-82</v>
      </c>
      <c r="H48" s="1693"/>
      <c r="I48" s="1693"/>
      <c r="K48" s="2502"/>
      <c r="L48" s="2502"/>
      <c r="M48" s="2495"/>
    </row>
    <row r="49" spans="1:13" ht="13.5" customHeight="1" x14ac:dyDescent="0.2">
      <c r="A49" s="1692" t="s">
        <v>385</v>
      </c>
      <c r="B49" s="1691">
        <v>-4</v>
      </c>
      <c r="C49" s="1691">
        <v>-9</v>
      </c>
      <c r="D49" s="1690">
        <v>0</v>
      </c>
      <c r="E49" s="1690">
        <v>-5</v>
      </c>
      <c r="F49" s="1690">
        <v>-5</v>
      </c>
      <c r="G49" s="1689">
        <v>-84</v>
      </c>
      <c r="H49" s="1693"/>
      <c r="I49" s="1693"/>
      <c r="K49" s="2503"/>
      <c r="L49" s="2502"/>
      <c r="M49" s="2495"/>
    </row>
    <row r="50" spans="1:13" ht="13.5" customHeight="1" x14ac:dyDescent="0.2">
      <c r="A50" s="1692" t="s">
        <v>384</v>
      </c>
      <c r="B50" s="1691">
        <v>-2</v>
      </c>
      <c r="C50" s="1691">
        <v>1</v>
      </c>
      <c r="D50" s="1690">
        <v>1</v>
      </c>
      <c r="E50" s="1690">
        <v>0</v>
      </c>
      <c r="F50" s="1690">
        <v>1</v>
      </c>
      <c r="G50" s="1689">
        <v>2</v>
      </c>
      <c r="H50" s="1693"/>
      <c r="I50" s="1693"/>
      <c r="K50" s="2501"/>
      <c r="L50" s="2501"/>
      <c r="M50" s="2496"/>
    </row>
    <row r="51" spans="1:13" ht="13.5" customHeight="1" x14ac:dyDescent="0.2">
      <c r="A51" s="1692" t="s">
        <v>383</v>
      </c>
      <c r="B51" s="1691">
        <v>0</v>
      </c>
      <c r="C51" s="1691">
        <v>3</v>
      </c>
      <c r="D51" s="1690">
        <v>3</v>
      </c>
      <c r="E51" s="1690">
        <v>-5</v>
      </c>
      <c r="F51" s="1690">
        <v>0</v>
      </c>
      <c r="G51" s="1689">
        <v>-3</v>
      </c>
      <c r="H51" s="1702"/>
      <c r="I51" s="1693"/>
      <c r="K51" s="2502"/>
      <c r="L51" s="2502"/>
      <c r="M51" s="2495"/>
    </row>
    <row r="52" spans="1:13" ht="13.5" customHeight="1" x14ac:dyDescent="0.2">
      <c r="A52" s="1692" t="s">
        <v>382</v>
      </c>
      <c r="B52" s="1691">
        <v>-11</v>
      </c>
      <c r="C52" s="1691">
        <v>4</v>
      </c>
      <c r="D52" s="1690">
        <v>-14</v>
      </c>
      <c r="E52" s="1690">
        <v>2</v>
      </c>
      <c r="F52" s="1690">
        <v>2</v>
      </c>
      <c r="G52" s="1689">
        <v>-38</v>
      </c>
      <c r="H52" s="1693"/>
      <c r="I52" s="1693"/>
      <c r="K52" s="2501"/>
      <c r="L52" s="2501"/>
      <c r="M52" s="2496"/>
    </row>
    <row r="53" spans="1:13" ht="13.5" customHeight="1" thickBot="1" x14ac:dyDescent="0.25">
      <c r="A53" s="1688" t="s">
        <v>381</v>
      </c>
      <c r="B53" s="1687">
        <v>-2</v>
      </c>
      <c r="C53" s="1687">
        <v>-4</v>
      </c>
      <c r="D53" s="1686">
        <v>-4</v>
      </c>
      <c r="E53" s="1686">
        <v>4</v>
      </c>
      <c r="F53" s="1686">
        <v>2</v>
      </c>
      <c r="G53" s="1685">
        <v>5.7097242452393857</v>
      </c>
      <c r="H53" s="1693"/>
      <c r="I53" s="1693"/>
      <c r="K53" s="2500"/>
      <c r="L53" s="2500"/>
      <c r="M53" s="2495"/>
    </row>
    <row r="54" spans="1:13" ht="13.5" customHeight="1" x14ac:dyDescent="0.2">
      <c r="A54" s="1684" t="s">
        <v>380</v>
      </c>
      <c r="B54" s="1683">
        <v>164</v>
      </c>
      <c r="C54" s="1683">
        <v>185</v>
      </c>
      <c r="D54" s="1682">
        <v>190</v>
      </c>
      <c r="E54" s="1682">
        <v>200</v>
      </c>
      <c r="F54" s="1682">
        <v>203</v>
      </c>
      <c r="G54" s="1681">
        <v>739</v>
      </c>
      <c r="H54" s="1693"/>
      <c r="I54" s="1693"/>
      <c r="K54" s="2499"/>
      <c r="L54" s="2499"/>
      <c r="M54" s="2498"/>
    </row>
    <row r="55" spans="1:13" ht="17.25" customHeight="1" x14ac:dyDescent="0.2">
      <c r="B55" s="1701"/>
      <c r="C55" s="1701"/>
      <c r="D55" s="1701"/>
      <c r="E55" s="1701"/>
      <c r="F55" s="1701"/>
      <c r="G55" s="1701"/>
      <c r="H55" s="1693"/>
      <c r="I55" s="1693"/>
      <c r="K55" s="2497"/>
      <c r="L55" s="2497"/>
      <c r="M55" s="2495"/>
    </row>
    <row r="56" spans="1:13" ht="13.5" customHeight="1" thickBot="1" x14ac:dyDescent="0.25">
      <c r="A56" s="1700" t="s">
        <v>248</v>
      </c>
      <c r="B56" s="1699" t="s">
        <v>1328</v>
      </c>
      <c r="C56" s="1699" t="s">
        <v>1327</v>
      </c>
      <c r="D56" s="1698" t="s">
        <v>1326</v>
      </c>
      <c r="E56" s="1698" t="s">
        <v>392</v>
      </c>
      <c r="F56" s="1698" t="s">
        <v>391</v>
      </c>
      <c r="G56" s="1697" t="s">
        <v>1325</v>
      </c>
      <c r="H56" s="1693"/>
      <c r="I56" s="1693"/>
      <c r="K56" s="2497"/>
      <c r="L56" s="2497"/>
      <c r="M56" s="2495"/>
    </row>
    <row r="57" spans="1:13" ht="13.5" customHeight="1" x14ac:dyDescent="0.2">
      <c r="A57" s="1696" t="s">
        <v>390</v>
      </c>
      <c r="B57" s="1694">
        <v>26</v>
      </c>
      <c r="C57" s="1694">
        <v>27</v>
      </c>
      <c r="D57" s="1695">
        <v>28</v>
      </c>
      <c r="E57" s="1695">
        <v>30</v>
      </c>
      <c r="F57" s="1695">
        <v>27</v>
      </c>
      <c r="G57" s="1694">
        <v>110</v>
      </c>
      <c r="H57" s="1693"/>
      <c r="I57" s="1693"/>
      <c r="K57" s="2497"/>
      <c r="L57" s="2497"/>
      <c r="M57" s="2495"/>
    </row>
    <row r="58" spans="1:13" ht="13.5" customHeight="1" x14ac:dyDescent="0.2">
      <c r="A58" s="1696" t="s">
        <v>389</v>
      </c>
      <c r="B58" s="1694">
        <v>0</v>
      </c>
      <c r="C58" s="1694">
        <v>-1</v>
      </c>
      <c r="D58" s="1695">
        <v>0</v>
      </c>
      <c r="E58" s="1695">
        <v>0</v>
      </c>
      <c r="F58" s="1695">
        <v>1</v>
      </c>
      <c r="G58" s="1694">
        <v>-11</v>
      </c>
      <c r="H58" s="1693"/>
      <c r="I58" s="1693"/>
      <c r="K58" s="2492"/>
      <c r="L58" s="2492"/>
      <c r="M58" s="2496"/>
    </row>
    <row r="59" spans="1:13" ht="13.5" customHeight="1" x14ac:dyDescent="0.2">
      <c r="A59" s="1692" t="s">
        <v>388</v>
      </c>
      <c r="B59" s="1691">
        <v>0</v>
      </c>
      <c r="C59" s="1691">
        <v>0</v>
      </c>
      <c r="D59" s="1690">
        <v>0</v>
      </c>
      <c r="E59" s="1690">
        <v>0</v>
      </c>
      <c r="F59" s="1690">
        <v>1</v>
      </c>
      <c r="G59" s="1691">
        <v>-7</v>
      </c>
      <c r="H59" s="1693"/>
      <c r="I59" s="1693"/>
      <c r="K59" s="2494"/>
      <c r="L59" s="2494"/>
      <c r="M59" s="2495"/>
    </row>
    <row r="60" spans="1:13" ht="13.5" customHeight="1" x14ac:dyDescent="0.2">
      <c r="A60" s="1692" t="s">
        <v>387</v>
      </c>
      <c r="B60" s="1691">
        <v>0</v>
      </c>
      <c r="C60" s="1691">
        <v>-1</v>
      </c>
      <c r="D60" s="1690">
        <v>0</v>
      </c>
      <c r="E60" s="1690">
        <v>0</v>
      </c>
      <c r="F60" s="1690">
        <v>0</v>
      </c>
      <c r="G60" s="1691">
        <v>-4</v>
      </c>
      <c r="H60" s="1693"/>
      <c r="I60" s="1693"/>
      <c r="K60" s="2494"/>
      <c r="L60" s="2494"/>
      <c r="M60" s="2495"/>
    </row>
    <row r="61" spans="1:13" ht="13.5" customHeight="1" x14ac:dyDescent="0.2">
      <c r="A61" s="1696" t="s">
        <v>386</v>
      </c>
      <c r="B61" s="1694">
        <v>0</v>
      </c>
      <c r="C61" s="1694">
        <v>-1</v>
      </c>
      <c r="D61" s="1695">
        <v>0</v>
      </c>
      <c r="E61" s="1695">
        <v>0</v>
      </c>
      <c r="F61" s="1695">
        <v>1</v>
      </c>
      <c r="G61" s="1694">
        <v>3</v>
      </c>
      <c r="H61" s="1693"/>
      <c r="I61" s="1693"/>
      <c r="K61" s="2494"/>
      <c r="L61" s="2494"/>
      <c r="M61" s="2495"/>
    </row>
    <row r="62" spans="1:13" ht="13.5" customHeight="1" x14ac:dyDescent="0.2">
      <c r="A62" s="1692" t="s">
        <v>385</v>
      </c>
      <c r="B62" s="1691">
        <v>0</v>
      </c>
      <c r="C62" s="1691">
        <v>-1</v>
      </c>
      <c r="D62" s="1690">
        <v>0</v>
      </c>
      <c r="E62" s="1690">
        <v>0</v>
      </c>
      <c r="F62" s="1690">
        <v>1</v>
      </c>
      <c r="G62" s="1689">
        <v>3</v>
      </c>
      <c r="H62" s="1693"/>
      <c r="I62" s="1693"/>
      <c r="K62" s="2492"/>
      <c r="L62" s="2491"/>
      <c r="M62" s="2496"/>
    </row>
    <row r="63" spans="1:13" ht="13.5" customHeight="1" x14ac:dyDescent="0.2">
      <c r="A63" s="1692" t="s">
        <v>384</v>
      </c>
      <c r="B63" s="1691">
        <v>0</v>
      </c>
      <c r="C63" s="1691">
        <v>0</v>
      </c>
      <c r="D63" s="1690">
        <v>0</v>
      </c>
      <c r="E63" s="1690">
        <v>0</v>
      </c>
      <c r="F63" s="1690">
        <v>0</v>
      </c>
      <c r="G63" s="1689">
        <v>0</v>
      </c>
      <c r="H63" s="1693"/>
      <c r="I63" s="1693"/>
      <c r="K63" s="2494"/>
      <c r="L63" s="2494"/>
      <c r="M63" s="2495"/>
    </row>
    <row r="64" spans="1:13" ht="13.5" customHeight="1" x14ac:dyDescent="0.2">
      <c r="A64" s="1692" t="s">
        <v>383</v>
      </c>
      <c r="B64" s="1691">
        <v>0</v>
      </c>
      <c r="C64" s="1691">
        <v>1</v>
      </c>
      <c r="D64" s="1690">
        <v>1</v>
      </c>
      <c r="E64" s="1690">
        <v>-1</v>
      </c>
      <c r="F64" s="1690">
        <v>0</v>
      </c>
      <c r="G64" s="1689">
        <v>-1</v>
      </c>
      <c r="H64" s="1693"/>
      <c r="I64" s="1693"/>
      <c r="J64" s="1678"/>
      <c r="K64" s="2494"/>
      <c r="L64" s="2494"/>
      <c r="M64" s="2493"/>
    </row>
    <row r="65" spans="1:13" ht="13.5" customHeight="1" x14ac:dyDescent="0.2">
      <c r="A65" s="1692" t="s">
        <v>382</v>
      </c>
      <c r="B65" s="1691">
        <v>-2</v>
      </c>
      <c r="C65" s="1691">
        <v>0</v>
      </c>
      <c r="D65" s="1690">
        <v>-2</v>
      </c>
      <c r="E65" s="1690">
        <v>-1</v>
      </c>
      <c r="F65" s="1690">
        <v>1</v>
      </c>
      <c r="G65" s="1689">
        <v>4</v>
      </c>
      <c r="H65" s="1678"/>
      <c r="I65" s="1678"/>
      <c r="J65" s="1678"/>
      <c r="K65" s="2492"/>
      <c r="L65" s="2491"/>
      <c r="M65" s="2490"/>
    </row>
    <row r="66" spans="1:13" ht="13.5" customHeight="1" thickBot="1" x14ac:dyDescent="0.25">
      <c r="A66" s="1688" t="s">
        <v>381</v>
      </c>
      <c r="B66" s="1687">
        <v>0</v>
      </c>
      <c r="C66" s="1687">
        <v>0</v>
      </c>
      <c r="D66" s="1686">
        <v>0</v>
      </c>
      <c r="E66" s="1686">
        <v>0</v>
      </c>
      <c r="F66" s="1686">
        <v>0</v>
      </c>
      <c r="G66" s="1685">
        <v>-0.13597590265644044</v>
      </c>
      <c r="H66" s="1678"/>
      <c r="I66" s="1678"/>
      <c r="J66" s="1678"/>
      <c r="K66" s="2489"/>
      <c r="L66" s="2489"/>
      <c r="M66" s="2489"/>
    </row>
    <row r="67" spans="1:13" ht="13.5" customHeight="1" x14ac:dyDescent="0.2">
      <c r="A67" s="1684" t="s">
        <v>380</v>
      </c>
      <c r="B67" s="1683">
        <v>24</v>
      </c>
      <c r="C67" s="1683">
        <v>26</v>
      </c>
      <c r="D67" s="1682">
        <v>27</v>
      </c>
      <c r="E67" s="1682">
        <v>28</v>
      </c>
      <c r="F67" s="1682">
        <v>30</v>
      </c>
      <c r="G67" s="1681">
        <v>105</v>
      </c>
      <c r="H67" s="1678"/>
      <c r="I67" s="1678"/>
      <c r="J67" s="1678"/>
      <c r="K67" s="2488"/>
      <c r="L67" s="2488"/>
      <c r="M67" s="2488"/>
    </row>
    <row r="68" spans="1:13" ht="17.25" customHeight="1" x14ac:dyDescent="0.2">
      <c r="H68" s="1680"/>
      <c r="I68" s="1678"/>
      <c r="J68" s="1678"/>
      <c r="K68" s="1678"/>
      <c r="L68" s="1678"/>
      <c r="M68" s="1678"/>
    </row>
    <row r="69" spans="1:13" ht="20.100000000000001" customHeight="1" x14ac:dyDescent="0.2">
      <c r="H69" s="1678"/>
      <c r="I69" s="1678"/>
      <c r="J69" s="1678"/>
    </row>
    <row r="70" spans="1:13" ht="20.100000000000001" customHeight="1" x14ac:dyDescent="0.2">
      <c r="A70" s="1678"/>
      <c r="B70" s="1678"/>
      <c r="C70" s="1679"/>
      <c r="D70" s="1679"/>
      <c r="E70" s="1679"/>
      <c r="F70" s="1679"/>
      <c r="G70" s="1678"/>
      <c r="H70" s="1678"/>
      <c r="I70" s="1678"/>
      <c r="J70" s="1678"/>
    </row>
    <row r="71" spans="1:13" ht="20.100000000000001" customHeight="1" x14ac:dyDescent="0.2">
      <c r="A71" s="1678"/>
      <c r="B71" s="1678"/>
      <c r="C71" s="1679"/>
      <c r="D71" s="1679"/>
      <c r="E71" s="1679"/>
      <c r="F71" s="1679"/>
      <c r="G71" s="1678"/>
      <c r="H71" s="1678"/>
      <c r="I71" s="1678"/>
      <c r="J71" s="1678"/>
    </row>
    <row r="72" spans="1:13" ht="20.100000000000001" customHeight="1" x14ac:dyDescent="0.2">
      <c r="D72" s="1679"/>
      <c r="E72" s="1679"/>
      <c r="F72" s="1679"/>
      <c r="G72" s="1678"/>
      <c r="H72" s="1678"/>
      <c r="I72" s="1678"/>
      <c r="J72" s="1678"/>
    </row>
    <row r="73" spans="1:13" ht="20.100000000000001" customHeight="1" x14ac:dyDescent="0.2"/>
    <row r="74" spans="1:13" ht="20.100000000000001" customHeight="1" x14ac:dyDescent="0.2"/>
    <row r="75" spans="1:13" ht="20.100000000000001" customHeight="1" x14ac:dyDescent="0.2"/>
    <row r="76" spans="1:13" ht="20.100000000000001" customHeight="1" x14ac:dyDescent="0.2"/>
    <row r="77" spans="1:13" ht="20.100000000000001" customHeight="1" x14ac:dyDescent="0.2"/>
    <row r="78" spans="1:13" ht="20.100000000000001" customHeight="1" x14ac:dyDescent="0.2"/>
    <row r="79" spans="1:13" ht="20.100000000000001" customHeight="1" x14ac:dyDescent="0.2"/>
    <row r="80" spans="1:13"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row r="272" ht="20.100000000000001" customHeight="1" x14ac:dyDescent="0.2"/>
    <row r="273" ht="20.100000000000001" customHeight="1" x14ac:dyDescent="0.2"/>
    <row r="274" ht="20.100000000000001" customHeight="1" x14ac:dyDescent="0.2"/>
    <row r="275" ht="20.100000000000001" customHeight="1" x14ac:dyDescent="0.2"/>
    <row r="276" ht="20.100000000000001" customHeight="1" x14ac:dyDescent="0.2"/>
    <row r="277" ht="20.100000000000001" customHeight="1" x14ac:dyDescent="0.2"/>
    <row r="278" ht="20.100000000000001" customHeight="1" x14ac:dyDescent="0.2"/>
    <row r="279" ht="20.100000000000001" customHeight="1" x14ac:dyDescent="0.2"/>
    <row r="280" ht="20.100000000000001" customHeight="1" x14ac:dyDescent="0.2"/>
    <row r="281" ht="20.100000000000001" customHeight="1" x14ac:dyDescent="0.2"/>
    <row r="282" ht="20.100000000000001" customHeight="1" x14ac:dyDescent="0.2"/>
    <row r="283" ht="20.100000000000001" customHeight="1" x14ac:dyDescent="0.2"/>
    <row r="284" ht="20.100000000000001" customHeight="1" x14ac:dyDescent="0.2"/>
    <row r="285" ht="20.100000000000001" customHeight="1" x14ac:dyDescent="0.2"/>
    <row r="286" ht="20.100000000000001" customHeight="1" x14ac:dyDescent="0.2"/>
    <row r="287" ht="20.100000000000001" customHeight="1" x14ac:dyDescent="0.2"/>
    <row r="288" ht="20.100000000000001" customHeight="1" x14ac:dyDescent="0.2"/>
    <row r="289" ht="20.100000000000001" customHeight="1" x14ac:dyDescent="0.2"/>
    <row r="290" ht="20.100000000000001" customHeight="1" x14ac:dyDescent="0.2"/>
    <row r="291" ht="20.100000000000001" customHeight="1" x14ac:dyDescent="0.2"/>
    <row r="292" ht="20.100000000000001" customHeight="1" x14ac:dyDescent="0.2"/>
    <row r="293" ht="20.100000000000001" customHeight="1" x14ac:dyDescent="0.2"/>
    <row r="294" ht="20.100000000000001" customHeight="1" x14ac:dyDescent="0.2"/>
    <row r="295" ht="20.100000000000001" customHeight="1" x14ac:dyDescent="0.2"/>
    <row r="296" ht="20.100000000000001" customHeight="1" x14ac:dyDescent="0.2"/>
    <row r="297" ht="20.100000000000001" customHeight="1" x14ac:dyDescent="0.2"/>
    <row r="298" ht="20.100000000000001" customHeight="1" x14ac:dyDescent="0.2"/>
    <row r="299" ht="20.100000000000001" customHeight="1" x14ac:dyDescent="0.2"/>
    <row r="300" ht="20.100000000000001" customHeight="1" x14ac:dyDescent="0.2"/>
    <row r="301" ht="20.100000000000001" customHeight="1" x14ac:dyDescent="0.2"/>
    <row r="302" ht="20.100000000000001" customHeight="1" x14ac:dyDescent="0.2"/>
    <row r="303" ht="20.100000000000001" customHeight="1" x14ac:dyDescent="0.2"/>
    <row r="304" ht="20.100000000000001" customHeight="1" x14ac:dyDescent="0.2"/>
    <row r="305" ht="20.100000000000001" customHeight="1" x14ac:dyDescent="0.2"/>
    <row r="306" ht="20.100000000000001" customHeight="1" x14ac:dyDescent="0.2"/>
    <row r="307" ht="20.100000000000001" customHeight="1" x14ac:dyDescent="0.2"/>
    <row r="308" ht="20.100000000000001" customHeight="1" x14ac:dyDescent="0.2"/>
    <row r="309" ht="20.100000000000001" customHeight="1" x14ac:dyDescent="0.2"/>
    <row r="310" ht="20.100000000000001" customHeight="1" x14ac:dyDescent="0.2"/>
    <row r="311" ht="20.100000000000001" customHeight="1" x14ac:dyDescent="0.2"/>
    <row r="312" ht="20.100000000000001" customHeight="1" x14ac:dyDescent="0.2"/>
    <row r="313" ht="20.100000000000001" customHeight="1" x14ac:dyDescent="0.2"/>
    <row r="314" ht="20.100000000000001" customHeight="1" x14ac:dyDescent="0.2"/>
    <row r="315" ht="20.100000000000001" customHeight="1" x14ac:dyDescent="0.2"/>
    <row r="316" ht="20.100000000000001" customHeight="1" x14ac:dyDescent="0.2"/>
    <row r="317" ht="20.100000000000001" customHeight="1" x14ac:dyDescent="0.2"/>
    <row r="318" ht="20.100000000000001" customHeight="1" x14ac:dyDescent="0.2"/>
    <row r="319" ht="20.100000000000001" customHeight="1" x14ac:dyDescent="0.2"/>
    <row r="320" ht="20.100000000000001" customHeight="1" x14ac:dyDescent="0.2"/>
    <row r="321" ht="20.100000000000001" customHeight="1" x14ac:dyDescent="0.2"/>
    <row r="322" ht="20.100000000000001" customHeight="1" x14ac:dyDescent="0.2"/>
    <row r="323" ht="20.100000000000001" customHeight="1" x14ac:dyDescent="0.2"/>
    <row r="324" ht="20.100000000000001" customHeight="1" x14ac:dyDescent="0.2"/>
    <row r="325" ht="20.100000000000001" customHeight="1" x14ac:dyDescent="0.2"/>
    <row r="326" ht="20.100000000000001" customHeight="1" x14ac:dyDescent="0.2"/>
    <row r="327" ht="20.100000000000001" customHeight="1" x14ac:dyDescent="0.2"/>
    <row r="328" ht="20.100000000000001" customHeight="1" x14ac:dyDescent="0.2"/>
    <row r="329" ht="20.100000000000001" customHeight="1" x14ac:dyDescent="0.2"/>
  </sheetData>
  <printOptions horizontalCentered="1"/>
  <pageMargins left="0.7" right="0.7" top="0.75" bottom="0.75" header="0.3" footer="0.3"/>
  <pageSetup paperSize="9" scale="80" orientation="portrait" r:id="rId1"/>
  <headerFooter>
    <oddHeader>&amp;R&amp;"Arial,Normal"&amp;8Key financial figures</oddHeader>
    <oddFooter>&amp;C&amp;7Fact book - Q4  2017</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P329"/>
  <sheetViews>
    <sheetView view="pageBreakPreview" topLeftCell="A43" zoomScale="120" zoomScaleNormal="100" zoomScaleSheetLayoutView="120" zoomScalePageLayoutView="110" workbookViewId="0">
      <selection activeCell="Q44" sqref="Q44"/>
    </sheetView>
  </sheetViews>
  <sheetFormatPr defaultColWidth="9.140625" defaultRowHeight="11.25" x14ac:dyDescent="0.2"/>
  <cols>
    <col min="1" max="1" width="27.5703125" style="1676" customWidth="1"/>
    <col min="2" max="2" width="5.7109375" style="1676" customWidth="1"/>
    <col min="3" max="3" width="6.42578125" style="1677" customWidth="1"/>
    <col min="4" max="4" width="6.28515625" style="1677" customWidth="1"/>
    <col min="5" max="6" width="5.7109375" style="1677" customWidth="1"/>
    <col min="7" max="16" width="5.7109375" style="1676" customWidth="1"/>
    <col min="17" max="16384" width="9.140625" style="1676"/>
  </cols>
  <sheetData>
    <row r="1" spans="1:16" ht="13.5" customHeight="1" thickBot="1" x14ac:dyDescent="0.25">
      <c r="A1" s="258" t="s">
        <v>212</v>
      </c>
      <c r="B1" s="245"/>
      <c r="C1" s="245"/>
      <c r="D1" s="245"/>
      <c r="E1" s="245"/>
      <c r="F1" s="245"/>
      <c r="G1" s="245"/>
      <c r="H1" s="244"/>
      <c r="I1" s="244"/>
      <c r="J1" s="244"/>
      <c r="K1" s="243"/>
      <c r="L1" s="243"/>
      <c r="M1" s="243"/>
      <c r="N1" s="243"/>
      <c r="O1" s="243"/>
      <c r="P1" s="242"/>
    </row>
    <row r="2" spans="1:16" ht="13.5" customHeight="1" x14ac:dyDescent="0.2">
      <c r="A2" s="217"/>
      <c r="B2" s="216" t="s">
        <v>400</v>
      </c>
      <c r="C2" s="216" t="s">
        <v>400</v>
      </c>
      <c r="D2" s="216" t="s">
        <v>400</v>
      </c>
      <c r="E2" s="1665" t="s">
        <v>399</v>
      </c>
      <c r="F2" s="216" t="s">
        <v>398</v>
      </c>
      <c r="G2" s="216" t="s">
        <v>374</v>
      </c>
      <c r="H2" s="216" t="s">
        <v>373</v>
      </c>
      <c r="I2" s="216" t="s">
        <v>399</v>
      </c>
      <c r="J2" s="216" t="s">
        <v>398</v>
      </c>
      <c r="K2" s="216" t="s">
        <v>374</v>
      </c>
      <c r="L2" s="216" t="s">
        <v>373</v>
      </c>
      <c r="M2" s="216" t="s">
        <v>399</v>
      </c>
      <c r="N2" s="216" t="s">
        <v>398</v>
      </c>
      <c r="O2" s="216" t="s">
        <v>374</v>
      </c>
      <c r="P2" s="216" t="s">
        <v>373</v>
      </c>
    </row>
    <row r="3" spans="1:16" ht="13.5" customHeight="1" thickBot="1" x14ac:dyDescent="0.25">
      <c r="A3" s="215" t="s">
        <v>414</v>
      </c>
      <c r="B3" s="214">
        <v>2017</v>
      </c>
      <c r="C3" s="214">
        <v>2016</v>
      </c>
      <c r="D3" s="214">
        <v>2015</v>
      </c>
      <c r="E3" s="1655">
        <v>2017</v>
      </c>
      <c r="F3" s="214">
        <v>2017</v>
      </c>
      <c r="G3" s="214">
        <v>2017</v>
      </c>
      <c r="H3" s="214">
        <v>2017</v>
      </c>
      <c r="I3" s="214">
        <v>2016</v>
      </c>
      <c r="J3" s="214">
        <v>2016</v>
      </c>
      <c r="K3" s="214">
        <v>2016</v>
      </c>
      <c r="L3" s="214">
        <v>2016</v>
      </c>
      <c r="M3" s="214">
        <v>2015</v>
      </c>
      <c r="N3" s="214">
        <v>2015</v>
      </c>
      <c r="O3" s="214">
        <v>2015</v>
      </c>
      <c r="P3" s="214">
        <v>2015</v>
      </c>
    </row>
    <row r="4" spans="1:16" ht="13.5" customHeight="1" x14ac:dyDescent="0.2">
      <c r="A4" s="217" t="s">
        <v>430</v>
      </c>
      <c r="B4" s="256">
        <v>1543</v>
      </c>
      <c r="C4" s="256">
        <v>1369</v>
      </c>
      <c r="D4" s="256">
        <v>1261</v>
      </c>
      <c r="E4" s="1654">
        <v>394</v>
      </c>
      <c r="F4" s="256">
        <v>375</v>
      </c>
      <c r="G4" s="256">
        <v>393</v>
      </c>
      <c r="H4" s="256">
        <v>381</v>
      </c>
      <c r="I4" s="256">
        <v>365</v>
      </c>
      <c r="J4" s="256">
        <v>350</v>
      </c>
      <c r="K4" s="256">
        <v>340</v>
      </c>
      <c r="L4" s="256">
        <v>314</v>
      </c>
      <c r="M4" s="256">
        <v>327</v>
      </c>
      <c r="N4" s="256">
        <v>308</v>
      </c>
      <c r="O4" s="256">
        <v>325</v>
      </c>
      <c r="P4" s="256">
        <v>301</v>
      </c>
    </row>
    <row r="5" spans="1:16" ht="13.5" customHeight="1" x14ac:dyDescent="0.2">
      <c r="A5" s="217" t="s">
        <v>429</v>
      </c>
      <c r="B5" s="256">
        <v>313</v>
      </c>
      <c r="C5" s="256">
        <v>306</v>
      </c>
      <c r="D5" s="256">
        <v>299</v>
      </c>
      <c r="E5" s="1654">
        <v>83</v>
      </c>
      <c r="F5" s="256">
        <v>77</v>
      </c>
      <c r="G5" s="256">
        <v>74</v>
      </c>
      <c r="H5" s="256">
        <v>79</v>
      </c>
      <c r="I5" s="256">
        <v>88</v>
      </c>
      <c r="J5" s="256">
        <v>76</v>
      </c>
      <c r="K5" s="256">
        <v>67</v>
      </c>
      <c r="L5" s="256">
        <v>75</v>
      </c>
      <c r="M5" s="256">
        <v>80</v>
      </c>
      <c r="N5" s="256">
        <v>66</v>
      </c>
      <c r="O5" s="256">
        <v>82</v>
      </c>
      <c r="P5" s="256">
        <v>71</v>
      </c>
    </row>
    <row r="6" spans="1:16" ht="13.5" customHeight="1" x14ac:dyDescent="0.2">
      <c r="A6" s="217" t="s">
        <v>428</v>
      </c>
      <c r="B6" s="256">
        <v>27</v>
      </c>
      <c r="C6" s="256">
        <v>30</v>
      </c>
      <c r="D6" s="256">
        <v>31</v>
      </c>
      <c r="E6" s="1654">
        <v>6</v>
      </c>
      <c r="F6" s="256">
        <v>7</v>
      </c>
      <c r="G6" s="256">
        <v>7</v>
      </c>
      <c r="H6" s="256">
        <v>7</v>
      </c>
      <c r="I6" s="256">
        <v>8</v>
      </c>
      <c r="J6" s="256">
        <v>7</v>
      </c>
      <c r="K6" s="256">
        <v>8</v>
      </c>
      <c r="L6" s="256">
        <v>7</v>
      </c>
      <c r="M6" s="256">
        <v>7</v>
      </c>
      <c r="N6" s="256">
        <v>8</v>
      </c>
      <c r="O6" s="256">
        <v>8</v>
      </c>
      <c r="P6" s="256">
        <v>8</v>
      </c>
    </row>
    <row r="7" spans="1:16" ht="23.25" customHeight="1" x14ac:dyDescent="0.2">
      <c r="A7" s="257" t="s">
        <v>427</v>
      </c>
      <c r="B7" s="256">
        <v>224</v>
      </c>
      <c r="C7" s="256">
        <v>226</v>
      </c>
      <c r="D7" s="256">
        <v>225</v>
      </c>
      <c r="E7" s="1654">
        <v>45</v>
      </c>
      <c r="F7" s="256">
        <v>55</v>
      </c>
      <c r="G7" s="256">
        <v>48</v>
      </c>
      <c r="H7" s="256">
        <v>76</v>
      </c>
      <c r="I7" s="256">
        <v>69</v>
      </c>
      <c r="J7" s="256">
        <v>53</v>
      </c>
      <c r="K7" s="256">
        <v>56</v>
      </c>
      <c r="L7" s="256">
        <v>48</v>
      </c>
      <c r="M7" s="256">
        <v>55</v>
      </c>
      <c r="N7" s="256">
        <v>40</v>
      </c>
      <c r="O7" s="256">
        <v>57</v>
      </c>
      <c r="P7" s="256">
        <v>73</v>
      </c>
    </row>
    <row r="8" spans="1:16" ht="13.5" customHeight="1" x14ac:dyDescent="0.2">
      <c r="A8" s="217" t="s">
        <v>426</v>
      </c>
      <c r="B8" s="256">
        <v>59</v>
      </c>
      <c r="C8" s="256">
        <v>59</v>
      </c>
      <c r="D8" s="256">
        <v>55</v>
      </c>
      <c r="E8" s="1654">
        <v>19</v>
      </c>
      <c r="F8" s="256">
        <v>10</v>
      </c>
      <c r="G8" s="256">
        <v>17</v>
      </c>
      <c r="H8" s="256">
        <v>13</v>
      </c>
      <c r="I8" s="256">
        <v>18</v>
      </c>
      <c r="J8" s="256">
        <v>13</v>
      </c>
      <c r="K8" s="256">
        <v>18</v>
      </c>
      <c r="L8" s="256">
        <v>10</v>
      </c>
      <c r="M8" s="256">
        <v>16</v>
      </c>
      <c r="N8" s="256">
        <v>12</v>
      </c>
      <c r="O8" s="256">
        <v>18</v>
      </c>
      <c r="P8" s="256">
        <v>9</v>
      </c>
    </row>
    <row r="9" spans="1:16" ht="13.5" customHeight="1" x14ac:dyDescent="0.2">
      <c r="A9" s="217" t="s">
        <v>425</v>
      </c>
      <c r="B9" s="256">
        <v>307</v>
      </c>
      <c r="C9" s="256">
        <v>297</v>
      </c>
      <c r="D9" s="256">
        <v>307</v>
      </c>
      <c r="E9" s="1654">
        <v>73</v>
      </c>
      <c r="F9" s="256">
        <v>75</v>
      </c>
      <c r="G9" s="256">
        <v>84</v>
      </c>
      <c r="H9" s="256">
        <v>75</v>
      </c>
      <c r="I9" s="256">
        <v>83</v>
      </c>
      <c r="J9" s="256">
        <v>70</v>
      </c>
      <c r="K9" s="256">
        <v>75</v>
      </c>
      <c r="L9" s="256">
        <v>69</v>
      </c>
      <c r="M9" s="256">
        <v>74</v>
      </c>
      <c r="N9" s="256">
        <v>77</v>
      </c>
      <c r="O9" s="256">
        <v>78</v>
      </c>
      <c r="P9" s="256">
        <v>78</v>
      </c>
    </row>
    <row r="10" spans="1:16" ht="13.5" customHeight="1" x14ac:dyDescent="0.2">
      <c r="A10" s="217" t="s">
        <v>424</v>
      </c>
      <c r="B10" s="256">
        <v>228</v>
      </c>
      <c r="C10" s="256">
        <v>226</v>
      </c>
      <c r="D10" s="256">
        <v>271</v>
      </c>
      <c r="E10" s="1654">
        <v>51</v>
      </c>
      <c r="F10" s="256">
        <v>62</v>
      </c>
      <c r="G10" s="256">
        <v>64</v>
      </c>
      <c r="H10" s="256">
        <v>51</v>
      </c>
      <c r="I10" s="256">
        <v>54</v>
      </c>
      <c r="J10" s="256">
        <v>59</v>
      </c>
      <c r="K10" s="256">
        <v>55</v>
      </c>
      <c r="L10" s="256">
        <v>58</v>
      </c>
      <c r="M10" s="256">
        <v>63</v>
      </c>
      <c r="N10" s="256">
        <v>71</v>
      </c>
      <c r="O10" s="256">
        <v>70</v>
      </c>
      <c r="P10" s="256">
        <v>67</v>
      </c>
    </row>
    <row r="11" spans="1:16" ht="13.5" customHeight="1" x14ac:dyDescent="0.2">
      <c r="A11" s="217" t="s">
        <v>423</v>
      </c>
      <c r="B11" s="256">
        <v>465</v>
      </c>
      <c r="C11" s="256">
        <v>531</v>
      </c>
      <c r="D11" s="256">
        <v>548</v>
      </c>
      <c r="E11" s="1654">
        <v>115</v>
      </c>
      <c r="F11" s="256">
        <v>113</v>
      </c>
      <c r="G11" s="256">
        <v>115</v>
      </c>
      <c r="H11" s="256">
        <v>122</v>
      </c>
      <c r="I11" s="256">
        <v>133</v>
      </c>
      <c r="J11" s="256">
        <v>129</v>
      </c>
      <c r="K11" s="256">
        <v>134</v>
      </c>
      <c r="L11" s="256">
        <v>135</v>
      </c>
      <c r="M11" s="256">
        <v>140</v>
      </c>
      <c r="N11" s="256">
        <v>129</v>
      </c>
      <c r="O11" s="256">
        <v>139</v>
      </c>
      <c r="P11" s="256">
        <v>140</v>
      </c>
    </row>
    <row r="12" spans="1:16" ht="13.5" customHeight="1" x14ac:dyDescent="0.2">
      <c r="A12" s="217" t="s">
        <v>422</v>
      </c>
      <c r="B12" s="256">
        <v>143</v>
      </c>
      <c r="C12" s="256">
        <v>161</v>
      </c>
      <c r="D12" s="256">
        <v>177</v>
      </c>
      <c r="E12" s="1654">
        <v>32</v>
      </c>
      <c r="F12" s="256">
        <v>36</v>
      </c>
      <c r="G12" s="256">
        <v>36</v>
      </c>
      <c r="H12" s="256">
        <v>39</v>
      </c>
      <c r="I12" s="256">
        <v>39</v>
      </c>
      <c r="J12" s="256">
        <v>40</v>
      </c>
      <c r="K12" s="256">
        <v>40</v>
      </c>
      <c r="L12" s="256">
        <v>42</v>
      </c>
      <c r="M12" s="256">
        <v>41</v>
      </c>
      <c r="N12" s="256">
        <v>43</v>
      </c>
      <c r="O12" s="256">
        <v>47</v>
      </c>
      <c r="P12" s="256">
        <v>46</v>
      </c>
    </row>
    <row r="13" spans="1:16" ht="13.5" customHeight="1" thickBot="1" x14ac:dyDescent="0.25">
      <c r="A13" s="217" t="s">
        <v>421</v>
      </c>
      <c r="B13" s="255">
        <v>60</v>
      </c>
      <c r="C13" s="255">
        <v>33</v>
      </c>
      <c r="D13" s="255">
        <v>56</v>
      </c>
      <c r="E13" s="1656">
        <v>21</v>
      </c>
      <c r="F13" s="255">
        <v>4</v>
      </c>
      <c r="G13" s="255">
        <v>12</v>
      </c>
      <c r="H13" s="255">
        <v>23</v>
      </c>
      <c r="I13" s="255">
        <v>10</v>
      </c>
      <c r="J13" s="255">
        <v>-2</v>
      </c>
      <c r="K13" s="255">
        <v>11</v>
      </c>
      <c r="L13" s="255">
        <v>14</v>
      </c>
      <c r="M13" s="255">
        <v>18</v>
      </c>
      <c r="N13" s="255">
        <v>13</v>
      </c>
      <c r="O13" s="255">
        <v>9</v>
      </c>
      <c r="P13" s="255">
        <v>16</v>
      </c>
    </row>
    <row r="14" spans="1:16" ht="13.5" customHeight="1" thickBot="1" x14ac:dyDescent="0.25">
      <c r="A14" s="254" t="s">
        <v>212</v>
      </c>
      <c r="B14" s="222">
        <v>3369</v>
      </c>
      <c r="C14" s="222">
        <v>3238</v>
      </c>
      <c r="D14" s="222">
        <v>3230</v>
      </c>
      <c r="E14" s="1666">
        <v>839</v>
      </c>
      <c r="F14" s="222">
        <v>814</v>
      </c>
      <c r="G14" s="222">
        <v>850</v>
      </c>
      <c r="H14" s="222">
        <v>866</v>
      </c>
      <c r="I14" s="222">
        <v>867</v>
      </c>
      <c r="J14" s="222">
        <v>795</v>
      </c>
      <c r="K14" s="222">
        <v>804</v>
      </c>
      <c r="L14" s="222">
        <v>772</v>
      </c>
      <c r="M14" s="222">
        <v>821</v>
      </c>
      <c r="N14" s="222">
        <v>767</v>
      </c>
      <c r="O14" s="222">
        <v>833</v>
      </c>
      <c r="P14" s="222">
        <v>809</v>
      </c>
    </row>
    <row r="15" spans="1:16" ht="13.5" customHeight="1" x14ac:dyDescent="0.2">
      <c r="A15" s="253"/>
      <c r="B15" s="252"/>
      <c r="C15" s="252"/>
      <c r="D15" s="251"/>
      <c r="E15" s="251"/>
      <c r="F15" s="251"/>
      <c r="G15" s="251"/>
      <c r="H15" s="250"/>
      <c r="I15" s="250"/>
      <c r="J15" s="250"/>
      <c r="K15" s="250"/>
      <c r="L15" s="250"/>
      <c r="M15" s="250"/>
      <c r="N15" s="250"/>
      <c r="O15" s="250"/>
      <c r="P15" s="249"/>
    </row>
    <row r="16" spans="1:16" ht="17.25" customHeight="1" x14ac:dyDescent="0.2">
      <c r="A16" s="248"/>
      <c r="B16" s="248"/>
      <c r="C16" s="248"/>
      <c r="D16" s="248"/>
      <c r="E16" s="248"/>
      <c r="F16" s="248"/>
      <c r="G16" s="248"/>
      <c r="H16" s="248"/>
      <c r="I16" s="248"/>
      <c r="J16" s="248"/>
      <c r="K16" s="248"/>
      <c r="L16" s="248"/>
      <c r="M16" s="248"/>
      <c r="N16" s="248"/>
      <c r="O16" s="248"/>
      <c r="P16" s="247"/>
    </row>
    <row r="17" spans="1:16" ht="13.5" customHeight="1" thickBot="1" x14ac:dyDescent="0.25">
      <c r="A17" s="246" t="s">
        <v>169</v>
      </c>
      <c r="B17" s="245"/>
      <c r="C17" s="245"/>
      <c r="D17" s="245"/>
      <c r="E17" s="245"/>
      <c r="F17" s="245"/>
      <c r="G17" s="245"/>
      <c r="H17" s="244"/>
      <c r="I17" s="244"/>
      <c r="J17" s="244"/>
      <c r="K17" s="243"/>
      <c r="L17" s="243"/>
      <c r="M17" s="243"/>
      <c r="N17" s="243"/>
      <c r="O17" s="243"/>
      <c r="P17" s="242"/>
    </row>
    <row r="18" spans="1:16" ht="13.5" customHeight="1" x14ac:dyDescent="0.2">
      <c r="A18" s="217"/>
      <c r="B18" s="216" t="s">
        <v>400</v>
      </c>
      <c r="C18" s="216" t="s">
        <v>400</v>
      </c>
      <c r="D18" s="216" t="s">
        <v>400</v>
      </c>
      <c r="E18" s="1665" t="s">
        <v>399</v>
      </c>
      <c r="F18" s="216" t="s">
        <v>398</v>
      </c>
      <c r="G18" s="216" t="s">
        <v>374</v>
      </c>
      <c r="H18" s="216" t="s">
        <v>373</v>
      </c>
      <c r="I18" s="216" t="s">
        <v>399</v>
      </c>
      <c r="J18" s="216" t="s">
        <v>398</v>
      </c>
      <c r="K18" s="216" t="s">
        <v>374</v>
      </c>
      <c r="L18" s="216" t="s">
        <v>373</v>
      </c>
      <c r="M18" s="216" t="s">
        <v>399</v>
      </c>
      <c r="N18" s="216" t="s">
        <v>398</v>
      </c>
      <c r="O18" s="216" t="s">
        <v>374</v>
      </c>
      <c r="P18" s="216" t="s">
        <v>373</v>
      </c>
    </row>
    <row r="19" spans="1:16" ht="13.5" customHeight="1" thickBot="1" x14ac:dyDescent="0.25">
      <c r="A19" s="215" t="s">
        <v>414</v>
      </c>
      <c r="B19" s="214">
        <v>2017</v>
      </c>
      <c r="C19" s="214">
        <v>2016</v>
      </c>
      <c r="D19" s="214">
        <v>2015</v>
      </c>
      <c r="E19" s="1655">
        <v>2017</v>
      </c>
      <c r="F19" s="214">
        <v>2017</v>
      </c>
      <c r="G19" s="214">
        <v>2017</v>
      </c>
      <c r="H19" s="214">
        <v>2017</v>
      </c>
      <c r="I19" s="214">
        <v>2016</v>
      </c>
      <c r="J19" s="214">
        <v>2016</v>
      </c>
      <c r="K19" s="214">
        <v>2016</v>
      </c>
      <c r="L19" s="214">
        <v>2016</v>
      </c>
      <c r="M19" s="214">
        <v>2015</v>
      </c>
      <c r="N19" s="214">
        <v>2015</v>
      </c>
      <c r="O19" s="214">
        <v>2015</v>
      </c>
      <c r="P19" s="214">
        <v>2015</v>
      </c>
    </row>
    <row r="20" spans="1:16" ht="13.5" customHeight="1" x14ac:dyDescent="0.2">
      <c r="A20" s="241" t="s">
        <v>420</v>
      </c>
      <c r="B20" s="232">
        <v>-565</v>
      </c>
      <c r="C20" s="232">
        <v>-573</v>
      </c>
      <c r="D20" s="232">
        <v>-485</v>
      </c>
      <c r="E20" s="1672">
        <v>-128</v>
      </c>
      <c r="F20" s="232">
        <v>-151</v>
      </c>
      <c r="G20" s="232">
        <v>-157</v>
      </c>
      <c r="H20" s="232">
        <v>-129</v>
      </c>
      <c r="I20" s="232">
        <v>-165</v>
      </c>
      <c r="J20" s="232">
        <v>-142</v>
      </c>
      <c r="K20" s="232">
        <v>-138</v>
      </c>
      <c r="L20" s="232">
        <v>-128</v>
      </c>
      <c r="M20" s="232">
        <v>-130</v>
      </c>
      <c r="N20" s="232">
        <v>-114</v>
      </c>
      <c r="O20" s="232">
        <v>-122</v>
      </c>
      <c r="P20" s="232">
        <v>-119</v>
      </c>
    </row>
    <row r="21" spans="1:16" ht="13.5" customHeight="1" x14ac:dyDescent="0.2">
      <c r="A21" s="240" t="s">
        <v>419</v>
      </c>
      <c r="B21" s="239">
        <v>-66</v>
      </c>
      <c r="C21" s="239">
        <v>-79</v>
      </c>
      <c r="D21" s="239">
        <v>-84</v>
      </c>
      <c r="E21" s="1675">
        <v>-21</v>
      </c>
      <c r="F21" s="239">
        <v>-14</v>
      </c>
      <c r="G21" s="239">
        <v>-16</v>
      </c>
      <c r="H21" s="239">
        <v>-15</v>
      </c>
      <c r="I21" s="239">
        <v>-33</v>
      </c>
      <c r="J21" s="239">
        <v>-13</v>
      </c>
      <c r="K21" s="239">
        <v>-18</v>
      </c>
      <c r="L21" s="239">
        <v>-15</v>
      </c>
      <c r="M21" s="239">
        <v>-26</v>
      </c>
      <c r="N21" s="239">
        <v>-15</v>
      </c>
      <c r="O21" s="239">
        <v>-22</v>
      </c>
      <c r="P21" s="239">
        <v>-21</v>
      </c>
    </row>
    <row r="22" spans="1:16" ht="23.25" customHeight="1" x14ac:dyDescent="0.2">
      <c r="A22" s="240" t="s">
        <v>418</v>
      </c>
      <c r="B22" s="239">
        <v>-101</v>
      </c>
      <c r="C22" s="239">
        <v>-125</v>
      </c>
      <c r="D22" s="239">
        <v>-145</v>
      </c>
      <c r="E22" s="1675">
        <v>-24</v>
      </c>
      <c r="F22" s="239">
        <v>-24</v>
      </c>
      <c r="G22" s="239">
        <v>-25</v>
      </c>
      <c r="H22" s="239">
        <v>-28</v>
      </c>
      <c r="I22" s="239">
        <v>-33</v>
      </c>
      <c r="J22" s="239">
        <v>-28</v>
      </c>
      <c r="K22" s="239">
        <v>-31</v>
      </c>
      <c r="L22" s="239">
        <v>-33</v>
      </c>
      <c r="M22" s="239">
        <v>-37</v>
      </c>
      <c r="N22" s="239">
        <v>-32</v>
      </c>
      <c r="O22" s="239">
        <v>-34</v>
      </c>
      <c r="P22" s="239">
        <v>-42</v>
      </c>
    </row>
    <row r="23" spans="1:16" ht="13.5" customHeight="1" x14ac:dyDescent="0.2">
      <c r="A23" s="240" t="s">
        <v>417</v>
      </c>
      <c r="B23" s="239">
        <v>-309</v>
      </c>
      <c r="C23" s="239">
        <v>-309</v>
      </c>
      <c r="D23" s="239">
        <v>-373</v>
      </c>
      <c r="E23" s="1675">
        <v>-84</v>
      </c>
      <c r="F23" s="239">
        <v>-72</v>
      </c>
      <c r="G23" s="239">
        <v>-76</v>
      </c>
      <c r="H23" s="239">
        <v>-77</v>
      </c>
      <c r="I23" s="239">
        <v>-79</v>
      </c>
      <c r="J23" s="239">
        <v>-75</v>
      </c>
      <c r="K23" s="239">
        <v>-78</v>
      </c>
      <c r="L23" s="239">
        <v>-77</v>
      </c>
      <c r="M23" s="239">
        <v>-131</v>
      </c>
      <c r="N23" s="239">
        <v>-75</v>
      </c>
      <c r="O23" s="239">
        <v>-82</v>
      </c>
      <c r="P23" s="239">
        <v>-85</v>
      </c>
    </row>
    <row r="24" spans="1:16" ht="13.5" customHeight="1" thickBot="1" x14ac:dyDescent="0.25">
      <c r="A24" s="210" t="s">
        <v>416</v>
      </c>
      <c r="B24" s="238">
        <v>-581</v>
      </c>
      <c r="C24" s="238">
        <v>-560</v>
      </c>
      <c r="D24" s="238">
        <v>-398</v>
      </c>
      <c r="E24" s="1674">
        <v>-168</v>
      </c>
      <c r="F24" s="238">
        <v>-116</v>
      </c>
      <c r="G24" s="238">
        <v>-159</v>
      </c>
      <c r="H24" s="238">
        <v>-138</v>
      </c>
      <c r="I24" s="238">
        <v>-165</v>
      </c>
      <c r="J24" s="238">
        <v>-131</v>
      </c>
      <c r="K24" s="238">
        <v>-131</v>
      </c>
      <c r="L24" s="238">
        <v>-133</v>
      </c>
      <c r="M24" s="238">
        <v>-131</v>
      </c>
      <c r="N24" s="238">
        <v>-67</v>
      </c>
      <c r="O24" s="238">
        <v>-103</v>
      </c>
      <c r="P24" s="238">
        <v>-97</v>
      </c>
    </row>
    <row r="25" spans="1:16" ht="13.5" customHeight="1" thickBot="1" x14ac:dyDescent="0.25">
      <c r="A25" s="223" t="s">
        <v>415</v>
      </c>
      <c r="B25" s="237">
        <v>-1622</v>
      </c>
      <c r="C25" s="237">
        <v>-1646</v>
      </c>
      <c r="D25" s="237">
        <v>-1485</v>
      </c>
      <c r="E25" s="1673">
        <v>-425</v>
      </c>
      <c r="F25" s="237">
        <v>-377</v>
      </c>
      <c r="G25" s="237">
        <v>-433</v>
      </c>
      <c r="H25" s="237">
        <v>-387</v>
      </c>
      <c r="I25" s="237">
        <v>-475</v>
      </c>
      <c r="J25" s="237">
        <v>-389</v>
      </c>
      <c r="K25" s="237">
        <v>-396</v>
      </c>
      <c r="L25" s="237">
        <v>-386</v>
      </c>
      <c r="M25" s="237">
        <v>-455</v>
      </c>
      <c r="N25" s="237">
        <v>-303</v>
      </c>
      <c r="O25" s="237">
        <v>-363</v>
      </c>
      <c r="P25" s="237">
        <v>-364</v>
      </c>
    </row>
    <row r="26" spans="1:16" ht="13.5" customHeight="1" x14ac:dyDescent="0.25">
      <c r="A26" s="209"/>
      <c r="B26" s="209"/>
      <c r="C26" s="209"/>
      <c r="D26" s="209"/>
      <c r="E26" s="209"/>
      <c r="F26" s="209"/>
      <c r="G26" s="209"/>
      <c r="H26" s="209"/>
      <c r="I26" s="209"/>
      <c r="J26" s="209"/>
      <c r="K26" s="209"/>
      <c r="L26" s="209"/>
      <c r="M26" s="209"/>
      <c r="N26" s="209"/>
      <c r="O26" s="209"/>
      <c r="P26" s="208"/>
    </row>
    <row r="27" spans="1:16" ht="13.5" customHeight="1" x14ac:dyDescent="0.25">
      <c r="A27" s="209"/>
      <c r="B27" s="209"/>
      <c r="C27" s="209"/>
      <c r="D27" s="209"/>
      <c r="E27" s="209"/>
      <c r="F27" s="209"/>
      <c r="G27" s="209"/>
      <c r="H27" s="209"/>
      <c r="I27" s="209"/>
      <c r="J27" s="209"/>
      <c r="K27" s="209"/>
      <c r="L27" s="209"/>
      <c r="M27" s="209"/>
      <c r="N27" s="209"/>
      <c r="O27" s="209"/>
      <c r="P27" s="208"/>
    </row>
    <row r="28" spans="1:16" ht="13.5" customHeight="1" thickBot="1" x14ac:dyDescent="0.3">
      <c r="A28" s="236" t="s">
        <v>154</v>
      </c>
      <c r="B28" s="235"/>
      <c r="C28" s="235"/>
      <c r="D28" s="235"/>
      <c r="E28" s="235"/>
      <c r="F28" s="235"/>
      <c r="G28" s="235"/>
      <c r="H28" s="234"/>
      <c r="I28" s="234"/>
      <c r="J28" s="234"/>
      <c r="K28" s="234"/>
      <c r="L28" s="234"/>
      <c r="M28" s="234"/>
      <c r="N28" s="234"/>
      <c r="O28" s="234"/>
      <c r="P28" s="233"/>
    </row>
    <row r="29" spans="1:16" ht="17.25" customHeight="1" x14ac:dyDescent="0.2">
      <c r="A29" s="217"/>
      <c r="B29" s="216" t="s">
        <v>400</v>
      </c>
      <c r="C29" s="216" t="s">
        <v>400</v>
      </c>
      <c r="D29" s="216" t="s">
        <v>400</v>
      </c>
      <c r="E29" s="1665" t="s">
        <v>399</v>
      </c>
      <c r="F29" s="216" t="s">
        <v>398</v>
      </c>
      <c r="G29" s="216" t="s">
        <v>374</v>
      </c>
      <c r="H29" s="216" t="s">
        <v>373</v>
      </c>
      <c r="I29" s="216" t="s">
        <v>399</v>
      </c>
      <c r="J29" s="216" t="s">
        <v>398</v>
      </c>
      <c r="K29" s="216" t="s">
        <v>374</v>
      </c>
      <c r="L29" s="216" t="s">
        <v>373</v>
      </c>
      <c r="M29" s="216" t="s">
        <v>399</v>
      </c>
      <c r="N29" s="216" t="s">
        <v>398</v>
      </c>
      <c r="O29" s="216" t="s">
        <v>374</v>
      </c>
      <c r="P29" s="216" t="s">
        <v>373</v>
      </c>
    </row>
    <row r="30" spans="1:16" ht="13.5" customHeight="1" thickBot="1" x14ac:dyDescent="0.25">
      <c r="A30" s="215" t="s">
        <v>414</v>
      </c>
      <c r="B30" s="214">
        <v>2017</v>
      </c>
      <c r="C30" s="214">
        <v>2016</v>
      </c>
      <c r="D30" s="214">
        <v>2015</v>
      </c>
      <c r="E30" s="1655">
        <v>2017</v>
      </c>
      <c r="F30" s="214">
        <v>2017</v>
      </c>
      <c r="G30" s="214">
        <v>2017</v>
      </c>
      <c r="H30" s="214">
        <v>2017</v>
      </c>
      <c r="I30" s="214">
        <v>2016</v>
      </c>
      <c r="J30" s="214">
        <v>2016</v>
      </c>
      <c r="K30" s="214">
        <v>2016</v>
      </c>
      <c r="L30" s="214">
        <v>2016</v>
      </c>
      <c r="M30" s="214">
        <v>2015</v>
      </c>
      <c r="N30" s="214">
        <v>2015</v>
      </c>
      <c r="O30" s="214">
        <v>2015</v>
      </c>
      <c r="P30" s="214">
        <v>2015</v>
      </c>
    </row>
    <row r="31" spans="1:16" ht="13.5" customHeight="1" x14ac:dyDescent="0.2">
      <c r="A31" s="2444" t="s">
        <v>413</v>
      </c>
      <c r="B31" s="2443"/>
      <c r="C31" s="2443"/>
      <c r="D31" s="232"/>
      <c r="E31" s="1672"/>
      <c r="F31" s="232"/>
      <c r="G31" s="232"/>
      <c r="H31" s="232"/>
      <c r="I31" s="2443"/>
      <c r="J31" s="2443"/>
      <c r="K31" s="2443"/>
      <c r="L31" s="2443"/>
      <c r="M31" s="2443"/>
      <c r="N31" s="2443"/>
      <c r="O31" s="2443"/>
      <c r="P31" s="2442"/>
    </row>
    <row r="32" spans="1:16" ht="13.5" customHeight="1" x14ac:dyDescent="0.2">
      <c r="A32" s="227" t="s">
        <v>406</v>
      </c>
      <c r="B32" s="226">
        <v>-1</v>
      </c>
      <c r="C32" s="226">
        <v>-1</v>
      </c>
      <c r="D32" s="226" t="s">
        <v>412</v>
      </c>
      <c r="E32" s="1668">
        <v>0</v>
      </c>
      <c r="F32" s="226">
        <v>0</v>
      </c>
      <c r="G32" s="226">
        <v>-1</v>
      </c>
      <c r="H32" s="226" t="s">
        <v>124</v>
      </c>
      <c r="I32" s="226">
        <v>-1</v>
      </c>
      <c r="J32" s="226" t="s">
        <v>412</v>
      </c>
      <c r="K32" s="226" t="s">
        <v>412</v>
      </c>
      <c r="L32" s="226">
        <v>0</v>
      </c>
      <c r="M32" s="226">
        <v>0</v>
      </c>
      <c r="N32" s="226">
        <v>-1</v>
      </c>
      <c r="O32" s="226">
        <v>0</v>
      </c>
      <c r="P32" s="226">
        <v>1</v>
      </c>
    </row>
    <row r="33" spans="1:16" ht="13.5" customHeight="1" thickBot="1" x14ac:dyDescent="0.25">
      <c r="A33" s="210" t="s">
        <v>405</v>
      </c>
      <c r="B33" s="231">
        <v>1</v>
      </c>
      <c r="C33" s="231">
        <v>1</v>
      </c>
      <c r="D33" s="231">
        <v>1</v>
      </c>
      <c r="E33" s="1671">
        <v>1</v>
      </c>
      <c r="F33" s="231">
        <v>0</v>
      </c>
      <c r="G33" s="231">
        <v>0</v>
      </c>
      <c r="H33" s="231" t="s">
        <v>124</v>
      </c>
      <c r="I33" s="231">
        <v>1</v>
      </c>
      <c r="J33" s="231" t="s">
        <v>412</v>
      </c>
      <c r="K33" s="231" t="s">
        <v>412</v>
      </c>
      <c r="L33" s="231">
        <v>0</v>
      </c>
      <c r="M33" s="231">
        <v>0</v>
      </c>
      <c r="N33" s="231">
        <v>1</v>
      </c>
      <c r="O33" s="231" t="s">
        <v>124</v>
      </c>
      <c r="P33" s="231">
        <v>0</v>
      </c>
    </row>
    <row r="34" spans="1:16" ht="13.5" customHeight="1" thickBot="1" x14ac:dyDescent="0.25">
      <c r="A34" s="223" t="s">
        <v>411</v>
      </c>
      <c r="B34" s="222" t="s">
        <v>403</v>
      </c>
      <c r="C34" s="222" t="s">
        <v>403</v>
      </c>
      <c r="D34" s="222">
        <v>1</v>
      </c>
      <c r="E34" s="1666">
        <v>1</v>
      </c>
      <c r="F34" s="222">
        <v>0</v>
      </c>
      <c r="G34" s="222">
        <v>-1</v>
      </c>
      <c r="H34" s="222" t="s">
        <v>124</v>
      </c>
      <c r="I34" s="222" t="s">
        <v>403</v>
      </c>
      <c r="J34" s="222" t="s">
        <v>403</v>
      </c>
      <c r="K34" s="222" t="s">
        <v>403</v>
      </c>
      <c r="L34" s="222">
        <v>0</v>
      </c>
      <c r="M34" s="222">
        <v>0</v>
      </c>
      <c r="N34" s="222" t="s">
        <v>403</v>
      </c>
      <c r="O34" s="222" t="s">
        <v>403</v>
      </c>
      <c r="P34" s="222">
        <v>1</v>
      </c>
    </row>
    <row r="35" spans="1:16" ht="13.5" customHeight="1" x14ac:dyDescent="0.2">
      <c r="A35" s="230"/>
      <c r="B35" s="229"/>
      <c r="C35" s="229"/>
      <c r="D35" s="229"/>
      <c r="E35" s="1670"/>
      <c r="F35" s="229"/>
      <c r="G35" s="229"/>
      <c r="H35" s="229"/>
      <c r="I35" s="229"/>
      <c r="J35" s="229"/>
      <c r="K35" s="229"/>
      <c r="L35" s="229"/>
      <c r="M35" s="229"/>
      <c r="N35" s="229"/>
      <c r="O35" s="229"/>
      <c r="P35" s="229"/>
    </row>
    <row r="36" spans="1:16" ht="13.5" customHeight="1" x14ac:dyDescent="0.2">
      <c r="A36" s="227" t="s">
        <v>408</v>
      </c>
      <c r="B36" s="228">
        <v>-426</v>
      </c>
      <c r="C36" s="228">
        <v>-600</v>
      </c>
      <c r="D36" s="228">
        <v>-605</v>
      </c>
      <c r="E36" s="1669">
        <v>-97</v>
      </c>
      <c r="F36" s="228">
        <v>-116</v>
      </c>
      <c r="G36" s="228">
        <v>-111</v>
      </c>
      <c r="H36" s="228">
        <v>-102</v>
      </c>
      <c r="I36" s="228">
        <v>-231</v>
      </c>
      <c r="J36" s="228">
        <v>-119</v>
      </c>
      <c r="K36" s="228">
        <v>-119</v>
      </c>
      <c r="L36" s="228">
        <v>-131</v>
      </c>
      <c r="M36" s="228">
        <v>-129</v>
      </c>
      <c r="N36" s="228">
        <v>-142</v>
      </c>
      <c r="O36" s="228">
        <v>-206</v>
      </c>
      <c r="P36" s="228">
        <v>-128</v>
      </c>
    </row>
    <row r="37" spans="1:16" s="1711" customFormat="1" ht="13.5" customHeight="1" x14ac:dyDescent="0.2">
      <c r="A37" s="227" t="s">
        <v>407</v>
      </c>
      <c r="B37" s="226">
        <v>300</v>
      </c>
      <c r="C37" s="226">
        <v>474</v>
      </c>
      <c r="D37" s="226">
        <v>448</v>
      </c>
      <c r="E37" s="1668">
        <v>61</v>
      </c>
      <c r="F37" s="226">
        <v>86</v>
      </c>
      <c r="G37" s="226">
        <v>86</v>
      </c>
      <c r="H37" s="226">
        <v>67</v>
      </c>
      <c r="I37" s="226">
        <v>193</v>
      </c>
      <c r="J37" s="226">
        <v>91</v>
      </c>
      <c r="K37" s="226">
        <v>90</v>
      </c>
      <c r="L37" s="226">
        <v>100</v>
      </c>
      <c r="M37" s="226">
        <v>82</v>
      </c>
      <c r="N37" s="226">
        <v>109</v>
      </c>
      <c r="O37" s="226">
        <v>172</v>
      </c>
      <c r="P37" s="226">
        <v>85</v>
      </c>
    </row>
    <row r="38" spans="1:16" ht="13.5" customHeight="1" x14ac:dyDescent="0.2">
      <c r="A38" s="227" t="s">
        <v>410</v>
      </c>
      <c r="B38" s="226">
        <v>54</v>
      </c>
      <c r="C38" s="226">
        <v>57</v>
      </c>
      <c r="D38" s="226">
        <v>63</v>
      </c>
      <c r="E38" s="1668">
        <v>13</v>
      </c>
      <c r="F38" s="226">
        <v>16</v>
      </c>
      <c r="G38" s="226">
        <v>14</v>
      </c>
      <c r="H38" s="226">
        <v>11</v>
      </c>
      <c r="I38" s="226">
        <v>21</v>
      </c>
      <c r="J38" s="226">
        <v>12</v>
      </c>
      <c r="K38" s="226">
        <v>12</v>
      </c>
      <c r="L38" s="226">
        <v>12</v>
      </c>
      <c r="M38" s="226">
        <v>17</v>
      </c>
      <c r="N38" s="226">
        <v>20</v>
      </c>
      <c r="O38" s="226">
        <v>14</v>
      </c>
      <c r="P38" s="226">
        <v>12</v>
      </c>
    </row>
    <row r="39" spans="1:16" ht="13.5" customHeight="1" x14ac:dyDescent="0.2">
      <c r="A39" s="227" t="s">
        <v>406</v>
      </c>
      <c r="B39" s="226">
        <v>-908</v>
      </c>
      <c r="C39" s="226">
        <v>-1056</v>
      </c>
      <c r="D39" s="226">
        <v>-1074</v>
      </c>
      <c r="E39" s="1668">
        <v>-251</v>
      </c>
      <c r="F39" s="226">
        <v>-189</v>
      </c>
      <c r="G39" s="226">
        <v>-215</v>
      </c>
      <c r="H39" s="226">
        <v>-253</v>
      </c>
      <c r="I39" s="226">
        <v>-275</v>
      </c>
      <c r="J39" s="226">
        <v>-293</v>
      </c>
      <c r="K39" s="226">
        <v>-248</v>
      </c>
      <c r="L39" s="226">
        <v>-240</v>
      </c>
      <c r="M39" s="226">
        <v>-420</v>
      </c>
      <c r="N39" s="226">
        <v>-220</v>
      </c>
      <c r="O39" s="226">
        <v>-220</v>
      </c>
      <c r="P39" s="226">
        <v>-214</v>
      </c>
    </row>
    <row r="40" spans="1:16" ht="13.5" customHeight="1" thickBot="1" x14ac:dyDescent="0.25">
      <c r="A40" s="225" t="s">
        <v>405</v>
      </c>
      <c r="B40" s="224">
        <v>642</v>
      </c>
      <c r="C40" s="224">
        <v>639</v>
      </c>
      <c r="D40" s="224">
        <v>693</v>
      </c>
      <c r="E40" s="1667">
        <v>202</v>
      </c>
      <c r="F40" s="224">
        <v>122</v>
      </c>
      <c r="G40" s="224">
        <v>147</v>
      </c>
      <c r="H40" s="224">
        <v>171</v>
      </c>
      <c r="I40" s="224">
        <v>165</v>
      </c>
      <c r="J40" s="224">
        <v>174</v>
      </c>
      <c r="K40" s="224">
        <v>148</v>
      </c>
      <c r="L40" s="224">
        <v>152</v>
      </c>
      <c r="M40" s="224">
        <v>278</v>
      </c>
      <c r="N40" s="224">
        <v>122</v>
      </c>
      <c r="O40" s="224">
        <v>148</v>
      </c>
      <c r="P40" s="224">
        <v>145</v>
      </c>
    </row>
    <row r="41" spans="1:16" ht="13.5" customHeight="1" thickBot="1" x14ac:dyDescent="0.25">
      <c r="A41" s="223" t="s">
        <v>409</v>
      </c>
      <c r="B41" s="222">
        <v>-338</v>
      </c>
      <c r="C41" s="222">
        <v>-486</v>
      </c>
      <c r="D41" s="222">
        <v>-475</v>
      </c>
      <c r="E41" s="1666">
        <v>-72</v>
      </c>
      <c r="F41" s="222">
        <v>-81</v>
      </c>
      <c r="G41" s="222">
        <v>-79</v>
      </c>
      <c r="H41" s="222">
        <v>-106</v>
      </c>
      <c r="I41" s="222">
        <v>-127</v>
      </c>
      <c r="J41" s="222">
        <v>-135</v>
      </c>
      <c r="K41" s="222">
        <v>-117</v>
      </c>
      <c r="L41" s="222">
        <v>-107</v>
      </c>
      <c r="M41" s="222">
        <v>-172</v>
      </c>
      <c r="N41" s="222">
        <v>-111</v>
      </c>
      <c r="O41" s="222">
        <v>-92</v>
      </c>
      <c r="P41" s="222">
        <v>-100</v>
      </c>
    </row>
    <row r="42" spans="1:16" ht="17.25" customHeight="1" x14ac:dyDescent="0.2">
      <c r="A42" s="230"/>
      <c r="B42" s="229"/>
      <c r="C42" s="229"/>
      <c r="D42" s="229"/>
      <c r="E42" s="1670"/>
      <c r="F42" s="229"/>
      <c r="G42" s="229"/>
      <c r="H42" s="229"/>
      <c r="I42" s="229"/>
      <c r="J42" s="229"/>
      <c r="K42" s="229"/>
      <c r="L42" s="229"/>
      <c r="M42" s="229"/>
      <c r="N42" s="229"/>
      <c r="O42" s="229"/>
      <c r="P42" s="229"/>
    </row>
    <row r="43" spans="1:16" ht="13.5" customHeight="1" x14ac:dyDescent="0.2">
      <c r="A43" s="227" t="s">
        <v>408</v>
      </c>
      <c r="B43" s="228">
        <v>-9</v>
      </c>
      <c r="C43" s="228">
        <v>-9</v>
      </c>
      <c r="D43" s="228">
        <v>-11</v>
      </c>
      <c r="E43" s="1669">
        <v>-5</v>
      </c>
      <c r="F43" s="228">
        <v>-1</v>
      </c>
      <c r="G43" s="228">
        <v>-1</v>
      </c>
      <c r="H43" s="228">
        <v>-2</v>
      </c>
      <c r="I43" s="228">
        <v>-3</v>
      </c>
      <c r="J43" s="228">
        <v>-2</v>
      </c>
      <c r="K43" s="228">
        <v>-2</v>
      </c>
      <c r="L43" s="228">
        <v>-2</v>
      </c>
      <c r="M43" s="228">
        <v>-2</v>
      </c>
      <c r="N43" s="228">
        <v>-4</v>
      </c>
      <c r="O43" s="228">
        <v>-1</v>
      </c>
      <c r="P43" s="228">
        <v>-4</v>
      </c>
    </row>
    <row r="44" spans="1:16" ht="13.5" customHeight="1" x14ac:dyDescent="0.2">
      <c r="A44" s="227" t="s">
        <v>407</v>
      </c>
      <c r="B44" s="226">
        <v>9</v>
      </c>
      <c r="C44" s="226">
        <v>9</v>
      </c>
      <c r="D44" s="226">
        <v>11</v>
      </c>
      <c r="E44" s="1668">
        <v>5</v>
      </c>
      <c r="F44" s="226">
        <v>1</v>
      </c>
      <c r="G44" s="226">
        <v>1</v>
      </c>
      <c r="H44" s="226">
        <v>2</v>
      </c>
      <c r="I44" s="226">
        <v>3</v>
      </c>
      <c r="J44" s="226">
        <v>2</v>
      </c>
      <c r="K44" s="226">
        <v>3</v>
      </c>
      <c r="L44" s="226">
        <v>1</v>
      </c>
      <c r="M44" s="226">
        <v>2</v>
      </c>
      <c r="N44" s="226">
        <v>4</v>
      </c>
      <c r="O44" s="226">
        <v>1</v>
      </c>
      <c r="P44" s="226">
        <v>4</v>
      </c>
    </row>
    <row r="45" spans="1:16" ht="13.5" customHeight="1" x14ac:dyDescent="0.2">
      <c r="A45" s="227" t="s">
        <v>406</v>
      </c>
      <c r="B45" s="226">
        <v>-92</v>
      </c>
      <c r="C45" s="226">
        <v>-96</v>
      </c>
      <c r="D45" s="226">
        <v>-104</v>
      </c>
      <c r="E45" s="1668">
        <v>-17</v>
      </c>
      <c r="F45" s="226">
        <v>-15</v>
      </c>
      <c r="G45" s="226">
        <v>-38</v>
      </c>
      <c r="H45" s="226">
        <v>-22</v>
      </c>
      <c r="I45" s="226">
        <v>-23</v>
      </c>
      <c r="J45" s="226">
        <v>-21</v>
      </c>
      <c r="K45" s="226">
        <v>-30</v>
      </c>
      <c r="L45" s="226">
        <v>-22</v>
      </c>
      <c r="M45" s="226">
        <v>-19</v>
      </c>
      <c r="N45" s="226">
        <v>-17</v>
      </c>
      <c r="O45" s="226">
        <v>-29</v>
      </c>
      <c r="P45" s="226">
        <v>-39</v>
      </c>
    </row>
    <row r="46" spans="1:16" ht="13.5" customHeight="1" thickBot="1" x14ac:dyDescent="0.25">
      <c r="A46" s="225" t="s">
        <v>405</v>
      </c>
      <c r="B46" s="224">
        <v>61</v>
      </c>
      <c r="C46" s="224">
        <v>80</v>
      </c>
      <c r="D46" s="224">
        <v>99</v>
      </c>
      <c r="E46" s="1667">
        <v>17</v>
      </c>
      <c r="F46" s="224">
        <v>17</v>
      </c>
      <c r="G46" s="224">
        <v>12</v>
      </c>
      <c r="H46" s="224">
        <v>15</v>
      </c>
      <c r="I46" s="224">
        <v>21</v>
      </c>
      <c r="J46" s="224">
        <v>21</v>
      </c>
      <c r="K46" s="224">
        <v>19</v>
      </c>
      <c r="L46" s="224">
        <v>19</v>
      </c>
      <c r="M46" s="224">
        <v>49</v>
      </c>
      <c r="N46" s="224">
        <v>16</v>
      </c>
      <c r="O46" s="224">
        <v>18</v>
      </c>
      <c r="P46" s="224">
        <v>16</v>
      </c>
    </row>
    <row r="47" spans="1:16" ht="13.5" customHeight="1" thickBot="1" x14ac:dyDescent="0.25">
      <c r="A47" s="223" t="s">
        <v>404</v>
      </c>
      <c r="B47" s="222">
        <v>-31</v>
      </c>
      <c r="C47" s="222">
        <v>-16</v>
      </c>
      <c r="D47" s="222">
        <v>-5</v>
      </c>
      <c r="E47" s="1666">
        <v>0</v>
      </c>
      <c r="F47" s="222">
        <v>2</v>
      </c>
      <c r="G47" s="222">
        <v>-26</v>
      </c>
      <c r="H47" s="222">
        <v>-7</v>
      </c>
      <c r="I47" s="222">
        <v>-2</v>
      </c>
      <c r="J47" s="222" t="s">
        <v>403</v>
      </c>
      <c r="K47" s="222">
        <v>-10</v>
      </c>
      <c r="L47" s="222">
        <v>-4</v>
      </c>
      <c r="M47" s="222">
        <v>30</v>
      </c>
      <c r="N47" s="222">
        <v>-1</v>
      </c>
      <c r="O47" s="222">
        <v>-11</v>
      </c>
      <c r="P47" s="222">
        <v>-23</v>
      </c>
    </row>
    <row r="48" spans="1:16" ht="13.5" customHeight="1" thickBot="1" x14ac:dyDescent="0.25">
      <c r="A48" s="223"/>
      <c r="B48" s="222"/>
      <c r="C48" s="222"/>
      <c r="D48" s="222"/>
      <c r="E48" s="1666"/>
      <c r="F48" s="222"/>
      <c r="G48" s="222"/>
      <c r="H48" s="222"/>
      <c r="I48" s="222"/>
      <c r="J48" s="222"/>
      <c r="K48" s="222"/>
      <c r="L48" s="222"/>
      <c r="M48" s="222"/>
      <c r="N48" s="222"/>
      <c r="O48" s="222"/>
      <c r="P48" s="222"/>
    </row>
    <row r="49" spans="1:16" ht="13.5" customHeight="1" thickBot="1" x14ac:dyDescent="0.25">
      <c r="A49" s="223" t="s">
        <v>402</v>
      </c>
      <c r="B49" s="222">
        <v>-369</v>
      </c>
      <c r="C49" s="222">
        <v>-502</v>
      </c>
      <c r="D49" s="222">
        <v>-479</v>
      </c>
      <c r="E49" s="1666">
        <v>-71</v>
      </c>
      <c r="F49" s="222">
        <v>-79</v>
      </c>
      <c r="G49" s="222">
        <v>-106</v>
      </c>
      <c r="H49" s="222">
        <v>-113</v>
      </c>
      <c r="I49" s="222">
        <v>-129</v>
      </c>
      <c r="J49" s="222">
        <v>-135</v>
      </c>
      <c r="K49" s="222">
        <v>-127</v>
      </c>
      <c r="L49" s="222">
        <v>-111</v>
      </c>
      <c r="M49" s="222">
        <v>-142</v>
      </c>
      <c r="N49" s="222">
        <v>-112</v>
      </c>
      <c r="O49" s="222">
        <v>-103</v>
      </c>
      <c r="P49" s="222">
        <v>-122</v>
      </c>
    </row>
    <row r="50" spans="1:16" ht="13.5" customHeight="1" x14ac:dyDescent="0.2">
      <c r="A50" s="2441"/>
      <c r="B50" s="2440"/>
      <c r="C50" s="2440"/>
      <c r="D50" s="2440"/>
      <c r="E50" s="2440"/>
      <c r="F50" s="2440"/>
      <c r="G50" s="2440"/>
      <c r="H50" s="2440"/>
      <c r="I50" s="2440"/>
      <c r="J50" s="2440"/>
      <c r="K50" s="2439"/>
      <c r="L50" s="2439"/>
      <c r="M50" s="2439"/>
      <c r="N50" s="2440"/>
      <c r="O50" s="2440"/>
      <c r="P50" s="2439"/>
    </row>
    <row r="51" spans="1:16" ht="13.5" customHeight="1" x14ac:dyDescent="0.25">
      <c r="A51" s="221" t="s">
        <v>401</v>
      </c>
      <c r="B51" s="220"/>
      <c r="C51" s="220"/>
      <c r="D51" s="220"/>
      <c r="E51" s="220"/>
      <c r="F51" s="220"/>
      <c r="G51" s="220"/>
      <c r="H51" s="219"/>
      <c r="I51" s="219"/>
      <c r="J51" s="219"/>
      <c r="K51" s="219"/>
      <c r="L51" s="219"/>
      <c r="M51" s="219"/>
      <c r="N51" s="219"/>
      <c r="O51" s="219"/>
      <c r="P51" s="218"/>
    </row>
    <row r="52" spans="1:16" ht="13.5" customHeight="1" x14ac:dyDescent="0.2">
      <c r="A52" s="217"/>
      <c r="B52" s="216" t="s">
        <v>400</v>
      </c>
      <c r="C52" s="216" t="s">
        <v>400</v>
      </c>
      <c r="D52" s="216" t="s">
        <v>400</v>
      </c>
      <c r="E52" s="1665" t="s">
        <v>399</v>
      </c>
      <c r="F52" s="216" t="s">
        <v>398</v>
      </c>
      <c r="G52" s="216" t="s">
        <v>374</v>
      </c>
      <c r="H52" s="216" t="s">
        <v>373</v>
      </c>
      <c r="I52" s="216" t="s">
        <v>399</v>
      </c>
      <c r="J52" s="216" t="s">
        <v>398</v>
      </c>
      <c r="K52" s="216" t="s">
        <v>374</v>
      </c>
      <c r="L52" s="216" t="s">
        <v>373</v>
      </c>
      <c r="M52" s="216" t="s">
        <v>399</v>
      </c>
      <c r="N52" s="216" t="s">
        <v>398</v>
      </c>
      <c r="O52" s="216" t="s">
        <v>374</v>
      </c>
      <c r="P52" s="216" t="s">
        <v>373</v>
      </c>
    </row>
    <row r="53" spans="1:16" ht="13.5" customHeight="1" thickBot="1" x14ac:dyDescent="0.25">
      <c r="A53" s="215"/>
      <c r="B53" s="214">
        <v>2017</v>
      </c>
      <c r="C53" s="214">
        <v>2016</v>
      </c>
      <c r="D53" s="214">
        <v>2015</v>
      </c>
      <c r="E53" s="1655">
        <v>2017</v>
      </c>
      <c r="F53" s="214">
        <v>2017</v>
      </c>
      <c r="G53" s="214">
        <v>2017</v>
      </c>
      <c r="H53" s="214">
        <v>2017</v>
      </c>
      <c r="I53" s="214">
        <v>2016</v>
      </c>
      <c r="J53" s="214">
        <v>2016</v>
      </c>
      <c r="K53" s="214">
        <v>2016</v>
      </c>
      <c r="L53" s="214">
        <v>2016</v>
      </c>
      <c r="M53" s="214">
        <v>2015</v>
      </c>
      <c r="N53" s="214">
        <v>2015</v>
      </c>
      <c r="O53" s="214">
        <v>2015</v>
      </c>
      <c r="P53" s="214">
        <v>2015</v>
      </c>
    </row>
    <row r="54" spans="1:16" ht="13.5" customHeight="1" x14ac:dyDescent="0.2">
      <c r="A54" s="2438" t="s">
        <v>397</v>
      </c>
      <c r="B54" s="2437">
        <v>12</v>
      </c>
      <c r="C54" s="2437">
        <v>15</v>
      </c>
      <c r="D54" s="2437">
        <v>14</v>
      </c>
      <c r="E54" s="1664">
        <v>9</v>
      </c>
      <c r="F54" s="212">
        <v>10</v>
      </c>
      <c r="G54" s="212">
        <v>13</v>
      </c>
      <c r="H54" s="212">
        <v>14</v>
      </c>
      <c r="I54" s="212">
        <v>16</v>
      </c>
      <c r="J54" s="2437">
        <v>16</v>
      </c>
      <c r="K54" s="2437">
        <v>15</v>
      </c>
      <c r="L54" s="2437">
        <v>13</v>
      </c>
      <c r="M54" s="2437">
        <v>17</v>
      </c>
      <c r="N54" s="2437">
        <v>13</v>
      </c>
      <c r="O54" s="2437">
        <v>12</v>
      </c>
      <c r="P54" s="2437">
        <v>14</v>
      </c>
    </row>
    <row r="55" spans="1:16" ht="17.25" customHeight="1" x14ac:dyDescent="0.2">
      <c r="A55" s="213" t="s">
        <v>396</v>
      </c>
      <c r="B55" s="212">
        <v>15</v>
      </c>
      <c r="C55" s="212">
        <v>12</v>
      </c>
      <c r="D55" s="212">
        <v>13</v>
      </c>
      <c r="E55" s="1664">
        <v>20</v>
      </c>
      <c r="F55" s="212">
        <v>12</v>
      </c>
      <c r="G55" s="212">
        <v>11</v>
      </c>
      <c r="H55" s="212">
        <v>16</v>
      </c>
      <c r="I55" s="212">
        <v>15</v>
      </c>
      <c r="J55" s="212">
        <v>7</v>
      </c>
      <c r="K55" s="212">
        <v>13</v>
      </c>
      <c r="L55" s="212">
        <v>14</v>
      </c>
      <c r="M55" s="212">
        <v>16</v>
      </c>
      <c r="N55" s="212">
        <v>12</v>
      </c>
      <c r="O55" s="212">
        <v>12</v>
      </c>
      <c r="P55" s="212">
        <v>14</v>
      </c>
    </row>
    <row r="56" spans="1:16" ht="13.5" customHeight="1" thickBot="1" x14ac:dyDescent="0.25">
      <c r="A56" s="211" t="s">
        <v>395</v>
      </c>
      <c r="B56" s="210">
        <v>-3</v>
      </c>
      <c r="C56" s="210">
        <v>3</v>
      </c>
      <c r="D56" s="210">
        <v>1</v>
      </c>
      <c r="E56" s="1663">
        <v>-11</v>
      </c>
      <c r="F56" s="210">
        <v>-2</v>
      </c>
      <c r="G56" s="210">
        <v>2</v>
      </c>
      <c r="H56" s="210">
        <v>-2</v>
      </c>
      <c r="I56" s="210">
        <v>1</v>
      </c>
      <c r="J56" s="210">
        <v>9</v>
      </c>
      <c r="K56" s="210">
        <v>2</v>
      </c>
      <c r="L56" s="210">
        <v>-1</v>
      </c>
      <c r="M56" s="210">
        <v>1</v>
      </c>
      <c r="N56" s="210">
        <v>1</v>
      </c>
      <c r="O56" s="210">
        <v>0</v>
      </c>
      <c r="P56" s="210">
        <v>0</v>
      </c>
    </row>
    <row r="57" spans="1:16" ht="13.5" customHeight="1" x14ac:dyDescent="0.2">
      <c r="A57" s="2811"/>
      <c r="B57" s="2808"/>
      <c r="C57" s="2808"/>
      <c r="D57" s="2807"/>
      <c r="E57" s="2807"/>
      <c r="F57" s="2807"/>
      <c r="G57" s="2808"/>
      <c r="H57" s="1693"/>
      <c r="I57" s="1693"/>
      <c r="K57" s="2497"/>
      <c r="L57" s="2497"/>
      <c r="M57" s="2495"/>
    </row>
    <row r="58" spans="1:16" ht="13.5" customHeight="1" x14ac:dyDescent="0.2">
      <c r="A58" s="2800"/>
      <c r="B58" s="2802"/>
      <c r="C58" s="2802"/>
      <c r="D58" s="2803"/>
      <c r="E58" s="2803"/>
      <c r="F58" s="2803"/>
      <c r="G58" s="2802"/>
      <c r="H58" s="1693"/>
      <c r="I58" s="1693"/>
      <c r="K58" s="2492"/>
      <c r="L58" s="2492"/>
      <c r="M58" s="2496"/>
    </row>
    <row r="59" spans="1:16" ht="13.5" customHeight="1" x14ac:dyDescent="0.2">
      <c r="A59" s="1692"/>
      <c r="B59" s="1691"/>
      <c r="C59" s="1691"/>
      <c r="D59" s="1690"/>
      <c r="E59" s="1690"/>
      <c r="F59" s="1690"/>
      <c r="G59" s="1691"/>
      <c r="H59" s="1693"/>
      <c r="I59" s="1693"/>
      <c r="K59" s="2494"/>
      <c r="L59" s="2494"/>
      <c r="M59" s="2495"/>
    </row>
    <row r="60" spans="1:16" ht="13.5" customHeight="1" x14ac:dyDescent="0.2">
      <c r="A60" s="1692"/>
      <c r="B60" s="1691"/>
      <c r="C60" s="1691"/>
      <c r="D60" s="1690"/>
      <c r="E60" s="1690"/>
      <c r="F60" s="1690"/>
      <c r="G60" s="1691"/>
      <c r="H60" s="1693"/>
      <c r="I60" s="1693"/>
      <c r="K60" s="2494"/>
      <c r="L60" s="2494"/>
      <c r="M60" s="2495"/>
    </row>
    <row r="61" spans="1:16" ht="13.5" customHeight="1" x14ac:dyDescent="0.2">
      <c r="A61" s="2800"/>
      <c r="B61" s="2802"/>
      <c r="C61" s="2802"/>
      <c r="D61" s="2803"/>
      <c r="E61" s="2803"/>
      <c r="F61" s="2803"/>
      <c r="G61" s="2802"/>
      <c r="H61" s="1693"/>
      <c r="I61" s="1693"/>
      <c r="K61" s="2494"/>
      <c r="L61" s="2494"/>
      <c r="M61" s="2495"/>
    </row>
    <row r="62" spans="1:16" ht="13.5" customHeight="1" x14ac:dyDescent="0.2">
      <c r="A62" s="1692"/>
      <c r="B62" s="1691"/>
      <c r="C62" s="1691"/>
      <c r="D62" s="1690"/>
      <c r="E62" s="1690"/>
      <c r="F62" s="1690"/>
      <c r="G62" s="1689"/>
      <c r="H62" s="1693"/>
      <c r="I62" s="1693"/>
      <c r="K62" s="2492"/>
      <c r="L62" s="2491"/>
      <c r="M62" s="2496"/>
    </row>
    <row r="63" spans="1:16" ht="13.5" customHeight="1" x14ac:dyDescent="0.2">
      <c r="A63" s="1692"/>
      <c r="B63" s="1689"/>
      <c r="C63" s="1689"/>
      <c r="D63" s="2810"/>
      <c r="E63" s="1690"/>
      <c r="F63" s="1690"/>
      <c r="G63" s="1689"/>
      <c r="H63" s="1693"/>
      <c r="I63" s="1693"/>
      <c r="K63" s="2494"/>
      <c r="L63" s="2494"/>
      <c r="M63" s="2495"/>
    </row>
    <row r="64" spans="1:16" ht="13.5" customHeight="1" x14ac:dyDescent="0.2">
      <c r="A64" s="1692"/>
      <c r="B64" s="1691"/>
      <c r="C64" s="1691"/>
      <c r="D64" s="1690"/>
      <c r="E64" s="1690"/>
      <c r="F64" s="1690"/>
      <c r="G64" s="1689"/>
      <c r="H64" s="1693"/>
      <c r="I64" s="1693"/>
      <c r="J64" s="1678"/>
      <c r="K64" s="2494"/>
      <c r="L64" s="2494"/>
      <c r="M64" s="2493"/>
    </row>
    <row r="65" spans="1:13" ht="13.5" customHeight="1" x14ac:dyDescent="0.2">
      <c r="A65" s="1692"/>
      <c r="B65" s="1691"/>
      <c r="C65" s="1691"/>
      <c r="D65" s="1690"/>
      <c r="E65" s="1690"/>
      <c r="F65" s="1690"/>
      <c r="G65" s="1689"/>
      <c r="H65" s="1678"/>
      <c r="I65" s="1678"/>
      <c r="J65" s="1678"/>
      <c r="K65" s="2492"/>
      <c r="L65" s="2491"/>
      <c r="M65" s="2490"/>
    </row>
    <row r="66" spans="1:13" ht="13.5" customHeight="1" x14ac:dyDescent="0.2">
      <c r="A66" s="2809"/>
      <c r="B66" s="1689"/>
      <c r="C66" s="1689"/>
      <c r="D66" s="2810"/>
      <c r="E66" s="2810"/>
      <c r="F66" s="2810"/>
      <c r="G66" s="1689"/>
      <c r="H66" s="1678"/>
      <c r="I66" s="1678"/>
      <c r="J66" s="1678"/>
      <c r="K66" s="2489"/>
      <c r="L66" s="2489"/>
      <c r="M66" s="2489"/>
    </row>
    <row r="67" spans="1:13" ht="13.5" customHeight="1" x14ac:dyDescent="0.2">
      <c r="A67" s="2804"/>
      <c r="B67" s="2805"/>
      <c r="C67" s="2805"/>
      <c r="D67" s="2806"/>
      <c r="E67" s="2806"/>
      <c r="F67" s="2806"/>
      <c r="G67" s="2801"/>
      <c r="H67" s="1678"/>
      <c r="I67" s="1678"/>
      <c r="J67" s="1678"/>
      <c r="K67" s="2488"/>
      <c r="L67" s="2488"/>
      <c r="M67" s="2488"/>
    </row>
    <row r="68" spans="1:13" ht="17.25" customHeight="1" x14ac:dyDescent="0.2">
      <c r="H68" s="1680"/>
      <c r="I68" s="1678"/>
      <c r="J68" s="1678"/>
      <c r="K68" s="1678"/>
      <c r="L68" s="1678"/>
      <c r="M68" s="1678"/>
    </row>
    <row r="69" spans="1:13" ht="20.100000000000001" customHeight="1" x14ac:dyDescent="0.2">
      <c r="H69" s="1678"/>
      <c r="I69" s="1678"/>
      <c r="J69" s="1678"/>
    </row>
    <row r="70" spans="1:13" ht="20.100000000000001" customHeight="1" x14ac:dyDescent="0.2">
      <c r="A70" s="1678"/>
      <c r="B70" s="1678"/>
      <c r="C70" s="1679"/>
      <c r="D70" s="1679"/>
      <c r="E70" s="1679"/>
      <c r="F70" s="1679"/>
      <c r="G70" s="1678"/>
      <c r="H70" s="1678"/>
      <c r="I70" s="1678"/>
      <c r="J70" s="1678"/>
    </row>
    <row r="71" spans="1:13" ht="20.100000000000001" customHeight="1" x14ac:dyDescent="0.2">
      <c r="A71" s="1678"/>
      <c r="B71" s="1678"/>
      <c r="C71" s="1679"/>
      <c r="D71" s="1679"/>
      <c r="E71" s="1679"/>
      <c r="F71" s="1679"/>
      <c r="G71" s="1678"/>
      <c r="H71" s="1678"/>
      <c r="I71" s="1678"/>
      <c r="J71" s="1678"/>
    </row>
    <row r="72" spans="1:13" ht="20.100000000000001" customHeight="1" x14ac:dyDescent="0.2">
      <c r="D72" s="1679"/>
      <c r="E72" s="1679"/>
      <c r="F72" s="1679"/>
      <c r="G72" s="1678"/>
      <c r="H72" s="1678"/>
      <c r="I72" s="1678"/>
      <c r="J72" s="1678"/>
    </row>
    <row r="73" spans="1:13" ht="20.100000000000001" customHeight="1" x14ac:dyDescent="0.2"/>
    <row r="74" spans="1:13" ht="20.100000000000001" customHeight="1" x14ac:dyDescent="0.2"/>
    <row r="75" spans="1:13" ht="20.100000000000001" customHeight="1" x14ac:dyDescent="0.2"/>
    <row r="76" spans="1:13" ht="20.100000000000001" customHeight="1" x14ac:dyDescent="0.2"/>
    <row r="77" spans="1:13" ht="20.100000000000001" customHeight="1" x14ac:dyDescent="0.2"/>
    <row r="78" spans="1:13" ht="20.100000000000001" customHeight="1" x14ac:dyDescent="0.2"/>
    <row r="79" spans="1:13" ht="20.100000000000001" customHeight="1" x14ac:dyDescent="0.2"/>
    <row r="80" spans="1:13"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row r="272" ht="20.100000000000001" customHeight="1" x14ac:dyDescent="0.2"/>
    <row r="273" ht="20.100000000000001" customHeight="1" x14ac:dyDescent="0.2"/>
    <row r="274" ht="20.100000000000001" customHeight="1" x14ac:dyDescent="0.2"/>
    <row r="275" ht="20.100000000000001" customHeight="1" x14ac:dyDescent="0.2"/>
    <row r="276" ht="20.100000000000001" customHeight="1" x14ac:dyDescent="0.2"/>
    <row r="277" ht="20.100000000000001" customHeight="1" x14ac:dyDescent="0.2"/>
    <row r="278" ht="20.100000000000001" customHeight="1" x14ac:dyDescent="0.2"/>
    <row r="279" ht="20.100000000000001" customHeight="1" x14ac:dyDescent="0.2"/>
    <row r="280" ht="20.100000000000001" customHeight="1" x14ac:dyDescent="0.2"/>
    <row r="281" ht="20.100000000000001" customHeight="1" x14ac:dyDescent="0.2"/>
    <row r="282" ht="20.100000000000001" customHeight="1" x14ac:dyDescent="0.2"/>
    <row r="283" ht="20.100000000000001" customHeight="1" x14ac:dyDescent="0.2"/>
    <row r="284" ht="20.100000000000001" customHeight="1" x14ac:dyDescent="0.2"/>
    <row r="285" ht="20.100000000000001" customHeight="1" x14ac:dyDescent="0.2"/>
    <row r="286" ht="20.100000000000001" customHeight="1" x14ac:dyDescent="0.2"/>
    <row r="287" ht="20.100000000000001" customHeight="1" x14ac:dyDescent="0.2"/>
    <row r="288" ht="20.100000000000001" customHeight="1" x14ac:dyDescent="0.2"/>
    <row r="289" ht="20.100000000000001" customHeight="1" x14ac:dyDescent="0.2"/>
    <row r="290" ht="20.100000000000001" customHeight="1" x14ac:dyDescent="0.2"/>
    <row r="291" ht="20.100000000000001" customHeight="1" x14ac:dyDescent="0.2"/>
    <row r="292" ht="20.100000000000001" customHeight="1" x14ac:dyDescent="0.2"/>
    <row r="293" ht="20.100000000000001" customHeight="1" x14ac:dyDescent="0.2"/>
    <row r="294" ht="20.100000000000001" customHeight="1" x14ac:dyDescent="0.2"/>
    <row r="295" ht="20.100000000000001" customHeight="1" x14ac:dyDescent="0.2"/>
    <row r="296" ht="20.100000000000001" customHeight="1" x14ac:dyDescent="0.2"/>
    <row r="297" ht="20.100000000000001" customHeight="1" x14ac:dyDescent="0.2"/>
    <row r="298" ht="20.100000000000001" customHeight="1" x14ac:dyDescent="0.2"/>
    <row r="299" ht="20.100000000000001" customHeight="1" x14ac:dyDescent="0.2"/>
    <row r="300" ht="20.100000000000001" customHeight="1" x14ac:dyDescent="0.2"/>
    <row r="301" ht="20.100000000000001" customHeight="1" x14ac:dyDescent="0.2"/>
    <row r="302" ht="20.100000000000001" customHeight="1" x14ac:dyDescent="0.2"/>
    <row r="303" ht="20.100000000000001" customHeight="1" x14ac:dyDescent="0.2"/>
    <row r="304" ht="20.100000000000001" customHeight="1" x14ac:dyDescent="0.2"/>
    <row r="305" ht="20.100000000000001" customHeight="1" x14ac:dyDescent="0.2"/>
    <row r="306" ht="20.100000000000001" customHeight="1" x14ac:dyDescent="0.2"/>
    <row r="307" ht="20.100000000000001" customHeight="1" x14ac:dyDescent="0.2"/>
    <row r="308" ht="20.100000000000001" customHeight="1" x14ac:dyDescent="0.2"/>
    <row r="309" ht="20.100000000000001" customHeight="1" x14ac:dyDescent="0.2"/>
    <row r="310" ht="20.100000000000001" customHeight="1" x14ac:dyDescent="0.2"/>
    <row r="311" ht="20.100000000000001" customHeight="1" x14ac:dyDescent="0.2"/>
    <row r="312" ht="20.100000000000001" customHeight="1" x14ac:dyDescent="0.2"/>
    <row r="313" ht="20.100000000000001" customHeight="1" x14ac:dyDescent="0.2"/>
    <row r="314" ht="20.100000000000001" customHeight="1" x14ac:dyDescent="0.2"/>
    <row r="315" ht="20.100000000000001" customHeight="1" x14ac:dyDescent="0.2"/>
    <row r="316" ht="20.100000000000001" customHeight="1" x14ac:dyDescent="0.2"/>
    <row r="317" ht="20.100000000000001" customHeight="1" x14ac:dyDescent="0.2"/>
    <row r="318" ht="20.100000000000001" customHeight="1" x14ac:dyDescent="0.2"/>
    <row r="319" ht="20.100000000000001" customHeight="1" x14ac:dyDescent="0.2"/>
    <row r="320" ht="20.100000000000001" customHeight="1" x14ac:dyDescent="0.2"/>
    <row r="321" ht="20.100000000000001" customHeight="1" x14ac:dyDescent="0.2"/>
    <row r="322" ht="20.100000000000001" customHeight="1" x14ac:dyDescent="0.2"/>
    <row r="323" ht="20.100000000000001" customHeight="1" x14ac:dyDescent="0.2"/>
    <row r="324" ht="20.100000000000001" customHeight="1" x14ac:dyDescent="0.2"/>
    <row r="325" ht="20.100000000000001" customHeight="1" x14ac:dyDescent="0.2"/>
    <row r="326" ht="20.100000000000001" customHeight="1" x14ac:dyDescent="0.2"/>
    <row r="327" ht="20.100000000000001" customHeight="1" x14ac:dyDescent="0.2"/>
    <row r="328" ht="20.100000000000001" customHeight="1" x14ac:dyDescent="0.2"/>
    <row r="329" ht="20.100000000000001" customHeight="1" x14ac:dyDescent="0.2"/>
  </sheetData>
  <printOptions horizontalCentered="1"/>
  <pageMargins left="0.7" right="0.7" top="0.75" bottom="0.75" header="0.3" footer="0.3"/>
  <pageSetup paperSize="9" scale="76" orientation="portrait" r:id="rId1"/>
  <headerFooter>
    <oddHeader>&amp;R&amp;"Arial,Normal"&amp;8Key financial figures</oddHeader>
    <oddFooter>&amp;C&amp;7Fact book - Q4  2017</oddFooter>
  </headerFooter>
  <ignoredErrors>
    <ignoredError sqref="B34:P34 D32:P33"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sheetPr>
  <dimension ref="F3"/>
  <sheetViews>
    <sheetView view="pageBreakPreview" topLeftCell="A3" zoomScaleNormal="100" zoomScaleSheetLayoutView="100" zoomScalePageLayoutView="85" workbookViewId="0">
      <selection activeCell="Q44" sqref="Q44"/>
    </sheetView>
  </sheetViews>
  <sheetFormatPr defaultRowHeight="15" x14ac:dyDescent="0.25"/>
  <cols>
    <col min="1" max="4" width="9.140625" style="1"/>
    <col min="5" max="5" width="3.5703125" style="1" customWidth="1"/>
    <col min="6" max="16384" width="9.140625" style="1"/>
  </cols>
  <sheetData>
    <row r="3" spans="6:6" ht="35.25" x14ac:dyDescent="0.5">
      <c r="F3" s="63"/>
    </row>
  </sheetData>
  <printOptions horizontalCentered="1"/>
  <pageMargins left="0.23622047244094488" right="0.23622047244094488" top="0.74803149606299213"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52</vt:i4>
      </vt:variant>
    </vt:vector>
  </HeadingPairs>
  <TitlesOfParts>
    <vt:vector size="113" baseType="lpstr">
      <vt:lpstr>Factbook Q4 2017 </vt:lpstr>
      <vt:lpstr>Contents</vt:lpstr>
      <vt:lpstr>Overview start</vt:lpstr>
      <vt:lpstr>Nordea overview</vt:lpstr>
      <vt:lpstr>Financials start</vt:lpstr>
      <vt:lpstr>Key financial figures</vt:lpstr>
      <vt:lpstr>NII - bridge</vt:lpstr>
      <vt:lpstr>NCI, Expenses, Loan losses</vt:lpstr>
      <vt:lpstr>PeB</vt:lpstr>
      <vt:lpstr>BA - PeB  </vt:lpstr>
      <vt:lpstr>PeB - Den &amp; Fin      </vt:lpstr>
      <vt:lpstr>PeB - Nor &amp; Swe   </vt:lpstr>
      <vt:lpstr> PeB - Other   </vt:lpstr>
      <vt:lpstr>CBB  Start </vt:lpstr>
      <vt:lpstr>BA - CBB   </vt:lpstr>
      <vt:lpstr>CBB - CB &amp; BB </vt:lpstr>
      <vt:lpstr>CBB - Other   </vt:lpstr>
      <vt:lpstr>Nordea Finance   </vt:lpstr>
      <vt:lpstr>WB start</vt:lpstr>
      <vt:lpstr>BA - WB  </vt:lpstr>
      <vt:lpstr>WB - CIB &amp; SOO   </vt:lpstr>
      <vt:lpstr>WB - Russia &amp; Other </vt:lpstr>
      <vt:lpstr>WM start</vt:lpstr>
      <vt:lpstr>BA - Wealth Man &amp; Asset Man</vt:lpstr>
      <vt:lpstr>Wealth - Private Bankin &amp; O </vt:lpstr>
      <vt:lpstr>Wealth Mgmt - Life &amp; Pension</vt:lpstr>
      <vt:lpstr>Wealth Mgmt - AuM </vt:lpstr>
      <vt:lpstr>Group Functions and Other start</vt:lpstr>
      <vt:lpstr>Group Functions and Other   </vt:lpstr>
      <vt:lpstr>Risk, liquidity, capital start</vt:lpstr>
      <vt:lpstr>Lending by sector </vt:lpstr>
      <vt:lpstr>Lending by country and industry</vt:lpstr>
      <vt:lpstr>Lending by industry</vt:lpstr>
      <vt:lpstr>Credit portfolio by BU Q4</vt:lpstr>
      <vt:lpstr>Credit portfolio by BU Q3</vt:lpstr>
      <vt:lpstr>Shipping oil and oil services</vt:lpstr>
      <vt:lpstr>Impaired loans 1</vt:lpstr>
      <vt:lpstr>Impaired loans 2</vt:lpstr>
      <vt:lpstr>Loans and impairment  </vt:lpstr>
      <vt:lpstr>Rating, Market risk</vt:lpstr>
      <vt:lpstr> LTV and amortization</vt:lpstr>
      <vt:lpstr>Own Funds &amp; Ratios</vt:lpstr>
      <vt:lpstr>REA &amp; Risk weights</vt:lpstr>
      <vt:lpstr>Requirement </vt:lpstr>
      <vt:lpstr>Market risk </vt:lpstr>
      <vt:lpstr>Own funds </vt:lpstr>
      <vt:lpstr>IRB </vt:lpstr>
      <vt:lpstr>REA - legal </vt:lpstr>
      <vt:lpstr>Graph</vt:lpstr>
      <vt:lpstr>Bank </vt:lpstr>
      <vt:lpstr>Bank2</vt:lpstr>
      <vt:lpstr>Bank3</vt:lpstr>
      <vt:lpstr>Bank4</vt:lpstr>
      <vt:lpstr>Bank5</vt:lpstr>
      <vt:lpstr>Funding</vt:lpstr>
      <vt:lpstr>Liquidity buffer  </vt:lpstr>
      <vt:lpstr>General info &amp; macro start</vt:lpstr>
      <vt:lpstr>Market shares   </vt:lpstr>
      <vt:lpstr>Info - Payments &amp; transacti </vt:lpstr>
      <vt:lpstr>Info - Macroeconomic data   </vt:lpstr>
      <vt:lpstr>Contacts and financial calendar</vt:lpstr>
      <vt:lpstr>' LTV and amortization'!Print_Area</vt:lpstr>
      <vt:lpstr>' PeB - Other   '!Print_Area</vt:lpstr>
      <vt:lpstr>'BA - CBB   '!Print_Area</vt:lpstr>
      <vt:lpstr>'BA - PeB  '!Print_Area</vt:lpstr>
      <vt:lpstr>'BA - WB  '!Print_Area</vt:lpstr>
      <vt:lpstr>'BA - Wealth Man &amp; Asset Man'!Print_Area</vt:lpstr>
      <vt:lpstr>'Bank '!Print_Area</vt:lpstr>
      <vt:lpstr>Bank2!Print_Area</vt:lpstr>
      <vt:lpstr>Bank3!Print_Area</vt:lpstr>
      <vt:lpstr>Bank4!Print_Area</vt:lpstr>
      <vt:lpstr>Bank5!Print_Area</vt:lpstr>
      <vt:lpstr>'CBB - CB &amp; BB '!Print_Area</vt:lpstr>
      <vt:lpstr>'CBB  Start '!Print_Area</vt:lpstr>
      <vt:lpstr>'Contacts and financial calendar'!Print_Area</vt:lpstr>
      <vt:lpstr>Contents!Print_Area</vt:lpstr>
      <vt:lpstr>'Credit portfolio by BU Q3'!Print_Area</vt:lpstr>
      <vt:lpstr>'Credit portfolio by BU Q4'!Print_Area</vt:lpstr>
      <vt:lpstr>'Factbook Q4 2017 '!Print_Area</vt:lpstr>
      <vt:lpstr>'Financials start'!Print_Area</vt:lpstr>
      <vt:lpstr>'General info &amp; macro start'!Print_Area</vt:lpstr>
      <vt:lpstr>Graph!Print_Area</vt:lpstr>
      <vt:lpstr>'Group Functions and Other   '!Print_Area</vt:lpstr>
      <vt:lpstr>'Group Functions and Other start'!Print_Area</vt:lpstr>
      <vt:lpstr>'Info - Macroeconomic data   '!Print_Area</vt:lpstr>
      <vt:lpstr>'Info - Payments &amp; transacti '!Print_Area</vt:lpstr>
      <vt:lpstr>'IRB '!Print_Area</vt:lpstr>
      <vt:lpstr>'Key financial figures'!Print_Area</vt:lpstr>
      <vt:lpstr>'Liquidity buffer  '!Print_Area</vt:lpstr>
      <vt:lpstr>'Loans and impairment  '!Print_Area</vt:lpstr>
      <vt:lpstr>'Market risk '!Print_Area</vt:lpstr>
      <vt:lpstr>'Market shares   '!Print_Area</vt:lpstr>
      <vt:lpstr>'Nordea Finance   '!Print_Area</vt:lpstr>
      <vt:lpstr>'Nordea overview'!Print_Area</vt:lpstr>
      <vt:lpstr>'Overview start'!Print_Area</vt:lpstr>
      <vt:lpstr>'Own funds '!Print_Area</vt:lpstr>
      <vt:lpstr>'Own Funds &amp; Ratios'!Print_Area</vt:lpstr>
      <vt:lpstr>PeB!Print_Area</vt:lpstr>
      <vt:lpstr>'PeB - Den &amp; Fin      '!Print_Area</vt:lpstr>
      <vt:lpstr>'PeB - Nor &amp; Swe   '!Print_Area</vt:lpstr>
      <vt:lpstr>'Rating, Market risk'!Print_Area</vt:lpstr>
      <vt:lpstr>'REA - legal '!Print_Area</vt:lpstr>
      <vt:lpstr>'REA &amp; Risk weights'!Print_Area</vt:lpstr>
      <vt:lpstr>'Requirement '!Print_Area</vt:lpstr>
      <vt:lpstr>'Risk, liquidity, capital start'!Print_Area</vt:lpstr>
      <vt:lpstr>'WB - CIB &amp; SOO   '!Print_Area</vt:lpstr>
      <vt:lpstr>'WB - Russia &amp; Other '!Print_Area</vt:lpstr>
      <vt:lpstr>'WB start'!Print_Area</vt:lpstr>
      <vt:lpstr>'Wealth - Private Bankin &amp; O '!Print_Area</vt:lpstr>
      <vt:lpstr>'Wealth Mgmt - AuM '!Print_Area</vt:lpstr>
      <vt:lpstr>'Wealth Mgmt - Life &amp; Pension'!Print_Area</vt:lpstr>
      <vt:lpstr>'WM start'!Print_Area</vt:lpstr>
      <vt:lpstr>'Credit portfolio by BU Q4'!SAPCrosstab1</vt:lpstr>
    </vt:vector>
  </TitlesOfParts>
  <Company>Nordea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Brikho, Carolina</dc:creator>
  <cp:lastModifiedBy>Brikho, Carolina</cp:lastModifiedBy>
  <cp:lastPrinted>2018-01-24T19:44:18Z</cp:lastPrinted>
  <dcterms:created xsi:type="dcterms:W3CDTF">2017-10-04T11:39:15Z</dcterms:created>
  <dcterms:modified xsi:type="dcterms:W3CDTF">2018-01-26T12:37:27Z</dcterms:modified>
</cp:coreProperties>
</file>