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1.bin" ContentType="application/vnd.openxmlformats-officedocument.spreadsheetml.customProperty"/>
  <Override PartName="/xl/drawings/drawing10.xml" ContentType="application/vnd.openxmlformats-officedocument.drawing+xml"/>
  <Override PartName="/xl/customProperty2.bin" ContentType="application/vnd.openxmlformats-officedocument.spreadsheetml.customProperty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2.xml" ContentType="application/vnd.openxmlformats-officedocument.drawing+xml"/>
  <Override PartName="/xl/customProperty7.bin" ContentType="application/vnd.openxmlformats-officedocument.spreadsheetml.customProperty"/>
  <Override PartName="/xl/drawings/drawing13.xml" ContentType="application/vnd.openxmlformats-officedocument.drawing+xml"/>
  <Override PartName="/xl/customProperty8.bin" ContentType="application/vnd.openxmlformats-officedocument.spreadsheetml.customProperty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G:\INTERIM REPORTS\Interim reports 2018\Q4\Final\"/>
    </mc:Choice>
  </mc:AlternateContent>
  <xr:revisionPtr revIDLastSave="0" documentId="10_ncr:100000_{504BF685-86FE-481B-8A06-61EF2EEABFAB}" xr6:coauthVersionLast="31" xr6:coauthVersionMax="31" xr10:uidLastSave="{00000000-0000-0000-0000-000000000000}"/>
  <bookViews>
    <workbookView xWindow="0" yWindow="225" windowWidth="10215" windowHeight="4260" tabRatio="857" firstSheet="15" activeTab="25" xr2:uid="{00000000-000D-0000-FFFF-FFFF00000000}"/>
  </bookViews>
  <sheets>
    <sheet name="Factbook Q4 2018 " sheetId="2" r:id="rId1"/>
    <sheet name="Contents" sheetId="4" r:id="rId2"/>
    <sheet name="Overview start" sheetId="5" r:id="rId3"/>
    <sheet name="Nordea overview" sheetId="6" r:id="rId4"/>
    <sheet name="Financials start" sheetId="7" r:id="rId5"/>
    <sheet name="Key financial figures" sheetId="485" r:id="rId6"/>
    <sheet name="Key financial figures 2" sheetId="486" r:id="rId7"/>
    <sheet name="NII - bridge " sheetId="444" r:id="rId8"/>
    <sheet name="NCI, Expenses, Loan losses " sheetId="468" r:id="rId9"/>
    <sheet name="Net loan losses  " sheetId="472" r:id="rId10"/>
    <sheet name="PeB" sheetId="11" r:id="rId11"/>
    <sheet name="BA - PeB   " sheetId="450" r:id="rId12"/>
    <sheet name="PeB - Den &amp; Fin      " sheetId="451" r:id="rId13"/>
    <sheet name="PeB - Nor &amp; Swe    " sheetId="452" r:id="rId14"/>
    <sheet name=" PeB - Other     " sheetId="453" r:id="rId15"/>
    <sheet name="CBB  Start " sheetId="112" r:id="rId16"/>
    <sheet name="BA - CBB    " sheetId="448" r:id="rId17"/>
    <sheet name="BA - CBB Spec " sheetId="449" r:id="rId18"/>
    <sheet name="Nordea Finance     " sheetId="465" r:id="rId19"/>
    <sheet name="WB start" sheetId="21" r:id="rId20"/>
    <sheet name="BA - WB   " sheetId="443" r:id="rId21"/>
    <sheet name="WM start" sheetId="26" r:id="rId22"/>
    <sheet name="BA - Asset &amp; Wealth Managem " sheetId="440" r:id="rId23"/>
    <sheet name="A&amp;WMan - Nordic Private B &amp; " sheetId="441" r:id="rId24"/>
    <sheet name="Wealth Mgmt - Life &amp; Pensio " sheetId="466" r:id="rId25"/>
    <sheet name="A&amp;WMan - AuM  " sheetId="442" r:id="rId26"/>
    <sheet name="Group Functions and Other start" sheetId="31" r:id="rId27"/>
    <sheet name="Group Functions and Other  " sheetId="467" r:id="rId28"/>
    <sheet name="Risk, liquidity, capital st " sheetId="323" r:id="rId29"/>
    <sheet name="Lending by sector" sheetId="456" r:id="rId30"/>
    <sheet name="Fair Value" sheetId="457" r:id="rId31"/>
    <sheet name="Lending by country and industry" sheetId="458" r:id="rId32"/>
    <sheet name="Lending by industry " sheetId="459" r:id="rId33"/>
    <sheet name="Credit portfolio by BU Q4 New" sheetId="460" r:id="rId34"/>
    <sheet name="Credit portfolio by BU Q3 New" sheetId="461" r:id="rId35"/>
    <sheet name="Shipping &amp; Offshore Business" sheetId="462" r:id="rId36"/>
    <sheet name="Impaired Loans 1" sheetId="463" r:id="rId37"/>
    <sheet name="Impaired Loans 2 " sheetId="464" r:id="rId38"/>
    <sheet name="Loans &amp; Impairment  " sheetId="471" r:id="rId39"/>
    <sheet name="Rating, Market risk" sheetId="435" r:id="rId40"/>
    <sheet name=" LTV and amortization" sheetId="454" r:id="rId41"/>
    <sheet name="Own Funds &amp; Ratios" sheetId="488" r:id="rId42"/>
    <sheet name="REA &amp; Risk weights" sheetId="473" r:id="rId43"/>
    <sheet name="Requirement" sheetId="474" r:id="rId44"/>
    <sheet name="Market risk" sheetId="475" r:id="rId45"/>
    <sheet name="Own funds" sheetId="476" r:id="rId46"/>
    <sheet name="IRB" sheetId="477" r:id="rId47"/>
    <sheet name="REA - legal" sheetId="478" r:id="rId48"/>
    <sheet name="Graph " sheetId="479" r:id="rId49"/>
    <sheet name="Bank" sheetId="480" r:id="rId50"/>
    <sheet name="Bank2" sheetId="481" r:id="rId51"/>
    <sheet name="Bank3 " sheetId="482" r:id="rId52"/>
    <sheet name="Bank4 " sheetId="483" r:id="rId53"/>
    <sheet name="Bank5 " sheetId="484" r:id="rId54"/>
    <sheet name="Funding " sheetId="438" r:id="rId55"/>
    <sheet name="Liquidity" sheetId="447" r:id="rId56"/>
    <sheet name="General info &amp; macro start" sheetId="64" r:id="rId57"/>
    <sheet name="Market shares   " sheetId="455" r:id="rId58"/>
    <sheet name="Info - Macroeconomic data   " sheetId="487" r:id="rId59"/>
    <sheet name="Contacts and financial calendar" sheetId="68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EUR2003" localSheetId="58">'[1]Calculated forecast'!$O$2</definedName>
    <definedName name="___EUR2003" localSheetId="55">'[1]Calculated forecast'!$O$2</definedName>
    <definedName name="___EUR2003" localSheetId="8">'[2]Calculated forecast'!$O$2</definedName>
    <definedName name="___EUR2003" localSheetId="9">'[2]Calculated forecast'!$O$2</definedName>
    <definedName name="___EUR2003" localSheetId="7">'[2]Calculated forecast'!$O$2</definedName>
    <definedName name="___EUR2003">'[3]Calculated forecast'!$O$2</definedName>
    <definedName name="__EUR2003" localSheetId="58">'[1]Calculated forecast'!$O$2</definedName>
    <definedName name="__EUR2003" localSheetId="55">'[1]Calculated forecast'!$O$2</definedName>
    <definedName name="__EUR2003" localSheetId="8">'[2]Calculated forecast'!$O$2</definedName>
    <definedName name="__EUR2003" localSheetId="9">'[2]Calculated forecast'!$O$2</definedName>
    <definedName name="__EUR2003" localSheetId="7">'[2]Calculated forecast'!$O$2</definedName>
    <definedName name="__EUR2003">'[3]Calculated forecast'!$O$2</definedName>
    <definedName name="__inv1" localSheetId="40">#REF!</definedName>
    <definedName name="__inv1" localSheetId="25">#REF!</definedName>
    <definedName name="__inv1" localSheetId="23">#REF!</definedName>
    <definedName name="__inv1" localSheetId="22">#REF!</definedName>
    <definedName name="__inv1" localSheetId="16">#REF!</definedName>
    <definedName name="__inv1" localSheetId="17">#REF!</definedName>
    <definedName name="__inv1" localSheetId="20">#REF!</definedName>
    <definedName name="__inv1" localSheetId="34">#REF!</definedName>
    <definedName name="__inv1" localSheetId="33">#REF!</definedName>
    <definedName name="__inv1" localSheetId="54">#REF!</definedName>
    <definedName name="__inv1" localSheetId="27">#REF!</definedName>
    <definedName name="__inv1" localSheetId="58">#REF!</definedName>
    <definedName name="__inv1" localSheetId="5">#REF!</definedName>
    <definedName name="__inv1" localSheetId="6">#REF!</definedName>
    <definedName name="__inv1" localSheetId="55">#REF!</definedName>
    <definedName name="__inv1" localSheetId="38">#REF!</definedName>
    <definedName name="__inv1" localSheetId="57">#REF!</definedName>
    <definedName name="__inv1" localSheetId="8">#REF!</definedName>
    <definedName name="__inv1" localSheetId="9">#REF!</definedName>
    <definedName name="__inv1" localSheetId="7">#REF!</definedName>
    <definedName name="__inv1" localSheetId="18">#REF!</definedName>
    <definedName name="__inv1" localSheetId="35">#REF!</definedName>
    <definedName name="__inv1" localSheetId="24">#REF!</definedName>
    <definedName name="__inv1">#REF!</definedName>
    <definedName name="__Key1" localSheetId="40">#REF!</definedName>
    <definedName name="__Key1" localSheetId="25">#REF!</definedName>
    <definedName name="__Key1" localSheetId="23">#REF!</definedName>
    <definedName name="__Key1" localSheetId="22">#REF!</definedName>
    <definedName name="__Key1" localSheetId="16">#REF!</definedName>
    <definedName name="__Key1" localSheetId="17">#REF!</definedName>
    <definedName name="__Key1" localSheetId="20">#REF!</definedName>
    <definedName name="__Key1" localSheetId="34">#REF!</definedName>
    <definedName name="__Key1" localSheetId="33">#REF!</definedName>
    <definedName name="__Key1" localSheetId="54">#REF!</definedName>
    <definedName name="__Key1" localSheetId="27">#REF!</definedName>
    <definedName name="__Key1" localSheetId="58">#REF!</definedName>
    <definedName name="__Key1" localSheetId="5">#REF!</definedName>
    <definedName name="__Key1" localSheetId="6">#REF!</definedName>
    <definedName name="__Key1" localSheetId="55">#REF!</definedName>
    <definedName name="__Key1" localSheetId="38">#REF!</definedName>
    <definedName name="__Key1" localSheetId="57">#REF!</definedName>
    <definedName name="__Key1" localSheetId="8">#REF!</definedName>
    <definedName name="__Key1" localSheetId="9">#REF!</definedName>
    <definedName name="__Key1" localSheetId="7">#REF!</definedName>
    <definedName name="__Key1" localSheetId="18">#REF!</definedName>
    <definedName name="__Key1" localSheetId="35">#REF!</definedName>
    <definedName name="__Key1" localSheetId="24">#REF!</definedName>
    <definedName name="__Key1">#REF!</definedName>
    <definedName name="__key2" localSheetId="40">#REF!</definedName>
    <definedName name="__key2" localSheetId="25">#REF!</definedName>
    <definedName name="__key2" localSheetId="23">#REF!</definedName>
    <definedName name="__key2" localSheetId="22">#REF!</definedName>
    <definedName name="__key2" localSheetId="16">#REF!</definedName>
    <definedName name="__key2" localSheetId="17">#REF!</definedName>
    <definedName name="__key2" localSheetId="20">#REF!</definedName>
    <definedName name="__key2" localSheetId="34">#REF!</definedName>
    <definedName name="__key2" localSheetId="33">#REF!</definedName>
    <definedName name="__key2" localSheetId="54">#REF!</definedName>
    <definedName name="__key2" localSheetId="27">#REF!</definedName>
    <definedName name="__key2" localSheetId="58">#REF!</definedName>
    <definedName name="__key2" localSheetId="5">#REF!</definedName>
    <definedName name="__key2" localSheetId="6">#REF!</definedName>
    <definedName name="__key2" localSheetId="55">#REF!</definedName>
    <definedName name="__key2" localSheetId="38">#REF!</definedName>
    <definedName name="__key2" localSheetId="57">#REF!</definedName>
    <definedName name="__key2" localSheetId="8">#REF!</definedName>
    <definedName name="__key2" localSheetId="9">#REF!</definedName>
    <definedName name="__key2" localSheetId="7">#REF!</definedName>
    <definedName name="__key2" localSheetId="18">#REF!</definedName>
    <definedName name="__key2" localSheetId="35">#REF!</definedName>
    <definedName name="__key2" localSheetId="24">#REF!</definedName>
    <definedName name="__key2">#REF!</definedName>
    <definedName name="_AMO_UniqueIdentifier" hidden="1">"'965a6ed6-3ee4-4d00-96d5-1559ea48fc0d'"</definedName>
    <definedName name="_aum2" localSheetId="40">#REF!</definedName>
    <definedName name="_aum2" localSheetId="25">#REF!</definedName>
    <definedName name="_aum2" localSheetId="23">#REF!</definedName>
    <definedName name="_aum2" localSheetId="22">#REF!</definedName>
    <definedName name="_aum2" localSheetId="16">#REF!</definedName>
    <definedName name="_aum2" localSheetId="17">#REF!</definedName>
    <definedName name="_aum2" localSheetId="20">#REF!</definedName>
    <definedName name="_aum2" localSheetId="34">#REF!</definedName>
    <definedName name="_aum2" localSheetId="33">#REF!</definedName>
    <definedName name="_aum2" localSheetId="54">#REF!</definedName>
    <definedName name="_aum2" localSheetId="27">#REF!</definedName>
    <definedName name="_aum2" localSheetId="58">#REF!</definedName>
    <definedName name="_aum2" localSheetId="5">#REF!</definedName>
    <definedName name="_aum2" localSheetId="6">#REF!</definedName>
    <definedName name="_aum2" localSheetId="55">#REF!</definedName>
    <definedName name="_aum2" localSheetId="38">#REF!</definedName>
    <definedName name="_aum2" localSheetId="57">#REF!</definedName>
    <definedName name="_aum2" localSheetId="8">#REF!</definedName>
    <definedName name="_aum2" localSheetId="9">#REF!</definedName>
    <definedName name="_aum2" localSheetId="7">#REF!</definedName>
    <definedName name="_aum2" localSheetId="18">#REF!</definedName>
    <definedName name="_aum2" localSheetId="35">#REF!</definedName>
    <definedName name="_aum2" localSheetId="24">#REF!</definedName>
    <definedName name="_aum2">#REF!</definedName>
    <definedName name="_EUR2003" localSheetId="58">'[1]Calculated forecast'!$O$2</definedName>
    <definedName name="_EUR2003" localSheetId="55">'[1]Calculated forecast'!$O$2</definedName>
    <definedName name="_EUR2003" localSheetId="8">'[2]Calculated forecast'!$O$2</definedName>
    <definedName name="_EUR2003" localSheetId="9">'[2]Calculated forecast'!$O$2</definedName>
    <definedName name="_EUR2003" localSheetId="7">'[2]Calculated forecast'!$O$2</definedName>
    <definedName name="_EUR2003">'[3]Calculated forecast'!$O$2</definedName>
    <definedName name="_inv1" localSheetId="40">#REF!</definedName>
    <definedName name="_inv1" localSheetId="25">#REF!</definedName>
    <definedName name="_inv1" localSheetId="23">#REF!</definedName>
    <definedName name="_inv1" localSheetId="22">#REF!</definedName>
    <definedName name="_inv1" localSheetId="16">#REF!</definedName>
    <definedName name="_inv1" localSheetId="17">#REF!</definedName>
    <definedName name="_inv1" localSheetId="20">#REF!</definedName>
    <definedName name="_inv1" localSheetId="34">#REF!</definedName>
    <definedName name="_inv1" localSheetId="33">#REF!</definedName>
    <definedName name="_inv1" localSheetId="54">#REF!</definedName>
    <definedName name="_inv1" localSheetId="27">#REF!</definedName>
    <definedName name="_inv1" localSheetId="58">#REF!</definedName>
    <definedName name="_inv1" localSheetId="5">#REF!</definedName>
    <definedName name="_inv1" localSheetId="6">#REF!</definedName>
    <definedName name="_inv1" localSheetId="55">#REF!</definedName>
    <definedName name="_inv1" localSheetId="38">#REF!</definedName>
    <definedName name="_inv1" localSheetId="57">#REF!</definedName>
    <definedName name="_inv1" localSheetId="8">#REF!</definedName>
    <definedName name="_inv1" localSheetId="9">#REF!</definedName>
    <definedName name="_inv1" localSheetId="7">#REF!</definedName>
    <definedName name="_inv1" localSheetId="18">#REF!</definedName>
    <definedName name="_inv1" localSheetId="35">#REF!</definedName>
    <definedName name="_inv1" localSheetId="24">#REF!</definedName>
    <definedName name="_inv1">#REF!</definedName>
    <definedName name="_Key1" localSheetId="40">#REF!</definedName>
    <definedName name="_Key1" localSheetId="25">#REF!</definedName>
    <definedName name="_Key1" localSheetId="23">#REF!</definedName>
    <definedName name="_Key1" localSheetId="22">#REF!</definedName>
    <definedName name="_Key1" localSheetId="16">#REF!</definedName>
    <definedName name="_Key1" localSheetId="17">#REF!</definedName>
    <definedName name="_Key1" localSheetId="20">#REF!</definedName>
    <definedName name="_Key1" localSheetId="34">#REF!</definedName>
    <definedName name="_Key1" localSheetId="33">#REF!</definedName>
    <definedName name="_Key1" localSheetId="54">#REF!</definedName>
    <definedName name="_Key1" localSheetId="27">#REF!</definedName>
    <definedName name="_Key1" localSheetId="58">#REF!</definedName>
    <definedName name="_Key1" localSheetId="5">#REF!</definedName>
    <definedName name="_Key1" localSheetId="6">#REF!</definedName>
    <definedName name="_Key1" localSheetId="55">#REF!</definedName>
    <definedName name="_Key1" localSheetId="38">#REF!</definedName>
    <definedName name="_Key1" localSheetId="57">#REF!</definedName>
    <definedName name="_Key1" localSheetId="8">#REF!</definedName>
    <definedName name="_Key1" localSheetId="9">#REF!</definedName>
    <definedName name="_Key1" localSheetId="7">#REF!</definedName>
    <definedName name="_Key1" localSheetId="18">#REF!</definedName>
    <definedName name="_Key1" localSheetId="35">#REF!</definedName>
    <definedName name="_Key1" localSheetId="24">#REF!</definedName>
    <definedName name="_Key1">#REF!</definedName>
    <definedName name="_key2" localSheetId="40">#REF!</definedName>
    <definedName name="_key2" localSheetId="25">#REF!</definedName>
    <definedName name="_key2" localSheetId="23">#REF!</definedName>
    <definedName name="_key2" localSheetId="22">#REF!</definedName>
    <definedName name="_key2" localSheetId="16">#REF!</definedName>
    <definedName name="_key2" localSheetId="17">#REF!</definedName>
    <definedName name="_key2" localSheetId="20">#REF!</definedName>
    <definedName name="_key2" localSheetId="34">#REF!</definedName>
    <definedName name="_key2" localSheetId="33">#REF!</definedName>
    <definedName name="_key2" localSheetId="54">#REF!</definedName>
    <definedName name="_key2" localSheetId="27">#REF!</definedName>
    <definedName name="_key2" localSheetId="58">#REF!</definedName>
    <definedName name="_key2" localSheetId="5">#REF!</definedName>
    <definedName name="_key2" localSheetId="6">#REF!</definedName>
    <definedName name="_key2" localSheetId="55">#REF!</definedName>
    <definedName name="_key2" localSheetId="38">#REF!</definedName>
    <definedName name="_key2" localSheetId="57">#REF!</definedName>
    <definedName name="_key2" localSheetId="8">#REF!</definedName>
    <definedName name="_key2" localSheetId="9">#REF!</definedName>
    <definedName name="_key2" localSheetId="7">#REF!</definedName>
    <definedName name="_key2" localSheetId="18">#REF!</definedName>
    <definedName name="_key2" localSheetId="35">#REF!</definedName>
    <definedName name="_key2" localSheetId="24">#REF!</definedName>
    <definedName name="_key2">#REF!</definedName>
    <definedName name="_MM1" localSheetId="58">[4]XXX!$C$38</definedName>
    <definedName name="_MM1" localSheetId="55">[4]XXX!$C$38</definedName>
    <definedName name="_MM1" localSheetId="8">[5]XXX!$C$38</definedName>
    <definedName name="_MM1" localSheetId="9">[5]XXX!$C$38</definedName>
    <definedName name="_MM1" localSheetId="7">[5]XXX!$C$38</definedName>
    <definedName name="_MM1">[6]XXX!$C$38</definedName>
    <definedName name="_Order1" hidden="1">255</definedName>
    <definedName name="_Order2" hidden="1">255</definedName>
    <definedName name="_Sort" localSheetId="40" hidden="1">'[7]Work Sheet'!#REF!</definedName>
    <definedName name="_Sort" localSheetId="25" hidden="1">'[7]Work Sheet'!#REF!</definedName>
    <definedName name="_Sort" localSheetId="23" hidden="1">'[7]Work Sheet'!#REF!</definedName>
    <definedName name="_Sort" localSheetId="22" hidden="1">'[7]Work Sheet'!#REF!</definedName>
    <definedName name="_Sort" localSheetId="16" hidden="1">'[7]Work Sheet'!#REF!</definedName>
    <definedName name="_Sort" localSheetId="17" hidden="1">'[7]Work Sheet'!#REF!</definedName>
    <definedName name="_Sort" localSheetId="20" hidden="1">'[7]Work Sheet'!#REF!</definedName>
    <definedName name="_Sort" localSheetId="34" hidden="1">'[7]Work Sheet'!#REF!</definedName>
    <definedName name="_Sort" localSheetId="33" hidden="1">'[7]Work Sheet'!#REF!</definedName>
    <definedName name="_Sort" localSheetId="30" hidden="1">'[7]Work Sheet'!#REF!</definedName>
    <definedName name="_Sort" localSheetId="54" hidden="1">'[7]Work Sheet'!#REF!</definedName>
    <definedName name="_Sort" localSheetId="27" hidden="1">'[7]Work Sheet'!#REF!</definedName>
    <definedName name="_Sort" localSheetId="58" hidden="1">'[7]Work Sheet'!#REF!</definedName>
    <definedName name="_Sort" localSheetId="5" hidden="1">'[7]Work Sheet'!#REF!</definedName>
    <definedName name="_Sort" localSheetId="6" hidden="1">'[7]Work Sheet'!#REF!</definedName>
    <definedName name="_Sort" localSheetId="32" hidden="1">'[7]Work Sheet'!#REF!</definedName>
    <definedName name="_Sort" localSheetId="55" hidden="1">'[7]Work Sheet'!#REF!</definedName>
    <definedName name="_Sort" localSheetId="38" hidden="1">'[7]Work Sheet'!#REF!</definedName>
    <definedName name="_Sort" localSheetId="57" hidden="1">'[7]Work Sheet'!#REF!</definedName>
    <definedName name="_Sort" localSheetId="8" hidden="1">'[7]Work Sheet'!#REF!</definedName>
    <definedName name="_Sort" localSheetId="9" hidden="1">'[7]Work Sheet'!#REF!</definedName>
    <definedName name="_Sort" localSheetId="7" hidden="1">'[7]Work Sheet'!#REF!</definedName>
    <definedName name="_Sort" localSheetId="18" hidden="1">'[7]Work Sheet'!#REF!</definedName>
    <definedName name="_Sort" localSheetId="41" hidden="1">'[7]Work Sheet'!#REF!</definedName>
    <definedName name="_Sort" localSheetId="24" hidden="1">'[7]Work Sheet'!#REF!</definedName>
    <definedName name="_Sort" hidden="1">'[7]Work Sheet'!#REF!</definedName>
    <definedName name="_YY1" localSheetId="58">[4]XXX!$C$36</definedName>
    <definedName name="_YY1" localSheetId="55">[4]XXX!$C$36</definedName>
    <definedName name="_YY1" localSheetId="8">[5]XXX!$C$36</definedName>
    <definedName name="_YY1" localSheetId="9">[5]XXX!$C$36</definedName>
    <definedName name="_YY1" localSheetId="7">[5]XXX!$C$36</definedName>
    <definedName name="_YY1">[6]XXX!$C$36</definedName>
    <definedName name="A" localSheetId="40">#REF!</definedName>
    <definedName name="A" localSheetId="25">#REF!</definedName>
    <definedName name="A" localSheetId="23">#REF!</definedName>
    <definedName name="A" localSheetId="22">#REF!</definedName>
    <definedName name="A" localSheetId="16">#REF!</definedName>
    <definedName name="A" localSheetId="17">#REF!</definedName>
    <definedName name="A" localSheetId="20">#REF!</definedName>
    <definedName name="A" localSheetId="34">#REF!</definedName>
    <definedName name="A" localSheetId="33">#REF!</definedName>
    <definedName name="A" localSheetId="54">#REF!</definedName>
    <definedName name="A" localSheetId="27">#REF!</definedName>
    <definedName name="A" localSheetId="58">#REF!</definedName>
    <definedName name="A" localSheetId="5">#REF!</definedName>
    <definedName name="A" localSheetId="6">#REF!</definedName>
    <definedName name="A" localSheetId="55">#REF!</definedName>
    <definedName name="A" localSheetId="38">#REF!</definedName>
    <definedName name="A" localSheetId="57">#REF!</definedName>
    <definedName name="A" localSheetId="8">#REF!</definedName>
    <definedName name="A" localSheetId="9">#REF!</definedName>
    <definedName name="A" localSheetId="7">#REF!</definedName>
    <definedName name="A" localSheetId="18">#REF!</definedName>
    <definedName name="A" localSheetId="35">#REF!</definedName>
    <definedName name="A" localSheetId="24">#REF!</definedName>
    <definedName name="A">#REF!</definedName>
    <definedName name="abc" localSheetId="25">#REF!</definedName>
    <definedName name="abc" localSheetId="17">#REF!</definedName>
    <definedName name="abc" localSheetId="54">#REF!</definedName>
    <definedName name="abc" localSheetId="27">#REF!</definedName>
    <definedName name="abc" localSheetId="58">#REF!</definedName>
    <definedName name="abc" localSheetId="38">#REF!</definedName>
    <definedName name="abc" localSheetId="57">#REF!</definedName>
    <definedName name="abc" localSheetId="8">#REF!</definedName>
    <definedName name="abc" localSheetId="9">#REF!</definedName>
    <definedName name="abc" localSheetId="7">#REF!</definedName>
    <definedName name="abc" localSheetId="18">#REF!</definedName>
    <definedName name="abc">#REF!</definedName>
    <definedName name="Afr" localSheetId="40">#REF!</definedName>
    <definedName name="Afr" localSheetId="25">#REF!</definedName>
    <definedName name="Afr" localSheetId="23">#REF!</definedName>
    <definedName name="Afr" localSheetId="22">#REF!</definedName>
    <definedName name="Afr" localSheetId="16">#REF!</definedName>
    <definedName name="Afr" localSheetId="17">#REF!</definedName>
    <definedName name="Afr" localSheetId="20">#REF!</definedName>
    <definedName name="Afr" localSheetId="34">#REF!</definedName>
    <definedName name="Afr" localSheetId="33">#REF!</definedName>
    <definedName name="Afr" localSheetId="54">#REF!</definedName>
    <definedName name="Afr" localSheetId="27">#REF!</definedName>
    <definedName name="Afr" localSheetId="58">#REF!</definedName>
    <definedName name="Afr" localSheetId="5">#REF!</definedName>
    <definedName name="Afr" localSheetId="6">#REF!</definedName>
    <definedName name="Afr" localSheetId="55">#REF!</definedName>
    <definedName name="Afr" localSheetId="38">#REF!</definedName>
    <definedName name="Afr" localSheetId="57">#REF!</definedName>
    <definedName name="Afr" localSheetId="8">#REF!</definedName>
    <definedName name="Afr" localSheetId="9">#REF!</definedName>
    <definedName name="Afr" localSheetId="7">#REF!</definedName>
    <definedName name="Afr" localSheetId="18">#REF!</definedName>
    <definedName name="Afr" localSheetId="35">#REF!</definedName>
    <definedName name="Afr" localSheetId="24">#REF!</definedName>
    <definedName name="Afr">#REF!</definedName>
    <definedName name="AMKeyFig" localSheetId="40">#REF!</definedName>
    <definedName name="AMKeyFig" localSheetId="25">#REF!</definedName>
    <definedName name="AMKeyFig" localSheetId="23">#REF!</definedName>
    <definedName name="AMKeyFig" localSheetId="22">#REF!</definedName>
    <definedName name="AMKeyFig" localSheetId="16">#REF!</definedName>
    <definedName name="AMKeyFig" localSheetId="17">#REF!</definedName>
    <definedName name="AMKeyFig" localSheetId="20">#REF!</definedName>
    <definedName name="AMKeyFig" localSheetId="34">#REF!</definedName>
    <definedName name="AMKeyFig" localSheetId="33">#REF!</definedName>
    <definedName name="AMKeyFig" localSheetId="54">#REF!</definedName>
    <definedName name="AMKeyFig" localSheetId="27">#REF!</definedName>
    <definedName name="AMKeyFig" localSheetId="58">#REF!</definedName>
    <definedName name="AMKeyFig" localSheetId="5">#REF!</definedName>
    <definedName name="AMKeyFig" localSheetId="6">#REF!</definedName>
    <definedName name="AMKeyFig" localSheetId="55">#REF!</definedName>
    <definedName name="AMKeyFig" localSheetId="38">#REF!</definedName>
    <definedName name="AMKeyFig" localSheetId="57">#REF!</definedName>
    <definedName name="AMKeyFig" localSheetId="8">#REF!</definedName>
    <definedName name="AMKeyFig" localSheetId="9">#REF!</definedName>
    <definedName name="AMKeyFig" localSheetId="7">#REF!</definedName>
    <definedName name="AMKeyFig" localSheetId="18">#REF!</definedName>
    <definedName name="AMKeyFig" localSheetId="35">#REF!</definedName>
    <definedName name="AMKeyFig" localSheetId="24">#REF!</definedName>
    <definedName name="AMKeyFig">#REF!</definedName>
    <definedName name="AMKeyFigLife" localSheetId="40">#REF!</definedName>
    <definedName name="AMKeyFigLife" localSheetId="25">#REF!</definedName>
    <definedName name="AMKeyFigLife" localSheetId="23">#REF!</definedName>
    <definedName name="AMKeyFigLife" localSheetId="22">#REF!</definedName>
    <definedName name="AMKeyFigLife" localSheetId="16">#REF!</definedName>
    <definedName name="AMKeyFigLife" localSheetId="17">#REF!</definedName>
    <definedName name="AMKeyFigLife" localSheetId="20">#REF!</definedName>
    <definedName name="AMKeyFigLife" localSheetId="34">#REF!</definedName>
    <definedName name="AMKeyFigLife" localSheetId="33">#REF!</definedName>
    <definedName name="AMKeyFigLife" localSheetId="54">#REF!</definedName>
    <definedName name="AMKeyFigLife" localSheetId="27">#REF!</definedName>
    <definedName name="AMKeyFigLife" localSheetId="58">#REF!</definedName>
    <definedName name="AMKeyFigLife" localSheetId="5">#REF!</definedName>
    <definedName name="AMKeyFigLife" localSheetId="6">#REF!</definedName>
    <definedName name="AMKeyFigLife" localSheetId="55">#REF!</definedName>
    <definedName name="AMKeyFigLife" localSheetId="38">#REF!</definedName>
    <definedName name="AMKeyFigLife" localSheetId="57">#REF!</definedName>
    <definedName name="AMKeyFigLife" localSheetId="8">#REF!</definedName>
    <definedName name="AMKeyFigLife" localSheetId="9">#REF!</definedName>
    <definedName name="AMKeyFigLife" localSheetId="7">#REF!</definedName>
    <definedName name="AMKeyFigLife" localSheetId="18">#REF!</definedName>
    <definedName name="AMKeyFigLife" localSheetId="35">#REF!</definedName>
    <definedName name="AMKeyFigLife" localSheetId="24">#REF!</definedName>
    <definedName name="AMKeyFigLife">#REF!</definedName>
    <definedName name="AMVolume" localSheetId="40">#REF!</definedName>
    <definedName name="AMVolume" localSheetId="25">#REF!</definedName>
    <definedName name="AMVolume" localSheetId="23">#REF!</definedName>
    <definedName name="AMVolume" localSheetId="22">#REF!</definedName>
    <definedName name="AMVolume" localSheetId="16">#REF!</definedName>
    <definedName name="AMVolume" localSheetId="17">#REF!</definedName>
    <definedName name="AMVolume" localSheetId="20">#REF!</definedName>
    <definedName name="AMVolume" localSheetId="34">#REF!</definedName>
    <definedName name="AMVolume" localSheetId="33">#REF!</definedName>
    <definedName name="AMVolume" localSheetId="54">#REF!</definedName>
    <definedName name="AMVolume" localSheetId="27">#REF!</definedName>
    <definedName name="AMVolume" localSheetId="58">#REF!</definedName>
    <definedName name="AMVolume" localSheetId="5">#REF!</definedName>
    <definedName name="AMVolume" localSheetId="6">#REF!</definedName>
    <definedName name="AMVolume" localSheetId="55">#REF!</definedName>
    <definedName name="AMVolume" localSheetId="38">#REF!</definedName>
    <definedName name="AMVolume" localSheetId="57">#REF!</definedName>
    <definedName name="AMVolume" localSheetId="8">#REF!</definedName>
    <definedName name="AMVolume" localSheetId="9">#REF!</definedName>
    <definedName name="AMVolume" localSheetId="7">#REF!</definedName>
    <definedName name="AMVolume" localSheetId="18">#REF!</definedName>
    <definedName name="AMVolume" localSheetId="35">#REF!</definedName>
    <definedName name="AMVolume" localSheetId="24">#REF!</definedName>
    <definedName name="AMVolume">#REF!</definedName>
    <definedName name="as" localSheetId="40" hidden="1">{"5 * utfall + budget",#N/A,FALSE,"T-0298";"5 * bolag",#N/A,FALSE,"T-0298";"Unibank, utfall alla",#N/A,FALSE,"T-0298";#N/A,#N/A,FALSE,"Koncernskulder";#N/A,#N/A,FALSE,"Koncernfakturering"}</definedName>
    <definedName name="as" localSheetId="25" hidden="1">{"5 * utfall + budget",#N/A,FALSE,"T-0298";"5 * bolag",#N/A,FALSE,"T-0298";"Unibank, utfall alla",#N/A,FALSE,"T-0298";#N/A,#N/A,FALSE,"Koncernskulder";#N/A,#N/A,FALSE,"Koncernfakturering"}</definedName>
    <definedName name="as" localSheetId="23" hidden="1">{"5 * utfall + budget",#N/A,FALSE,"T-0298";"5 * bolag",#N/A,FALSE,"T-0298";"Unibank, utfall alla",#N/A,FALSE,"T-0298";#N/A,#N/A,FALSE,"Koncernskulder";#N/A,#N/A,FALSE,"Koncernfakturering"}</definedName>
    <definedName name="as" localSheetId="22" hidden="1">{"5 * utfall + budget",#N/A,FALSE,"T-0298";"5 * bolag",#N/A,FALSE,"T-0298";"Unibank, utfall alla",#N/A,FALSE,"T-0298";#N/A,#N/A,FALSE,"Koncernskulder";#N/A,#N/A,FALSE,"Koncernfakturering"}</definedName>
    <definedName name="as" localSheetId="16" hidden="1">{"5 * utfall + budget",#N/A,FALSE,"T-0298";"5 * bolag",#N/A,FALSE,"T-0298";"Unibank, utfall alla",#N/A,FALSE,"T-0298";#N/A,#N/A,FALSE,"Koncernskulder";#N/A,#N/A,FALSE,"Koncernfakturering"}</definedName>
    <definedName name="as" localSheetId="17" hidden="1">{"5 * utfall + budget",#N/A,FALSE,"T-0298";"5 * bolag",#N/A,FALSE,"T-0298";"Unibank, utfall alla",#N/A,FALSE,"T-0298";#N/A,#N/A,FALSE,"Koncernskulder";#N/A,#N/A,FALSE,"Koncernfakturering"}</definedName>
    <definedName name="as" localSheetId="20" hidden="1">{"5 * utfall + budget",#N/A,FALSE,"T-0298";"5 * bolag",#N/A,FALSE,"T-0298";"Unibank, utfall alla",#N/A,FALSE,"T-0298";#N/A,#N/A,FALSE,"Koncernskulder";#N/A,#N/A,FALSE,"Koncernfakturering"}</definedName>
    <definedName name="as" localSheetId="34" hidden="1">{"5 * utfall + budget",#N/A,FALSE,"T-0298";"5 * bolag",#N/A,FALSE,"T-0298";"Unibank, utfall alla",#N/A,FALSE,"T-0298";#N/A,#N/A,FALSE,"Koncernskulder";#N/A,#N/A,FALSE,"Koncernfakturering"}</definedName>
    <definedName name="as" localSheetId="33" hidden="1">{"5 * utfall + budget",#N/A,FALSE,"T-0298";"5 * bolag",#N/A,FALSE,"T-0298";"Unibank, utfall alla",#N/A,FALSE,"T-0298";#N/A,#N/A,FALSE,"Koncernskulder";#N/A,#N/A,FALSE,"Koncernfakturering"}</definedName>
    <definedName name="as" localSheetId="30" hidden="1">{"5 * utfall + budget",#N/A,FALSE,"T-0298";"5 * bolag",#N/A,FALSE,"T-0298";"Unibank, utfall alla",#N/A,FALSE,"T-0298";#N/A,#N/A,FALSE,"Koncernskulder";#N/A,#N/A,FALSE,"Koncernfakturering"}</definedName>
    <definedName name="as" localSheetId="54" hidden="1">{"5 * utfall + budget",#N/A,FALSE,"T-0298";"5 * bolag",#N/A,FALSE,"T-0298";"Unibank, utfall alla",#N/A,FALSE,"T-0298";#N/A,#N/A,FALSE,"Koncernskulder";#N/A,#N/A,FALSE,"Koncernfakturering"}</definedName>
    <definedName name="as" localSheetId="27" hidden="1">{"5 * utfall + budget",#N/A,FALSE,"T-0298";"5 * bolag",#N/A,FALSE,"T-0298";"Unibank, utfall alla",#N/A,FALSE,"T-0298";#N/A,#N/A,FALSE,"Koncernskulder";#N/A,#N/A,FALSE,"Koncernfakturering"}</definedName>
    <definedName name="as" localSheetId="58" hidden="1">{"5 * utfall + budget",#N/A,FALSE,"T-0298";"5 * bolag",#N/A,FALSE,"T-0298";"Unibank, utfall alla",#N/A,FALSE,"T-0298";#N/A,#N/A,FALSE,"Koncernskulder";#N/A,#N/A,FALSE,"Koncernfakturering"}</definedName>
    <definedName name="as" localSheetId="5" hidden="1">{"5 * utfall + budget",#N/A,FALSE,"T-0298";"5 * bolag",#N/A,FALSE,"T-0298";"Unibank, utfall alla",#N/A,FALSE,"T-0298";#N/A,#N/A,FALSE,"Koncernskulder";#N/A,#N/A,FALSE,"Koncernfakturering"}</definedName>
    <definedName name="as" localSheetId="6" hidden="1">{"5 * utfall + budget",#N/A,FALSE,"T-0298";"5 * bolag",#N/A,FALSE,"T-0298";"Unibank, utfall alla",#N/A,FALSE,"T-0298";#N/A,#N/A,FALSE,"Koncernskulder";#N/A,#N/A,FALSE,"Koncernfakturering"}</definedName>
    <definedName name="as" localSheetId="55" hidden="1">{"5 * utfall + budget",#N/A,FALSE,"T-0298";"5 * bolag",#N/A,FALSE,"T-0298";"Unibank, utfall alla",#N/A,FALSE,"T-0298";#N/A,#N/A,FALSE,"Koncernskulder";#N/A,#N/A,FALSE,"Koncernfakturering"}</definedName>
    <definedName name="as" localSheetId="38" hidden="1">{"5 * utfall + budget",#N/A,FALSE,"T-0298";"5 * bolag",#N/A,FALSE,"T-0298";"Unibank, utfall alla",#N/A,FALSE,"T-0298";#N/A,#N/A,FALSE,"Koncernskulder";#N/A,#N/A,FALSE,"Koncernfakturering"}</definedName>
    <definedName name="as" localSheetId="57" hidden="1">{"5 * utfall + budget",#N/A,FALSE,"T-0298";"5 * bolag",#N/A,FALSE,"T-0298";"Unibank, utfall alla",#N/A,FALSE,"T-0298";#N/A,#N/A,FALSE,"Koncernskulder";#N/A,#N/A,FALSE,"Koncernfakturering"}</definedName>
    <definedName name="as" localSheetId="8" hidden="1">{"5 * utfall + budget",#N/A,FALSE,"T-0298";"5 * bolag",#N/A,FALSE,"T-0298";"Unibank, utfall alla",#N/A,FALSE,"T-0298";#N/A,#N/A,FALSE,"Koncernskulder";#N/A,#N/A,FALSE,"Koncernfakturering"}</definedName>
    <definedName name="as" localSheetId="9" hidden="1">{"5 * utfall + budget",#N/A,FALSE,"T-0298";"5 * bolag",#N/A,FALSE,"T-0298";"Unibank, utfall alla",#N/A,FALSE,"T-0298";#N/A,#N/A,FALSE,"Koncernskulder";#N/A,#N/A,FALSE,"Koncernfakturering"}</definedName>
    <definedName name="as" localSheetId="7" hidden="1">{"5 * utfall + budget",#N/A,FALSE,"T-0298";"5 * bolag",#N/A,FALSE,"T-0298";"Unibank, utfall alla",#N/A,FALSE,"T-0298";#N/A,#N/A,FALSE,"Koncernskulder";#N/A,#N/A,FALSE,"Koncernfakturering"}</definedName>
    <definedName name="as" localSheetId="18" hidden="1">{"5 * utfall + budget",#N/A,FALSE,"T-0298";"5 * bolag",#N/A,FALSE,"T-0298";"Unibank, utfall alla",#N/A,FALSE,"T-0298";#N/A,#N/A,FALSE,"Koncernskulder";#N/A,#N/A,FALSE,"Koncernfakturering"}</definedName>
    <definedName name="as" localSheetId="41" hidden="1">{"5 * utfall + budget",#N/A,FALSE,"T-0298";"5 * bolag",#N/A,FALSE,"T-0298";"Unibank, utfall alla",#N/A,FALSE,"T-0298";#N/A,#N/A,FALSE,"Koncernskulder";#N/A,#N/A,FALSE,"Koncernfakturering"}</definedName>
    <definedName name="as" localSheetId="39" hidden="1">{"5 * utfall + budget",#N/A,FALSE,"T-0298";"5 * bolag",#N/A,FALSE,"T-0298";"Unibank, utfall alla",#N/A,FALSE,"T-0298";#N/A,#N/A,FALSE,"Koncernskulder";#N/A,#N/A,FALSE,"Koncernfakturering"}</definedName>
    <definedName name="as" localSheetId="35" hidden="1">{"5 * utfall + budget",#N/A,FALSE,"T-0298";"5 * bolag",#N/A,FALSE,"T-0298";"Unibank, utfall alla",#N/A,FALSE,"T-0298";#N/A,#N/A,FALSE,"Koncernskulder";#N/A,#N/A,FALSE,"Koncernfakturering"}</definedName>
    <definedName name="as" localSheetId="24" hidden="1">{"5 * utfall + budget",#N/A,FALSE,"T-0298";"5 * bolag",#N/A,FALSE,"T-0298";"Unibank, utfall alla",#N/A,FALSE,"T-0298";#N/A,#N/A,FALSE,"Koncernskulder";#N/A,#N/A,FALSE,"Koncernfakturering"}</definedName>
    <definedName name="as" hidden="1">{"5 * utfall + budget",#N/A,FALSE,"T-0298";"5 * bolag",#N/A,FALSE,"T-0298";"Unibank, utfall alla",#N/A,FALSE,"T-0298";#N/A,#N/A,FALSE,"Koncernskulder";#N/A,#N/A,FALSE,"Koncernfakturering"}</definedName>
    <definedName name="asset" localSheetId="40">#REF!</definedName>
    <definedName name="asset" localSheetId="25">#REF!</definedName>
    <definedName name="asset" localSheetId="23">#REF!</definedName>
    <definedName name="asset" localSheetId="22">#REF!</definedName>
    <definedName name="asset" localSheetId="16">#REF!</definedName>
    <definedName name="asset" localSheetId="17">#REF!</definedName>
    <definedName name="asset" localSheetId="20">#REF!</definedName>
    <definedName name="asset" localSheetId="34">#REF!</definedName>
    <definedName name="asset" localSheetId="33">#REF!</definedName>
    <definedName name="asset" localSheetId="54">#REF!</definedName>
    <definedName name="asset" localSheetId="27">#REF!</definedName>
    <definedName name="asset" localSheetId="58">#REF!</definedName>
    <definedName name="asset" localSheetId="5">#REF!</definedName>
    <definedName name="asset" localSheetId="6">#REF!</definedName>
    <definedName name="asset" localSheetId="55">#REF!</definedName>
    <definedName name="asset" localSheetId="38">#REF!</definedName>
    <definedName name="asset" localSheetId="57">#REF!</definedName>
    <definedName name="asset" localSheetId="8">#REF!</definedName>
    <definedName name="asset" localSheetId="9">#REF!</definedName>
    <definedName name="asset" localSheetId="7">#REF!</definedName>
    <definedName name="asset" localSheetId="18">#REF!</definedName>
    <definedName name="asset" localSheetId="35">#REF!</definedName>
    <definedName name="asset" localSheetId="24">#REF!</definedName>
    <definedName name="asset">#REF!</definedName>
    <definedName name="asset1" localSheetId="40">#REF!</definedName>
    <definedName name="asset1" localSheetId="25">#REF!</definedName>
    <definedName name="asset1" localSheetId="23">#REF!</definedName>
    <definedName name="asset1" localSheetId="22">#REF!</definedName>
    <definedName name="asset1" localSheetId="16">#REF!</definedName>
    <definedName name="asset1" localSheetId="17">#REF!</definedName>
    <definedName name="asset1" localSheetId="20">#REF!</definedName>
    <definedName name="asset1" localSheetId="34">#REF!</definedName>
    <definedName name="asset1" localSheetId="33">#REF!</definedName>
    <definedName name="asset1" localSheetId="54">#REF!</definedName>
    <definedName name="asset1" localSheetId="27">#REF!</definedName>
    <definedName name="asset1" localSheetId="58">#REF!</definedName>
    <definedName name="asset1" localSheetId="5">#REF!</definedName>
    <definedName name="asset1" localSheetId="6">#REF!</definedName>
    <definedName name="asset1" localSheetId="55">#REF!</definedName>
    <definedName name="asset1" localSheetId="38">#REF!</definedName>
    <definedName name="asset1" localSheetId="57">#REF!</definedName>
    <definedName name="asset1" localSheetId="8">#REF!</definedName>
    <definedName name="asset1" localSheetId="9">#REF!</definedName>
    <definedName name="asset1" localSheetId="7">#REF!</definedName>
    <definedName name="asset1" localSheetId="18">#REF!</definedName>
    <definedName name="asset1" localSheetId="35">#REF!</definedName>
    <definedName name="asset1" localSheetId="24">#REF!</definedName>
    <definedName name="asset1">#REF!</definedName>
    <definedName name="aum" localSheetId="40">#REF!</definedName>
    <definedName name="aum" localSheetId="25">#REF!</definedName>
    <definedName name="aum" localSheetId="23">#REF!</definedName>
    <definedName name="aum" localSheetId="22">#REF!</definedName>
    <definedName name="aum" localSheetId="16">#REF!</definedName>
    <definedName name="aum" localSheetId="17">#REF!</definedName>
    <definedName name="aum" localSheetId="20">#REF!</definedName>
    <definedName name="aum" localSheetId="34">#REF!</definedName>
    <definedName name="aum" localSheetId="33">#REF!</definedName>
    <definedName name="aum" localSheetId="54">#REF!</definedName>
    <definedName name="aum" localSheetId="27">#REF!</definedName>
    <definedName name="aum" localSheetId="58">#REF!</definedName>
    <definedName name="aum" localSheetId="5">#REF!</definedName>
    <definedName name="aum" localSheetId="6">#REF!</definedName>
    <definedName name="aum" localSheetId="55">#REF!</definedName>
    <definedName name="aum" localSheetId="38">#REF!</definedName>
    <definedName name="aum" localSheetId="57">#REF!</definedName>
    <definedName name="aum" localSheetId="8">#REF!</definedName>
    <definedName name="aum" localSheetId="9">#REF!</definedName>
    <definedName name="aum" localSheetId="7">#REF!</definedName>
    <definedName name="aum" localSheetId="18">#REF!</definedName>
    <definedName name="aum" localSheetId="35">#REF!</definedName>
    <definedName name="aum" localSheetId="24">#REF!</definedName>
    <definedName name="aum">#REF!</definedName>
    <definedName name="AUMs" localSheetId="40">#REF!</definedName>
    <definedName name="AUMs" localSheetId="25">#REF!</definedName>
    <definedName name="AUMs" localSheetId="23">#REF!</definedName>
    <definedName name="AUMs" localSheetId="22">#REF!</definedName>
    <definedName name="AUMs" localSheetId="16">#REF!</definedName>
    <definedName name="AUMs" localSheetId="17">#REF!</definedName>
    <definedName name="AUMs" localSheetId="20">#REF!</definedName>
    <definedName name="AUMs" localSheetId="34">#REF!</definedName>
    <definedName name="AUMs" localSheetId="33">#REF!</definedName>
    <definedName name="AUMs" localSheetId="54">#REF!</definedName>
    <definedName name="AUMs" localSheetId="27">#REF!</definedName>
    <definedName name="AUMs" localSheetId="58">#REF!</definedName>
    <definedName name="AUMs" localSheetId="5">#REF!</definedName>
    <definedName name="AUMs" localSheetId="6">#REF!</definedName>
    <definedName name="AUMs" localSheetId="55">#REF!</definedName>
    <definedName name="AUMs" localSheetId="38">#REF!</definedName>
    <definedName name="AUMs" localSheetId="57">#REF!</definedName>
    <definedName name="AUMs" localSheetId="8">#REF!</definedName>
    <definedName name="AUMs" localSheetId="9">#REF!</definedName>
    <definedName name="AUMs" localSheetId="7">#REF!</definedName>
    <definedName name="AUMs" localSheetId="18">#REF!</definedName>
    <definedName name="AUMs" localSheetId="35">#REF!</definedName>
    <definedName name="AUMs" localSheetId="24">#REF!</definedName>
    <definedName name="AUMs">#REF!</definedName>
    <definedName name="balance" localSheetId="40">#REF!</definedName>
    <definedName name="balance" localSheetId="25">#REF!</definedName>
    <definedName name="balance" localSheetId="23">#REF!</definedName>
    <definedName name="balance" localSheetId="22">#REF!</definedName>
    <definedName name="balance" localSheetId="16">#REF!</definedName>
    <definedName name="balance" localSheetId="17">#REF!</definedName>
    <definedName name="balance" localSheetId="20">#REF!</definedName>
    <definedName name="balance" localSheetId="34">#REF!</definedName>
    <definedName name="balance" localSheetId="33">#REF!</definedName>
    <definedName name="balance" localSheetId="54">#REF!</definedName>
    <definedName name="balance" localSheetId="27">#REF!</definedName>
    <definedName name="balance" localSheetId="58">#REF!</definedName>
    <definedName name="balance" localSheetId="5">#REF!</definedName>
    <definedName name="balance" localSheetId="6">#REF!</definedName>
    <definedName name="balance" localSheetId="55">#REF!</definedName>
    <definedName name="balance" localSheetId="38">#REF!</definedName>
    <definedName name="balance" localSheetId="57">#REF!</definedName>
    <definedName name="balance" localSheetId="8">#REF!</definedName>
    <definedName name="balance" localSheetId="9">#REF!</definedName>
    <definedName name="balance" localSheetId="7">#REF!</definedName>
    <definedName name="balance" localSheetId="18">#REF!</definedName>
    <definedName name="balance" localSheetId="35">#REF!</definedName>
    <definedName name="balance" localSheetId="24">#REF!</definedName>
    <definedName name="balance">#REF!</definedName>
    <definedName name="Balance_sheet__end_of_period" localSheetId="40">#REF!</definedName>
    <definedName name="Balance_sheet__end_of_period" localSheetId="25">#REF!</definedName>
    <definedName name="Balance_sheet__end_of_period" localSheetId="23">#REF!</definedName>
    <definedName name="Balance_sheet__end_of_period" localSheetId="22">#REF!</definedName>
    <definedName name="Balance_sheet__end_of_period" localSheetId="16">#REF!</definedName>
    <definedName name="Balance_sheet__end_of_period" localSheetId="17">#REF!</definedName>
    <definedName name="Balance_sheet__end_of_period" localSheetId="20">#REF!</definedName>
    <definedName name="Balance_sheet__end_of_period" localSheetId="34">#REF!</definedName>
    <definedName name="Balance_sheet__end_of_period" localSheetId="33">#REF!</definedName>
    <definedName name="Balance_sheet__end_of_period" localSheetId="54">#REF!</definedName>
    <definedName name="Balance_sheet__end_of_period" localSheetId="27">#REF!</definedName>
    <definedName name="Balance_sheet__end_of_period" localSheetId="58">#REF!</definedName>
    <definedName name="Balance_sheet__end_of_period" localSheetId="5">#REF!</definedName>
    <definedName name="Balance_sheet__end_of_period" localSheetId="6">#REF!</definedName>
    <definedName name="Balance_sheet__end_of_period" localSheetId="55">#REF!</definedName>
    <definedName name="Balance_sheet__end_of_period" localSheetId="38">#REF!</definedName>
    <definedName name="Balance_sheet__end_of_period" localSheetId="57">#REF!</definedName>
    <definedName name="Balance_sheet__end_of_period" localSheetId="8">#REF!</definedName>
    <definedName name="Balance_sheet__end_of_period" localSheetId="9">#REF!</definedName>
    <definedName name="Balance_sheet__end_of_period" localSheetId="7">#REF!</definedName>
    <definedName name="Balance_sheet__end_of_period" localSheetId="18">#REF!</definedName>
    <definedName name="Balance_sheet__end_of_period" localSheetId="35">#REF!</definedName>
    <definedName name="Balance_sheet__end_of_period" localSheetId="24">#REF!</definedName>
    <definedName name="Balance_sheet__end_of_period">#REF!</definedName>
    <definedName name="balancesheet" localSheetId="40">#REF!</definedName>
    <definedName name="balancesheet" localSheetId="25">#REF!</definedName>
    <definedName name="balancesheet" localSheetId="23">#REF!</definedName>
    <definedName name="balancesheet" localSheetId="22">#REF!</definedName>
    <definedName name="balancesheet" localSheetId="16">#REF!</definedName>
    <definedName name="balancesheet" localSheetId="17">#REF!</definedName>
    <definedName name="balancesheet" localSheetId="20">#REF!</definedName>
    <definedName name="balancesheet" localSheetId="34">#REF!</definedName>
    <definedName name="balancesheet" localSheetId="33">#REF!</definedName>
    <definedName name="balancesheet" localSheetId="54">#REF!</definedName>
    <definedName name="balancesheet" localSheetId="27">#REF!</definedName>
    <definedName name="balancesheet" localSheetId="58">#REF!</definedName>
    <definedName name="balancesheet" localSheetId="5">#REF!</definedName>
    <definedName name="balancesheet" localSheetId="6">#REF!</definedName>
    <definedName name="balancesheet" localSheetId="55">#REF!</definedName>
    <definedName name="balancesheet" localSheetId="38">#REF!</definedName>
    <definedName name="balancesheet" localSheetId="57">#REF!</definedName>
    <definedName name="balancesheet" localSheetId="8">#REF!</definedName>
    <definedName name="balancesheet" localSheetId="9">#REF!</definedName>
    <definedName name="balancesheet" localSheetId="7">#REF!</definedName>
    <definedName name="balancesheet" localSheetId="18">#REF!</definedName>
    <definedName name="balancesheet" localSheetId="35">#REF!</definedName>
    <definedName name="balancesheet" localSheetId="24">#REF!</definedName>
    <definedName name="balancesheet">#REF!</definedName>
    <definedName name="bankBaltics" localSheetId="40">#REF!</definedName>
    <definedName name="bankBaltics" localSheetId="25">#REF!</definedName>
    <definedName name="bankBaltics" localSheetId="23">#REF!</definedName>
    <definedName name="bankBaltics" localSheetId="22">#REF!</definedName>
    <definedName name="bankBaltics" localSheetId="16">#REF!</definedName>
    <definedName name="bankBaltics" localSheetId="17">#REF!</definedName>
    <definedName name="bankBaltics" localSheetId="20">#REF!</definedName>
    <definedName name="bankBaltics" localSheetId="34">#REF!</definedName>
    <definedName name="bankBaltics" localSheetId="33">#REF!</definedName>
    <definedName name="bankBaltics" localSheetId="54">#REF!</definedName>
    <definedName name="bankBaltics" localSheetId="27">#REF!</definedName>
    <definedName name="bankBaltics" localSheetId="58">#REF!</definedName>
    <definedName name="bankBaltics" localSheetId="5">#REF!</definedName>
    <definedName name="bankBaltics" localSheetId="6">#REF!</definedName>
    <definedName name="bankBaltics" localSheetId="55">#REF!</definedName>
    <definedName name="bankBaltics" localSheetId="38">#REF!</definedName>
    <definedName name="bankBaltics" localSheetId="57">#REF!</definedName>
    <definedName name="bankBaltics" localSheetId="8">#REF!</definedName>
    <definedName name="bankBaltics" localSheetId="9">#REF!</definedName>
    <definedName name="bankBaltics" localSheetId="7">#REF!</definedName>
    <definedName name="bankBaltics" localSheetId="18">#REF!</definedName>
    <definedName name="bankBaltics" localSheetId="35">#REF!</definedName>
    <definedName name="bankBaltics" localSheetId="24">#REF!</definedName>
    <definedName name="bankBaltics">#REF!</definedName>
    <definedName name="bankingRussia" localSheetId="40">#REF!</definedName>
    <definedName name="bankingRussia" localSheetId="25">#REF!</definedName>
    <definedName name="bankingRussia" localSheetId="23">#REF!</definedName>
    <definedName name="bankingRussia" localSheetId="22">#REF!</definedName>
    <definedName name="bankingRussia" localSheetId="16">#REF!</definedName>
    <definedName name="bankingRussia" localSheetId="17">#REF!</definedName>
    <definedName name="bankingRussia" localSheetId="20">#REF!</definedName>
    <definedName name="bankingRussia" localSheetId="34">#REF!</definedName>
    <definedName name="bankingRussia" localSheetId="33">#REF!</definedName>
    <definedName name="bankingRussia" localSheetId="54">#REF!</definedName>
    <definedName name="bankingRussia" localSheetId="27">#REF!</definedName>
    <definedName name="bankingRussia" localSheetId="58">#REF!</definedName>
    <definedName name="bankingRussia" localSheetId="5">#REF!</definedName>
    <definedName name="bankingRussia" localSheetId="6">#REF!</definedName>
    <definedName name="bankingRussia" localSheetId="55">#REF!</definedName>
    <definedName name="bankingRussia" localSheetId="38">#REF!</definedName>
    <definedName name="bankingRussia" localSheetId="57">#REF!</definedName>
    <definedName name="bankingRussia" localSheetId="8">#REF!</definedName>
    <definedName name="bankingRussia" localSheetId="9">#REF!</definedName>
    <definedName name="bankingRussia" localSheetId="7">#REF!</definedName>
    <definedName name="bankingRussia" localSheetId="18">#REF!</definedName>
    <definedName name="bankingRussia" localSheetId="35">#REF!</definedName>
    <definedName name="bankingRussia" localSheetId="24">#REF!</definedName>
    <definedName name="bankingRussia">#REF!</definedName>
    <definedName name="bankPoland" localSheetId="40">#REF!</definedName>
    <definedName name="bankPoland" localSheetId="25">#REF!</definedName>
    <definedName name="bankPoland" localSheetId="23">#REF!</definedName>
    <definedName name="bankPoland" localSheetId="22">#REF!</definedName>
    <definedName name="bankPoland" localSheetId="16">#REF!</definedName>
    <definedName name="bankPoland" localSheetId="17">#REF!</definedName>
    <definedName name="bankPoland" localSheetId="20">#REF!</definedName>
    <definedName name="bankPoland" localSheetId="34">#REF!</definedName>
    <definedName name="bankPoland" localSheetId="33">#REF!</definedName>
    <definedName name="bankPoland" localSheetId="54">#REF!</definedName>
    <definedName name="bankPoland" localSheetId="27">#REF!</definedName>
    <definedName name="bankPoland" localSheetId="58">#REF!</definedName>
    <definedName name="bankPoland" localSheetId="5">#REF!</definedName>
    <definedName name="bankPoland" localSheetId="6">#REF!</definedName>
    <definedName name="bankPoland" localSheetId="55">#REF!</definedName>
    <definedName name="bankPoland" localSheetId="38">#REF!</definedName>
    <definedName name="bankPoland" localSheetId="57">#REF!</definedName>
    <definedName name="bankPoland" localSheetId="8">#REF!</definedName>
    <definedName name="bankPoland" localSheetId="9">#REF!</definedName>
    <definedName name="bankPoland" localSheetId="7">#REF!</definedName>
    <definedName name="bankPoland" localSheetId="18">#REF!</definedName>
    <definedName name="bankPoland" localSheetId="35">#REF!</definedName>
    <definedName name="bankPoland" localSheetId="24">#REF!</definedName>
    <definedName name="bankPoland">#REF!</definedName>
    <definedName name="BAtable" localSheetId="40">#REF!</definedName>
    <definedName name="BAtable" localSheetId="25">#REF!</definedName>
    <definedName name="BAtable" localSheetId="23">#REF!</definedName>
    <definedName name="BAtable" localSheetId="22">#REF!</definedName>
    <definedName name="BAtable" localSheetId="16">#REF!</definedName>
    <definedName name="BAtable" localSheetId="17">#REF!</definedName>
    <definedName name="BAtable" localSheetId="20">#REF!</definedName>
    <definedName name="BAtable" localSheetId="34">#REF!</definedName>
    <definedName name="BAtable" localSheetId="33">#REF!</definedName>
    <definedName name="BAtable" localSheetId="54">#REF!</definedName>
    <definedName name="BAtable" localSheetId="27">#REF!</definedName>
    <definedName name="BAtable" localSheetId="58">#REF!</definedName>
    <definedName name="BAtable" localSheetId="5">#REF!</definedName>
    <definedName name="BAtable" localSheetId="6">#REF!</definedName>
    <definedName name="BAtable" localSheetId="55">#REF!</definedName>
    <definedName name="BAtable" localSheetId="38">#REF!</definedName>
    <definedName name="BAtable" localSheetId="57">#REF!</definedName>
    <definedName name="BAtable" localSheetId="8">#REF!</definedName>
    <definedName name="BAtable" localSheetId="9">#REF!</definedName>
    <definedName name="BAtable" localSheetId="7">#REF!</definedName>
    <definedName name="BAtable" localSheetId="18">#REF!</definedName>
    <definedName name="BAtable" localSheetId="35">#REF!</definedName>
    <definedName name="BAtable" localSheetId="24">#REF!</definedName>
    <definedName name="BAtable">#REF!</definedName>
    <definedName name="BB" localSheetId="58">[8]Försäkringar!$AD$2</definedName>
    <definedName name="BB" localSheetId="55">[8]Försäkringar!$AD$2</definedName>
    <definedName name="BB" localSheetId="8">[9]Försäkringar!$AD$2</definedName>
    <definedName name="BB" localSheetId="9">[9]Försäkringar!$AD$2</definedName>
    <definedName name="BB" localSheetId="7">[9]Försäkringar!$AD$2</definedName>
    <definedName name="BB">[10]Försäkringar!$AD$2</definedName>
    <definedName name="Bol" localSheetId="58">'[8]Konto koncern'!$A$6:$A$337</definedName>
    <definedName name="Bol" localSheetId="55">'[8]Konto koncern'!$A$6:$A$337</definedName>
    <definedName name="Bol" localSheetId="8">'[9]Konto koncern'!$A$6:$A$337</definedName>
    <definedName name="Bol" localSheetId="9">'[9]Konto koncern'!$A$6:$A$337</definedName>
    <definedName name="Bol" localSheetId="7">'[9]Konto koncern'!$A$6:$A$337</definedName>
    <definedName name="Bol">'[10]Konto koncern'!$A$6:$A$337</definedName>
    <definedName name="BPS" localSheetId="34">OFFSET([11]Chart!$Z$11,1,0,COUNTA([11]Chart!$Z$11:$Z$38)-1,1)</definedName>
    <definedName name="BPS" localSheetId="30">OFFSET([11]Chart!$Z$11,1,0,COUNTA([11]Chart!$Z$11:$Z$38)-1,1)</definedName>
    <definedName name="BPS" localSheetId="58">OFFSET([12]Chart!$Z$11,1,0,COUNTA([12]Chart!$Z$11:$Z$38)-1,1)</definedName>
    <definedName name="BPS" localSheetId="55">OFFSET([12]Chart!$Z$11,1,0,COUNTA([12]Chart!$Z$11:$Z$38)-1,1)</definedName>
    <definedName name="BPS" localSheetId="8">OFFSET([13]Chart!$Z$11,1,0,COUNTA([13]Chart!$Z$11:$Z$38)-1,1)</definedName>
    <definedName name="BPS" localSheetId="9">OFFSET([13]Chart!$Z$11,1,0,COUNTA([13]Chart!$Z$11:$Z$38)-1,1)</definedName>
    <definedName name="BPS" localSheetId="7">OFFSET([13]Chart!$Z$11,1,0,COUNTA([13]Chart!$Z$11:$Z$38)-1,1)</definedName>
    <definedName name="BPS" localSheetId="35">OFFSET([12]Chart!$Z$11,1,0,COUNTA([12]Chart!$Z$11:$Z$38)-1,1)</definedName>
    <definedName name="BPS">OFFSET([11]Chart!$Z$11,1,0,COUNTA([11]Chart!$Z$11:$Z$38)-1,1)</definedName>
    <definedName name="BPSVerticalchart" localSheetId="34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30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58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55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8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9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7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35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usiness" localSheetId="40">#REF!</definedName>
    <definedName name="business" localSheetId="25">#REF!</definedName>
    <definedName name="business" localSheetId="23">#REF!</definedName>
    <definedName name="business" localSheetId="22">#REF!</definedName>
    <definedName name="business" localSheetId="16">#REF!</definedName>
    <definedName name="business" localSheetId="17">#REF!</definedName>
    <definedName name="business" localSheetId="20">#REF!</definedName>
    <definedName name="business" localSheetId="34">#REF!</definedName>
    <definedName name="business" localSheetId="33">#REF!</definedName>
    <definedName name="business" localSheetId="54">#REF!</definedName>
    <definedName name="business" localSheetId="27">#REF!</definedName>
    <definedName name="business" localSheetId="58">#REF!</definedName>
    <definedName name="business" localSheetId="5">#REF!</definedName>
    <definedName name="business" localSheetId="6">#REF!</definedName>
    <definedName name="business" localSheetId="55">#REF!</definedName>
    <definedName name="business" localSheetId="38">#REF!</definedName>
    <definedName name="business" localSheetId="57">#REF!</definedName>
    <definedName name="business" localSheetId="8">#REF!</definedName>
    <definedName name="business" localSheetId="9">#REF!</definedName>
    <definedName name="business" localSheetId="7">#REF!</definedName>
    <definedName name="business" localSheetId="18">#REF!</definedName>
    <definedName name="business" localSheetId="35">#REF!</definedName>
    <definedName name="business" localSheetId="24">#REF!</definedName>
    <definedName name="business">#REF!</definedName>
    <definedName name="cap.adequacy" localSheetId="40">#REF!</definedName>
    <definedName name="cap.adequacy" localSheetId="25">#REF!</definedName>
    <definedName name="cap.adequacy" localSheetId="23">#REF!</definedName>
    <definedName name="cap.adequacy" localSheetId="22">#REF!</definedName>
    <definedName name="cap.adequacy" localSheetId="16">#REF!</definedName>
    <definedName name="cap.adequacy" localSheetId="17">#REF!</definedName>
    <definedName name="cap.adequacy" localSheetId="20">#REF!</definedName>
    <definedName name="cap.adequacy" localSheetId="34">#REF!</definedName>
    <definedName name="cap.adequacy" localSheetId="33">#REF!</definedName>
    <definedName name="cap.adequacy" localSheetId="54">#REF!</definedName>
    <definedName name="cap.adequacy" localSheetId="27">#REF!</definedName>
    <definedName name="cap.adequacy" localSheetId="58">#REF!</definedName>
    <definedName name="cap.adequacy" localSheetId="5">#REF!</definedName>
    <definedName name="cap.adequacy" localSheetId="6">#REF!</definedName>
    <definedName name="cap.adequacy" localSheetId="55">#REF!</definedName>
    <definedName name="cap.adequacy" localSheetId="38">#REF!</definedName>
    <definedName name="cap.adequacy" localSheetId="57">#REF!</definedName>
    <definedName name="cap.adequacy" localSheetId="8">#REF!</definedName>
    <definedName name="cap.adequacy" localSheetId="9">#REF!</definedName>
    <definedName name="cap.adequacy" localSheetId="7">#REF!</definedName>
    <definedName name="cap.adequacy" localSheetId="18">#REF!</definedName>
    <definedName name="cap.adequacy" localSheetId="35">#REF!</definedName>
    <definedName name="cap.adequacy" localSheetId="24">#REF!</definedName>
    <definedName name="cap.adequacy">#REF!</definedName>
    <definedName name="Capital_adequacy" localSheetId="40">#REF!</definedName>
    <definedName name="Capital_adequacy" localSheetId="25">#REF!</definedName>
    <definedName name="Capital_adequacy" localSheetId="23">#REF!</definedName>
    <definedName name="Capital_adequacy" localSheetId="22">#REF!</definedName>
    <definedName name="Capital_adequacy" localSheetId="16">#REF!</definedName>
    <definedName name="Capital_adequacy" localSheetId="17">#REF!</definedName>
    <definedName name="Capital_adequacy" localSheetId="20">#REF!</definedName>
    <definedName name="Capital_adequacy" localSheetId="34">#REF!</definedName>
    <definedName name="Capital_adequacy" localSheetId="33">#REF!</definedName>
    <definedName name="Capital_adequacy" localSheetId="54">#REF!</definedName>
    <definedName name="Capital_adequacy" localSheetId="27">#REF!</definedName>
    <definedName name="Capital_adequacy" localSheetId="58">#REF!</definedName>
    <definedName name="Capital_adequacy" localSheetId="5">#REF!</definedName>
    <definedName name="Capital_adequacy" localSheetId="6">#REF!</definedName>
    <definedName name="Capital_adequacy" localSheetId="55">#REF!</definedName>
    <definedName name="Capital_adequacy" localSheetId="38">#REF!</definedName>
    <definedName name="Capital_adequacy" localSheetId="57">#REF!</definedName>
    <definedName name="Capital_adequacy" localSheetId="8">#REF!</definedName>
    <definedName name="Capital_adequacy" localSheetId="9">#REF!</definedName>
    <definedName name="Capital_adequacy" localSheetId="7">#REF!</definedName>
    <definedName name="Capital_adequacy" localSheetId="18">#REF!</definedName>
    <definedName name="Capital_adequacy" localSheetId="35">#REF!</definedName>
    <definedName name="Capital_adequacy" localSheetId="24">#REF!</definedName>
    <definedName name="Capital_adequacy">#REF!</definedName>
    <definedName name="Carol" localSheetId="25">#REF!</definedName>
    <definedName name="Carol" localSheetId="54">#REF!</definedName>
    <definedName name="Carol" localSheetId="27">#REF!</definedName>
    <definedName name="Carol" localSheetId="58">#REF!</definedName>
    <definedName name="Carol" localSheetId="38">#REF!</definedName>
    <definedName name="Carol" localSheetId="57">#REF!</definedName>
    <definedName name="Carol" localSheetId="8">#REF!</definedName>
    <definedName name="Carol" localSheetId="9">#REF!</definedName>
    <definedName name="Carol" localSheetId="7">#REF!</definedName>
    <definedName name="Carol" localSheetId="18">#REF!</definedName>
    <definedName name="Carol">#REF!</definedName>
    <definedName name="cashflow" localSheetId="40">#REF!</definedName>
    <definedName name="cashflow" localSheetId="25">#REF!</definedName>
    <definedName name="cashflow" localSheetId="23">#REF!</definedName>
    <definedName name="cashflow" localSheetId="22">#REF!</definedName>
    <definedName name="cashflow" localSheetId="16">#REF!</definedName>
    <definedName name="cashflow" localSheetId="17">#REF!</definedName>
    <definedName name="cashflow" localSheetId="20">#REF!</definedName>
    <definedName name="cashflow" localSheetId="34">#REF!</definedName>
    <definedName name="cashflow" localSheetId="33">#REF!</definedName>
    <definedName name="cashflow" localSheetId="54">#REF!</definedName>
    <definedName name="cashflow" localSheetId="27">#REF!</definedName>
    <definedName name="cashflow" localSheetId="58">#REF!</definedName>
    <definedName name="cashflow" localSheetId="5">#REF!</definedName>
    <definedName name="cashflow" localSheetId="6">#REF!</definedName>
    <definedName name="cashflow" localSheetId="55">#REF!</definedName>
    <definedName name="cashflow" localSheetId="38">#REF!</definedName>
    <definedName name="cashflow" localSheetId="57">#REF!</definedName>
    <definedName name="cashflow" localSheetId="8">#REF!</definedName>
    <definedName name="cashflow" localSheetId="9">#REF!</definedName>
    <definedName name="cashflow" localSheetId="7">#REF!</definedName>
    <definedName name="cashflow" localSheetId="18">#REF!</definedName>
    <definedName name="cashflow" localSheetId="35">#REF!</definedName>
    <definedName name="cashflow" localSheetId="24">#REF!</definedName>
    <definedName name="cashflow">#REF!</definedName>
    <definedName name="CIBKeyFig" localSheetId="40">#REF!</definedName>
    <definedName name="CIBKeyFig" localSheetId="25">#REF!</definedName>
    <definedName name="CIBKeyFig" localSheetId="23">#REF!</definedName>
    <definedName name="CIBKeyFig" localSheetId="22">#REF!</definedName>
    <definedName name="CIBKeyFig" localSheetId="16">#REF!</definedName>
    <definedName name="CIBKeyFig" localSheetId="17">#REF!</definedName>
    <definedName name="CIBKeyFig" localSheetId="20">#REF!</definedName>
    <definedName name="CIBKeyFig" localSheetId="34">#REF!</definedName>
    <definedName name="CIBKeyFig" localSheetId="33">#REF!</definedName>
    <definedName name="CIBKeyFig" localSheetId="54">#REF!</definedName>
    <definedName name="CIBKeyFig" localSheetId="27">#REF!</definedName>
    <definedName name="CIBKeyFig" localSheetId="58">#REF!</definedName>
    <definedName name="CIBKeyFig" localSheetId="5">#REF!</definedName>
    <definedName name="CIBKeyFig" localSheetId="6">#REF!</definedName>
    <definedName name="CIBKeyFig" localSheetId="55">#REF!</definedName>
    <definedName name="CIBKeyFig" localSheetId="38">#REF!</definedName>
    <definedName name="CIBKeyFig" localSheetId="57">#REF!</definedName>
    <definedName name="CIBKeyFig" localSheetId="8">#REF!</definedName>
    <definedName name="CIBKeyFig" localSheetId="9">#REF!</definedName>
    <definedName name="CIBKeyFig" localSheetId="7">#REF!</definedName>
    <definedName name="CIBKeyFig" localSheetId="18">#REF!</definedName>
    <definedName name="CIBKeyFig" localSheetId="35">#REF!</definedName>
    <definedName name="CIBKeyFig" localSheetId="24">#REF!</definedName>
    <definedName name="CIBKeyFig">#REF!</definedName>
    <definedName name="CIBOP" localSheetId="40">#REF!</definedName>
    <definedName name="CIBOP" localSheetId="25">#REF!</definedName>
    <definedName name="CIBOP" localSheetId="23">#REF!</definedName>
    <definedName name="CIBOP" localSheetId="22">#REF!</definedName>
    <definedName name="CIBOP" localSheetId="16">#REF!</definedName>
    <definedName name="CIBOP" localSheetId="17">#REF!</definedName>
    <definedName name="CIBOP" localSheetId="20">#REF!</definedName>
    <definedName name="CIBOP" localSheetId="34">#REF!</definedName>
    <definedName name="CIBOP" localSheetId="33">#REF!</definedName>
    <definedName name="CIBOP" localSheetId="54">#REF!</definedName>
    <definedName name="CIBOP" localSheetId="27">#REF!</definedName>
    <definedName name="CIBOP" localSheetId="58">#REF!</definedName>
    <definedName name="CIBOP" localSheetId="5">#REF!</definedName>
    <definedName name="CIBOP" localSheetId="6">#REF!</definedName>
    <definedName name="CIBOP" localSheetId="55">#REF!</definedName>
    <definedName name="CIBOP" localSheetId="38">#REF!</definedName>
    <definedName name="CIBOP" localSheetId="57">#REF!</definedName>
    <definedName name="CIBOP" localSheetId="8">#REF!</definedName>
    <definedName name="CIBOP" localSheetId="9">#REF!</definedName>
    <definedName name="CIBOP" localSheetId="7">#REF!</definedName>
    <definedName name="CIBOP" localSheetId="18">#REF!</definedName>
    <definedName name="CIBOP" localSheetId="35">#REF!</definedName>
    <definedName name="CIBOP" localSheetId="24">#REF!</definedName>
    <definedName name="CIBOP">#REF!</definedName>
    <definedName name="cmb" localSheetId="40">#REF!</definedName>
    <definedName name="cmb" localSheetId="25">#REF!</definedName>
    <definedName name="cmb" localSheetId="23">#REF!</definedName>
    <definedName name="cmb" localSheetId="22">#REF!</definedName>
    <definedName name="cmb" localSheetId="16">#REF!</definedName>
    <definedName name="cmb" localSheetId="17">#REF!</definedName>
    <definedName name="cmb" localSheetId="20">#REF!</definedName>
    <definedName name="cmb" localSheetId="34">#REF!</definedName>
    <definedName name="cmb" localSheetId="33">#REF!</definedName>
    <definedName name="cmb" localSheetId="54">#REF!</definedName>
    <definedName name="cmb" localSheetId="27">#REF!</definedName>
    <definedName name="cmb" localSheetId="58">#REF!</definedName>
    <definedName name="cmb" localSheetId="5">#REF!</definedName>
    <definedName name="cmb" localSheetId="6">#REF!</definedName>
    <definedName name="cmb" localSheetId="55">#REF!</definedName>
    <definedName name="cmb" localSheetId="38">#REF!</definedName>
    <definedName name="cmb" localSheetId="57">#REF!</definedName>
    <definedName name="cmb" localSheetId="8">#REF!</definedName>
    <definedName name="cmb" localSheetId="9">#REF!</definedName>
    <definedName name="cmb" localSheetId="7">#REF!</definedName>
    <definedName name="cmb" localSheetId="18">#REF!</definedName>
    <definedName name="cmb" localSheetId="35">#REF!</definedName>
    <definedName name="cmb" localSheetId="24">#REF!</definedName>
    <definedName name="cmb">#REF!</definedName>
    <definedName name="cmb_cmb" localSheetId="40">#REF!</definedName>
    <definedName name="cmb_cmb" localSheetId="25">#REF!</definedName>
    <definedName name="cmb_cmb" localSheetId="23">#REF!</definedName>
    <definedName name="cmb_cmb" localSheetId="22">#REF!</definedName>
    <definedName name="cmb_cmb" localSheetId="16">#REF!</definedName>
    <definedName name="cmb_cmb" localSheetId="17">#REF!</definedName>
    <definedName name="cmb_cmb" localSheetId="20">#REF!</definedName>
    <definedName name="cmb_cmb" localSheetId="34">#REF!</definedName>
    <definedName name="cmb_cmb" localSheetId="33">#REF!</definedName>
    <definedName name="cmb_cmb" localSheetId="54">#REF!</definedName>
    <definedName name="cmb_cmb" localSheetId="27">#REF!</definedName>
    <definedName name="cmb_cmb" localSheetId="58">#REF!</definedName>
    <definedName name="cmb_cmb" localSheetId="5">#REF!</definedName>
    <definedName name="cmb_cmb" localSheetId="6">#REF!</definedName>
    <definedName name="cmb_cmb" localSheetId="55">#REF!</definedName>
    <definedName name="cmb_cmb" localSheetId="38">#REF!</definedName>
    <definedName name="cmb_cmb" localSheetId="57">#REF!</definedName>
    <definedName name="cmb_cmb" localSheetId="8">#REF!</definedName>
    <definedName name="cmb_cmb" localSheetId="9">#REF!</definedName>
    <definedName name="cmb_cmb" localSheetId="7">#REF!</definedName>
    <definedName name="cmb_cmb" localSheetId="18">#REF!</definedName>
    <definedName name="cmb_cmb" localSheetId="35">#REF!</definedName>
    <definedName name="cmb_cmb" localSheetId="24">#REF!</definedName>
    <definedName name="cmb_cmb">#REF!</definedName>
    <definedName name="cmp" localSheetId="40">#REF!</definedName>
    <definedName name="cmp" localSheetId="25">#REF!</definedName>
    <definedName name="cmp" localSheetId="23">#REF!</definedName>
    <definedName name="cmp" localSheetId="22">#REF!</definedName>
    <definedName name="cmp" localSheetId="16">#REF!</definedName>
    <definedName name="cmp" localSheetId="17">#REF!</definedName>
    <definedName name="cmp" localSheetId="20">#REF!</definedName>
    <definedName name="cmp" localSheetId="34">#REF!</definedName>
    <definedName name="cmp" localSheetId="33">#REF!</definedName>
    <definedName name="cmp" localSheetId="54">#REF!</definedName>
    <definedName name="cmp" localSheetId="27">#REF!</definedName>
    <definedName name="cmp" localSheetId="58">#REF!</definedName>
    <definedName name="cmp" localSheetId="5">#REF!</definedName>
    <definedName name="cmp" localSheetId="6">#REF!</definedName>
    <definedName name="cmp" localSheetId="55">#REF!</definedName>
    <definedName name="cmp" localSheetId="38">#REF!</definedName>
    <definedName name="cmp" localSheetId="57">#REF!</definedName>
    <definedName name="cmp" localSheetId="8">#REF!</definedName>
    <definedName name="cmp" localSheetId="9">#REF!</definedName>
    <definedName name="cmp" localSheetId="7">#REF!</definedName>
    <definedName name="cmp" localSheetId="18">#REF!</definedName>
    <definedName name="cmp" localSheetId="35">#REF!</definedName>
    <definedName name="cmp" localSheetId="24">#REF!</definedName>
    <definedName name="cmp">#REF!</definedName>
    <definedName name="CONS" localSheetId="34">OFFSET('[14]Chart Losses'!$M$7,COUNT('[14]Chart Losses'!$M$7:$M$50)-'[14]Chart Losses'!$H$1,,'[14]Chart Losses'!$H$1)</definedName>
    <definedName name="CONS" localSheetId="30">OFFSET('[14]Chart Losses'!$M$7,COUNT('[14]Chart Losses'!$M$7:$M$50)-'[14]Chart Losses'!$H$1,,'[14]Chart Losses'!$H$1)</definedName>
    <definedName name="CONS" localSheetId="58">OFFSET('[15]Chart Losses'!$M$7,COUNT('[15]Chart Losses'!$M$7:$M$50)-'[15]Chart Losses'!$H$1,,'[15]Chart Losses'!$H$1)</definedName>
    <definedName name="CONS" localSheetId="55">OFFSET('[15]Chart Losses'!$M$7,COUNT('[15]Chart Losses'!$M$7:$M$50)-'[15]Chart Losses'!$H$1,,'[15]Chart Losses'!$H$1)</definedName>
    <definedName name="CONS" localSheetId="8">OFFSET('[16]Chart Losses'!$M$7,COUNT('[16]Chart Losses'!$M$7:$M$50)-'[16]Chart Losses'!$H$1,,'[16]Chart Losses'!$H$1)</definedName>
    <definedName name="CONS" localSheetId="9">OFFSET('[16]Chart Losses'!$M$7,COUNT('[16]Chart Losses'!$M$7:$M$50)-'[16]Chart Losses'!$H$1,,'[16]Chart Losses'!$H$1)</definedName>
    <definedName name="CONS" localSheetId="7">OFFSET('[16]Chart Losses'!$M$7,COUNT('[16]Chart Losses'!$M$7:$M$50)-'[16]Chart Losses'!$H$1,,'[16]Chart Losses'!$H$1)</definedName>
    <definedName name="CONS" localSheetId="35">OFFSET('[15]Chart Losses'!$M$7,COUNT('[15]Chart Losses'!$M$7:$M$50)-'[15]Chart Losses'!$H$1,,'[15]Chart Losses'!$H$1)</definedName>
    <definedName name="CONS">OFFSET('[14]Chart Losses'!$M$7,COUNT('[14]Chart Losses'!$M$7:$M$50)-'[14]Chart Losses'!$H$1,,'[14]Chart Losses'!$H$1)</definedName>
    <definedName name="CORP" localSheetId="34">OFFSET('[14]Chart Losses'!$J$7,COUNT('[14]Chart Losses'!$J$7:$J$50)-'[14]Chart Losses'!$H$1,,'[14]Chart Losses'!$H$1)</definedName>
    <definedName name="CORP" localSheetId="30">OFFSET('[14]Chart Losses'!$J$7,COUNT('[14]Chart Losses'!$J$7:$J$50)-'[14]Chart Losses'!$H$1,,'[14]Chart Losses'!$H$1)</definedName>
    <definedName name="CORP" localSheetId="58">OFFSET('[15]Chart Losses'!$J$7,COUNT('[15]Chart Losses'!$J$7:$J$50)-'[15]Chart Losses'!$H$1,,'[15]Chart Losses'!$H$1)</definedName>
    <definedName name="CORP" localSheetId="55">OFFSET('[15]Chart Losses'!$J$7,COUNT('[15]Chart Losses'!$J$7:$J$50)-'[15]Chart Losses'!$H$1,,'[15]Chart Losses'!$H$1)</definedName>
    <definedName name="CORP" localSheetId="8">OFFSET('[16]Chart Losses'!$J$7,COUNT('[16]Chart Losses'!$J$7:$J$50)-'[16]Chart Losses'!$H$1,,'[16]Chart Losses'!$H$1)</definedName>
    <definedName name="CORP" localSheetId="9">OFFSET('[16]Chart Losses'!$J$7,COUNT('[16]Chart Losses'!$J$7:$J$50)-'[16]Chart Losses'!$H$1,,'[16]Chart Losses'!$H$1)</definedName>
    <definedName name="CORP" localSheetId="7">OFFSET('[16]Chart Losses'!$J$7,COUNT('[16]Chart Losses'!$J$7:$J$50)-'[16]Chart Losses'!$H$1,,'[16]Chart Losses'!$H$1)</definedName>
    <definedName name="CORP" localSheetId="35">OFFSET('[15]Chart Losses'!$J$7,COUNT('[15]Chart Losses'!$J$7:$J$50)-'[15]Chart Losses'!$H$1,,'[15]Chart Losses'!$H$1)</definedName>
    <definedName name="CORP">OFFSET('[14]Chart Losses'!$J$7,COUNT('[14]Chart Losses'!$J$7:$J$50)-'[14]Chart Losses'!$H$1,,'[14]Chart Losses'!$H$1)</definedName>
    <definedName name="corp.inst" localSheetId="40">#REF!</definedName>
    <definedName name="corp.inst" localSheetId="25">#REF!</definedName>
    <definedName name="corp.inst" localSheetId="23">#REF!</definedName>
    <definedName name="corp.inst" localSheetId="22">#REF!</definedName>
    <definedName name="corp.inst" localSheetId="16">#REF!</definedName>
    <definedName name="corp.inst" localSheetId="17">#REF!</definedName>
    <definedName name="corp.inst" localSheetId="20">#REF!</definedName>
    <definedName name="corp.inst" localSheetId="34">#REF!</definedName>
    <definedName name="corp.inst" localSheetId="33">#REF!</definedName>
    <definedName name="corp.inst" localSheetId="54">#REF!</definedName>
    <definedName name="corp.inst" localSheetId="27">#REF!</definedName>
    <definedName name="corp.inst" localSheetId="58">#REF!</definedName>
    <definedName name="corp.inst" localSheetId="5">#REF!</definedName>
    <definedName name="corp.inst" localSheetId="6">#REF!</definedName>
    <definedName name="corp.inst" localSheetId="55">#REF!</definedName>
    <definedName name="corp.inst" localSheetId="38">#REF!</definedName>
    <definedName name="corp.inst" localSheetId="57">#REF!</definedName>
    <definedName name="corp.inst" localSheetId="8">#REF!</definedName>
    <definedName name="corp.inst" localSheetId="9">#REF!</definedName>
    <definedName name="corp.inst" localSheetId="7">#REF!</definedName>
    <definedName name="corp.inst" localSheetId="18">#REF!</definedName>
    <definedName name="corp.inst" localSheetId="35">#REF!</definedName>
    <definedName name="corp.inst" localSheetId="24">#REF!</definedName>
    <definedName name="corp.inst">#REF!</definedName>
    <definedName name="corp1" localSheetId="40">#REF!</definedName>
    <definedName name="corp1" localSheetId="25">#REF!</definedName>
    <definedName name="corp1" localSheetId="23">#REF!</definedName>
    <definedName name="corp1" localSheetId="22">#REF!</definedName>
    <definedName name="corp1" localSheetId="16">#REF!</definedName>
    <definedName name="corp1" localSheetId="17">#REF!</definedName>
    <definedName name="corp1" localSheetId="20">#REF!</definedName>
    <definedName name="corp1" localSheetId="34">#REF!</definedName>
    <definedName name="corp1" localSheetId="33">#REF!</definedName>
    <definedName name="corp1" localSheetId="54">#REF!</definedName>
    <definedName name="corp1" localSheetId="27">#REF!</definedName>
    <definedName name="corp1" localSheetId="58">#REF!</definedName>
    <definedName name="corp1" localSheetId="5">#REF!</definedName>
    <definedName name="corp1" localSheetId="6">#REF!</definedName>
    <definedName name="corp1" localSheetId="55">#REF!</definedName>
    <definedName name="corp1" localSheetId="38">#REF!</definedName>
    <definedName name="corp1" localSheetId="57">#REF!</definedName>
    <definedName name="corp1" localSheetId="8">#REF!</definedName>
    <definedName name="corp1" localSheetId="9">#REF!</definedName>
    <definedName name="corp1" localSheetId="7">#REF!</definedName>
    <definedName name="corp1" localSheetId="18">#REF!</definedName>
    <definedName name="corp1" localSheetId="35">#REF!</definedName>
    <definedName name="corp1" localSheetId="24">#REF!</definedName>
    <definedName name="corp1">#REF!</definedName>
    <definedName name="_xlnm.Criteria" localSheetId="40">#REF!</definedName>
    <definedName name="_xlnm.Criteria" localSheetId="25">#REF!</definedName>
    <definedName name="_xlnm.Criteria" localSheetId="23">#REF!</definedName>
    <definedName name="_xlnm.Criteria" localSheetId="22">#REF!</definedName>
    <definedName name="_xlnm.Criteria" localSheetId="16">#REF!</definedName>
    <definedName name="_xlnm.Criteria" localSheetId="17">#REF!</definedName>
    <definedName name="_xlnm.Criteria" localSheetId="20">#REF!</definedName>
    <definedName name="_xlnm.Criteria" localSheetId="34">#REF!</definedName>
    <definedName name="_xlnm.Criteria" localSheetId="33">#REF!</definedName>
    <definedName name="_xlnm.Criteria" localSheetId="30">#REF!</definedName>
    <definedName name="_xlnm.Criteria" localSheetId="54">#REF!</definedName>
    <definedName name="_xlnm.Criteria" localSheetId="27">#REF!</definedName>
    <definedName name="_xlnm.Criteria" localSheetId="36">#REF!</definedName>
    <definedName name="_xlnm.Criteria" localSheetId="37">#REF!</definedName>
    <definedName name="_xlnm.Criteria" localSheetId="58">#REF!</definedName>
    <definedName name="_xlnm.Criteria" localSheetId="5">#REF!</definedName>
    <definedName name="_xlnm.Criteria" localSheetId="6">#REF!</definedName>
    <definedName name="_xlnm.Criteria" localSheetId="55">#REF!</definedName>
    <definedName name="_xlnm.Criteria" localSheetId="38">#REF!</definedName>
    <definedName name="_xlnm.Criteria" localSheetId="57">#REF!</definedName>
    <definedName name="_xlnm.Criteria" localSheetId="8">#REF!</definedName>
    <definedName name="_xlnm.Criteria" localSheetId="9">#REF!</definedName>
    <definedName name="_xlnm.Criteria" localSheetId="7">#REF!</definedName>
    <definedName name="_xlnm.Criteria" localSheetId="18">#REF!</definedName>
    <definedName name="_xlnm.Criteria" localSheetId="35">#REF!</definedName>
    <definedName name="_xlnm.Criteria" localSheetId="24">#REF!</definedName>
    <definedName name="_xlnm.Criteria">#REF!</definedName>
    <definedName name="cru_ytd" localSheetId="40">#REF!</definedName>
    <definedName name="cru_ytd" localSheetId="25">#REF!</definedName>
    <definedName name="cru_ytd" localSheetId="23">#REF!</definedName>
    <definedName name="cru_ytd" localSheetId="22">#REF!</definedName>
    <definedName name="cru_ytd" localSheetId="16">#REF!</definedName>
    <definedName name="cru_ytd" localSheetId="17">#REF!</definedName>
    <definedName name="cru_ytd" localSheetId="20">#REF!</definedName>
    <definedName name="cru_ytd" localSheetId="34">#REF!</definedName>
    <definedName name="cru_ytd" localSheetId="33">#REF!</definedName>
    <definedName name="cru_ytd" localSheetId="54">#REF!</definedName>
    <definedName name="cru_ytd" localSheetId="27">#REF!</definedName>
    <definedName name="cru_ytd" localSheetId="58">#REF!</definedName>
    <definedName name="cru_ytd" localSheetId="5">#REF!</definedName>
    <definedName name="cru_ytd" localSheetId="6">#REF!</definedName>
    <definedName name="cru_ytd" localSheetId="55">#REF!</definedName>
    <definedName name="cru_ytd" localSheetId="38">#REF!</definedName>
    <definedName name="cru_ytd" localSheetId="57">#REF!</definedName>
    <definedName name="cru_ytd" localSheetId="8">#REF!</definedName>
    <definedName name="cru_ytd" localSheetId="9">#REF!</definedName>
    <definedName name="cru_ytd" localSheetId="7">#REF!</definedName>
    <definedName name="cru_ytd" localSheetId="18">#REF!</definedName>
    <definedName name="cru_ytd" localSheetId="35">#REF!</definedName>
    <definedName name="cru_ytd" localSheetId="24">#REF!</definedName>
    <definedName name="cru_ytd">#REF!</definedName>
    <definedName name="cru_ytd_eng" localSheetId="40">#REF!</definedName>
    <definedName name="cru_ytd_eng" localSheetId="25">#REF!</definedName>
    <definedName name="cru_ytd_eng" localSheetId="23">#REF!</definedName>
    <definedName name="cru_ytd_eng" localSheetId="22">#REF!</definedName>
    <definedName name="cru_ytd_eng" localSheetId="16">#REF!</definedName>
    <definedName name="cru_ytd_eng" localSheetId="17">#REF!</definedName>
    <definedName name="cru_ytd_eng" localSheetId="20">#REF!</definedName>
    <definedName name="cru_ytd_eng" localSheetId="34">#REF!</definedName>
    <definedName name="cru_ytd_eng" localSheetId="33">#REF!</definedName>
    <definedName name="cru_ytd_eng" localSheetId="54">#REF!</definedName>
    <definedName name="cru_ytd_eng" localSheetId="27">#REF!</definedName>
    <definedName name="cru_ytd_eng" localSheetId="58">#REF!</definedName>
    <definedName name="cru_ytd_eng" localSheetId="5">#REF!</definedName>
    <definedName name="cru_ytd_eng" localSheetId="6">#REF!</definedName>
    <definedName name="cru_ytd_eng" localSheetId="55">#REF!</definedName>
    <definedName name="cru_ytd_eng" localSheetId="38">#REF!</definedName>
    <definedName name="cru_ytd_eng" localSheetId="57">#REF!</definedName>
    <definedName name="cru_ytd_eng" localSheetId="8">#REF!</definedName>
    <definedName name="cru_ytd_eng" localSheetId="9">#REF!</definedName>
    <definedName name="cru_ytd_eng" localSheetId="7">#REF!</definedName>
    <definedName name="cru_ytd_eng" localSheetId="18">#REF!</definedName>
    <definedName name="cru_ytd_eng" localSheetId="35">#REF!</definedName>
    <definedName name="cru_ytd_eng" localSheetId="24">#REF!</definedName>
    <definedName name="cru_ytd_eng">#REF!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LocalConsolidationOnSubmit">1</definedName>
    <definedName name="csNFC_XL_Pensionfunds_Dim01">"="</definedName>
    <definedName name="csNFC_XL_Pensionfunds_Dim02">"="</definedName>
    <definedName name="csNFC_XL_Pensionfunds_Dim03">"="</definedName>
    <definedName name="csNFC_XL_Pensionfunds_Dim04">"="</definedName>
    <definedName name="csNFC_XL_Pensionfunds_Dim05">"="</definedName>
    <definedName name="csNFC_XL_Pensionfunds_Dim06">"="</definedName>
    <definedName name="csNFC_XL_Pensionfunds_Dim07">"="</definedName>
    <definedName name="csNFC_XL_Pensionfunds_Dim08">"="</definedName>
    <definedName name="csNFC_XL_Pensionfunds_Dim09">"="</definedName>
    <definedName name="csNFC_XL_Pensionfunds_Dim10">"="</definedName>
    <definedName name="csNFC_XL_Pensionfunds_Dim11" localSheetId="40">#REF!</definedName>
    <definedName name="csNFC_XL_Pensionfunds_Dim11" localSheetId="25">#REF!</definedName>
    <definedName name="csNFC_XL_Pensionfunds_Dim11" localSheetId="23">#REF!</definedName>
    <definedName name="csNFC_XL_Pensionfunds_Dim11" localSheetId="22">#REF!</definedName>
    <definedName name="csNFC_XL_Pensionfunds_Dim11" localSheetId="16">#REF!</definedName>
    <definedName name="csNFC_XL_Pensionfunds_Dim11" localSheetId="17">#REF!</definedName>
    <definedName name="csNFC_XL_Pensionfunds_Dim11" localSheetId="20">#REF!</definedName>
    <definedName name="csNFC_XL_Pensionfunds_Dim11" localSheetId="34">#REF!</definedName>
    <definedName name="csNFC_XL_Pensionfunds_Dim11" localSheetId="33">#REF!</definedName>
    <definedName name="csNFC_XL_Pensionfunds_Dim11" localSheetId="54">#REF!</definedName>
    <definedName name="csNFC_XL_Pensionfunds_Dim11" localSheetId="27">#REF!</definedName>
    <definedName name="csNFC_XL_Pensionfunds_Dim11" localSheetId="58">#REF!</definedName>
    <definedName name="csNFC_XL_Pensionfunds_Dim11" localSheetId="5">#REF!</definedName>
    <definedName name="csNFC_XL_Pensionfunds_Dim11" localSheetId="6">#REF!</definedName>
    <definedName name="csNFC_XL_Pensionfunds_Dim11" localSheetId="55">#REF!</definedName>
    <definedName name="csNFC_XL_Pensionfunds_Dim11" localSheetId="38">#REF!</definedName>
    <definedName name="csNFC_XL_Pensionfunds_Dim11" localSheetId="57">#REF!</definedName>
    <definedName name="csNFC_XL_Pensionfunds_Dim11" localSheetId="8">#REF!</definedName>
    <definedName name="csNFC_XL_Pensionfunds_Dim11" localSheetId="9">#REF!</definedName>
    <definedName name="csNFC_XL_Pensionfunds_Dim11" localSheetId="7">#REF!</definedName>
    <definedName name="csNFC_XL_Pensionfunds_Dim11" localSheetId="18">#REF!</definedName>
    <definedName name="csNFC_XL_Pensionfunds_Dim11" localSheetId="35">#REF!</definedName>
    <definedName name="csNFC_XL_Pensionfunds_Dim11" localSheetId="24">#REF!</definedName>
    <definedName name="csNFC_XL_Pensionfunds_Dim11">#REF!</definedName>
    <definedName name="csNFC_XL_Pensionfunds_Dim12">"="</definedName>
    <definedName name="csNFC_XL_PensionfundsAnchor" localSheetId="40">#REF!</definedName>
    <definedName name="csNFC_XL_PensionfundsAnchor" localSheetId="25">#REF!</definedName>
    <definedName name="csNFC_XL_PensionfundsAnchor" localSheetId="23">#REF!</definedName>
    <definedName name="csNFC_XL_PensionfundsAnchor" localSheetId="22">#REF!</definedName>
    <definedName name="csNFC_XL_PensionfundsAnchor" localSheetId="16">#REF!</definedName>
    <definedName name="csNFC_XL_PensionfundsAnchor" localSheetId="17">#REF!</definedName>
    <definedName name="csNFC_XL_PensionfundsAnchor" localSheetId="20">#REF!</definedName>
    <definedName name="csNFC_XL_PensionfundsAnchor" localSheetId="34">#REF!</definedName>
    <definedName name="csNFC_XL_PensionfundsAnchor" localSheetId="33">#REF!</definedName>
    <definedName name="csNFC_XL_PensionfundsAnchor" localSheetId="54">#REF!</definedName>
    <definedName name="csNFC_XL_PensionfundsAnchor" localSheetId="27">#REF!</definedName>
    <definedName name="csNFC_XL_PensionfundsAnchor" localSheetId="58">#REF!</definedName>
    <definedName name="csNFC_XL_PensionfundsAnchor" localSheetId="5">#REF!</definedName>
    <definedName name="csNFC_XL_PensionfundsAnchor" localSheetId="6">#REF!</definedName>
    <definedName name="csNFC_XL_PensionfundsAnchor" localSheetId="55">#REF!</definedName>
    <definedName name="csNFC_XL_PensionfundsAnchor" localSheetId="38">#REF!</definedName>
    <definedName name="csNFC_XL_PensionfundsAnchor" localSheetId="57">#REF!</definedName>
    <definedName name="csNFC_XL_PensionfundsAnchor" localSheetId="8">#REF!</definedName>
    <definedName name="csNFC_XL_PensionfundsAnchor" localSheetId="9">#REF!</definedName>
    <definedName name="csNFC_XL_PensionfundsAnchor" localSheetId="7">#REF!</definedName>
    <definedName name="csNFC_XL_PensionfundsAnchor" localSheetId="18">#REF!</definedName>
    <definedName name="csNFC_XL_PensionfundsAnchor" localSheetId="35">#REF!</definedName>
    <definedName name="csNFC_XL_PensionfundsAnchor" localSheetId="24">#REF!</definedName>
    <definedName name="csNFC_XL_PensionfundsAnchor">#REF!</definedName>
    <definedName name="csRefreshOnOpen">1</definedName>
    <definedName name="csRefreshOnRotate">1</definedName>
    <definedName name="Currency" localSheetId="58">[17]Factors!$B$13</definedName>
    <definedName name="Currency" localSheetId="55">[17]Factors!$B$13</definedName>
    <definedName name="Currency" localSheetId="8">[18]Factors!$B$13</definedName>
    <definedName name="Currency" localSheetId="9">[18]Factors!$B$13</definedName>
    <definedName name="Currency" localSheetId="7">[18]Factors!$B$13</definedName>
    <definedName name="Currency">[19]Factors!$B$13</definedName>
    <definedName name="cust" localSheetId="40">#REF!</definedName>
    <definedName name="cust" localSheetId="25">#REF!</definedName>
    <definedName name="cust" localSheetId="23">#REF!</definedName>
    <definedName name="cust" localSheetId="22">#REF!</definedName>
    <definedName name="cust" localSheetId="16">#REF!</definedName>
    <definedName name="cust" localSheetId="17">#REF!</definedName>
    <definedName name="cust" localSheetId="20">#REF!</definedName>
    <definedName name="cust" localSheetId="34">#REF!</definedName>
    <definedName name="cust" localSheetId="33">#REF!</definedName>
    <definedName name="cust" localSheetId="54">#REF!</definedName>
    <definedName name="cust" localSheetId="27">#REF!</definedName>
    <definedName name="cust" localSheetId="58">#REF!</definedName>
    <definedName name="cust" localSheetId="5">#REF!</definedName>
    <definedName name="cust" localSheetId="6">#REF!</definedName>
    <definedName name="cust" localSheetId="55">#REF!</definedName>
    <definedName name="cust" localSheetId="38">#REF!</definedName>
    <definedName name="cust" localSheetId="57">#REF!</definedName>
    <definedName name="cust" localSheetId="8">#REF!</definedName>
    <definedName name="cust" localSheetId="9">#REF!</definedName>
    <definedName name="cust" localSheetId="7">#REF!</definedName>
    <definedName name="cust" localSheetId="18">#REF!</definedName>
    <definedName name="cust" localSheetId="35">#REF!</definedName>
    <definedName name="cust" localSheetId="24">#REF!</definedName>
    <definedName name="cust">#REF!</definedName>
    <definedName name="cust_segm" localSheetId="40">#REF!</definedName>
    <definedName name="cust_segm" localSheetId="25">#REF!</definedName>
    <definedName name="cust_segm" localSheetId="23">#REF!</definedName>
    <definedName name="cust_segm" localSheetId="22">#REF!</definedName>
    <definedName name="cust_segm" localSheetId="16">#REF!</definedName>
    <definedName name="cust_segm" localSheetId="17">#REF!</definedName>
    <definedName name="cust_segm" localSheetId="20">#REF!</definedName>
    <definedName name="cust_segm" localSheetId="34">#REF!</definedName>
    <definedName name="cust_segm" localSheetId="33">#REF!</definedName>
    <definedName name="cust_segm" localSheetId="54">#REF!</definedName>
    <definedName name="cust_segm" localSheetId="27">#REF!</definedName>
    <definedName name="cust_segm" localSheetId="58">#REF!</definedName>
    <definedName name="cust_segm" localSheetId="5">#REF!</definedName>
    <definedName name="cust_segm" localSheetId="6">#REF!</definedName>
    <definedName name="cust_segm" localSheetId="55">#REF!</definedName>
    <definedName name="cust_segm" localSheetId="38">#REF!</definedName>
    <definedName name="cust_segm" localSheetId="57">#REF!</definedName>
    <definedName name="cust_segm" localSheetId="8">#REF!</definedName>
    <definedName name="cust_segm" localSheetId="9">#REF!</definedName>
    <definedName name="cust_segm" localSheetId="7">#REF!</definedName>
    <definedName name="cust_segm" localSheetId="18">#REF!</definedName>
    <definedName name="cust_segm" localSheetId="35">#REF!</definedName>
    <definedName name="cust_segm" localSheetId="24">#REF!</definedName>
    <definedName name="cust_segm">#REF!</definedName>
    <definedName name="DanskMdRapport" localSheetId="58">[20]Månedsrapport!$A$1:$F$103</definedName>
    <definedName name="DanskMdRapport" localSheetId="55">[20]Månedsrapport!$A$1:$F$103</definedName>
    <definedName name="DanskMdRapport" localSheetId="8">[21]Månedsrapport!$A$1:$F$103</definedName>
    <definedName name="DanskMdRapport" localSheetId="9">[21]Månedsrapport!$A$1:$F$103</definedName>
    <definedName name="DanskMdRapport" localSheetId="7">[21]Månedsrapport!$A$1:$F$103</definedName>
    <definedName name="DanskMdRapport">[22]Månedsrapport!$A$1:$F$103</definedName>
    <definedName name="data_imp_start" localSheetId="40">[23]Beholdningsdata!#REF!</definedName>
    <definedName name="data_imp_start" localSheetId="25">[23]Beholdningsdata!#REF!</definedName>
    <definedName name="data_imp_start" localSheetId="23">[23]Beholdningsdata!#REF!</definedName>
    <definedName name="data_imp_start" localSheetId="22">[23]Beholdningsdata!#REF!</definedName>
    <definedName name="data_imp_start" localSheetId="16">[23]Beholdningsdata!#REF!</definedName>
    <definedName name="data_imp_start" localSheetId="17">[23]Beholdningsdata!#REF!</definedName>
    <definedName name="data_imp_start" localSheetId="20">[23]Beholdningsdata!#REF!</definedName>
    <definedName name="data_imp_start" localSheetId="34">[23]Beholdningsdata!#REF!</definedName>
    <definedName name="data_imp_start" localSheetId="33">[23]Beholdningsdata!#REF!</definedName>
    <definedName name="data_imp_start" localSheetId="54">[23]Beholdningsdata!#REF!</definedName>
    <definedName name="data_imp_start" localSheetId="27">[23]Beholdningsdata!#REF!</definedName>
    <definedName name="data_imp_start" localSheetId="58">[23]Beholdningsdata!#REF!</definedName>
    <definedName name="data_imp_start" localSheetId="5">[23]Beholdningsdata!#REF!</definedName>
    <definedName name="data_imp_start" localSheetId="6">[23]Beholdningsdata!#REF!</definedName>
    <definedName name="data_imp_start" localSheetId="55">[23]Beholdningsdata!#REF!</definedName>
    <definedName name="data_imp_start" localSheetId="38">[23]Beholdningsdata!#REF!</definedName>
    <definedName name="data_imp_start" localSheetId="57">[23]Beholdningsdata!#REF!</definedName>
    <definedName name="data_imp_start" localSheetId="8">[23]Beholdningsdata!#REF!</definedName>
    <definedName name="data_imp_start" localSheetId="9">[23]Beholdningsdata!#REF!</definedName>
    <definedName name="data_imp_start" localSheetId="7">[23]Beholdningsdata!#REF!</definedName>
    <definedName name="data_imp_start" localSheetId="18">[23]Beholdningsdata!#REF!</definedName>
    <definedName name="data_imp_start" localSheetId="35">[23]Beholdningsdata!#REF!</definedName>
    <definedName name="data_imp_start" localSheetId="24">[23]Beholdningsdata!#REF!</definedName>
    <definedName name="data_imp_start">[23]Beholdningsdata!#REF!</definedName>
    <definedName name="_xlnm.Database" localSheetId="40">#REF!</definedName>
    <definedName name="_xlnm.Database" localSheetId="25">#REF!</definedName>
    <definedName name="_xlnm.Database" localSheetId="23">#REF!</definedName>
    <definedName name="_xlnm.Database" localSheetId="22">#REF!</definedName>
    <definedName name="_xlnm.Database" localSheetId="16">#REF!</definedName>
    <definedName name="_xlnm.Database" localSheetId="17">#REF!</definedName>
    <definedName name="_xlnm.Database" localSheetId="20">#REF!</definedName>
    <definedName name="_xlnm.Database" localSheetId="34">#REF!</definedName>
    <definedName name="_xlnm.Database" localSheetId="33">#REF!</definedName>
    <definedName name="_xlnm.Database" localSheetId="30">#REF!</definedName>
    <definedName name="_xlnm.Database" localSheetId="54">#REF!</definedName>
    <definedName name="_xlnm.Database" localSheetId="27">#REF!</definedName>
    <definedName name="_xlnm.Database" localSheetId="36">#REF!</definedName>
    <definedName name="_xlnm.Database" localSheetId="37">#REF!</definedName>
    <definedName name="_xlnm.Database" localSheetId="58">#REF!</definedName>
    <definedName name="_xlnm.Database" localSheetId="5">#REF!</definedName>
    <definedName name="_xlnm.Database" localSheetId="6">#REF!</definedName>
    <definedName name="_xlnm.Database" localSheetId="55">#REF!</definedName>
    <definedName name="_xlnm.Database" localSheetId="38">#REF!</definedName>
    <definedName name="_xlnm.Database" localSheetId="57">#REF!</definedName>
    <definedName name="_xlnm.Database" localSheetId="8">#REF!</definedName>
    <definedName name="_xlnm.Database" localSheetId="9">#REF!</definedName>
    <definedName name="_xlnm.Database" localSheetId="7">#REF!</definedName>
    <definedName name="_xlnm.Database" localSheetId="18">#REF!</definedName>
    <definedName name="_xlnm.Database" localSheetId="35">#REF!</definedName>
    <definedName name="_xlnm.Database" localSheetId="24">#REF!</definedName>
    <definedName name="_xlnm.Database">#REF!</definedName>
    <definedName name="Date" localSheetId="58">'[24]Input Sheet'!$A$1</definedName>
    <definedName name="Date" localSheetId="55">'[24]Input Sheet'!$A$1</definedName>
    <definedName name="Date" localSheetId="8">'[25]Input Sheet'!$A$1</definedName>
    <definedName name="Date" localSheetId="9">'[25]Input Sheet'!$A$1</definedName>
    <definedName name="Date" localSheetId="7">'[25]Input Sheet'!$A$1</definedName>
    <definedName name="Date">'[26]Input Sheet'!$A$1</definedName>
    <definedName name="DatoValg" localSheetId="58">[20]HelpSheet!$C$5:$C$16</definedName>
    <definedName name="DatoValg" localSheetId="55">[20]HelpSheet!$C$5:$C$16</definedName>
    <definedName name="DatoValg" localSheetId="8">[21]HelpSheet!$C$5:$C$16</definedName>
    <definedName name="DatoValg" localSheetId="9">[21]HelpSheet!$C$5:$C$16</definedName>
    <definedName name="DatoValg" localSheetId="7">[21]HelpSheet!$C$5:$C$16</definedName>
    <definedName name="DatoValg">[22]HelpSheet!$C$5:$C$16</definedName>
    <definedName name="DATUM" localSheetId="34">OFFSET('[14]Chart Losses'!$H$7,COUNT('[14]Chart Losses'!$H$7:$H$50)-'[14]Chart Losses'!$H$1,,'[14]Chart Losses'!$H$1)</definedName>
    <definedName name="DATUM" localSheetId="30">OFFSET('[14]Chart Losses'!$H$7,COUNT('[14]Chart Losses'!$H$7:$H$50)-'[14]Chart Losses'!$H$1,,'[14]Chart Losses'!$H$1)</definedName>
    <definedName name="DATUM" localSheetId="58">OFFSET('[15]Chart Losses'!$H$7,COUNT('[15]Chart Losses'!$H$7:$H$50)-'[15]Chart Losses'!$H$1,,'[15]Chart Losses'!$H$1)</definedName>
    <definedName name="DATUM" localSheetId="55">OFFSET('[15]Chart Losses'!$H$7,COUNT('[15]Chart Losses'!$H$7:$H$50)-'[15]Chart Losses'!$H$1,,'[15]Chart Losses'!$H$1)</definedName>
    <definedName name="DATUM" localSheetId="8">OFFSET('[16]Chart Losses'!$H$7,COUNT('[16]Chart Losses'!$H$7:$H$50)-'[16]Chart Losses'!$H$1,,'[16]Chart Losses'!$H$1)</definedName>
    <definedName name="DATUM" localSheetId="9">OFFSET('[16]Chart Losses'!$H$7,COUNT('[16]Chart Losses'!$H$7:$H$50)-'[16]Chart Losses'!$H$1,,'[16]Chart Losses'!$H$1)</definedName>
    <definedName name="DATUM" localSheetId="7">OFFSET('[16]Chart Losses'!$H$7,COUNT('[16]Chart Losses'!$H$7:$H$50)-'[16]Chart Losses'!$H$1,,'[16]Chart Losses'!$H$1)</definedName>
    <definedName name="DATUM" localSheetId="35">OFFSET('[15]Chart Losses'!$H$7,COUNT('[15]Chart Losses'!$H$7:$H$50)-'[15]Chart Losses'!$H$1,,'[15]Chart Losses'!$H$1)</definedName>
    <definedName name="DATUM">OFFSET('[14]Chart Losses'!$H$7,COUNT('[14]Chart Losses'!$H$7:$H$50)-'[14]Chart Losses'!$H$1,,'[14]Chart Losses'!$H$1)</definedName>
    <definedName name="DB" localSheetId="58">'[8]Konto koncern'!$A$3:$O$335</definedName>
    <definedName name="DB" localSheetId="55">'[8]Konto koncern'!$A$3:$O$335</definedName>
    <definedName name="DB" localSheetId="8">'[9]Konto koncern'!$A$3:$O$335</definedName>
    <definedName name="DB" localSheetId="9">'[9]Konto koncern'!$A$3:$O$335</definedName>
    <definedName name="DB" localSheetId="7">'[9]Konto koncern'!$A$3:$O$335</definedName>
    <definedName name="DB">'[10]Konto koncern'!$A$3:$O$335</definedName>
    <definedName name="dddd" localSheetId="40" hidden="1">{#N/A,#N/A,TRUE,"Forside";#N/A,#N/A,TRUE,"Contents";#N/A,#N/A,TRUE,"Opera. income stat.";#N/A,#N/A,TRUE,"Business area ";#N/A,#N/A,TRUE,"Statutory income statem."}</definedName>
    <definedName name="dddd" localSheetId="25" hidden="1">{#N/A,#N/A,TRUE,"Forside";#N/A,#N/A,TRUE,"Contents";#N/A,#N/A,TRUE,"Opera. income stat.";#N/A,#N/A,TRUE,"Business area ";#N/A,#N/A,TRUE,"Statutory income statem."}</definedName>
    <definedName name="dddd" localSheetId="23" hidden="1">{#N/A,#N/A,TRUE,"Forside";#N/A,#N/A,TRUE,"Contents";#N/A,#N/A,TRUE,"Opera. income stat.";#N/A,#N/A,TRUE,"Business area ";#N/A,#N/A,TRUE,"Statutory income statem."}</definedName>
    <definedName name="dddd" localSheetId="22" hidden="1">{#N/A,#N/A,TRUE,"Forside";#N/A,#N/A,TRUE,"Contents";#N/A,#N/A,TRUE,"Opera. income stat.";#N/A,#N/A,TRUE,"Business area ";#N/A,#N/A,TRUE,"Statutory income statem."}</definedName>
    <definedName name="dddd" localSheetId="16" hidden="1">{#N/A,#N/A,TRUE,"Forside";#N/A,#N/A,TRUE,"Contents";#N/A,#N/A,TRUE,"Opera. income stat.";#N/A,#N/A,TRUE,"Business area ";#N/A,#N/A,TRUE,"Statutory income statem."}</definedName>
    <definedName name="dddd" localSheetId="17" hidden="1">{#N/A,#N/A,TRUE,"Forside";#N/A,#N/A,TRUE,"Contents";#N/A,#N/A,TRUE,"Opera. income stat.";#N/A,#N/A,TRUE,"Business area ";#N/A,#N/A,TRUE,"Statutory income statem."}</definedName>
    <definedName name="dddd" localSheetId="20" hidden="1">{#N/A,#N/A,TRUE,"Forside";#N/A,#N/A,TRUE,"Contents";#N/A,#N/A,TRUE,"Opera. income stat.";#N/A,#N/A,TRUE,"Business area ";#N/A,#N/A,TRUE,"Statutory income statem."}</definedName>
    <definedName name="dddd" localSheetId="34" hidden="1">{#N/A,#N/A,TRUE,"Forside";#N/A,#N/A,TRUE,"Contents";#N/A,#N/A,TRUE,"Opera. income stat.";#N/A,#N/A,TRUE,"Business area ";#N/A,#N/A,TRUE,"Statutory income statem."}</definedName>
    <definedName name="dddd" localSheetId="33" hidden="1">{#N/A,#N/A,TRUE,"Forside";#N/A,#N/A,TRUE,"Contents";#N/A,#N/A,TRUE,"Opera. income stat.";#N/A,#N/A,TRUE,"Business area ";#N/A,#N/A,TRUE,"Statutory income statem."}</definedName>
    <definedName name="dddd" localSheetId="30" hidden="1">{#N/A,#N/A,TRUE,"Forside";#N/A,#N/A,TRUE,"Contents";#N/A,#N/A,TRUE,"Opera. income stat.";#N/A,#N/A,TRUE,"Business area ";#N/A,#N/A,TRUE,"Statutory income statem."}</definedName>
    <definedName name="dddd" localSheetId="54" hidden="1">{#N/A,#N/A,TRUE,"Forside";#N/A,#N/A,TRUE,"Contents";#N/A,#N/A,TRUE,"Opera. income stat.";#N/A,#N/A,TRUE,"Business area ";#N/A,#N/A,TRUE,"Statutory income statem."}</definedName>
    <definedName name="dddd" localSheetId="27" hidden="1">{#N/A,#N/A,TRUE,"Forside";#N/A,#N/A,TRUE,"Contents";#N/A,#N/A,TRUE,"Opera. income stat.";#N/A,#N/A,TRUE,"Business area ";#N/A,#N/A,TRUE,"Statutory income statem."}</definedName>
    <definedName name="dddd" localSheetId="58" hidden="1">{#N/A,#N/A,TRUE,"Forside";#N/A,#N/A,TRUE,"Contents";#N/A,#N/A,TRUE,"Opera. income stat.";#N/A,#N/A,TRUE,"Business area ";#N/A,#N/A,TRUE,"Statutory income statem."}</definedName>
    <definedName name="dddd" localSheetId="5" hidden="1">{#N/A,#N/A,TRUE,"Forside";#N/A,#N/A,TRUE,"Contents";#N/A,#N/A,TRUE,"Opera. income stat.";#N/A,#N/A,TRUE,"Business area ";#N/A,#N/A,TRUE,"Statutory income statem."}</definedName>
    <definedName name="dddd" localSheetId="6" hidden="1">{#N/A,#N/A,TRUE,"Forside";#N/A,#N/A,TRUE,"Contents";#N/A,#N/A,TRUE,"Opera. income stat.";#N/A,#N/A,TRUE,"Business area ";#N/A,#N/A,TRUE,"Statutory income statem."}</definedName>
    <definedName name="dddd" localSheetId="55" hidden="1">{#N/A,#N/A,TRUE,"Forside";#N/A,#N/A,TRUE,"Contents";#N/A,#N/A,TRUE,"Opera. income stat.";#N/A,#N/A,TRUE,"Business area ";#N/A,#N/A,TRUE,"Statutory income statem."}</definedName>
    <definedName name="dddd" localSheetId="38" hidden="1">{#N/A,#N/A,TRUE,"Forside";#N/A,#N/A,TRUE,"Contents";#N/A,#N/A,TRUE,"Opera. income stat.";#N/A,#N/A,TRUE,"Business area ";#N/A,#N/A,TRUE,"Statutory income statem."}</definedName>
    <definedName name="dddd" localSheetId="57" hidden="1">{#N/A,#N/A,TRUE,"Forside";#N/A,#N/A,TRUE,"Contents";#N/A,#N/A,TRUE,"Opera. income stat.";#N/A,#N/A,TRUE,"Business area ";#N/A,#N/A,TRUE,"Statutory income statem."}</definedName>
    <definedName name="dddd" localSheetId="8" hidden="1">{#N/A,#N/A,TRUE,"Forside";#N/A,#N/A,TRUE,"Contents";#N/A,#N/A,TRUE,"Opera. income stat.";#N/A,#N/A,TRUE,"Business area ";#N/A,#N/A,TRUE,"Statutory income statem."}</definedName>
    <definedName name="dddd" localSheetId="9" hidden="1">{#N/A,#N/A,TRUE,"Forside";#N/A,#N/A,TRUE,"Contents";#N/A,#N/A,TRUE,"Opera. income stat.";#N/A,#N/A,TRUE,"Business area ";#N/A,#N/A,TRUE,"Statutory income statem."}</definedName>
    <definedName name="dddd" localSheetId="7" hidden="1">{#N/A,#N/A,TRUE,"Forside";#N/A,#N/A,TRUE,"Contents";#N/A,#N/A,TRUE,"Opera. income stat.";#N/A,#N/A,TRUE,"Business area ";#N/A,#N/A,TRUE,"Statutory income statem."}</definedName>
    <definedName name="dddd" localSheetId="18" hidden="1">{#N/A,#N/A,TRUE,"Forside";#N/A,#N/A,TRUE,"Contents";#N/A,#N/A,TRUE,"Opera. income stat.";#N/A,#N/A,TRUE,"Business area ";#N/A,#N/A,TRUE,"Statutory income statem."}</definedName>
    <definedName name="dddd" localSheetId="41" hidden="1">{#N/A,#N/A,TRUE,"Forside";#N/A,#N/A,TRUE,"Contents";#N/A,#N/A,TRUE,"Opera. income stat.";#N/A,#N/A,TRUE,"Business area ";#N/A,#N/A,TRUE,"Statutory income statem."}</definedName>
    <definedName name="dddd" localSheetId="39" hidden="1">{#N/A,#N/A,TRUE,"Forside";#N/A,#N/A,TRUE,"Contents";#N/A,#N/A,TRUE,"Opera. income stat.";#N/A,#N/A,TRUE,"Business area ";#N/A,#N/A,TRUE,"Statutory income statem."}</definedName>
    <definedName name="dddd" localSheetId="35" hidden="1">{#N/A,#N/A,TRUE,"Forside";#N/A,#N/A,TRUE,"Contents";#N/A,#N/A,TRUE,"Opera. income stat.";#N/A,#N/A,TRUE,"Business area ";#N/A,#N/A,TRUE,"Statutory income statem."}</definedName>
    <definedName name="dddd" localSheetId="24" hidden="1">{#N/A,#N/A,TRUE,"Forside";#N/A,#N/A,TRUE,"Contents";#N/A,#N/A,TRUE,"Opera. income stat.";#N/A,#N/A,TRUE,"Business area ";#N/A,#N/A,TRUE,"Statutory income statem."}</definedName>
    <definedName name="dddd" hidden="1">{#N/A,#N/A,TRUE,"Forside";#N/A,#N/A,TRUE,"Contents";#N/A,#N/A,TRUE,"Opera. income stat.";#N/A,#N/A,TRUE,"Business area ";#N/A,#N/A,TRUE,"Statutory income statem."}</definedName>
    <definedName name="DeafaultedLoans" localSheetId="40">#REF!</definedName>
    <definedName name="DeafaultedLoans" localSheetId="25">#REF!</definedName>
    <definedName name="DeafaultedLoans" localSheetId="23">#REF!</definedName>
    <definedName name="DeafaultedLoans" localSheetId="22">#REF!</definedName>
    <definedName name="DeafaultedLoans" localSheetId="16">#REF!</definedName>
    <definedName name="DeafaultedLoans" localSheetId="17">#REF!</definedName>
    <definedName name="DeafaultedLoans" localSheetId="20">#REF!</definedName>
    <definedName name="DeafaultedLoans" localSheetId="34">#REF!</definedName>
    <definedName name="DeafaultedLoans" localSheetId="33">#REF!</definedName>
    <definedName name="DeafaultedLoans" localSheetId="54">#REF!</definedName>
    <definedName name="DeafaultedLoans" localSheetId="27">#REF!</definedName>
    <definedName name="DeafaultedLoans" localSheetId="58">#REF!</definedName>
    <definedName name="DeafaultedLoans" localSheetId="5">#REF!</definedName>
    <definedName name="DeafaultedLoans" localSheetId="6">#REF!</definedName>
    <definedName name="DeafaultedLoans" localSheetId="55">#REF!</definedName>
    <definedName name="DeafaultedLoans" localSheetId="38">#REF!</definedName>
    <definedName name="DeafaultedLoans" localSheetId="57">#REF!</definedName>
    <definedName name="DeafaultedLoans" localSheetId="8">#REF!</definedName>
    <definedName name="DeafaultedLoans" localSheetId="9">#REF!</definedName>
    <definedName name="DeafaultedLoans" localSheetId="7">#REF!</definedName>
    <definedName name="DeafaultedLoans" localSheetId="18">#REF!</definedName>
    <definedName name="DeafaultedLoans" localSheetId="35">#REF!</definedName>
    <definedName name="DeafaultedLoans" localSheetId="24">#REF!</definedName>
    <definedName name="DeafaultedLoans">#REF!</definedName>
    <definedName name="Denmark" localSheetId="58">[27]Sheet1!$C$17</definedName>
    <definedName name="Denmark" localSheetId="55">[27]Sheet1!$C$17</definedName>
    <definedName name="Denmark" localSheetId="8">[28]Sheet1!$C$17</definedName>
    <definedName name="Denmark" localSheetId="9">[28]Sheet1!$C$17</definedName>
    <definedName name="Denmark" localSheetId="7">[28]Sheet1!$C$17</definedName>
    <definedName name="Denmark">[29]Sheet1!$C$17</definedName>
    <definedName name="derivatives" localSheetId="40">#REF!</definedName>
    <definedName name="derivatives" localSheetId="25">#REF!</definedName>
    <definedName name="derivatives" localSheetId="23">#REF!</definedName>
    <definedName name="derivatives" localSheetId="22">#REF!</definedName>
    <definedName name="derivatives" localSheetId="16">#REF!</definedName>
    <definedName name="derivatives" localSheetId="17">#REF!</definedName>
    <definedName name="derivatives" localSheetId="20">#REF!</definedName>
    <definedName name="derivatives" localSheetId="34">#REF!</definedName>
    <definedName name="derivatives" localSheetId="33">#REF!</definedName>
    <definedName name="derivatives" localSheetId="54">#REF!</definedName>
    <definedName name="derivatives" localSheetId="27">#REF!</definedName>
    <definedName name="derivatives" localSheetId="58">#REF!</definedName>
    <definedName name="derivatives" localSheetId="5">#REF!</definedName>
    <definedName name="derivatives" localSheetId="6">#REF!</definedName>
    <definedName name="derivatives" localSheetId="55">#REF!</definedName>
    <definedName name="derivatives" localSheetId="38">#REF!</definedName>
    <definedName name="derivatives" localSheetId="57">#REF!</definedName>
    <definedName name="derivatives" localSheetId="8">#REF!</definedName>
    <definedName name="derivatives" localSheetId="9">#REF!</definedName>
    <definedName name="derivatives" localSheetId="7">#REF!</definedName>
    <definedName name="derivatives" localSheetId="18">#REF!</definedName>
    <definedName name="derivatives" localSheetId="35">#REF!</definedName>
    <definedName name="derivatives" localSheetId="24">#REF!</definedName>
    <definedName name="derivatives">#REF!</definedName>
    <definedName name="DK_DKK_V" localSheetId="58">[27]Sheet1!$C$21</definedName>
    <definedName name="DK_DKK_V" localSheetId="55">[27]Sheet1!$C$21</definedName>
    <definedName name="DK_DKK_V" localSheetId="8">[28]Sheet1!$C$21</definedName>
    <definedName name="DK_DKK_V" localSheetId="9">[28]Sheet1!$C$21</definedName>
    <definedName name="DK_DKK_V" localSheetId="7">[28]Sheet1!$C$21</definedName>
    <definedName name="DK_DKK_V">[29]Sheet1!$C$21</definedName>
    <definedName name="DK_EURO_V" localSheetId="58">[30]Sheet1!$C$12</definedName>
    <definedName name="DK_EURO_V" localSheetId="55">[30]Sheet1!$C$12</definedName>
    <definedName name="DK_EURO_V" localSheetId="8">[31]Sheet1!$C$12</definedName>
    <definedName name="DK_EURO_V" localSheetId="9">[31]Sheet1!$C$12</definedName>
    <definedName name="DK_EURO_V" localSheetId="7">[31]Sheet1!$C$12</definedName>
    <definedName name="DK_EURO_V">[32]Sheet1!$C$12</definedName>
    <definedName name="dollarkurs" localSheetId="58">[33]Forecast!$C$182</definedName>
    <definedName name="dollarkurs" localSheetId="55">[33]Forecast!$C$182</definedName>
    <definedName name="dollarkurs" localSheetId="8">[34]Forecast!$C$182</definedName>
    <definedName name="dollarkurs" localSheetId="9">[34]Forecast!$C$182</definedName>
    <definedName name="dollarkurs" localSheetId="7">[34]Forecast!$C$182</definedName>
    <definedName name="dollarkurs">[35]Forecast!$C$182</definedName>
    <definedName name="EngelskMdRapport" localSheetId="40">[22]Månedsrapport!#REF!</definedName>
    <definedName name="EngelskMdRapport" localSheetId="25">[22]Månedsrapport!#REF!</definedName>
    <definedName name="EngelskMdRapport" localSheetId="23">[22]Månedsrapport!#REF!</definedName>
    <definedName name="EngelskMdRapport" localSheetId="22">[22]Månedsrapport!#REF!</definedName>
    <definedName name="EngelskMdRapport" localSheetId="16">[22]Månedsrapport!#REF!</definedName>
    <definedName name="EngelskMdRapport" localSheetId="17">[22]Månedsrapport!#REF!</definedName>
    <definedName name="EngelskMdRapport" localSheetId="20">[22]Månedsrapport!#REF!</definedName>
    <definedName name="EngelskMdRapport" localSheetId="34">[22]Månedsrapport!#REF!</definedName>
    <definedName name="EngelskMdRapport" localSheetId="33">[22]Månedsrapport!#REF!</definedName>
    <definedName name="EngelskMdRapport" localSheetId="54">[22]Månedsrapport!#REF!</definedName>
    <definedName name="EngelskMdRapport" localSheetId="27">[22]Månedsrapport!#REF!</definedName>
    <definedName name="EngelskMdRapport" localSheetId="58">[20]Månedsrapport!#REF!</definedName>
    <definedName name="EngelskMdRapport" localSheetId="5">[22]Månedsrapport!#REF!</definedName>
    <definedName name="EngelskMdRapport" localSheetId="6">[22]Månedsrapport!#REF!</definedName>
    <definedName name="EngelskMdRapport" localSheetId="55">[20]Månedsrapport!#REF!</definedName>
    <definedName name="EngelskMdRapport" localSheetId="38">[22]Månedsrapport!#REF!</definedName>
    <definedName name="EngelskMdRapport" localSheetId="57">[22]Månedsrapport!#REF!</definedName>
    <definedName name="EngelskMdRapport" localSheetId="8">[21]Månedsrapport!#REF!</definedName>
    <definedName name="EngelskMdRapport" localSheetId="9">[21]Månedsrapport!#REF!</definedName>
    <definedName name="EngelskMdRapport" localSheetId="7">[21]Månedsrapport!#REF!</definedName>
    <definedName name="EngelskMdRapport" localSheetId="18">[22]Månedsrapport!#REF!</definedName>
    <definedName name="EngelskMdRapport" localSheetId="35">[22]Månedsrapport!#REF!</definedName>
    <definedName name="EngelskMdRapport" localSheetId="24">[22]Månedsrapport!#REF!</definedName>
    <definedName name="EngelskMdRapport">[22]Månedsrapport!#REF!</definedName>
    <definedName name="EUR" localSheetId="58">'[36]Budget 2001'!$J$1</definedName>
    <definedName name="EUR" localSheetId="55">'[36]Budget 2001'!$J$1</definedName>
    <definedName name="EUR" localSheetId="8">'[37]Budget 2001'!$J$1</definedName>
    <definedName name="EUR" localSheetId="9">'[37]Budget 2001'!$J$1</definedName>
    <definedName name="EUR" localSheetId="7">'[37]Budget 2001'!$J$1</definedName>
    <definedName name="EUR">'[38]Budget 2001'!$J$1</definedName>
    <definedName name="EUR_1.kv." localSheetId="40">#REF!</definedName>
    <definedName name="EUR_1.kv." localSheetId="25">#REF!</definedName>
    <definedName name="EUR_1.kv." localSheetId="23">#REF!</definedName>
    <definedName name="EUR_1.kv." localSheetId="22">#REF!</definedName>
    <definedName name="EUR_1.kv." localSheetId="16">#REF!</definedName>
    <definedName name="EUR_1.kv." localSheetId="17">#REF!</definedName>
    <definedName name="EUR_1.kv." localSheetId="20">#REF!</definedName>
    <definedName name="EUR_1.kv." localSheetId="34">#REF!</definedName>
    <definedName name="EUR_1.kv." localSheetId="33">#REF!</definedName>
    <definedName name="EUR_1.kv." localSheetId="54">#REF!</definedName>
    <definedName name="EUR_1.kv." localSheetId="27">#REF!</definedName>
    <definedName name="EUR_1.kv." localSheetId="58">#REF!</definedName>
    <definedName name="EUR_1.kv." localSheetId="5">#REF!</definedName>
    <definedName name="EUR_1.kv." localSheetId="6">#REF!</definedName>
    <definedName name="EUR_1.kv." localSheetId="55">#REF!</definedName>
    <definedName name="EUR_1.kv." localSheetId="38">#REF!</definedName>
    <definedName name="EUR_1.kv." localSheetId="57">#REF!</definedName>
    <definedName name="EUR_1.kv." localSheetId="8">#REF!</definedName>
    <definedName name="EUR_1.kv." localSheetId="9">#REF!</definedName>
    <definedName name="EUR_1.kv." localSheetId="7">#REF!</definedName>
    <definedName name="EUR_1.kv." localSheetId="18">#REF!</definedName>
    <definedName name="EUR_1.kv." localSheetId="35">#REF!</definedName>
    <definedName name="EUR_1.kv." localSheetId="24">#REF!</definedName>
    <definedName name="EUR_1.kv.">#REF!</definedName>
    <definedName name="EUR_2.kv." localSheetId="40">#REF!</definedName>
    <definedName name="EUR_2.kv." localSheetId="25">#REF!</definedName>
    <definedName name="EUR_2.kv." localSheetId="23">#REF!</definedName>
    <definedName name="EUR_2.kv." localSheetId="22">#REF!</definedName>
    <definedName name="EUR_2.kv." localSheetId="16">#REF!</definedName>
    <definedName name="EUR_2.kv." localSheetId="17">#REF!</definedName>
    <definedName name="EUR_2.kv." localSheetId="20">#REF!</definedName>
    <definedName name="EUR_2.kv." localSheetId="34">#REF!</definedName>
    <definedName name="EUR_2.kv." localSheetId="33">#REF!</definedName>
    <definedName name="EUR_2.kv." localSheetId="54">#REF!</definedName>
    <definedName name="EUR_2.kv." localSheetId="27">#REF!</definedName>
    <definedName name="EUR_2.kv." localSheetId="58">#REF!</definedName>
    <definedName name="EUR_2.kv." localSheetId="5">#REF!</definedName>
    <definedName name="EUR_2.kv." localSheetId="6">#REF!</definedName>
    <definedName name="EUR_2.kv." localSheetId="55">#REF!</definedName>
    <definedName name="EUR_2.kv." localSheetId="38">#REF!</definedName>
    <definedName name="EUR_2.kv." localSheetId="57">#REF!</definedName>
    <definedName name="EUR_2.kv." localSheetId="8">#REF!</definedName>
    <definedName name="EUR_2.kv." localSheetId="9">#REF!</definedName>
    <definedName name="EUR_2.kv." localSheetId="7">#REF!</definedName>
    <definedName name="EUR_2.kv." localSheetId="18">#REF!</definedName>
    <definedName name="EUR_2.kv." localSheetId="35">#REF!</definedName>
    <definedName name="EUR_2.kv." localSheetId="24">#REF!</definedName>
    <definedName name="EUR_2.kv.">#REF!</definedName>
    <definedName name="EUR_3.kv." localSheetId="40">#REF!</definedName>
    <definedName name="EUR_3.kv." localSheetId="25">#REF!</definedName>
    <definedName name="EUR_3.kv." localSheetId="23">#REF!</definedName>
    <definedName name="EUR_3.kv." localSheetId="22">#REF!</definedName>
    <definedName name="EUR_3.kv." localSheetId="16">#REF!</definedName>
    <definedName name="EUR_3.kv." localSheetId="17">#REF!</definedName>
    <definedName name="EUR_3.kv." localSheetId="20">#REF!</definedName>
    <definedName name="EUR_3.kv." localSheetId="34">#REF!</definedName>
    <definedName name="EUR_3.kv." localSheetId="33">#REF!</definedName>
    <definedName name="EUR_3.kv." localSheetId="54">#REF!</definedName>
    <definedName name="EUR_3.kv." localSheetId="27">#REF!</definedName>
    <definedName name="EUR_3.kv." localSheetId="58">#REF!</definedName>
    <definedName name="EUR_3.kv." localSheetId="5">#REF!</definedName>
    <definedName name="EUR_3.kv." localSheetId="6">#REF!</definedName>
    <definedName name="EUR_3.kv." localSheetId="55">#REF!</definedName>
    <definedName name="EUR_3.kv." localSheetId="38">#REF!</definedName>
    <definedName name="EUR_3.kv." localSheetId="57">#REF!</definedName>
    <definedName name="EUR_3.kv." localSheetId="8">#REF!</definedName>
    <definedName name="EUR_3.kv." localSheetId="9">#REF!</definedName>
    <definedName name="EUR_3.kv." localSheetId="7">#REF!</definedName>
    <definedName name="EUR_3.kv." localSheetId="18">#REF!</definedName>
    <definedName name="EUR_3.kv." localSheetId="35">#REF!</definedName>
    <definedName name="EUR_3.kv." localSheetId="24">#REF!</definedName>
    <definedName name="EUR_3.kv.">#REF!</definedName>
    <definedName name="EUR_30.06." localSheetId="40">#REF!</definedName>
    <definedName name="EUR_30.06." localSheetId="25">#REF!</definedName>
    <definedName name="EUR_30.06." localSheetId="23">#REF!</definedName>
    <definedName name="EUR_30.06." localSheetId="22">#REF!</definedName>
    <definedName name="EUR_30.06." localSheetId="16">#REF!</definedName>
    <definedName name="EUR_30.06." localSheetId="17">#REF!</definedName>
    <definedName name="EUR_30.06." localSheetId="20">#REF!</definedName>
    <definedName name="EUR_30.06." localSheetId="34">#REF!</definedName>
    <definedName name="EUR_30.06." localSheetId="33">#REF!</definedName>
    <definedName name="EUR_30.06." localSheetId="54">#REF!</definedName>
    <definedName name="EUR_30.06." localSheetId="27">#REF!</definedName>
    <definedName name="EUR_30.06." localSheetId="58">#REF!</definedName>
    <definedName name="EUR_30.06." localSheetId="5">#REF!</definedName>
    <definedName name="EUR_30.06." localSheetId="6">#REF!</definedName>
    <definedName name="EUR_30.06." localSheetId="55">#REF!</definedName>
    <definedName name="EUR_30.06." localSheetId="38">#REF!</definedName>
    <definedName name="EUR_30.06." localSheetId="57">#REF!</definedName>
    <definedName name="EUR_30.06." localSheetId="8">#REF!</definedName>
    <definedName name="EUR_30.06." localSheetId="9">#REF!</definedName>
    <definedName name="EUR_30.06." localSheetId="7">#REF!</definedName>
    <definedName name="EUR_30.06." localSheetId="18">#REF!</definedName>
    <definedName name="EUR_30.06." localSheetId="35">#REF!</definedName>
    <definedName name="EUR_30.06." localSheetId="24">#REF!</definedName>
    <definedName name="EUR_30.06.">#REF!</definedName>
    <definedName name="EUR_30.09." localSheetId="40">#REF!</definedName>
    <definedName name="EUR_30.09." localSheetId="25">#REF!</definedName>
    <definedName name="EUR_30.09." localSheetId="23">#REF!</definedName>
    <definedName name="EUR_30.09." localSheetId="22">#REF!</definedName>
    <definedName name="EUR_30.09." localSheetId="16">#REF!</definedName>
    <definedName name="EUR_30.09." localSheetId="17">#REF!</definedName>
    <definedName name="EUR_30.09." localSheetId="20">#REF!</definedName>
    <definedName name="EUR_30.09." localSheetId="34">#REF!</definedName>
    <definedName name="EUR_30.09." localSheetId="33">#REF!</definedName>
    <definedName name="EUR_30.09." localSheetId="54">#REF!</definedName>
    <definedName name="EUR_30.09." localSheetId="27">#REF!</definedName>
    <definedName name="EUR_30.09." localSheetId="58">#REF!</definedName>
    <definedName name="EUR_30.09." localSheetId="5">#REF!</definedName>
    <definedName name="EUR_30.09." localSheetId="6">#REF!</definedName>
    <definedName name="EUR_30.09." localSheetId="55">#REF!</definedName>
    <definedName name="EUR_30.09." localSheetId="38">#REF!</definedName>
    <definedName name="EUR_30.09." localSheetId="57">#REF!</definedName>
    <definedName name="EUR_30.09." localSheetId="8">#REF!</definedName>
    <definedName name="EUR_30.09." localSheetId="9">#REF!</definedName>
    <definedName name="EUR_30.09." localSheetId="7">#REF!</definedName>
    <definedName name="EUR_30.09." localSheetId="18">#REF!</definedName>
    <definedName name="EUR_30.09." localSheetId="35">#REF!</definedName>
    <definedName name="EUR_30.09." localSheetId="24">#REF!</definedName>
    <definedName name="EUR_30.09.">#REF!</definedName>
    <definedName name="EUR_31.03." localSheetId="40">#REF!</definedName>
    <definedName name="EUR_31.03." localSheetId="25">#REF!</definedName>
    <definedName name="EUR_31.03." localSheetId="23">#REF!</definedName>
    <definedName name="EUR_31.03." localSheetId="22">#REF!</definedName>
    <definedName name="EUR_31.03." localSheetId="16">#REF!</definedName>
    <definedName name="EUR_31.03." localSheetId="17">#REF!</definedName>
    <definedName name="EUR_31.03." localSheetId="20">#REF!</definedName>
    <definedName name="EUR_31.03." localSheetId="34">#REF!</definedName>
    <definedName name="EUR_31.03." localSheetId="33">#REF!</definedName>
    <definedName name="EUR_31.03." localSheetId="54">#REF!</definedName>
    <definedName name="EUR_31.03." localSheetId="27">#REF!</definedName>
    <definedName name="EUR_31.03." localSheetId="58">#REF!</definedName>
    <definedName name="EUR_31.03." localSheetId="5">#REF!</definedName>
    <definedName name="EUR_31.03." localSheetId="6">#REF!</definedName>
    <definedName name="EUR_31.03." localSheetId="55">#REF!</definedName>
    <definedName name="EUR_31.03." localSheetId="38">#REF!</definedName>
    <definedName name="EUR_31.03." localSheetId="57">#REF!</definedName>
    <definedName name="EUR_31.03." localSheetId="8">#REF!</definedName>
    <definedName name="EUR_31.03." localSheetId="9">#REF!</definedName>
    <definedName name="EUR_31.03." localSheetId="7">#REF!</definedName>
    <definedName name="EUR_31.03." localSheetId="18">#REF!</definedName>
    <definedName name="EUR_31.03." localSheetId="35">#REF!</definedName>
    <definedName name="EUR_31.03." localSheetId="24">#REF!</definedName>
    <definedName name="EUR_31.03.">#REF!</definedName>
    <definedName name="EUR_4.kv." localSheetId="40">#REF!</definedName>
    <definedName name="EUR_4.kv." localSheetId="25">#REF!</definedName>
    <definedName name="EUR_4.kv." localSheetId="23">#REF!</definedName>
    <definedName name="EUR_4.kv." localSheetId="22">#REF!</definedName>
    <definedName name="EUR_4.kv." localSheetId="16">#REF!</definedName>
    <definedName name="EUR_4.kv." localSheetId="17">#REF!</definedName>
    <definedName name="EUR_4.kv." localSheetId="20">#REF!</definedName>
    <definedName name="EUR_4.kv." localSheetId="34">#REF!</definedName>
    <definedName name="EUR_4.kv." localSheetId="33">#REF!</definedName>
    <definedName name="EUR_4.kv." localSheetId="54">#REF!</definedName>
    <definedName name="EUR_4.kv." localSheetId="27">#REF!</definedName>
    <definedName name="EUR_4.kv." localSheetId="58">#REF!</definedName>
    <definedName name="EUR_4.kv." localSheetId="5">#REF!</definedName>
    <definedName name="EUR_4.kv." localSheetId="6">#REF!</definedName>
    <definedName name="EUR_4.kv." localSheetId="55">#REF!</definedName>
    <definedName name="EUR_4.kv." localSheetId="38">#REF!</definedName>
    <definedName name="EUR_4.kv." localSheetId="57">#REF!</definedName>
    <definedName name="EUR_4.kv." localSheetId="8">#REF!</definedName>
    <definedName name="EUR_4.kv." localSheetId="9">#REF!</definedName>
    <definedName name="EUR_4.kv." localSheetId="7">#REF!</definedName>
    <definedName name="EUR_4.kv." localSheetId="18">#REF!</definedName>
    <definedName name="EUR_4.kv." localSheetId="35">#REF!</definedName>
    <definedName name="EUR_4.kv." localSheetId="24">#REF!</definedName>
    <definedName name="EUR_4.kv.">#REF!</definedName>
    <definedName name="EUR_Primo" localSheetId="40">#REF!</definedName>
    <definedName name="EUR_Primo" localSheetId="25">#REF!</definedName>
    <definedName name="EUR_Primo" localSheetId="23">#REF!</definedName>
    <definedName name="EUR_Primo" localSheetId="22">#REF!</definedName>
    <definedName name="EUR_Primo" localSheetId="16">#REF!</definedName>
    <definedName name="EUR_Primo" localSheetId="17">#REF!</definedName>
    <definedName name="EUR_Primo" localSheetId="20">#REF!</definedName>
    <definedName name="EUR_Primo" localSheetId="34">#REF!</definedName>
    <definedName name="EUR_Primo" localSheetId="33">#REF!</definedName>
    <definedName name="EUR_Primo" localSheetId="54">#REF!</definedName>
    <definedName name="EUR_Primo" localSheetId="27">#REF!</definedName>
    <definedName name="EUR_Primo" localSheetId="58">#REF!</definedName>
    <definedName name="EUR_Primo" localSheetId="5">#REF!</definedName>
    <definedName name="EUR_Primo" localSheetId="6">#REF!</definedName>
    <definedName name="EUR_Primo" localSheetId="55">#REF!</definedName>
    <definedName name="EUR_Primo" localSheetId="38">#REF!</definedName>
    <definedName name="EUR_Primo" localSheetId="57">#REF!</definedName>
    <definedName name="EUR_Primo" localSheetId="8">#REF!</definedName>
    <definedName name="EUR_Primo" localSheetId="9">#REF!</definedName>
    <definedName name="EUR_Primo" localSheetId="7">#REF!</definedName>
    <definedName name="EUR_Primo" localSheetId="18">#REF!</definedName>
    <definedName name="EUR_Primo" localSheetId="35">#REF!</definedName>
    <definedName name="EUR_Primo" localSheetId="24">#REF!</definedName>
    <definedName name="EUR_Primo">#REF!</definedName>
    <definedName name="EUR_Ultimo" localSheetId="40">#REF!</definedName>
    <definedName name="EUR_Ultimo" localSheetId="25">#REF!</definedName>
    <definedName name="EUR_Ultimo" localSheetId="23">#REF!</definedName>
    <definedName name="EUR_Ultimo" localSheetId="22">#REF!</definedName>
    <definedName name="EUR_Ultimo" localSheetId="16">#REF!</definedName>
    <definedName name="EUR_Ultimo" localSheetId="17">#REF!</definedName>
    <definedName name="EUR_Ultimo" localSheetId="20">#REF!</definedName>
    <definedName name="EUR_Ultimo" localSheetId="34">#REF!</definedName>
    <definedName name="EUR_Ultimo" localSheetId="33">#REF!</definedName>
    <definedName name="EUR_Ultimo" localSheetId="54">#REF!</definedName>
    <definedName name="EUR_Ultimo" localSheetId="27">#REF!</definedName>
    <definedName name="EUR_Ultimo" localSheetId="58">#REF!</definedName>
    <definedName name="EUR_Ultimo" localSheetId="5">#REF!</definedName>
    <definedName name="EUR_Ultimo" localSheetId="6">#REF!</definedName>
    <definedName name="EUR_Ultimo" localSheetId="55">#REF!</definedName>
    <definedName name="EUR_Ultimo" localSheetId="38">#REF!</definedName>
    <definedName name="EUR_Ultimo" localSheetId="57">#REF!</definedName>
    <definedName name="EUR_Ultimo" localSheetId="8">#REF!</definedName>
    <definedName name="EUR_Ultimo" localSheetId="9">#REF!</definedName>
    <definedName name="EUR_Ultimo" localSheetId="7">#REF!</definedName>
    <definedName name="EUR_Ultimo" localSheetId="18">#REF!</definedName>
    <definedName name="EUR_Ultimo" localSheetId="35">#REF!</definedName>
    <definedName name="EUR_Ultimo" localSheetId="24">#REF!</definedName>
    <definedName name="EUR_Ultimo">#REF!</definedName>
    <definedName name="euro" localSheetId="58">'[39]KF 97-01'!$Q$39</definedName>
    <definedName name="euro" localSheetId="55">'[39]KF 97-01'!$Q$39</definedName>
    <definedName name="euro" localSheetId="8">'[40]KF 97-01'!$Q$39</definedName>
    <definedName name="euro" localSheetId="9">'[40]KF 97-01'!$Q$39</definedName>
    <definedName name="euro" localSheetId="7">'[40]KF 97-01'!$Q$39</definedName>
    <definedName name="euro">'[41]KF 97-01'!$Q$39</definedName>
    <definedName name="Euro01" localSheetId="58">[20]Valutakurser!$F$8</definedName>
    <definedName name="Euro01" localSheetId="55">[20]Valutakurser!$F$8</definedName>
    <definedName name="Euro01" localSheetId="8">[21]Valutakurser!$F$8</definedName>
    <definedName name="Euro01" localSheetId="9">[21]Valutakurser!$F$8</definedName>
    <definedName name="Euro01" localSheetId="7">[21]Valutakurser!$F$8</definedName>
    <definedName name="Euro01">[22]Valutakurser!$F$8</definedName>
    <definedName name="Euro02" localSheetId="58">[20]Valutakurser!$G$8</definedName>
    <definedName name="Euro02" localSheetId="55">[20]Valutakurser!$G$8</definedName>
    <definedName name="Euro02" localSheetId="8">[21]Valutakurser!$G$8</definedName>
    <definedName name="Euro02" localSheetId="9">[21]Valutakurser!$G$8</definedName>
    <definedName name="Euro02" localSheetId="7">[21]Valutakurser!$G$8</definedName>
    <definedName name="Euro02">[22]Valutakurser!$G$8</definedName>
    <definedName name="Euro03" localSheetId="58">[20]Valutakurser!$H$8</definedName>
    <definedName name="Euro03" localSheetId="55">[20]Valutakurser!$H$8</definedName>
    <definedName name="Euro03" localSheetId="8">[21]Valutakurser!$H$8</definedName>
    <definedName name="Euro03" localSheetId="9">[21]Valutakurser!$H$8</definedName>
    <definedName name="Euro03" localSheetId="7">[21]Valutakurser!$H$8</definedName>
    <definedName name="Euro03">[22]Valutakurser!$H$8</definedName>
    <definedName name="Euro04" localSheetId="58">[20]Valutakurser!$I$8</definedName>
    <definedName name="Euro04" localSheetId="55">[20]Valutakurser!$I$8</definedName>
    <definedName name="Euro04" localSheetId="8">[21]Valutakurser!$I$8</definedName>
    <definedName name="Euro04" localSheetId="9">[21]Valutakurser!$I$8</definedName>
    <definedName name="Euro04" localSheetId="7">[21]Valutakurser!$I$8</definedName>
    <definedName name="Euro04">[22]Valutakurser!$I$8</definedName>
    <definedName name="Euro05" localSheetId="58">[20]Valutakurser!$J$8</definedName>
    <definedName name="Euro05" localSheetId="55">[20]Valutakurser!$J$8</definedName>
    <definedName name="Euro05" localSheetId="8">[21]Valutakurser!$J$8</definedName>
    <definedName name="Euro05" localSheetId="9">[21]Valutakurser!$J$8</definedName>
    <definedName name="Euro05" localSheetId="7">[21]Valutakurser!$J$8</definedName>
    <definedName name="Euro05">[22]Valutakurser!$J$8</definedName>
    <definedName name="Euro06" localSheetId="58">[20]Valutakurser!$K$8</definedName>
    <definedName name="Euro06" localSheetId="55">[20]Valutakurser!$K$8</definedName>
    <definedName name="Euro06" localSheetId="8">[21]Valutakurser!$K$8</definedName>
    <definedName name="Euro06" localSheetId="9">[21]Valutakurser!$K$8</definedName>
    <definedName name="Euro06" localSheetId="7">[21]Valutakurser!$K$8</definedName>
    <definedName name="Euro06">[22]Valutakurser!$K$8</definedName>
    <definedName name="Euro07" localSheetId="58">[20]Valutakurser!$L$8</definedName>
    <definedName name="Euro07" localSheetId="55">[20]Valutakurser!$L$8</definedName>
    <definedName name="Euro07" localSheetId="8">[21]Valutakurser!$L$8</definedName>
    <definedName name="Euro07" localSheetId="9">[21]Valutakurser!$L$8</definedName>
    <definedName name="Euro07" localSheetId="7">[21]Valutakurser!$L$8</definedName>
    <definedName name="Euro07">[22]Valutakurser!$L$8</definedName>
    <definedName name="Euro08" localSheetId="58">[20]Valutakurser!$M$8</definedName>
    <definedName name="Euro08" localSheetId="55">[20]Valutakurser!$M$8</definedName>
    <definedName name="Euro08" localSheetId="8">[21]Valutakurser!$M$8</definedName>
    <definedName name="Euro08" localSheetId="9">[21]Valutakurser!$M$8</definedName>
    <definedName name="Euro08" localSheetId="7">[21]Valutakurser!$M$8</definedName>
    <definedName name="Euro08">[22]Valutakurser!$M$8</definedName>
    <definedName name="Euro09" localSheetId="58">[20]Valutakurser!$N$8</definedName>
    <definedName name="Euro09" localSheetId="55">[20]Valutakurser!$N$8</definedName>
    <definedName name="Euro09" localSheetId="8">[21]Valutakurser!$N$8</definedName>
    <definedName name="Euro09" localSheetId="9">[21]Valutakurser!$N$8</definedName>
    <definedName name="Euro09" localSheetId="7">[21]Valutakurser!$N$8</definedName>
    <definedName name="Euro09">[22]Valutakurser!$N$8</definedName>
    <definedName name="Euro10" localSheetId="58">[20]Valutakurser!$O$8</definedName>
    <definedName name="Euro10" localSheetId="55">[20]Valutakurser!$O$8</definedName>
    <definedName name="Euro10" localSheetId="8">[21]Valutakurser!$O$8</definedName>
    <definedName name="Euro10" localSheetId="9">[21]Valutakurser!$O$8</definedName>
    <definedName name="Euro10" localSheetId="7">[21]Valutakurser!$O$8</definedName>
    <definedName name="Euro10">[22]Valutakurser!$O$8</definedName>
    <definedName name="Euro11" localSheetId="58">[20]Valutakurser!$P$8</definedName>
    <definedName name="Euro11" localSheetId="55">[20]Valutakurser!$P$8</definedName>
    <definedName name="Euro11" localSheetId="8">[21]Valutakurser!$P$8</definedName>
    <definedName name="Euro11" localSheetId="9">[21]Valutakurser!$P$8</definedName>
    <definedName name="Euro11" localSheetId="7">[21]Valutakurser!$P$8</definedName>
    <definedName name="Euro11">[22]Valutakurser!$P$8</definedName>
    <definedName name="Euro12" localSheetId="58">[20]Valutakurser!$Q$8</definedName>
    <definedName name="Euro12" localSheetId="55">[20]Valutakurser!$Q$8</definedName>
    <definedName name="Euro12" localSheetId="8">[21]Valutakurser!$Q$8</definedName>
    <definedName name="Euro12" localSheetId="9">[21]Valutakurser!$Q$8</definedName>
    <definedName name="Euro12" localSheetId="7">[21]Valutakurser!$Q$8</definedName>
    <definedName name="Euro12">[22]Valutakurser!$Q$8</definedName>
    <definedName name="EuroBeregnet" localSheetId="58">[20]Investment_assets!$C$47:$AX$55</definedName>
    <definedName name="EuroBeregnet" localSheetId="55">[20]Investment_assets!$C$47:$AX$55</definedName>
    <definedName name="EuroBeregnet" localSheetId="8">[21]Investment_assets!$C$47:$AX$55</definedName>
    <definedName name="EuroBeregnet" localSheetId="9">[21]Investment_assets!$C$47:$AX$55</definedName>
    <definedName name="EuroBeregnet" localSheetId="7">[21]Investment_assets!$C$47:$AX$55</definedName>
    <definedName name="EuroBeregnet">[22]Investment_assets!$C$47:$AX$55</definedName>
    <definedName name="EuroKurs1" localSheetId="58">[20]HelpSheet!$G$21</definedName>
    <definedName name="EuroKurs1" localSheetId="55">[20]HelpSheet!$G$21</definedName>
    <definedName name="EuroKurs1" localSheetId="8">[21]HelpSheet!$G$21</definedName>
    <definedName name="EuroKurs1" localSheetId="9">[21]HelpSheet!$G$21</definedName>
    <definedName name="EuroKurs1" localSheetId="7">[21]HelpSheet!$G$21</definedName>
    <definedName name="EuroKurs1">[22]HelpSheet!$G$21</definedName>
    <definedName name="EuroKurs2" localSheetId="58">[20]HelpSheet!$G$23</definedName>
    <definedName name="EuroKurs2" localSheetId="55">[20]HelpSheet!$G$23</definedName>
    <definedName name="EuroKurs2" localSheetId="8">[21]HelpSheet!$G$23</definedName>
    <definedName name="EuroKurs2" localSheetId="9">[21]HelpSheet!$G$23</definedName>
    <definedName name="EuroKurs2" localSheetId="7">[21]HelpSheet!$G$23</definedName>
    <definedName name="EuroKurs2">[22]HelpSheet!$G$23</definedName>
    <definedName name="EuroKurs3" localSheetId="58">[20]HelpSheet!$G$25</definedName>
    <definedName name="EuroKurs3" localSheetId="55">[20]HelpSheet!$G$25</definedName>
    <definedName name="EuroKurs3" localSheetId="8">[21]HelpSheet!$G$25</definedName>
    <definedName name="EuroKurs3" localSheetId="9">[21]HelpSheet!$G$25</definedName>
    <definedName name="EuroKurs3" localSheetId="7">[21]HelpSheet!$G$25</definedName>
    <definedName name="EuroKurs3">[22]HelpSheet!$G$25</definedName>
    <definedName name="EuroLastYear" localSheetId="58">[20]Valutakurser!$E$8</definedName>
    <definedName name="EuroLastYear" localSheetId="55">[20]Valutakurser!$E$8</definedName>
    <definedName name="EuroLastYear" localSheetId="8">[21]Valutakurser!$E$8</definedName>
    <definedName name="EuroLastYear" localSheetId="9">[21]Valutakurser!$E$8</definedName>
    <definedName name="EuroLastYear" localSheetId="7">[21]Valutakurser!$E$8</definedName>
    <definedName name="EuroLastYear">[22]Valutakurser!$E$8</definedName>
    <definedName name="Exch.rate" localSheetId="58">'[42]LTS&amp;L'!$I$5</definedName>
    <definedName name="Exch.rate" localSheetId="55">'[42]LTS&amp;L'!$I$5</definedName>
    <definedName name="Exch.rate" localSheetId="8">'[43]LTS&amp;L'!$I$5</definedName>
    <definedName name="Exch.rate" localSheetId="9">'[43]LTS&amp;L'!$I$5</definedName>
    <definedName name="Exch.rate" localSheetId="7">'[43]LTS&amp;L'!$I$5</definedName>
    <definedName name="Exch.rate">'[44]LTS&amp;L'!$I$5</definedName>
    <definedName name="exchange" localSheetId="40">#REF!</definedName>
    <definedName name="exchange" localSheetId="25">#REF!</definedName>
    <definedName name="exchange" localSheetId="23">#REF!</definedName>
    <definedName name="exchange" localSheetId="22">#REF!</definedName>
    <definedName name="exchange" localSheetId="16">#REF!</definedName>
    <definedName name="exchange" localSheetId="17">#REF!</definedName>
    <definedName name="exchange" localSheetId="20">#REF!</definedName>
    <definedName name="exchange" localSheetId="34">#REF!</definedName>
    <definedName name="exchange" localSheetId="33">#REF!</definedName>
    <definedName name="exchange" localSheetId="54">#REF!</definedName>
    <definedName name="exchange" localSheetId="27">#REF!</definedName>
    <definedName name="exchange" localSheetId="58">#REF!</definedName>
    <definedName name="exchange" localSheetId="5">#REF!</definedName>
    <definedName name="exchange" localSheetId="6">#REF!</definedName>
    <definedName name="exchange" localSheetId="55">#REF!</definedName>
    <definedName name="exchange" localSheetId="38">#REF!</definedName>
    <definedName name="exchange" localSheetId="57">#REF!</definedName>
    <definedName name="exchange" localSheetId="8">#REF!</definedName>
    <definedName name="exchange" localSheetId="9">#REF!</definedName>
    <definedName name="exchange" localSheetId="7">#REF!</definedName>
    <definedName name="exchange" localSheetId="18">#REF!</definedName>
    <definedName name="exchange" localSheetId="35">#REF!</definedName>
    <definedName name="exchange" localSheetId="24">#REF!</definedName>
    <definedName name="exchange">#REF!</definedName>
    <definedName name="Exchange_rates_applied" localSheetId="40">#REF!</definedName>
    <definedName name="Exchange_rates_applied" localSheetId="25">#REF!</definedName>
    <definedName name="Exchange_rates_applied" localSheetId="23">#REF!</definedName>
    <definedName name="Exchange_rates_applied" localSheetId="22">#REF!</definedName>
    <definedName name="Exchange_rates_applied" localSheetId="16">#REF!</definedName>
    <definedName name="Exchange_rates_applied" localSheetId="17">#REF!</definedName>
    <definedName name="Exchange_rates_applied" localSheetId="20">#REF!</definedName>
    <definedName name="Exchange_rates_applied" localSheetId="34">#REF!</definedName>
    <definedName name="Exchange_rates_applied" localSheetId="33">#REF!</definedName>
    <definedName name="Exchange_rates_applied" localSheetId="54">#REF!</definedName>
    <definedName name="Exchange_rates_applied" localSheetId="27">#REF!</definedName>
    <definedName name="Exchange_rates_applied" localSheetId="58">#REF!</definedName>
    <definedName name="Exchange_rates_applied" localSheetId="5">#REF!</definedName>
    <definedName name="Exchange_rates_applied" localSheetId="6">#REF!</definedName>
    <definedName name="Exchange_rates_applied" localSheetId="55">#REF!</definedName>
    <definedName name="Exchange_rates_applied" localSheetId="38">#REF!</definedName>
    <definedName name="Exchange_rates_applied" localSheetId="57">#REF!</definedName>
    <definedName name="Exchange_rates_applied" localSheetId="8">#REF!</definedName>
    <definedName name="Exchange_rates_applied" localSheetId="9">#REF!</definedName>
    <definedName name="Exchange_rates_applied" localSheetId="7">#REF!</definedName>
    <definedName name="Exchange_rates_applied" localSheetId="18">#REF!</definedName>
    <definedName name="Exchange_rates_applied" localSheetId="35">#REF!</definedName>
    <definedName name="Exchange_rates_applied" localSheetId="24">#REF!</definedName>
    <definedName name="Exchange_rates_applied">#REF!</definedName>
    <definedName name="_xlnm.Extract" localSheetId="40">#REF!</definedName>
    <definedName name="_xlnm.Extract" localSheetId="25">#REF!</definedName>
    <definedName name="_xlnm.Extract" localSheetId="23">#REF!</definedName>
    <definedName name="_xlnm.Extract" localSheetId="22">#REF!</definedName>
    <definedName name="_xlnm.Extract" localSheetId="16">#REF!</definedName>
    <definedName name="_xlnm.Extract" localSheetId="17">#REF!</definedName>
    <definedName name="_xlnm.Extract" localSheetId="20">#REF!</definedName>
    <definedName name="_xlnm.Extract" localSheetId="34">#REF!</definedName>
    <definedName name="_xlnm.Extract" localSheetId="33">#REF!</definedName>
    <definedName name="_xlnm.Extract" localSheetId="30">#REF!</definedName>
    <definedName name="_xlnm.Extract" localSheetId="54">#REF!</definedName>
    <definedName name="_xlnm.Extract" localSheetId="27">#REF!</definedName>
    <definedName name="_xlnm.Extract" localSheetId="36">#REF!</definedName>
    <definedName name="_xlnm.Extract" localSheetId="37">#REF!</definedName>
    <definedName name="_xlnm.Extract" localSheetId="58">#REF!</definedName>
    <definedName name="_xlnm.Extract" localSheetId="5">#REF!</definedName>
    <definedName name="_xlnm.Extract" localSheetId="6">#REF!</definedName>
    <definedName name="_xlnm.Extract" localSheetId="55">#REF!</definedName>
    <definedName name="_xlnm.Extract" localSheetId="38">#REF!</definedName>
    <definedName name="_xlnm.Extract" localSheetId="57">#REF!</definedName>
    <definedName name="_xlnm.Extract" localSheetId="8">#REF!</definedName>
    <definedName name="_xlnm.Extract" localSheetId="9">#REF!</definedName>
    <definedName name="_xlnm.Extract" localSheetId="7">#REF!</definedName>
    <definedName name="_xlnm.Extract" localSheetId="18">#REF!</definedName>
    <definedName name="_xlnm.Extract" localSheetId="35">#REF!</definedName>
    <definedName name="_xlnm.Extract" localSheetId="24">#REF!</definedName>
    <definedName name="_xlnm.Extract">#REF!</definedName>
    <definedName name="ff" localSheetId="58">[45]English!$B$162:$I$213</definedName>
    <definedName name="ff" localSheetId="55">[45]English!$B$162:$I$213</definedName>
    <definedName name="ff" localSheetId="8">[46]English!$B$162:$I$213</definedName>
    <definedName name="ff" localSheetId="9">[46]English!$B$162:$I$213</definedName>
    <definedName name="ff" localSheetId="7">[46]English!$B$162:$I$213</definedName>
    <definedName name="ff">[47]English!$B$162:$I$213</definedName>
    <definedName name="FI_EURO_V" localSheetId="58">[30]Sheet1!$C$13</definedName>
    <definedName name="FI_EURO_V" localSheetId="55">[30]Sheet1!$C$13</definedName>
    <definedName name="FI_EURO_V" localSheetId="8">[31]Sheet1!$C$13</definedName>
    <definedName name="FI_EURO_V" localSheetId="9">[31]Sheet1!$C$13</definedName>
    <definedName name="FI_EURO_V" localSheetId="7">[31]Sheet1!$C$13</definedName>
    <definedName name="FI_EURO_V">[32]Sheet1!$C$13</definedName>
    <definedName name="FID" localSheetId="40">#REF!</definedName>
    <definedName name="FID" localSheetId="25">#REF!</definedName>
    <definedName name="FID" localSheetId="23">#REF!</definedName>
    <definedName name="FID" localSheetId="22">#REF!</definedName>
    <definedName name="FID" localSheetId="16">#REF!</definedName>
    <definedName name="FID" localSheetId="17">#REF!</definedName>
    <definedName name="FID" localSheetId="20">#REF!</definedName>
    <definedName name="FID" localSheetId="34">#REF!</definedName>
    <definedName name="FID" localSheetId="33">#REF!</definedName>
    <definedName name="FID" localSheetId="54">#REF!</definedName>
    <definedName name="FID" localSheetId="27">#REF!</definedName>
    <definedName name="FID" localSheetId="58">#REF!</definedName>
    <definedName name="FID" localSheetId="5">#REF!</definedName>
    <definedName name="FID" localSheetId="6">#REF!</definedName>
    <definedName name="FID" localSheetId="55">#REF!</definedName>
    <definedName name="FID" localSheetId="38">#REF!</definedName>
    <definedName name="FID" localSheetId="57">#REF!</definedName>
    <definedName name="FID" localSheetId="8">#REF!</definedName>
    <definedName name="FID" localSheetId="9">#REF!</definedName>
    <definedName name="FID" localSheetId="7">#REF!</definedName>
    <definedName name="FID" localSheetId="18">#REF!</definedName>
    <definedName name="FID" localSheetId="35">#REF!</definedName>
    <definedName name="FID" localSheetId="24">#REF!</definedName>
    <definedName name="FID">#REF!</definedName>
    <definedName name="fid_sosi" localSheetId="40">#REF!</definedName>
    <definedName name="fid_sosi" localSheetId="25">#REF!</definedName>
    <definedName name="fid_sosi" localSheetId="23">#REF!</definedName>
    <definedName name="fid_sosi" localSheetId="22">#REF!</definedName>
    <definedName name="fid_sosi" localSheetId="16">#REF!</definedName>
    <definedName name="fid_sosi" localSheetId="17">#REF!</definedName>
    <definedName name="fid_sosi" localSheetId="20">#REF!</definedName>
    <definedName name="fid_sosi" localSheetId="34">#REF!</definedName>
    <definedName name="fid_sosi" localSheetId="33">#REF!</definedName>
    <definedName name="fid_sosi" localSheetId="54">#REF!</definedName>
    <definedName name="fid_sosi" localSheetId="27">#REF!</definedName>
    <definedName name="fid_sosi" localSheetId="58">#REF!</definedName>
    <definedName name="fid_sosi" localSheetId="5">#REF!</definedName>
    <definedName name="fid_sosi" localSheetId="6">#REF!</definedName>
    <definedName name="fid_sosi" localSheetId="55">#REF!</definedName>
    <definedName name="fid_sosi" localSheetId="38">#REF!</definedName>
    <definedName name="fid_sosi" localSheetId="57">#REF!</definedName>
    <definedName name="fid_sosi" localSheetId="8">#REF!</definedName>
    <definedName name="fid_sosi" localSheetId="9">#REF!</definedName>
    <definedName name="fid_sosi" localSheetId="7">#REF!</definedName>
    <definedName name="fid_sosi" localSheetId="18">#REF!</definedName>
    <definedName name="fid_sosi" localSheetId="35">#REF!</definedName>
    <definedName name="fid_sosi" localSheetId="24">#REF!</definedName>
    <definedName name="fid_sosi">#REF!</definedName>
    <definedName name="FIM_1.kv." localSheetId="40">#REF!</definedName>
    <definedName name="FIM_1.kv." localSheetId="25">#REF!</definedName>
    <definedName name="FIM_1.kv." localSheetId="23">#REF!</definedName>
    <definedName name="FIM_1.kv." localSheetId="22">#REF!</definedName>
    <definedName name="FIM_1.kv." localSheetId="16">#REF!</definedName>
    <definedName name="FIM_1.kv." localSheetId="17">#REF!</definedName>
    <definedName name="FIM_1.kv." localSheetId="20">#REF!</definedName>
    <definedName name="FIM_1.kv." localSheetId="34">#REF!</definedName>
    <definedName name="FIM_1.kv." localSheetId="33">#REF!</definedName>
    <definedName name="FIM_1.kv." localSheetId="54">#REF!</definedName>
    <definedName name="FIM_1.kv." localSheetId="27">#REF!</definedName>
    <definedName name="FIM_1.kv." localSheetId="58">#REF!</definedName>
    <definedName name="FIM_1.kv." localSheetId="5">#REF!</definedName>
    <definedName name="FIM_1.kv." localSheetId="6">#REF!</definedName>
    <definedName name="FIM_1.kv." localSheetId="55">#REF!</definedName>
    <definedName name="FIM_1.kv." localSheetId="38">#REF!</definedName>
    <definedName name="FIM_1.kv." localSheetId="57">#REF!</definedName>
    <definedName name="FIM_1.kv." localSheetId="8">#REF!</definedName>
    <definedName name="FIM_1.kv." localSheetId="9">#REF!</definedName>
    <definedName name="FIM_1.kv." localSheetId="7">#REF!</definedName>
    <definedName name="FIM_1.kv." localSheetId="18">#REF!</definedName>
    <definedName name="FIM_1.kv." localSheetId="35">#REF!</definedName>
    <definedName name="FIM_1.kv." localSheetId="24">#REF!</definedName>
    <definedName name="FIM_1.kv.">#REF!</definedName>
    <definedName name="FIM_2.kv." localSheetId="40">#REF!</definedName>
    <definedName name="FIM_2.kv." localSheetId="25">#REF!</definedName>
    <definedName name="FIM_2.kv." localSheetId="23">#REF!</definedName>
    <definedName name="FIM_2.kv." localSheetId="22">#REF!</definedName>
    <definedName name="FIM_2.kv." localSheetId="16">#REF!</definedName>
    <definedName name="FIM_2.kv." localSheetId="17">#REF!</definedName>
    <definedName name="FIM_2.kv." localSheetId="20">#REF!</definedName>
    <definedName name="FIM_2.kv." localSheetId="34">#REF!</definedName>
    <definedName name="FIM_2.kv." localSheetId="33">#REF!</definedName>
    <definedName name="FIM_2.kv." localSheetId="54">#REF!</definedName>
    <definedName name="FIM_2.kv." localSheetId="27">#REF!</definedName>
    <definedName name="FIM_2.kv." localSheetId="58">#REF!</definedName>
    <definedName name="FIM_2.kv." localSheetId="5">#REF!</definedName>
    <definedName name="FIM_2.kv." localSheetId="6">#REF!</definedName>
    <definedName name="FIM_2.kv." localSheetId="55">#REF!</definedName>
    <definedName name="FIM_2.kv." localSheetId="38">#REF!</definedName>
    <definedName name="FIM_2.kv." localSheetId="57">#REF!</definedName>
    <definedName name="FIM_2.kv." localSheetId="8">#REF!</definedName>
    <definedName name="FIM_2.kv." localSheetId="9">#REF!</definedName>
    <definedName name="FIM_2.kv." localSheetId="7">#REF!</definedName>
    <definedName name="FIM_2.kv." localSheetId="18">#REF!</definedName>
    <definedName name="FIM_2.kv." localSheetId="35">#REF!</definedName>
    <definedName name="FIM_2.kv." localSheetId="24">#REF!</definedName>
    <definedName name="FIM_2.kv.">#REF!</definedName>
    <definedName name="FIM_3.kv." localSheetId="40">#REF!</definedName>
    <definedName name="FIM_3.kv." localSheetId="25">#REF!</definedName>
    <definedName name="FIM_3.kv." localSheetId="23">#REF!</definedName>
    <definedName name="FIM_3.kv." localSheetId="22">#REF!</definedName>
    <definedName name="FIM_3.kv." localSheetId="16">#REF!</definedName>
    <definedName name="FIM_3.kv." localSheetId="17">#REF!</definedName>
    <definedName name="FIM_3.kv." localSheetId="20">#REF!</definedName>
    <definedName name="FIM_3.kv." localSheetId="34">#REF!</definedName>
    <definedName name="FIM_3.kv." localSheetId="33">#REF!</definedName>
    <definedName name="FIM_3.kv." localSheetId="54">#REF!</definedName>
    <definedName name="FIM_3.kv." localSheetId="27">#REF!</definedName>
    <definedName name="FIM_3.kv." localSheetId="58">#REF!</definedName>
    <definedName name="FIM_3.kv." localSheetId="5">#REF!</definedName>
    <definedName name="FIM_3.kv." localSheetId="6">#REF!</definedName>
    <definedName name="FIM_3.kv." localSheetId="55">#REF!</definedName>
    <definedName name="FIM_3.kv." localSheetId="38">#REF!</definedName>
    <definedName name="FIM_3.kv." localSheetId="57">#REF!</definedName>
    <definedName name="FIM_3.kv." localSheetId="8">#REF!</definedName>
    <definedName name="FIM_3.kv." localSheetId="9">#REF!</definedName>
    <definedName name="FIM_3.kv." localSheetId="7">#REF!</definedName>
    <definedName name="FIM_3.kv." localSheetId="18">#REF!</definedName>
    <definedName name="FIM_3.kv." localSheetId="35">#REF!</definedName>
    <definedName name="FIM_3.kv." localSheetId="24">#REF!</definedName>
    <definedName name="FIM_3.kv.">#REF!</definedName>
    <definedName name="FIM_30.06." localSheetId="40">#REF!</definedName>
    <definedName name="FIM_30.06." localSheetId="25">#REF!</definedName>
    <definedName name="FIM_30.06." localSheetId="23">#REF!</definedName>
    <definedName name="FIM_30.06." localSheetId="22">#REF!</definedName>
    <definedName name="FIM_30.06." localSheetId="16">#REF!</definedName>
    <definedName name="FIM_30.06." localSheetId="17">#REF!</definedName>
    <definedName name="FIM_30.06." localSheetId="20">#REF!</definedName>
    <definedName name="FIM_30.06." localSheetId="34">#REF!</definedName>
    <definedName name="FIM_30.06." localSheetId="33">#REF!</definedName>
    <definedName name="FIM_30.06." localSheetId="54">#REF!</definedName>
    <definedName name="FIM_30.06." localSheetId="27">#REF!</definedName>
    <definedName name="FIM_30.06." localSheetId="58">#REF!</definedName>
    <definedName name="FIM_30.06." localSheetId="5">#REF!</definedName>
    <definedName name="FIM_30.06." localSheetId="6">#REF!</definedName>
    <definedName name="FIM_30.06." localSheetId="55">#REF!</definedName>
    <definedName name="FIM_30.06." localSheetId="38">#REF!</definedName>
    <definedName name="FIM_30.06." localSheetId="57">#REF!</definedName>
    <definedName name="FIM_30.06." localSheetId="8">#REF!</definedName>
    <definedName name="FIM_30.06." localSheetId="9">#REF!</definedName>
    <definedName name="FIM_30.06." localSheetId="7">#REF!</definedName>
    <definedName name="FIM_30.06." localSheetId="18">#REF!</definedName>
    <definedName name="FIM_30.06." localSheetId="35">#REF!</definedName>
    <definedName name="FIM_30.06." localSheetId="24">#REF!</definedName>
    <definedName name="FIM_30.06.">#REF!</definedName>
    <definedName name="FIM_30.09." localSheetId="40">#REF!</definedName>
    <definedName name="FIM_30.09." localSheetId="25">#REF!</definedName>
    <definedName name="FIM_30.09." localSheetId="23">#REF!</definedName>
    <definedName name="FIM_30.09." localSheetId="22">#REF!</definedName>
    <definedName name="FIM_30.09." localSheetId="16">#REF!</definedName>
    <definedName name="FIM_30.09." localSheetId="17">#REF!</definedName>
    <definedName name="FIM_30.09." localSheetId="20">#REF!</definedName>
    <definedName name="FIM_30.09." localSheetId="34">#REF!</definedName>
    <definedName name="FIM_30.09." localSheetId="33">#REF!</definedName>
    <definedName name="FIM_30.09." localSheetId="54">#REF!</definedName>
    <definedName name="FIM_30.09." localSheetId="27">#REF!</definedName>
    <definedName name="FIM_30.09." localSheetId="58">#REF!</definedName>
    <definedName name="FIM_30.09." localSheetId="5">#REF!</definedName>
    <definedName name="FIM_30.09." localSheetId="6">#REF!</definedName>
    <definedName name="FIM_30.09." localSheetId="55">#REF!</definedName>
    <definedName name="FIM_30.09." localSheetId="38">#REF!</definedName>
    <definedName name="FIM_30.09." localSheetId="57">#REF!</definedName>
    <definedName name="FIM_30.09." localSheetId="8">#REF!</definedName>
    <definedName name="FIM_30.09." localSheetId="9">#REF!</definedName>
    <definedName name="FIM_30.09." localSheetId="7">#REF!</definedName>
    <definedName name="FIM_30.09." localSheetId="18">#REF!</definedName>
    <definedName name="FIM_30.09." localSheetId="35">#REF!</definedName>
    <definedName name="FIM_30.09." localSheetId="24">#REF!</definedName>
    <definedName name="FIM_30.09.">#REF!</definedName>
    <definedName name="FIM_31.03." localSheetId="40">#REF!</definedName>
    <definedName name="FIM_31.03." localSheetId="25">#REF!</definedName>
    <definedName name="FIM_31.03." localSheetId="23">#REF!</definedName>
    <definedName name="FIM_31.03." localSheetId="22">#REF!</definedName>
    <definedName name="FIM_31.03." localSheetId="16">#REF!</definedName>
    <definedName name="FIM_31.03." localSheetId="17">#REF!</definedName>
    <definedName name="FIM_31.03." localSheetId="20">#REF!</definedName>
    <definedName name="FIM_31.03." localSheetId="34">#REF!</definedName>
    <definedName name="FIM_31.03." localSheetId="33">#REF!</definedName>
    <definedName name="FIM_31.03." localSheetId="54">#REF!</definedName>
    <definedName name="FIM_31.03." localSheetId="27">#REF!</definedName>
    <definedName name="FIM_31.03." localSheetId="58">#REF!</definedName>
    <definedName name="FIM_31.03." localSheetId="5">#REF!</definedName>
    <definedName name="FIM_31.03." localSheetId="6">#REF!</definedName>
    <definedName name="FIM_31.03." localSheetId="55">#REF!</definedName>
    <definedName name="FIM_31.03." localSheetId="38">#REF!</definedName>
    <definedName name="FIM_31.03." localSheetId="57">#REF!</definedName>
    <definedName name="FIM_31.03." localSheetId="8">#REF!</definedName>
    <definedName name="FIM_31.03." localSheetId="9">#REF!</definedName>
    <definedName name="FIM_31.03." localSheetId="7">#REF!</definedName>
    <definedName name="FIM_31.03." localSheetId="18">#REF!</definedName>
    <definedName name="FIM_31.03." localSheetId="35">#REF!</definedName>
    <definedName name="FIM_31.03." localSheetId="24">#REF!</definedName>
    <definedName name="FIM_31.03.">#REF!</definedName>
    <definedName name="FIM_4.kv." localSheetId="40">#REF!</definedName>
    <definedName name="FIM_4.kv." localSheetId="25">#REF!</definedName>
    <definedName name="FIM_4.kv." localSheetId="23">#REF!</definedName>
    <definedName name="FIM_4.kv." localSheetId="22">#REF!</definedName>
    <definedName name="FIM_4.kv." localSheetId="16">#REF!</definedName>
    <definedName name="FIM_4.kv." localSheetId="17">#REF!</definedName>
    <definedName name="FIM_4.kv." localSheetId="20">#REF!</definedName>
    <definedName name="FIM_4.kv." localSheetId="34">#REF!</definedName>
    <definedName name="FIM_4.kv." localSheetId="33">#REF!</definedName>
    <definedName name="FIM_4.kv." localSheetId="54">#REF!</definedName>
    <definedName name="FIM_4.kv." localSheetId="27">#REF!</definedName>
    <definedName name="FIM_4.kv." localSheetId="58">#REF!</definedName>
    <definedName name="FIM_4.kv." localSheetId="5">#REF!</definedName>
    <definedName name="FIM_4.kv." localSheetId="6">#REF!</definedName>
    <definedName name="FIM_4.kv." localSheetId="55">#REF!</definedName>
    <definedName name="FIM_4.kv." localSheetId="38">#REF!</definedName>
    <definedName name="FIM_4.kv." localSheetId="57">#REF!</definedName>
    <definedName name="FIM_4.kv." localSheetId="8">#REF!</definedName>
    <definedName name="FIM_4.kv." localSheetId="9">#REF!</definedName>
    <definedName name="FIM_4.kv." localSheetId="7">#REF!</definedName>
    <definedName name="FIM_4.kv." localSheetId="18">#REF!</definedName>
    <definedName name="FIM_4.kv." localSheetId="35">#REF!</definedName>
    <definedName name="FIM_4.kv." localSheetId="24">#REF!</definedName>
    <definedName name="FIM_4.kv.">#REF!</definedName>
    <definedName name="FIM_balansdagskurs" localSheetId="58">[33]Forecast!$D$27</definedName>
    <definedName name="FIM_balansdagskurs" localSheetId="55">[33]Forecast!$D$27</definedName>
    <definedName name="FIM_balansdagskurs" localSheetId="8">[34]Forecast!$D$27</definedName>
    <definedName name="FIM_balansdagskurs" localSheetId="9">[34]Forecast!$D$27</definedName>
    <definedName name="FIM_balansdagskurs" localSheetId="7">[34]Forecast!$D$27</definedName>
    <definedName name="FIM_balansdagskurs">[35]Forecast!$D$27</definedName>
    <definedName name="FIM_genomsnittskurs" localSheetId="58">[33]Forecast!$D$28</definedName>
    <definedName name="FIM_genomsnittskurs" localSheetId="55">[33]Forecast!$D$28</definedName>
    <definedName name="FIM_genomsnittskurs" localSheetId="8">[34]Forecast!$D$28</definedName>
    <definedName name="FIM_genomsnittskurs" localSheetId="9">[34]Forecast!$D$28</definedName>
    <definedName name="FIM_genomsnittskurs" localSheetId="7">[34]Forecast!$D$28</definedName>
    <definedName name="FIM_genomsnittskurs">[35]Forecast!$D$28</definedName>
    <definedName name="FIM_investeringskurs" localSheetId="58">[33]Forecast!$D$24</definedName>
    <definedName name="FIM_investeringskurs" localSheetId="55">[33]Forecast!$D$24</definedName>
    <definedName name="FIM_investeringskurs" localSheetId="8">[34]Forecast!$D$24</definedName>
    <definedName name="FIM_investeringskurs" localSheetId="9">[34]Forecast!$D$24</definedName>
    <definedName name="FIM_investeringskurs" localSheetId="7">[34]Forecast!$D$24</definedName>
    <definedName name="FIM_investeringskurs">[35]Forecast!$D$24</definedName>
    <definedName name="FIM_Investeringskurs_950405" localSheetId="40">[35]Forecast!#REF!</definedName>
    <definedName name="FIM_Investeringskurs_950405" localSheetId="25">[35]Forecast!#REF!</definedName>
    <definedName name="FIM_Investeringskurs_950405" localSheetId="23">[35]Forecast!#REF!</definedName>
    <definedName name="FIM_Investeringskurs_950405" localSheetId="22">[35]Forecast!#REF!</definedName>
    <definedName name="FIM_Investeringskurs_950405" localSheetId="16">[35]Forecast!#REF!</definedName>
    <definedName name="FIM_Investeringskurs_950405" localSheetId="17">[35]Forecast!#REF!</definedName>
    <definedName name="FIM_Investeringskurs_950405" localSheetId="20">[35]Forecast!#REF!</definedName>
    <definedName name="FIM_Investeringskurs_950405" localSheetId="34">[35]Forecast!#REF!</definedName>
    <definedName name="FIM_Investeringskurs_950405" localSheetId="33">[35]Forecast!#REF!</definedName>
    <definedName name="FIM_Investeringskurs_950405" localSheetId="54">[35]Forecast!#REF!</definedName>
    <definedName name="FIM_Investeringskurs_950405" localSheetId="27">[35]Forecast!#REF!</definedName>
    <definedName name="FIM_Investeringskurs_950405" localSheetId="58">[33]Forecast!#REF!</definedName>
    <definedName name="FIM_Investeringskurs_950405" localSheetId="5">[35]Forecast!#REF!</definedName>
    <definedName name="FIM_Investeringskurs_950405" localSheetId="6">[35]Forecast!#REF!</definedName>
    <definedName name="FIM_Investeringskurs_950405" localSheetId="55">[33]Forecast!#REF!</definedName>
    <definedName name="FIM_Investeringskurs_950405" localSheetId="38">[35]Forecast!#REF!</definedName>
    <definedName name="FIM_Investeringskurs_950405" localSheetId="57">[35]Forecast!#REF!</definedName>
    <definedName name="FIM_Investeringskurs_950405" localSheetId="8">[34]Forecast!#REF!</definedName>
    <definedName name="FIM_Investeringskurs_950405" localSheetId="9">[34]Forecast!#REF!</definedName>
    <definedName name="FIM_Investeringskurs_950405" localSheetId="7">[34]Forecast!#REF!</definedName>
    <definedName name="FIM_Investeringskurs_950405" localSheetId="18">[35]Forecast!#REF!</definedName>
    <definedName name="FIM_Investeringskurs_950405" localSheetId="35">[35]Forecast!#REF!</definedName>
    <definedName name="FIM_Investeringskurs_950405" localSheetId="24">[35]Forecast!#REF!</definedName>
    <definedName name="FIM_Investeringskurs_950405">[35]Forecast!#REF!</definedName>
    <definedName name="FIM_Investeringskurs_951109" localSheetId="40">[35]Forecast!#REF!</definedName>
    <definedName name="FIM_Investeringskurs_951109" localSheetId="25">[35]Forecast!#REF!</definedName>
    <definedName name="FIM_Investeringskurs_951109" localSheetId="23">[35]Forecast!#REF!</definedName>
    <definedName name="FIM_Investeringskurs_951109" localSheetId="22">[35]Forecast!#REF!</definedName>
    <definedName name="FIM_Investeringskurs_951109" localSheetId="16">[35]Forecast!#REF!</definedName>
    <definedName name="FIM_Investeringskurs_951109" localSheetId="17">[35]Forecast!#REF!</definedName>
    <definedName name="FIM_Investeringskurs_951109" localSheetId="20">[35]Forecast!#REF!</definedName>
    <definedName name="FIM_Investeringskurs_951109" localSheetId="34">[35]Forecast!#REF!</definedName>
    <definedName name="FIM_Investeringskurs_951109" localSheetId="33">[35]Forecast!#REF!</definedName>
    <definedName name="FIM_Investeringskurs_951109" localSheetId="54">[35]Forecast!#REF!</definedName>
    <definedName name="FIM_Investeringskurs_951109" localSheetId="27">[35]Forecast!#REF!</definedName>
    <definedName name="FIM_Investeringskurs_951109" localSheetId="58">[33]Forecast!#REF!</definedName>
    <definedName name="FIM_Investeringskurs_951109" localSheetId="5">[35]Forecast!#REF!</definedName>
    <definedName name="FIM_Investeringskurs_951109" localSheetId="6">[35]Forecast!#REF!</definedName>
    <definedName name="FIM_Investeringskurs_951109" localSheetId="55">[33]Forecast!#REF!</definedName>
    <definedName name="FIM_Investeringskurs_951109" localSheetId="38">[35]Forecast!#REF!</definedName>
    <definedName name="FIM_Investeringskurs_951109" localSheetId="57">[35]Forecast!#REF!</definedName>
    <definedName name="FIM_Investeringskurs_951109" localSheetId="8">[34]Forecast!#REF!</definedName>
    <definedName name="FIM_Investeringskurs_951109" localSheetId="9">[34]Forecast!#REF!</definedName>
    <definedName name="FIM_Investeringskurs_951109" localSheetId="7">[34]Forecast!#REF!</definedName>
    <definedName name="FIM_Investeringskurs_951109" localSheetId="18">[35]Forecast!#REF!</definedName>
    <definedName name="FIM_Investeringskurs_951109" localSheetId="24">[35]Forecast!#REF!</definedName>
    <definedName name="FIM_Investeringskurs_951109">[35]Forecast!#REF!</definedName>
    <definedName name="FIM_Investeringskurs_AÄtillskott" localSheetId="58">[33]Forecast!$D$25</definedName>
    <definedName name="FIM_Investeringskurs_AÄtillskott" localSheetId="55">[33]Forecast!$D$25</definedName>
    <definedName name="FIM_Investeringskurs_AÄtillskott" localSheetId="8">[34]Forecast!$D$25</definedName>
    <definedName name="FIM_Investeringskurs_AÄtillskott" localSheetId="9">[34]Forecast!$D$25</definedName>
    <definedName name="FIM_Investeringskurs_AÄtillskott" localSheetId="7">[34]Forecast!$D$25</definedName>
    <definedName name="FIM_Investeringskurs_AÄtillskott">[35]Forecast!$D$25</definedName>
    <definedName name="FIM_Primo" localSheetId="40">#REF!</definedName>
    <definedName name="FIM_Primo" localSheetId="25">#REF!</definedName>
    <definedName name="FIM_Primo" localSheetId="23">#REF!</definedName>
    <definedName name="FIM_Primo" localSheetId="22">#REF!</definedName>
    <definedName name="FIM_Primo" localSheetId="16">#REF!</definedName>
    <definedName name="FIM_Primo" localSheetId="17">#REF!</definedName>
    <definedName name="FIM_Primo" localSheetId="20">#REF!</definedName>
    <definedName name="FIM_Primo" localSheetId="34">#REF!</definedName>
    <definedName name="FIM_Primo" localSheetId="33">#REF!</definedName>
    <definedName name="FIM_Primo" localSheetId="54">#REF!</definedName>
    <definedName name="FIM_Primo" localSheetId="27">#REF!</definedName>
    <definedName name="FIM_Primo" localSheetId="58">#REF!</definedName>
    <definedName name="FIM_Primo" localSheetId="5">#REF!</definedName>
    <definedName name="FIM_Primo" localSheetId="6">#REF!</definedName>
    <definedName name="FIM_Primo" localSheetId="55">#REF!</definedName>
    <definedName name="FIM_Primo" localSheetId="38">#REF!</definedName>
    <definedName name="FIM_Primo" localSheetId="57">#REF!</definedName>
    <definedName name="FIM_Primo" localSheetId="8">#REF!</definedName>
    <definedName name="FIM_Primo" localSheetId="9">#REF!</definedName>
    <definedName name="FIM_Primo" localSheetId="7">#REF!</definedName>
    <definedName name="FIM_Primo" localSheetId="18">#REF!</definedName>
    <definedName name="FIM_Primo" localSheetId="35">#REF!</definedName>
    <definedName name="FIM_Primo" localSheetId="24">#REF!</definedName>
    <definedName name="FIM_Primo">#REF!</definedName>
    <definedName name="FIM_Ultimo" localSheetId="40">#REF!</definedName>
    <definedName name="FIM_Ultimo" localSheetId="25">#REF!</definedName>
    <definedName name="FIM_Ultimo" localSheetId="23">#REF!</definedName>
    <definedName name="FIM_Ultimo" localSheetId="22">#REF!</definedName>
    <definedName name="FIM_Ultimo" localSheetId="16">#REF!</definedName>
    <definedName name="FIM_Ultimo" localSheetId="17">#REF!</definedName>
    <definedName name="FIM_Ultimo" localSheetId="20">#REF!</definedName>
    <definedName name="FIM_Ultimo" localSheetId="34">#REF!</definedName>
    <definedName name="FIM_Ultimo" localSheetId="33">#REF!</definedName>
    <definedName name="FIM_Ultimo" localSheetId="54">#REF!</definedName>
    <definedName name="FIM_Ultimo" localSheetId="27">#REF!</definedName>
    <definedName name="FIM_Ultimo" localSheetId="58">#REF!</definedName>
    <definedName name="FIM_Ultimo" localSheetId="5">#REF!</definedName>
    <definedName name="FIM_Ultimo" localSheetId="6">#REF!</definedName>
    <definedName name="FIM_Ultimo" localSheetId="55">#REF!</definedName>
    <definedName name="FIM_Ultimo" localSheetId="38">#REF!</definedName>
    <definedName name="FIM_Ultimo" localSheetId="57">#REF!</definedName>
    <definedName name="FIM_Ultimo" localSheetId="8">#REF!</definedName>
    <definedName name="FIM_Ultimo" localSheetId="9">#REF!</definedName>
    <definedName name="FIM_Ultimo" localSheetId="7">#REF!</definedName>
    <definedName name="FIM_Ultimo" localSheetId="18">#REF!</definedName>
    <definedName name="FIM_Ultimo" localSheetId="35">#REF!</definedName>
    <definedName name="FIM_Ultimo" localSheetId="24">#REF!</definedName>
    <definedName name="FIM_Ultimo">#REF!</definedName>
    <definedName name="Finland" localSheetId="58">[27]Sheet1!$C$18</definedName>
    <definedName name="Finland" localSheetId="55">[27]Sheet1!$C$18</definedName>
    <definedName name="Finland" localSheetId="8">[28]Sheet1!$C$18</definedName>
    <definedName name="Finland" localSheetId="9">[28]Sheet1!$C$18</definedName>
    <definedName name="Finland" localSheetId="7">[28]Sheet1!$C$18</definedName>
    <definedName name="Finland">[29]Sheet1!$C$18</definedName>
    <definedName name="GBP_1.kv." localSheetId="40">#REF!</definedName>
    <definedName name="GBP_1.kv." localSheetId="25">#REF!</definedName>
    <definedName name="GBP_1.kv." localSheetId="23">#REF!</definedName>
    <definedName name="GBP_1.kv." localSheetId="22">#REF!</definedName>
    <definedName name="GBP_1.kv." localSheetId="16">#REF!</definedName>
    <definedName name="GBP_1.kv." localSheetId="17">#REF!</definedName>
    <definedName name="GBP_1.kv." localSheetId="20">#REF!</definedName>
    <definedName name="GBP_1.kv." localSheetId="34">#REF!</definedName>
    <definedName name="GBP_1.kv." localSheetId="33">#REF!</definedName>
    <definedName name="GBP_1.kv." localSheetId="54">#REF!</definedName>
    <definedName name="GBP_1.kv." localSheetId="27">#REF!</definedName>
    <definedName name="GBP_1.kv." localSheetId="58">#REF!</definedName>
    <definedName name="GBP_1.kv." localSheetId="5">#REF!</definedName>
    <definedName name="GBP_1.kv." localSheetId="6">#REF!</definedName>
    <definedName name="GBP_1.kv." localSheetId="55">#REF!</definedName>
    <definedName name="GBP_1.kv." localSheetId="38">#REF!</definedName>
    <definedName name="GBP_1.kv." localSheetId="57">#REF!</definedName>
    <definedName name="GBP_1.kv." localSheetId="8">#REF!</definedName>
    <definedName name="GBP_1.kv." localSheetId="9">#REF!</definedName>
    <definedName name="GBP_1.kv." localSheetId="7">#REF!</definedName>
    <definedName name="GBP_1.kv." localSheetId="18">#REF!</definedName>
    <definedName name="GBP_1.kv." localSheetId="35">#REF!</definedName>
    <definedName name="GBP_1.kv." localSheetId="24">#REF!</definedName>
    <definedName name="GBP_1.kv.">#REF!</definedName>
    <definedName name="GBP_2.kv." localSheetId="40">#REF!</definedName>
    <definedName name="GBP_2.kv." localSheetId="25">#REF!</definedName>
    <definedName name="GBP_2.kv." localSheetId="23">#REF!</definedName>
    <definedName name="GBP_2.kv." localSheetId="22">#REF!</definedName>
    <definedName name="GBP_2.kv." localSheetId="16">#REF!</definedName>
    <definedName name="GBP_2.kv." localSheetId="17">#REF!</definedName>
    <definedName name="GBP_2.kv." localSheetId="20">#REF!</definedName>
    <definedName name="GBP_2.kv." localSheetId="34">#REF!</definedName>
    <definedName name="GBP_2.kv." localSheetId="33">#REF!</definedName>
    <definedName name="GBP_2.kv." localSheetId="54">#REF!</definedName>
    <definedName name="GBP_2.kv." localSheetId="27">#REF!</definedName>
    <definedName name="GBP_2.kv." localSheetId="58">#REF!</definedName>
    <definedName name="GBP_2.kv." localSheetId="5">#REF!</definedName>
    <definedName name="GBP_2.kv." localSheetId="6">#REF!</definedName>
    <definedName name="GBP_2.kv." localSheetId="55">#REF!</definedName>
    <definedName name="GBP_2.kv." localSheetId="38">#REF!</definedName>
    <definedName name="GBP_2.kv." localSheetId="57">#REF!</definedName>
    <definedName name="GBP_2.kv." localSheetId="8">#REF!</definedName>
    <definedName name="GBP_2.kv." localSheetId="9">#REF!</definedName>
    <definedName name="GBP_2.kv." localSheetId="7">#REF!</definedName>
    <definedName name="GBP_2.kv." localSheetId="18">#REF!</definedName>
    <definedName name="GBP_2.kv." localSheetId="35">#REF!</definedName>
    <definedName name="GBP_2.kv." localSheetId="24">#REF!</definedName>
    <definedName name="GBP_2.kv.">#REF!</definedName>
    <definedName name="GBP_3.kv." localSheetId="40">#REF!</definedName>
    <definedName name="GBP_3.kv." localSheetId="25">#REF!</definedName>
    <definedName name="GBP_3.kv." localSheetId="23">#REF!</definedName>
    <definedName name="GBP_3.kv." localSheetId="22">#REF!</definedName>
    <definedName name="GBP_3.kv." localSheetId="16">#REF!</definedName>
    <definedName name="GBP_3.kv." localSheetId="17">#REF!</definedName>
    <definedName name="GBP_3.kv." localSheetId="20">#REF!</definedName>
    <definedName name="GBP_3.kv." localSheetId="34">#REF!</definedName>
    <definedName name="GBP_3.kv." localSheetId="33">#REF!</definedName>
    <definedName name="GBP_3.kv." localSheetId="54">#REF!</definedName>
    <definedName name="GBP_3.kv." localSheetId="27">#REF!</definedName>
    <definedName name="GBP_3.kv." localSheetId="58">#REF!</definedName>
    <definedName name="GBP_3.kv." localSheetId="5">#REF!</definedName>
    <definedName name="GBP_3.kv." localSheetId="6">#REF!</definedName>
    <definedName name="GBP_3.kv." localSheetId="55">#REF!</definedName>
    <definedName name="GBP_3.kv." localSheetId="38">#REF!</definedName>
    <definedName name="GBP_3.kv." localSheetId="57">#REF!</definedName>
    <definedName name="GBP_3.kv." localSheetId="8">#REF!</definedName>
    <definedName name="GBP_3.kv." localSheetId="9">#REF!</definedName>
    <definedName name="GBP_3.kv." localSheetId="7">#REF!</definedName>
    <definedName name="GBP_3.kv." localSheetId="18">#REF!</definedName>
    <definedName name="GBP_3.kv." localSheetId="35">#REF!</definedName>
    <definedName name="GBP_3.kv." localSheetId="24">#REF!</definedName>
    <definedName name="GBP_3.kv.">#REF!</definedName>
    <definedName name="GBP_30.06." localSheetId="40">#REF!</definedName>
    <definedName name="GBP_30.06." localSheetId="25">#REF!</definedName>
    <definedName name="GBP_30.06." localSheetId="23">#REF!</definedName>
    <definedName name="GBP_30.06." localSheetId="22">#REF!</definedName>
    <definedName name="GBP_30.06." localSheetId="16">#REF!</definedName>
    <definedName name="GBP_30.06." localSheetId="17">#REF!</definedName>
    <definedName name="GBP_30.06." localSheetId="20">#REF!</definedName>
    <definedName name="GBP_30.06." localSheetId="34">#REF!</definedName>
    <definedName name="GBP_30.06." localSheetId="33">#REF!</definedName>
    <definedName name="GBP_30.06." localSheetId="54">#REF!</definedName>
    <definedName name="GBP_30.06." localSheetId="27">#REF!</definedName>
    <definedName name="GBP_30.06." localSheetId="58">#REF!</definedName>
    <definedName name="GBP_30.06." localSheetId="5">#REF!</definedName>
    <definedName name="GBP_30.06." localSheetId="6">#REF!</definedName>
    <definedName name="GBP_30.06." localSheetId="55">#REF!</definedName>
    <definedName name="GBP_30.06." localSheetId="38">#REF!</definedName>
    <definedName name="GBP_30.06." localSheetId="57">#REF!</definedName>
    <definedName name="GBP_30.06." localSheetId="8">#REF!</definedName>
    <definedName name="GBP_30.06." localSheetId="9">#REF!</definedName>
    <definedName name="GBP_30.06." localSheetId="7">#REF!</definedName>
    <definedName name="GBP_30.06." localSheetId="18">#REF!</definedName>
    <definedName name="GBP_30.06." localSheetId="35">#REF!</definedName>
    <definedName name="GBP_30.06." localSheetId="24">#REF!</definedName>
    <definedName name="GBP_30.06.">#REF!</definedName>
    <definedName name="GBP_30.09." localSheetId="40">#REF!</definedName>
    <definedName name="GBP_30.09." localSheetId="25">#REF!</definedName>
    <definedName name="GBP_30.09." localSheetId="23">#REF!</definedName>
    <definedName name="GBP_30.09." localSheetId="22">#REF!</definedName>
    <definedName name="GBP_30.09." localSheetId="16">#REF!</definedName>
    <definedName name="GBP_30.09." localSheetId="17">#REF!</definedName>
    <definedName name="GBP_30.09." localSheetId="20">#REF!</definedName>
    <definedName name="GBP_30.09." localSheetId="34">#REF!</definedName>
    <definedName name="GBP_30.09." localSheetId="33">#REF!</definedName>
    <definedName name="GBP_30.09." localSheetId="54">#REF!</definedName>
    <definedName name="GBP_30.09." localSheetId="27">#REF!</definedName>
    <definedName name="GBP_30.09." localSheetId="58">#REF!</definedName>
    <definedName name="GBP_30.09." localSheetId="5">#REF!</definedName>
    <definedName name="GBP_30.09." localSheetId="6">#REF!</definedName>
    <definedName name="GBP_30.09." localSheetId="55">#REF!</definedName>
    <definedName name="GBP_30.09." localSheetId="38">#REF!</definedName>
    <definedName name="GBP_30.09." localSheetId="57">#REF!</definedName>
    <definedName name="GBP_30.09." localSheetId="8">#REF!</definedName>
    <definedName name="GBP_30.09." localSheetId="9">#REF!</definedName>
    <definedName name="GBP_30.09." localSheetId="7">#REF!</definedName>
    <definedName name="GBP_30.09." localSheetId="18">#REF!</definedName>
    <definedName name="GBP_30.09." localSheetId="35">#REF!</definedName>
    <definedName name="GBP_30.09." localSheetId="24">#REF!</definedName>
    <definedName name="GBP_30.09.">#REF!</definedName>
    <definedName name="GBP_31.03." localSheetId="40">#REF!</definedName>
    <definedName name="GBP_31.03." localSheetId="25">#REF!</definedName>
    <definedName name="GBP_31.03." localSheetId="23">#REF!</definedName>
    <definedName name="GBP_31.03." localSheetId="22">#REF!</definedName>
    <definedName name="GBP_31.03." localSheetId="16">#REF!</definedName>
    <definedName name="GBP_31.03." localSheetId="17">#REF!</definedName>
    <definedName name="GBP_31.03." localSheetId="20">#REF!</definedName>
    <definedName name="GBP_31.03." localSheetId="34">#REF!</definedName>
    <definedName name="GBP_31.03." localSheetId="33">#REF!</definedName>
    <definedName name="GBP_31.03." localSheetId="54">#REF!</definedName>
    <definedName name="GBP_31.03." localSheetId="27">#REF!</definedName>
    <definedName name="GBP_31.03." localSheetId="58">#REF!</definedName>
    <definedName name="GBP_31.03." localSheetId="5">#REF!</definedName>
    <definedName name="GBP_31.03." localSheetId="6">#REF!</definedName>
    <definedName name="GBP_31.03." localSheetId="55">#REF!</definedName>
    <definedName name="GBP_31.03." localSheetId="38">#REF!</definedName>
    <definedName name="GBP_31.03." localSheetId="57">#REF!</definedName>
    <definedName name="GBP_31.03." localSheetId="8">#REF!</definedName>
    <definedName name="GBP_31.03." localSheetId="9">#REF!</definedName>
    <definedName name="GBP_31.03." localSheetId="7">#REF!</definedName>
    <definedName name="GBP_31.03." localSheetId="18">#REF!</definedName>
    <definedName name="GBP_31.03." localSheetId="35">#REF!</definedName>
    <definedName name="GBP_31.03." localSheetId="24">#REF!</definedName>
    <definedName name="GBP_31.03.">#REF!</definedName>
    <definedName name="GBP_4.kv." localSheetId="40">#REF!</definedName>
    <definedName name="GBP_4.kv." localSheetId="25">#REF!</definedName>
    <definedName name="GBP_4.kv." localSheetId="23">#REF!</definedName>
    <definedName name="GBP_4.kv." localSheetId="22">#REF!</definedName>
    <definedName name="GBP_4.kv." localSheetId="16">#REF!</definedName>
    <definedName name="GBP_4.kv." localSheetId="17">#REF!</definedName>
    <definedName name="GBP_4.kv." localSheetId="20">#REF!</definedName>
    <definedName name="GBP_4.kv." localSheetId="34">#REF!</definedName>
    <definedName name="GBP_4.kv." localSheetId="33">#REF!</definedName>
    <definedName name="GBP_4.kv." localSheetId="54">#REF!</definedName>
    <definedName name="GBP_4.kv." localSheetId="27">#REF!</definedName>
    <definedName name="GBP_4.kv." localSheetId="58">#REF!</definedName>
    <definedName name="GBP_4.kv." localSheetId="5">#REF!</definedName>
    <definedName name="GBP_4.kv." localSheetId="6">#REF!</definedName>
    <definedName name="GBP_4.kv." localSheetId="55">#REF!</definedName>
    <definedName name="GBP_4.kv." localSheetId="38">#REF!</definedName>
    <definedName name="GBP_4.kv." localSheetId="57">#REF!</definedName>
    <definedName name="GBP_4.kv." localSheetId="8">#REF!</definedName>
    <definedName name="GBP_4.kv." localSheetId="9">#REF!</definedName>
    <definedName name="GBP_4.kv." localSheetId="7">#REF!</definedName>
    <definedName name="GBP_4.kv." localSheetId="18">#REF!</definedName>
    <definedName name="GBP_4.kv." localSheetId="35">#REF!</definedName>
    <definedName name="GBP_4.kv." localSheetId="24">#REF!</definedName>
    <definedName name="GBP_4.kv.">#REF!</definedName>
    <definedName name="GBP_Primo" localSheetId="40">#REF!</definedName>
    <definedName name="GBP_Primo" localSheetId="25">#REF!</definedName>
    <definedName name="GBP_Primo" localSheetId="23">#REF!</definedName>
    <definedName name="GBP_Primo" localSheetId="22">#REF!</definedName>
    <definedName name="GBP_Primo" localSheetId="16">#REF!</definedName>
    <definedName name="GBP_Primo" localSheetId="17">#REF!</definedName>
    <definedName name="GBP_Primo" localSheetId="20">#REF!</definedName>
    <definedName name="GBP_Primo" localSheetId="34">#REF!</definedName>
    <definedName name="GBP_Primo" localSheetId="33">#REF!</definedName>
    <definedName name="GBP_Primo" localSheetId="54">#REF!</definedName>
    <definedName name="GBP_Primo" localSheetId="27">#REF!</definedName>
    <definedName name="GBP_Primo" localSheetId="58">#REF!</definedName>
    <definedName name="GBP_Primo" localSheetId="5">#REF!</definedName>
    <definedName name="GBP_Primo" localSheetId="6">#REF!</definedName>
    <definedName name="GBP_Primo" localSheetId="55">#REF!</definedName>
    <definedName name="GBP_Primo" localSheetId="38">#REF!</definedName>
    <definedName name="GBP_Primo" localSheetId="57">#REF!</definedName>
    <definedName name="GBP_Primo" localSheetId="8">#REF!</definedName>
    <definedName name="GBP_Primo" localSheetId="9">#REF!</definedName>
    <definedName name="GBP_Primo" localSheetId="7">#REF!</definedName>
    <definedName name="GBP_Primo" localSheetId="18">#REF!</definedName>
    <definedName name="GBP_Primo" localSheetId="35">#REF!</definedName>
    <definedName name="GBP_Primo" localSheetId="24">#REF!</definedName>
    <definedName name="GBP_Primo">#REF!</definedName>
    <definedName name="GBP_Ultimo" localSheetId="40">#REF!</definedName>
    <definedName name="GBP_Ultimo" localSheetId="25">#REF!</definedName>
    <definedName name="GBP_Ultimo" localSheetId="23">#REF!</definedName>
    <definedName name="GBP_Ultimo" localSheetId="22">#REF!</definedName>
    <definedName name="GBP_Ultimo" localSheetId="16">#REF!</definedName>
    <definedName name="GBP_Ultimo" localSheetId="17">#REF!</definedName>
    <definedName name="GBP_Ultimo" localSheetId="20">#REF!</definedName>
    <definedName name="GBP_Ultimo" localSheetId="34">#REF!</definedName>
    <definedName name="GBP_Ultimo" localSheetId="33">#REF!</definedName>
    <definedName name="GBP_Ultimo" localSheetId="54">#REF!</definedName>
    <definedName name="GBP_Ultimo" localSheetId="27">#REF!</definedName>
    <definedName name="GBP_Ultimo" localSheetId="58">#REF!</definedName>
    <definedName name="GBP_Ultimo" localSheetId="5">#REF!</definedName>
    <definedName name="GBP_Ultimo" localSheetId="6">#REF!</definedName>
    <definedName name="GBP_Ultimo" localSheetId="55">#REF!</definedName>
    <definedName name="GBP_Ultimo" localSheetId="38">#REF!</definedName>
    <definedName name="GBP_Ultimo" localSheetId="57">#REF!</definedName>
    <definedName name="GBP_Ultimo" localSheetId="8">#REF!</definedName>
    <definedName name="GBP_Ultimo" localSheetId="9">#REF!</definedName>
    <definedName name="GBP_Ultimo" localSheetId="7">#REF!</definedName>
    <definedName name="GBP_Ultimo" localSheetId="18">#REF!</definedName>
    <definedName name="GBP_Ultimo" localSheetId="35">#REF!</definedName>
    <definedName name="GBP_Ultimo" localSheetId="24">#REF!</definedName>
    <definedName name="GBP_Ultimo">#REF!</definedName>
    <definedName name="gcc" localSheetId="40">#REF!</definedName>
    <definedName name="gcc" localSheetId="25">#REF!</definedName>
    <definedName name="gcc" localSheetId="23">#REF!</definedName>
    <definedName name="gcc" localSheetId="22">#REF!</definedName>
    <definedName name="gcc" localSheetId="16">#REF!</definedName>
    <definedName name="gcc" localSheetId="17">#REF!</definedName>
    <definedName name="gcc" localSheetId="20">#REF!</definedName>
    <definedName name="gcc" localSheetId="34">#REF!</definedName>
    <definedName name="gcc" localSheetId="33">#REF!</definedName>
    <definedName name="gcc" localSheetId="54">#REF!</definedName>
    <definedName name="gcc" localSheetId="27">#REF!</definedName>
    <definedName name="gcc" localSheetId="58">#REF!</definedName>
    <definedName name="gcc" localSheetId="5">#REF!</definedName>
    <definedName name="gcc" localSheetId="6">#REF!</definedName>
    <definedName name="gcc" localSheetId="55">#REF!</definedName>
    <definedName name="gcc" localSheetId="38">#REF!</definedName>
    <definedName name="gcc" localSheetId="57">#REF!</definedName>
    <definedName name="gcc" localSheetId="8">#REF!</definedName>
    <definedName name="gcc" localSheetId="9">#REF!</definedName>
    <definedName name="gcc" localSheetId="7">#REF!</definedName>
    <definedName name="gcc" localSheetId="18">#REF!</definedName>
    <definedName name="gcc" localSheetId="35">#REF!</definedName>
    <definedName name="gcc" localSheetId="24">#REF!</definedName>
    <definedName name="gcc">#REF!</definedName>
    <definedName name="gcc_other" localSheetId="40">#REF!</definedName>
    <definedName name="gcc_other" localSheetId="25">#REF!</definedName>
    <definedName name="gcc_other" localSheetId="23">#REF!</definedName>
    <definedName name="gcc_other" localSheetId="22">#REF!</definedName>
    <definedName name="gcc_other" localSheetId="16">#REF!</definedName>
    <definedName name="gcc_other" localSheetId="17">#REF!</definedName>
    <definedName name="gcc_other" localSheetId="20">#REF!</definedName>
    <definedName name="gcc_other" localSheetId="34">#REF!</definedName>
    <definedName name="gcc_other" localSheetId="33">#REF!</definedName>
    <definedName name="gcc_other" localSheetId="54">#REF!</definedName>
    <definedName name="gcc_other" localSheetId="27">#REF!</definedName>
    <definedName name="gcc_other" localSheetId="58">#REF!</definedName>
    <definedName name="gcc_other" localSheetId="5">#REF!</definedName>
    <definedName name="gcc_other" localSheetId="6">#REF!</definedName>
    <definedName name="gcc_other" localSheetId="55">#REF!</definedName>
    <definedName name="gcc_other" localSheetId="38">#REF!</definedName>
    <definedName name="gcc_other" localSheetId="57">#REF!</definedName>
    <definedName name="gcc_other" localSheetId="8">#REF!</definedName>
    <definedName name="gcc_other" localSheetId="9">#REF!</definedName>
    <definedName name="gcc_other" localSheetId="7">#REF!</definedName>
    <definedName name="gcc_other" localSheetId="18">#REF!</definedName>
    <definedName name="gcc_other" localSheetId="35">#REF!</definedName>
    <definedName name="gcc_other" localSheetId="24">#REF!</definedName>
    <definedName name="gcc_other">#REF!</definedName>
    <definedName name="General" localSheetId="40">#REF!</definedName>
    <definedName name="General" localSheetId="25">#REF!</definedName>
    <definedName name="General" localSheetId="23">#REF!</definedName>
    <definedName name="General" localSheetId="22">#REF!</definedName>
    <definedName name="General" localSheetId="16">#REF!</definedName>
    <definedName name="General" localSheetId="17">#REF!</definedName>
    <definedName name="General" localSheetId="20">#REF!</definedName>
    <definedName name="General" localSheetId="34">#REF!</definedName>
    <definedName name="General" localSheetId="33">#REF!</definedName>
    <definedName name="General" localSheetId="54">#REF!</definedName>
    <definedName name="General" localSheetId="27">#REF!</definedName>
    <definedName name="General" localSheetId="58">#REF!</definedName>
    <definedName name="General" localSheetId="5">#REF!</definedName>
    <definedName name="General" localSheetId="6">#REF!</definedName>
    <definedName name="General" localSheetId="55">#REF!</definedName>
    <definedName name="General" localSheetId="38">#REF!</definedName>
    <definedName name="General" localSheetId="57">#REF!</definedName>
    <definedName name="General" localSheetId="8">#REF!</definedName>
    <definedName name="General" localSheetId="9">#REF!</definedName>
    <definedName name="General" localSheetId="7">#REF!</definedName>
    <definedName name="General" localSheetId="18">#REF!</definedName>
    <definedName name="General" localSheetId="35">#REF!</definedName>
    <definedName name="General" localSheetId="24">#REF!</definedName>
    <definedName name="General">#REF!</definedName>
    <definedName name="general1" localSheetId="40">#REF!</definedName>
    <definedName name="general1" localSheetId="25">#REF!</definedName>
    <definedName name="general1" localSheetId="23">#REF!</definedName>
    <definedName name="general1" localSheetId="22">#REF!</definedName>
    <definedName name="general1" localSheetId="16">#REF!</definedName>
    <definedName name="general1" localSheetId="17">#REF!</definedName>
    <definedName name="general1" localSheetId="20">#REF!</definedName>
    <definedName name="general1" localSheetId="34">#REF!</definedName>
    <definedName name="general1" localSheetId="33">#REF!</definedName>
    <definedName name="general1" localSheetId="54">#REF!</definedName>
    <definedName name="general1" localSheetId="27">#REF!</definedName>
    <definedName name="general1" localSheetId="58">#REF!</definedName>
    <definedName name="general1" localSheetId="5">#REF!</definedName>
    <definedName name="general1" localSheetId="6">#REF!</definedName>
    <definedName name="general1" localSheetId="55">#REF!</definedName>
    <definedName name="general1" localSheetId="38">#REF!</definedName>
    <definedName name="general1" localSheetId="57">#REF!</definedName>
    <definedName name="general1" localSheetId="8">#REF!</definedName>
    <definedName name="general1" localSheetId="9">#REF!</definedName>
    <definedName name="general1" localSheetId="7">#REF!</definedName>
    <definedName name="general1" localSheetId="18">#REF!</definedName>
    <definedName name="general1" localSheetId="35">#REF!</definedName>
    <definedName name="general1" localSheetId="24">#REF!</definedName>
    <definedName name="general1">#REF!</definedName>
    <definedName name="GenInsKeyFig" localSheetId="40">#REF!</definedName>
    <definedName name="GenInsKeyFig" localSheetId="25">#REF!</definedName>
    <definedName name="GenInsKeyFig" localSheetId="23">#REF!</definedName>
    <definedName name="GenInsKeyFig" localSheetId="22">#REF!</definedName>
    <definedName name="GenInsKeyFig" localSheetId="16">#REF!</definedName>
    <definedName name="GenInsKeyFig" localSheetId="17">#REF!</definedName>
    <definedName name="GenInsKeyFig" localSheetId="20">#REF!</definedName>
    <definedName name="GenInsKeyFig" localSheetId="34">#REF!</definedName>
    <definedName name="GenInsKeyFig" localSheetId="33">#REF!</definedName>
    <definedName name="GenInsKeyFig" localSheetId="54">#REF!</definedName>
    <definedName name="GenInsKeyFig" localSheetId="27">#REF!</definedName>
    <definedName name="GenInsKeyFig" localSheetId="58">#REF!</definedName>
    <definedName name="GenInsKeyFig" localSheetId="5">#REF!</definedName>
    <definedName name="GenInsKeyFig" localSheetId="6">#REF!</definedName>
    <definedName name="GenInsKeyFig" localSheetId="55">#REF!</definedName>
    <definedName name="GenInsKeyFig" localSheetId="38">#REF!</definedName>
    <definedName name="GenInsKeyFig" localSheetId="57">#REF!</definedName>
    <definedName name="GenInsKeyFig" localSheetId="8">#REF!</definedName>
    <definedName name="GenInsKeyFig" localSheetId="9">#REF!</definedName>
    <definedName name="GenInsKeyFig" localSheetId="7">#REF!</definedName>
    <definedName name="GenInsKeyFig" localSheetId="18">#REF!</definedName>
    <definedName name="GenInsKeyFig" localSheetId="35">#REF!</definedName>
    <definedName name="GenInsKeyFig" localSheetId="24">#REF!</definedName>
    <definedName name="GenInsKeyFig">#REF!</definedName>
    <definedName name="ggg" localSheetId="40" hidden="1">{"5 * utfall + budget",#N/A,FALSE,"T-0298";"5 * bolag",#N/A,FALSE,"T-0298";"Unibank, utfall alla",#N/A,FALSE,"T-0298";#N/A,#N/A,FALSE,"Koncernskulder";#N/A,#N/A,FALSE,"Koncernfakturering"}</definedName>
    <definedName name="ggg" localSheetId="25" hidden="1">{"5 * utfall + budget",#N/A,FALSE,"T-0298";"5 * bolag",#N/A,FALSE,"T-0298";"Unibank, utfall alla",#N/A,FALSE,"T-0298";#N/A,#N/A,FALSE,"Koncernskulder";#N/A,#N/A,FALSE,"Koncernfakturering"}</definedName>
    <definedName name="ggg" localSheetId="23" hidden="1">{"5 * utfall + budget",#N/A,FALSE,"T-0298";"5 * bolag",#N/A,FALSE,"T-0298";"Unibank, utfall alla",#N/A,FALSE,"T-0298";#N/A,#N/A,FALSE,"Koncernskulder";#N/A,#N/A,FALSE,"Koncernfakturering"}</definedName>
    <definedName name="ggg" localSheetId="22" hidden="1">{"5 * utfall + budget",#N/A,FALSE,"T-0298";"5 * bolag",#N/A,FALSE,"T-0298";"Unibank, utfall alla",#N/A,FALSE,"T-0298";#N/A,#N/A,FALSE,"Koncernskulder";#N/A,#N/A,FALSE,"Koncernfakturering"}</definedName>
    <definedName name="ggg" localSheetId="16" hidden="1">{"5 * utfall + budget",#N/A,FALSE,"T-0298";"5 * bolag",#N/A,FALSE,"T-0298";"Unibank, utfall alla",#N/A,FALSE,"T-0298";#N/A,#N/A,FALSE,"Koncernskulder";#N/A,#N/A,FALSE,"Koncernfakturering"}</definedName>
    <definedName name="ggg" localSheetId="17" hidden="1">{"5 * utfall + budget",#N/A,FALSE,"T-0298";"5 * bolag",#N/A,FALSE,"T-0298";"Unibank, utfall alla",#N/A,FALSE,"T-0298";#N/A,#N/A,FALSE,"Koncernskulder";#N/A,#N/A,FALSE,"Koncernfakturering"}</definedName>
    <definedName name="ggg" localSheetId="20" hidden="1">{"5 * utfall + budget",#N/A,FALSE,"T-0298";"5 * bolag",#N/A,FALSE,"T-0298";"Unibank, utfall alla",#N/A,FALSE,"T-0298";#N/A,#N/A,FALSE,"Koncernskulder";#N/A,#N/A,FALSE,"Koncernfakturering"}</definedName>
    <definedName name="ggg" localSheetId="34" hidden="1">{"5 * utfall + budget",#N/A,FALSE,"T-0298";"5 * bolag",#N/A,FALSE,"T-0298";"Unibank, utfall alla",#N/A,FALSE,"T-0298";#N/A,#N/A,FALSE,"Koncernskulder";#N/A,#N/A,FALSE,"Koncernfakturering"}</definedName>
    <definedName name="ggg" localSheetId="33" hidden="1">{"5 * utfall + budget",#N/A,FALSE,"T-0298";"5 * bolag",#N/A,FALSE,"T-0298";"Unibank, utfall alla",#N/A,FALSE,"T-0298";#N/A,#N/A,FALSE,"Koncernskulder";#N/A,#N/A,FALSE,"Koncernfakturering"}</definedName>
    <definedName name="ggg" localSheetId="30" hidden="1">{"5 * utfall + budget",#N/A,FALSE,"T-0298";"5 * bolag",#N/A,FALSE,"T-0298";"Unibank, utfall alla",#N/A,FALSE,"T-0298";#N/A,#N/A,FALSE,"Koncernskulder";#N/A,#N/A,FALSE,"Koncernfakturering"}</definedName>
    <definedName name="ggg" localSheetId="54" hidden="1">{"5 * utfall + budget",#N/A,FALSE,"T-0298";"5 * bolag",#N/A,FALSE,"T-0298";"Unibank, utfall alla",#N/A,FALSE,"T-0298";#N/A,#N/A,FALSE,"Koncernskulder";#N/A,#N/A,FALSE,"Koncernfakturering"}</definedName>
    <definedName name="ggg" localSheetId="27" hidden="1">{"5 * utfall + budget",#N/A,FALSE,"T-0298";"5 * bolag",#N/A,FALSE,"T-0298";"Unibank, utfall alla",#N/A,FALSE,"T-0298";#N/A,#N/A,FALSE,"Koncernskulder";#N/A,#N/A,FALSE,"Koncernfakturering"}</definedName>
    <definedName name="ggg" localSheetId="58" hidden="1">{"5 * utfall + budget",#N/A,FALSE,"T-0298";"5 * bolag",#N/A,FALSE,"T-0298";"Unibank, utfall alla",#N/A,FALSE,"T-0298";#N/A,#N/A,FALSE,"Koncernskulder";#N/A,#N/A,FALSE,"Koncernfakturering"}</definedName>
    <definedName name="ggg" localSheetId="5" hidden="1">{"5 * utfall + budget",#N/A,FALSE,"T-0298";"5 * bolag",#N/A,FALSE,"T-0298";"Unibank, utfall alla",#N/A,FALSE,"T-0298";#N/A,#N/A,FALSE,"Koncernskulder";#N/A,#N/A,FALSE,"Koncernfakturering"}</definedName>
    <definedName name="ggg" localSheetId="6" hidden="1">{"5 * utfall + budget",#N/A,FALSE,"T-0298";"5 * bolag",#N/A,FALSE,"T-0298";"Unibank, utfall alla",#N/A,FALSE,"T-0298";#N/A,#N/A,FALSE,"Koncernskulder";#N/A,#N/A,FALSE,"Koncernfakturering"}</definedName>
    <definedName name="ggg" localSheetId="55" hidden="1">{"5 * utfall + budget",#N/A,FALSE,"T-0298";"5 * bolag",#N/A,FALSE,"T-0298";"Unibank, utfall alla",#N/A,FALSE,"T-0298";#N/A,#N/A,FALSE,"Koncernskulder";#N/A,#N/A,FALSE,"Koncernfakturering"}</definedName>
    <definedName name="ggg" localSheetId="38" hidden="1">{"5 * utfall + budget",#N/A,FALSE,"T-0298";"5 * bolag",#N/A,FALSE,"T-0298";"Unibank, utfall alla",#N/A,FALSE,"T-0298";#N/A,#N/A,FALSE,"Koncernskulder";#N/A,#N/A,FALSE,"Koncernfakturering"}</definedName>
    <definedName name="ggg" localSheetId="57" hidden="1">{"5 * utfall + budget",#N/A,FALSE,"T-0298";"5 * bolag",#N/A,FALSE,"T-0298";"Unibank, utfall alla",#N/A,FALSE,"T-0298";#N/A,#N/A,FALSE,"Koncernskulder";#N/A,#N/A,FALSE,"Koncernfakturering"}</definedName>
    <definedName name="ggg" localSheetId="8" hidden="1">{"5 * utfall + budget",#N/A,FALSE,"T-0298";"5 * bolag",#N/A,FALSE,"T-0298";"Unibank, utfall alla",#N/A,FALSE,"T-0298";#N/A,#N/A,FALSE,"Koncernskulder";#N/A,#N/A,FALSE,"Koncernfakturering"}</definedName>
    <definedName name="ggg" localSheetId="9" hidden="1">{"5 * utfall + budget",#N/A,FALSE,"T-0298";"5 * bolag",#N/A,FALSE,"T-0298";"Unibank, utfall alla",#N/A,FALSE,"T-0298";#N/A,#N/A,FALSE,"Koncernskulder";#N/A,#N/A,FALSE,"Koncernfakturering"}</definedName>
    <definedName name="ggg" localSheetId="7" hidden="1">{"5 * utfall + budget",#N/A,FALSE,"T-0298";"5 * bolag",#N/A,FALSE,"T-0298";"Unibank, utfall alla",#N/A,FALSE,"T-0298";#N/A,#N/A,FALSE,"Koncernskulder";#N/A,#N/A,FALSE,"Koncernfakturering"}</definedName>
    <definedName name="ggg" localSheetId="18" hidden="1">{"5 * utfall + budget",#N/A,FALSE,"T-0298";"5 * bolag",#N/A,FALSE,"T-0298";"Unibank, utfall alla",#N/A,FALSE,"T-0298";#N/A,#N/A,FALSE,"Koncernskulder";#N/A,#N/A,FALSE,"Koncernfakturering"}</definedName>
    <definedName name="ggg" localSheetId="41" hidden="1">{"5 * utfall + budget",#N/A,FALSE,"T-0298";"5 * bolag",#N/A,FALSE,"T-0298";"Unibank, utfall alla",#N/A,FALSE,"T-0298";#N/A,#N/A,FALSE,"Koncernskulder";#N/A,#N/A,FALSE,"Koncernfakturering"}</definedName>
    <definedName name="ggg" localSheetId="39" hidden="1">{"5 * utfall + budget",#N/A,FALSE,"T-0298";"5 * bolag",#N/A,FALSE,"T-0298";"Unibank, utfall alla",#N/A,FALSE,"T-0298";#N/A,#N/A,FALSE,"Koncernskulder";#N/A,#N/A,FALSE,"Koncernfakturering"}</definedName>
    <definedName name="ggg" localSheetId="35" hidden="1">{"5 * utfall + budget",#N/A,FALSE,"T-0298";"5 * bolag",#N/A,FALSE,"T-0298";"Unibank, utfall alla",#N/A,FALSE,"T-0298";#N/A,#N/A,FALSE,"Koncernskulder";#N/A,#N/A,FALSE,"Koncernfakturering"}</definedName>
    <definedName name="ggg" localSheetId="24" hidden="1">{"5 * utfall + budget",#N/A,FALSE,"T-0298";"5 * bolag",#N/A,FALSE,"T-0298";"Unibank, utfall alla",#N/A,FALSE,"T-0298";#N/A,#N/A,FALSE,"Koncernskulder";#N/A,#N/A,FALSE,"Koncernfakturering"}</definedName>
    <definedName name="ggg" hidden="1">{"5 * utfall + budget",#N/A,FALSE,"T-0298";"5 * bolag",#N/A,FALSE,"T-0298";"Unibank, utfall alla",#N/A,FALSE,"T-0298";#N/A,#N/A,FALSE,"Koncernskulder";#N/A,#N/A,FALSE,"Koncernfakturering"}</definedName>
    <definedName name="GROUP" localSheetId="34">OFFSET('[14]Chart Losses'!$I$7,COUNT('[14]Chart Losses'!$I$7:$I$50)-'[14]Chart Losses'!$H$1,,'[14]Chart Losses'!$H$1)</definedName>
    <definedName name="GROUP" localSheetId="30">OFFSET('[14]Chart Losses'!$I$7,COUNT('[14]Chart Losses'!$I$7:$I$50)-'[14]Chart Losses'!$H$1,,'[14]Chart Losses'!$H$1)</definedName>
    <definedName name="GROUP" localSheetId="58">OFFSET('[15]Chart Losses'!$I$7,COUNT('[15]Chart Losses'!$I$7:$I$50)-'[15]Chart Losses'!$H$1,,'[15]Chart Losses'!$H$1)</definedName>
    <definedName name="GROUP" localSheetId="55">OFFSET('[15]Chart Losses'!$I$7,COUNT('[15]Chart Losses'!$I$7:$I$50)-'[15]Chart Losses'!$H$1,,'[15]Chart Losses'!$H$1)</definedName>
    <definedName name="GROUP" localSheetId="8">OFFSET('[16]Chart Losses'!$I$7,COUNT('[16]Chart Losses'!$I$7:$I$50)-'[16]Chart Losses'!$H$1,,'[16]Chart Losses'!$H$1)</definedName>
    <definedName name="GROUP" localSheetId="9">OFFSET('[16]Chart Losses'!$I$7,COUNT('[16]Chart Losses'!$I$7:$I$50)-'[16]Chart Losses'!$H$1,,'[16]Chart Losses'!$H$1)</definedName>
    <definedName name="GROUP" localSheetId="7">OFFSET('[16]Chart Losses'!$I$7,COUNT('[16]Chart Losses'!$I$7:$I$50)-'[16]Chart Losses'!$H$1,,'[16]Chart Losses'!$H$1)</definedName>
    <definedName name="GROUP" localSheetId="35">OFFSET('[15]Chart Losses'!$I$7,COUNT('[15]Chart Losses'!$I$7:$I$50)-'[15]Chart Losses'!$H$1,,'[15]Chart Losses'!$H$1)</definedName>
    <definedName name="GROUP">OFFSET('[14]Chart Losses'!$I$7,COUNT('[14]Chart Losses'!$I$7:$I$50)-'[14]Chart Losses'!$H$1,,'[14]Chart Losses'!$H$1)</definedName>
    <definedName name="GroupQ" localSheetId="40">#REF!</definedName>
    <definedName name="GroupQ" localSheetId="25">#REF!</definedName>
    <definedName name="GroupQ" localSheetId="23">#REF!</definedName>
    <definedName name="GroupQ" localSheetId="22">#REF!</definedName>
    <definedName name="GroupQ" localSheetId="16">#REF!</definedName>
    <definedName name="GroupQ" localSheetId="17">#REF!</definedName>
    <definedName name="GroupQ" localSheetId="20">#REF!</definedName>
    <definedName name="GroupQ" localSheetId="34">#REF!</definedName>
    <definedName name="GroupQ" localSheetId="33">#REF!</definedName>
    <definedName name="GroupQ" localSheetId="54">#REF!</definedName>
    <definedName name="GroupQ" localSheetId="27">#REF!</definedName>
    <definedName name="GroupQ" localSheetId="58">#REF!</definedName>
    <definedName name="GroupQ" localSheetId="5">#REF!</definedName>
    <definedName name="GroupQ" localSheetId="6">#REF!</definedName>
    <definedName name="GroupQ" localSheetId="55">#REF!</definedName>
    <definedName name="GroupQ" localSheetId="38">#REF!</definedName>
    <definedName name="GroupQ" localSheetId="57">#REF!</definedName>
    <definedName name="GroupQ" localSheetId="8">#REF!</definedName>
    <definedName name="GroupQ" localSheetId="9">#REF!</definedName>
    <definedName name="GroupQ" localSheetId="7">#REF!</definedName>
    <definedName name="GroupQ" localSheetId="18">#REF!</definedName>
    <definedName name="GroupQ" localSheetId="35">#REF!</definedName>
    <definedName name="GroupQ" localSheetId="24">#REF!</definedName>
    <definedName name="GroupQ">#REF!</definedName>
    <definedName name="GroupYTD" localSheetId="40">#REF!</definedName>
    <definedName name="GroupYTD" localSheetId="25">#REF!</definedName>
    <definedName name="GroupYTD" localSheetId="23">#REF!</definedName>
    <definedName name="GroupYTD" localSheetId="22">#REF!</definedName>
    <definedName name="GroupYTD" localSheetId="16">#REF!</definedName>
    <definedName name="GroupYTD" localSheetId="17">#REF!</definedName>
    <definedName name="GroupYTD" localSheetId="20">#REF!</definedName>
    <definedName name="GroupYTD" localSheetId="34">#REF!</definedName>
    <definedName name="GroupYTD" localSheetId="33">#REF!</definedName>
    <definedName name="GroupYTD" localSheetId="54">#REF!</definedName>
    <definedName name="GroupYTD" localSheetId="27">#REF!</definedName>
    <definedName name="GroupYTD" localSheetId="58">#REF!</definedName>
    <definedName name="GroupYTD" localSheetId="5">#REF!</definedName>
    <definedName name="GroupYTD" localSheetId="6">#REF!</definedName>
    <definedName name="GroupYTD" localSheetId="55">#REF!</definedName>
    <definedName name="GroupYTD" localSheetId="38">#REF!</definedName>
    <definedName name="GroupYTD" localSheetId="57">#REF!</definedName>
    <definedName name="GroupYTD" localSheetId="8">#REF!</definedName>
    <definedName name="GroupYTD" localSheetId="9">#REF!</definedName>
    <definedName name="GroupYTD" localSheetId="7">#REF!</definedName>
    <definedName name="GroupYTD" localSheetId="18">#REF!</definedName>
    <definedName name="GroupYTD" localSheetId="35">#REF!</definedName>
    <definedName name="GroupYTD" localSheetId="24">#REF!</definedName>
    <definedName name="GroupYTD">#REF!</definedName>
    <definedName name="gw" localSheetId="40" hidden="1">{"5 * utfall + budget",#N/A,FALSE,"T-0298";"5 * bolag",#N/A,FALSE,"T-0298";"Unibank, utfall alla",#N/A,FALSE,"T-0298";#N/A,#N/A,FALSE,"Koncernskulder";#N/A,#N/A,FALSE,"Koncernfakturering"}</definedName>
    <definedName name="gw" localSheetId="25" hidden="1">{"5 * utfall + budget",#N/A,FALSE,"T-0298";"5 * bolag",#N/A,FALSE,"T-0298";"Unibank, utfall alla",#N/A,FALSE,"T-0298";#N/A,#N/A,FALSE,"Koncernskulder";#N/A,#N/A,FALSE,"Koncernfakturering"}</definedName>
    <definedName name="gw" localSheetId="23" hidden="1">{"5 * utfall + budget",#N/A,FALSE,"T-0298";"5 * bolag",#N/A,FALSE,"T-0298";"Unibank, utfall alla",#N/A,FALSE,"T-0298";#N/A,#N/A,FALSE,"Koncernskulder";#N/A,#N/A,FALSE,"Koncernfakturering"}</definedName>
    <definedName name="gw" localSheetId="22" hidden="1">{"5 * utfall + budget",#N/A,FALSE,"T-0298";"5 * bolag",#N/A,FALSE,"T-0298";"Unibank, utfall alla",#N/A,FALSE,"T-0298";#N/A,#N/A,FALSE,"Koncernskulder";#N/A,#N/A,FALSE,"Koncernfakturering"}</definedName>
    <definedName name="gw" localSheetId="16" hidden="1">{"5 * utfall + budget",#N/A,FALSE,"T-0298";"5 * bolag",#N/A,FALSE,"T-0298";"Unibank, utfall alla",#N/A,FALSE,"T-0298";#N/A,#N/A,FALSE,"Koncernskulder";#N/A,#N/A,FALSE,"Koncernfakturering"}</definedName>
    <definedName name="gw" localSheetId="17" hidden="1">{"5 * utfall + budget",#N/A,FALSE,"T-0298";"5 * bolag",#N/A,FALSE,"T-0298";"Unibank, utfall alla",#N/A,FALSE,"T-0298";#N/A,#N/A,FALSE,"Koncernskulder";#N/A,#N/A,FALSE,"Koncernfakturering"}</definedName>
    <definedName name="gw" localSheetId="20" hidden="1">{"5 * utfall + budget",#N/A,FALSE,"T-0298";"5 * bolag",#N/A,FALSE,"T-0298";"Unibank, utfall alla",#N/A,FALSE,"T-0298";#N/A,#N/A,FALSE,"Koncernskulder";#N/A,#N/A,FALSE,"Koncernfakturering"}</definedName>
    <definedName name="gw" localSheetId="34" hidden="1">{"5 * utfall + budget",#N/A,FALSE,"T-0298";"5 * bolag",#N/A,FALSE,"T-0298";"Unibank, utfall alla",#N/A,FALSE,"T-0298";#N/A,#N/A,FALSE,"Koncernskulder";#N/A,#N/A,FALSE,"Koncernfakturering"}</definedName>
    <definedName name="gw" localSheetId="33" hidden="1">{"5 * utfall + budget",#N/A,FALSE,"T-0298";"5 * bolag",#N/A,FALSE,"T-0298";"Unibank, utfall alla",#N/A,FALSE,"T-0298";#N/A,#N/A,FALSE,"Koncernskulder";#N/A,#N/A,FALSE,"Koncernfakturering"}</definedName>
    <definedName name="gw" localSheetId="30" hidden="1">{"5 * utfall + budget",#N/A,FALSE,"T-0298";"5 * bolag",#N/A,FALSE,"T-0298";"Unibank, utfall alla",#N/A,FALSE,"T-0298";#N/A,#N/A,FALSE,"Koncernskulder";#N/A,#N/A,FALSE,"Koncernfakturering"}</definedName>
    <definedName name="gw" localSheetId="54" hidden="1">{"5 * utfall + budget",#N/A,FALSE,"T-0298";"5 * bolag",#N/A,FALSE,"T-0298";"Unibank, utfall alla",#N/A,FALSE,"T-0298";#N/A,#N/A,FALSE,"Koncernskulder";#N/A,#N/A,FALSE,"Koncernfakturering"}</definedName>
    <definedName name="gw" localSheetId="27" hidden="1">{"5 * utfall + budget",#N/A,FALSE,"T-0298";"5 * bolag",#N/A,FALSE,"T-0298";"Unibank, utfall alla",#N/A,FALSE,"T-0298";#N/A,#N/A,FALSE,"Koncernskulder";#N/A,#N/A,FALSE,"Koncernfakturering"}</definedName>
    <definedName name="gw" localSheetId="58" hidden="1">{"5 * utfall + budget",#N/A,FALSE,"T-0298";"5 * bolag",#N/A,FALSE,"T-0298";"Unibank, utfall alla",#N/A,FALSE,"T-0298";#N/A,#N/A,FALSE,"Koncernskulder";#N/A,#N/A,FALSE,"Koncernfakturering"}</definedName>
    <definedName name="gw" localSheetId="5" hidden="1">{"5 * utfall + budget",#N/A,FALSE,"T-0298";"5 * bolag",#N/A,FALSE,"T-0298";"Unibank, utfall alla",#N/A,FALSE,"T-0298";#N/A,#N/A,FALSE,"Koncernskulder";#N/A,#N/A,FALSE,"Koncernfakturering"}</definedName>
    <definedName name="gw" localSheetId="6" hidden="1">{"5 * utfall + budget",#N/A,FALSE,"T-0298";"5 * bolag",#N/A,FALSE,"T-0298";"Unibank, utfall alla",#N/A,FALSE,"T-0298";#N/A,#N/A,FALSE,"Koncernskulder";#N/A,#N/A,FALSE,"Koncernfakturering"}</definedName>
    <definedName name="gw" localSheetId="55" hidden="1">{"5 * utfall + budget",#N/A,FALSE,"T-0298";"5 * bolag",#N/A,FALSE,"T-0298";"Unibank, utfall alla",#N/A,FALSE,"T-0298";#N/A,#N/A,FALSE,"Koncernskulder";#N/A,#N/A,FALSE,"Koncernfakturering"}</definedName>
    <definedName name="gw" localSheetId="38" hidden="1">{"5 * utfall + budget",#N/A,FALSE,"T-0298";"5 * bolag",#N/A,FALSE,"T-0298";"Unibank, utfall alla",#N/A,FALSE,"T-0298";#N/A,#N/A,FALSE,"Koncernskulder";#N/A,#N/A,FALSE,"Koncernfakturering"}</definedName>
    <definedName name="gw" localSheetId="57" hidden="1">{"5 * utfall + budget",#N/A,FALSE,"T-0298";"5 * bolag",#N/A,FALSE,"T-0298";"Unibank, utfall alla",#N/A,FALSE,"T-0298";#N/A,#N/A,FALSE,"Koncernskulder";#N/A,#N/A,FALSE,"Koncernfakturering"}</definedName>
    <definedName name="gw" localSheetId="8" hidden="1">{"5 * utfall + budget",#N/A,FALSE,"T-0298";"5 * bolag",#N/A,FALSE,"T-0298";"Unibank, utfall alla",#N/A,FALSE,"T-0298";#N/A,#N/A,FALSE,"Koncernskulder";#N/A,#N/A,FALSE,"Koncernfakturering"}</definedName>
    <definedName name="gw" localSheetId="9" hidden="1">{"5 * utfall + budget",#N/A,FALSE,"T-0298";"5 * bolag",#N/A,FALSE,"T-0298";"Unibank, utfall alla",#N/A,FALSE,"T-0298";#N/A,#N/A,FALSE,"Koncernskulder";#N/A,#N/A,FALSE,"Koncernfakturering"}</definedName>
    <definedName name="gw" localSheetId="7" hidden="1">{"5 * utfall + budget",#N/A,FALSE,"T-0298";"5 * bolag",#N/A,FALSE,"T-0298";"Unibank, utfall alla",#N/A,FALSE,"T-0298";#N/A,#N/A,FALSE,"Koncernskulder";#N/A,#N/A,FALSE,"Koncernfakturering"}</definedName>
    <definedName name="gw" localSheetId="18" hidden="1">{"5 * utfall + budget",#N/A,FALSE,"T-0298";"5 * bolag",#N/A,FALSE,"T-0298";"Unibank, utfall alla",#N/A,FALSE,"T-0298";#N/A,#N/A,FALSE,"Koncernskulder";#N/A,#N/A,FALSE,"Koncernfakturering"}</definedName>
    <definedName name="gw" localSheetId="41" hidden="1">{"5 * utfall + budget",#N/A,FALSE,"T-0298";"5 * bolag",#N/A,FALSE,"T-0298";"Unibank, utfall alla",#N/A,FALSE,"T-0298";#N/A,#N/A,FALSE,"Koncernskulder";#N/A,#N/A,FALSE,"Koncernfakturering"}</definedName>
    <definedName name="gw" localSheetId="39" hidden="1">{"5 * utfall + budget",#N/A,FALSE,"T-0298";"5 * bolag",#N/A,FALSE,"T-0298";"Unibank, utfall alla",#N/A,FALSE,"T-0298";#N/A,#N/A,FALSE,"Koncernskulder";#N/A,#N/A,FALSE,"Koncernfakturering"}</definedName>
    <definedName name="gw" localSheetId="35" hidden="1">{"5 * utfall + budget",#N/A,FALSE,"T-0298";"5 * bolag",#N/A,FALSE,"T-0298";"Unibank, utfall alla",#N/A,FALSE,"T-0298";#N/A,#N/A,FALSE,"Koncernskulder";#N/A,#N/A,FALSE,"Koncernfakturering"}</definedName>
    <definedName name="gw" localSheetId="24" hidden="1">{"5 * utfall + budget",#N/A,FALSE,"T-0298";"5 * bolag",#N/A,FALSE,"T-0298";"Unibank, utfall alla",#N/A,FALSE,"T-0298";#N/A,#N/A,FALSE,"Koncernskulder";#N/A,#N/A,FALSE,"Koncernfakturering"}</definedName>
    <definedName name="gw" hidden="1">{"5 * utfall + budget",#N/A,FALSE,"T-0298";"5 * bolag",#N/A,FALSE,"T-0298";"Unibank, utfall alla",#N/A,FALSE,"T-0298";#N/A,#N/A,FALSE,"Koncernskulder";#N/A,#N/A,FALSE,"Koncernfakturering"}</definedName>
    <definedName name="HOUSE" localSheetId="34">OFFSET('[14]Chart Losses'!$K$7,COUNT('[14]Chart Losses'!$K$7:$K$50)-'[14]Chart Losses'!$H$1,,'[14]Chart Losses'!$H$1)</definedName>
    <definedName name="HOUSE" localSheetId="30">OFFSET('[14]Chart Losses'!$K$7,COUNT('[14]Chart Losses'!$K$7:$K$50)-'[14]Chart Losses'!$H$1,,'[14]Chart Losses'!$H$1)</definedName>
    <definedName name="HOUSE" localSheetId="58">OFFSET('[15]Chart Losses'!$K$7,COUNT('[15]Chart Losses'!$K$7:$K$50)-'[15]Chart Losses'!$H$1,,'[15]Chart Losses'!$H$1)</definedName>
    <definedName name="HOUSE" localSheetId="55">OFFSET('[15]Chart Losses'!$K$7,COUNT('[15]Chart Losses'!$K$7:$K$50)-'[15]Chart Losses'!$H$1,,'[15]Chart Losses'!$H$1)</definedName>
    <definedName name="HOUSE" localSheetId="8">OFFSET('[16]Chart Losses'!$K$7,COUNT('[16]Chart Losses'!$K$7:$K$50)-'[16]Chart Losses'!$H$1,,'[16]Chart Losses'!$H$1)</definedName>
    <definedName name="HOUSE" localSheetId="9">OFFSET('[16]Chart Losses'!$K$7,COUNT('[16]Chart Losses'!$K$7:$K$50)-'[16]Chart Losses'!$H$1,,'[16]Chart Losses'!$H$1)</definedName>
    <definedName name="HOUSE" localSheetId="7">OFFSET('[16]Chart Losses'!$K$7,COUNT('[16]Chart Losses'!$K$7:$K$50)-'[16]Chart Losses'!$H$1,,'[16]Chart Losses'!$H$1)</definedName>
    <definedName name="HOUSE" localSheetId="35">OFFSET('[15]Chart Losses'!$K$7,COUNT('[15]Chart Losses'!$K$7:$K$50)-'[15]Chart Losses'!$H$1,,'[15]Chart Losses'!$H$1)</definedName>
    <definedName name="HOUSE">OFFSET('[14]Chart Losses'!$K$7,COUNT('[14]Chart Losses'!$K$7:$K$50)-'[14]Chart Losses'!$H$1,,'[14]Chart Losses'!$H$1)</definedName>
    <definedName name="HTML1_1" hidden="1">"'[BILAGOR.XLS]M&amp;I  T-FOND'!$A$1:$Z$62"</definedName>
    <definedName name="HTML1_11" hidden="1">1</definedName>
    <definedName name="HTML1_12" hidden="1">"J:\INTERNT\EKONOMI\BUDGET\MyHTML.htm"</definedName>
    <definedName name="HTML1_2" hidden="1">1</definedName>
    <definedName name="HTML1_3" hidden="1">"BILAGOR"</definedName>
    <definedName name="HTML1_4" hidden="1">"M&amp;I  T-FOND"</definedName>
    <definedName name="HTML1_6" hidden="1">1</definedName>
    <definedName name="HTML1_7" hidden="1">1</definedName>
    <definedName name="HTML1_8" hidden="1">35096</definedName>
    <definedName name="HTML1_9" hidden="1">"-"</definedName>
    <definedName name="HTMLCount" hidden="1">1</definedName>
    <definedName name="iib" localSheetId="40">#REF!</definedName>
    <definedName name="iib" localSheetId="25">#REF!</definedName>
    <definedName name="iib" localSheetId="23">#REF!</definedName>
    <definedName name="iib" localSheetId="22">#REF!</definedName>
    <definedName name="iib" localSheetId="16">#REF!</definedName>
    <definedName name="iib" localSheetId="17">#REF!</definedName>
    <definedName name="iib" localSheetId="20">#REF!</definedName>
    <definedName name="iib" localSheetId="34">#REF!</definedName>
    <definedName name="iib" localSheetId="33">#REF!</definedName>
    <definedName name="iib" localSheetId="54">#REF!</definedName>
    <definedName name="iib" localSheetId="27">#REF!</definedName>
    <definedName name="iib" localSheetId="58">#REF!</definedName>
    <definedName name="iib" localSheetId="5">#REF!</definedName>
    <definedName name="iib" localSheetId="6">#REF!</definedName>
    <definedName name="iib" localSheetId="55">#REF!</definedName>
    <definedName name="iib" localSheetId="38">#REF!</definedName>
    <definedName name="iib" localSheetId="57">#REF!</definedName>
    <definedName name="iib" localSheetId="8">#REF!</definedName>
    <definedName name="iib" localSheetId="9">#REF!</definedName>
    <definedName name="iib" localSheetId="7">#REF!</definedName>
    <definedName name="iib" localSheetId="18">#REF!</definedName>
    <definedName name="iib" localSheetId="35">#REF!</definedName>
    <definedName name="iib" localSheetId="24">#REF!</definedName>
    <definedName name="iib">#REF!</definedName>
    <definedName name="iib_total" localSheetId="40">#REF!</definedName>
    <definedName name="iib_total" localSheetId="25">#REF!</definedName>
    <definedName name="iib_total" localSheetId="23">#REF!</definedName>
    <definedName name="iib_total" localSheetId="22">#REF!</definedName>
    <definedName name="iib_total" localSheetId="16">#REF!</definedName>
    <definedName name="iib_total" localSheetId="17">#REF!</definedName>
    <definedName name="iib_total" localSheetId="20">#REF!</definedName>
    <definedName name="iib_total" localSheetId="34">#REF!</definedName>
    <definedName name="iib_total" localSheetId="33">#REF!</definedName>
    <definedName name="iib_total" localSheetId="54">#REF!</definedName>
    <definedName name="iib_total" localSheetId="27">#REF!</definedName>
    <definedName name="iib_total" localSheetId="58">#REF!</definedName>
    <definedName name="iib_total" localSheetId="5">#REF!</definedName>
    <definedName name="iib_total" localSheetId="6">#REF!</definedName>
    <definedName name="iib_total" localSheetId="55">#REF!</definedName>
    <definedName name="iib_total" localSheetId="38">#REF!</definedName>
    <definedName name="iib_total" localSheetId="57">#REF!</definedName>
    <definedName name="iib_total" localSheetId="8">#REF!</definedName>
    <definedName name="iib_total" localSheetId="9">#REF!</definedName>
    <definedName name="iib_total" localSheetId="7">#REF!</definedName>
    <definedName name="iib_total" localSheetId="18">#REF!</definedName>
    <definedName name="iib_total" localSheetId="35">#REF!</definedName>
    <definedName name="iib_total" localSheetId="24">#REF!</definedName>
    <definedName name="iib_total">#REF!</definedName>
    <definedName name="Income" localSheetId="40">#REF!</definedName>
    <definedName name="Income" localSheetId="25">#REF!</definedName>
    <definedName name="Income" localSheetId="23">#REF!</definedName>
    <definedName name="Income" localSheetId="22">#REF!</definedName>
    <definedName name="Income" localSheetId="16">#REF!</definedName>
    <definedName name="Income" localSheetId="17">#REF!</definedName>
    <definedName name="Income" localSheetId="20">#REF!</definedName>
    <definedName name="Income" localSheetId="34">#REF!</definedName>
    <definedName name="Income" localSheetId="33">#REF!</definedName>
    <definedName name="Income" localSheetId="54">#REF!</definedName>
    <definedName name="Income" localSheetId="27">#REF!</definedName>
    <definedName name="Income" localSheetId="58">#REF!</definedName>
    <definedName name="Income" localSheetId="5">#REF!</definedName>
    <definedName name="Income" localSheetId="6">#REF!</definedName>
    <definedName name="Income" localSheetId="55">#REF!</definedName>
    <definedName name="Income" localSheetId="38">#REF!</definedName>
    <definedName name="Income" localSheetId="57">#REF!</definedName>
    <definedName name="Income" localSheetId="8">#REF!</definedName>
    <definedName name="Income" localSheetId="9">#REF!</definedName>
    <definedName name="Income" localSheetId="7">#REF!</definedName>
    <definedName name="Income" localSheetId="18">#REF!</definedName>
    <definedName name="Income" localSheetId="35">#REF!</definedName>
    <definedName name="Income" localSheetId="24">#REF!</definedName>
    <definedName name="Income">#REF!</definedName>
    <definedName name="Income_statement__________________________________________________________SEKm" localSheetId="40">#REF!</definedName>
    <definedName name="Income_statement__________________________________________________________SEKm" localSheetId="25">#REF!</definedName>
    <definedName name="Income_statement__________________________________________________________SEKm" localSheetId="23">#REF!</definedName>
    <definedName name="Income_statement__________________________________________________________SEKm" localSheetId="22">#REF!</definedName>
    <definedName name="Income_statement__________________________________________________________SEKm" localSheetId="16">#REF!</definedName>
    <definedName name="Income_statement__________________________________________________________SEKm" localSheetId="17">#REF!</definedName>
    <definedName name="Income_statement__________________________________________________________SEKm" localSheetId="20">#REF!</definedName>
    <definedName name="Income_statement__________________________________________________________SEKm" localSheetId="34">#REF!</definedName>
    <definedName name="Income_statement__________________________________________________________SEKm" localSheetId="33">#REF!</definedName>
    <definedName name="Income_statement__________________________________________________________SEKm" localSheetId="54">#REF!</definedName>
    <definedName name="Income_statement__________________________________________________________SEKm" localSheetId="27">#REF!</definedName>
    <definedName name="Income_statement__________________________________________________________SEKm" localSheetId="58">#REF!</definedName>
    <definedName name="Income_statement__________________________________________________________SEKm" localSheetId="5">#REF!</definedName>
    <definedName name="Income_statement__________________________________________________________SEKm" localSheetId="6">#REF!</definedName>
    <definedName name="Income_statement__________________________________________________________SEKm" localSheetId="55">#REF!</definedName>
    <definedName name="Income_statement__________________________________________________________SEKm" localSheetId="38">#REF!</definedName>
    <definedName name="Income_statement__________________________________________________________SEKm" localSheetId="57">#REF!</definedName>
    <definedName name="Income_statement__________________________________________________________SEKm" localSheetId="8">#REF!</definedName>
    <definedName name="Income_statement__________________________________________________________SEKm" localSheetId="9">#REF!</definedName>
    <definedName name="Income_statement__________________________________________________________SEKm" localSheetId="7">#REF!</definedName>
    <definedName name="Income_statement__________________________________________________________SEKm" localSheetId="18">#REF!</definedName>
    <definedName name="Income_statement__________________________________________________________SEKm" localSheetId="35">#REF!</definedName>
    <definedName name="Income_statement__________________________________________________________SEKm" localSheetId="24">#REF!</definedName>
    <definedName name="Income_statement__________________________________________________________SEKm">#REF!</definedName>
    <definedName name="INPR" localSheetId="40">#REF!</definedName>
    <definedName name="INPR" localSheetId="25">#REF!</definedName>
    <definedName name="INPR" localSheetId="23">#REF!</definedName>
    <definedName name="INPR" localSheetId="22">#REF!</definedName>
    <definedName name="INPR" localSheetId="16">#REF!</definedName>
    <definedName name="INPR" localSheetId="17">#REF!</definedName>
    <definedName name="INPR" localSheetId="20">#REF!</definedName>
    <definedName name="INPR" localSheetId="34">#REF!</definedName>
    <definedName name="INPR" localSheetId="33">#REF!</definedName>
    <definedName name="INPR" localSheetId="30">#REF!</definedName>
    <definedName name="INPR" localSheetId="54">#REF!</definedName>
    <definedName name="INPR" localSheetId="27">#REF!</definedName>
    <definedName name="INPR" localSheetId="58">#REF!</definedName>
    <definedName name="INPR" localSheetId="5">#REF!</definedName>
    <definedName name="INPR" localSheetId="6">#REF!</definedName>
    <definedName name="INPR" localSheetId="55">#REF!</definedName>
    <definedName name="INPR" localSheetId="38">#REF!</definedName>
    <definedName name="INPR" localSheetId="57">#REF!</definedName>
    <definedName name="INPR" localSheetId="8">#REF!</definedName>
    <definedName name="INPR" localSheetId="9">#REF!</definedName>
    <definedName name="INPR" localSheetId="7">#REF!</definedName>
    <definedName name="INPR" localSheetId="18">#REF!</definedName>
    <definedName name="INPR" localSheetId="35">#REF!</definedName>
    <definedName name="INPR" localSheetId="24">#REF!</definedName>
    <definedName name="INPR">#REF!</definedName>
    <definedName name="inv.bank" localSheetId="40">#REF!</definedName>
    <definedName name="inv.bank" localSheetId="25">#REF!</definedName>
    <definedName name="inv.bank" localSheetId="23">#REF!</definedName>
    <definedName name="inv.bank" localSheetId="22">#REF!</definedName>
    <definedName name="inv.bank" localSheetId="16">#REF!</definedName>
    <definedName name="inv.bank" localSheetId="17">#REF!</definedName>
    <definedName name="inv.bank" localSheetId="20">#REF!</definedName>
    <definedName name="inv.bank" localSheetId="34">#REF!</definedName>
    <definedName name="inv.bank" localSheetId="33">#REF!</definedName>
    <definedName name="inv.bank" localSheetId="54">#REF!</definedName>
    <definedName name="inv.bank" localSheetId="27">#REF!</definedName>
    <definedName name="inv.bank" localSheetId="58">#REF!</definedName>
    <definedName name="inv.bank" localSheetId="5">#REF!</definedName>
    <definedName name="inv.bank" localSheetId="6">#REF!</definedName>
    <definedName name="inv.bank" localSheetId="55">#REF!</definedName>
    <definedName name="inv.bank" localSheetId="38">#REF!</definedName>
    <definedName name="inv.bank" localSheetId="57">#REF!</definedName>
    <definedName name="inv.bank" localSheetId="8">#REF!</definedName>
    <definedName name="inv.bank" localSheetId="9">#REF!</definedName>
    <definedName name="inv.bank" localSheetId="7">#REF!</definedName>
    <definedName name="inv.bank" localSheetId="18">#REF!</definedName>
    <definedName name="inv.bank" localSheetId="35">#REF!</definedName>
    <definedName name="inv.bank" localSheetId="24">#REF!</definedName>
    <definedName name="inv.bank">#REF!</definedName>
    <definedName name="just" localSheetId="40">#REF!</definedName>
    <definedName name="just" localSheetId="25">#REF!</definedName>
    <definedName name="just" localSheetId="23">#REF!</definedName>
    <definedName name="just" localSheetId="22">#REF!</definedName>
    <definedName name="just" localSheetId="16">#REF!</definedName>
    <definedName name="just" localSheetId="17">#REF!</definedName>
    <definedName name="just" localSheetId="20">#REF!</definedName>
    <definedName name="just" localSheetId="34">#REF!</definedName>
    <definedName name="just" localSheetId="33">#REF!</definedName>
    <definedName name="just" localSheetId="54">#REF!</definedName>
    <definedName name="just" localSheetId="27">#REF!</definedName>
    <definedName name="just" localSheetId="58">#REF!</definedName>
    <definedName name="just" localSheetId="5">#REF!</definedName>
    <definedName name="just" localSheetId="6">#REF!</definedName>
    <definedName name="just" localSheetId="55">#REF!</definedName>
    <definedName name="just" localSheetId="38">#REF!</definedName>
    <definedName name="just" localSheetId="57">#REF!</definedName>
    <definedName name="just" localSheetId="8">#REF!</definedName>
    <definedName name="just" localSheetId="9">#REF!</definedName>
    <definedName name="just" localSheetId="7">#REF!</definedName>
    <definedName name="just" localSheetId="18">#REF!</definedName>
    <definedName name="just" localSheetId="35">#REF!</definedName>
    <definedName name="just" localSheetId="24">#REF!</definedName>
    <definedName name="just">#REF!</definedName>
    <definedName name="Key" localSheetId="40">#REF!</definedName>
    <definedName name="Key" localSheetId="25">#REF!</definedName>
    <definedName name="Key" localSheetId="23">#REF!</definedName>
    <definedName name="Key" localSheetId="22">#REF!</definedName>
    <definedName name="Key" localSheetId="16">#REF!</definedName>
    <definedName name="Key" localSheetId="17">#REF!</definedName>
    <definedName name="Key" localSheetId="20">#REF!</definedName>
    <definedName name="Key" localSheetId="34">#REF!</definedName>
    <definedName name="Key" localSheetId="33">#REF!</definedName>
    <definedName name="Key" localSheetId="54">#REF!</definedName>
    <definedName name="Key" localSheetId="27">#REF!</definedName>
    <definedName name="Key" localSheetId="58">#REF!</definedName>
    <definedName name="Key" localSheetId="5">#REF!</definedName>
    <definedName name="Key" localSheetId="6">#REF!</definedName>
    <definedName name="Key" localSheetId="55">#REF!</definedName>
    <definedName name="Key" localSheetId="38">#REF!</definedName>
    <definedName name="Key" localSheetId="57">#REF!</definedName>
    <definedName name="Key" localSheetId="8">#REF!</definedName>
    <definedName name="Key" localSheetId="9">#REF!</definedName>
    <definedName name="Key" localSheetId="7">#REF!</definedName>
    <definedName name="Key" localSheetId="18">#REF!</definedName>
    <definedName name="Key" localSheetId="35">#REF!</definedName>
    <definedName name="Key" localSheetId="24">#REF!</definedName>
    <definedName name="Key">#REF!</definedName>
    <definedName name="key_life" localSheetId="40">#REF!</definedName>
    <definedName name="key_life" localSheetId="25">#REF!</definedName>
    <definedName name="key_life" localSheetId="23">#REF!</definedName>
    <definedName name="key_life" localSheetId="22">#REF!</definedName>
    <definedName name="key_life" localSheetId="16">#REF!</definedName>
    <definedName name="key_life" localSheetId="17">#REF!</definedName>
    <definedName name="key_life" localSheetId="20">#REF!</definedName>
    <definedName name="key_life" localSheetId="34">#REF!</definedName>
    <definedName name="key_life" localSheetId="33">#REF!</definedName>
    <definedName name="key_life" localSheetId="54">#REF!</definedName>
    <definedName name="key_life" localSheetId="27">#REF!</definedName>
    <definedName name="key_life" localSheetId="58">#REF!</definedName>
    <definedName name="key_life" localSheetId="5">#REF!</definedName>
    <definedName name="key_life" localSheetId="6">#REF!</definedName>
    <definedName name="key_life" localSheetId="55">#REF!</definedName>
    <definedName name="key_life" localSheetId="38">#REF!</definedName>
    <definedName name="key_life" localSheetId="57">#REF!</definedName>
    <definedName name="key_life" localSheetId="8">#REF!</definedName>
    <definedName name="key_life" localSheetId="9">#REF!</definedName>
    <definedName name="key_life" localSheetId="7">#REF!</definedName>
    <definedName name="key_life" localSheetId="18">#REF!</definedName>
    <definedName name="key_life" localSheetId="35">#REF!</definedName>
    <definedName name="key_life" localSheetId="24">#REF!</definedName>
    <definedName name="key_life">#REF!</definedName>
    <definedName name="keyratio" localSheetId="40">#REF!</definedName>
    <definedName name="keyratio" localSheetId="25">#REF!</definedName>
    <definedName name="keyratio" localSheetId="23">#REF!</definedName>
    <definedName name="keyratio" localSheetId="22">#REF!</definedName>
    <definedName name="keyratio" localSheetId="16">#REF!</definedName>
    <definedName name="keyratio" localSheetId="17">#REF!</definedName>
    <definedName name="keyratio" localSheetId="20">#REF!</definedName>
    <definedName name="keyratio" localSheetId="34">#REF!</definedName>
    <definedName name="keyratio" localSheetId="33">#REF!</definedName>
    <definedName name="keyratio" localSheetId="54">#REF!</definedName>
    <definedName name="keyratio" localSheetId="27">#REF!</definedName>
    <definedName name="keyratio" localSheetId="58">#REF!</definedName>
    <definedName name="keyratio" localSheetId="5">#REF!</definedName>
    <definedName name="keyratio" localSheetId="6">#REF!</definedName>
    <definedName name="keyratio" localSheetId="55">#REF!</definedName>
    <definedName name="keyratio" localSheetId="38">#REF!</definedName>
    <definedName name="keyratio" localSheetId="57">#REF!</definedName>
    <definedName name="keyratio" localSheetId="8">#REF!</definedName>
    <definedName name="keyratio" localSheetId="9">#REF!</definedName>
    <definedName name="keyratio" localSheetId="7">#REF!</definedName>
    <definedName name="keyratio" localSheetId="18">#REF!</definedName>
    <definedName name="keyratio" localSheetId="35">#REF!</definedName>
    <definedName name="keyratio" localSheetId="24">#REF!</definedName>
    <definedName name="keyratio">#REF!</definedName>
    <definedName name="kk" localSheetId="58">[48]Syöttöpohja!$F$4</definedName>
    <definedName name="kk" localSheetId="55">[48]Syöttöpohja!$F$4</definedName>
    <definedName name="kk" localSheetId="8">[49]Syöttöpohja!$F$4</definedName>
    <definedName name="kk" localSheetId="9">[49]Syöttöpohja!$F$4</definedName>
    <definedName name="kk" localSheetId="7">[49]Syöttöpohja!$F$4</definedName>
    <definedName name="kk">[50]Syöttöpohja!$F$4</definedName>
    <definedName name="KolIndeks0" localSheetId="58">[20]HelpSheet!$G$9</definedName>
    <definedName name="KolIndeks0" localSheetId="55">[20]HelpSheet!$G$9</definedName>
    <definedName name="KolIndeks0" localSheetId="8">[21]HelpSheet!$G$9</definedName>
    <definedName name="KolIndeks0" localSheetId="9">[21]HelpSheet!$G$9</definedName>
    <definedName name="KolIndeks0" localSheetId="7">[21]HelpSheet!$G$9</definedName>
    <definedName name="KolIndeks0">[22]HelpSheet!$G$9</definedName>
    <definedName name="KolIndeks1" localSheetId="58">[20]HelpSheet!$G$11</definedName>
    <definedName name="KolIndeks1" localSheetId="55">[20]HelpSheet!$G$11</definedName>
    <definedName name="KolIndeks1" localSheetId="8">[21]HelpSheet!$G$11</definedName>
    <definedName name="KolIndeks1" localSheetId="9">[21]HelpSheet!$G$11</definedName>
    <definedName name="KolIndeks1" localSheetId="7">[21]HelpSheet!$G$11</definedName>
    <definedName name="KolIndeks1">[22]HelpSheet!$G$11</definedName>
    <definedName name="KolIndeks2" localSheetId="58">[20]HelpSheet!$G$13</definedName>
    <definedName name="KolIndeks2" localSheetId="55">[20]HelpSheet!$G$13</definedName>
    <definedName name="KolIndeks2" localSheetId="8">[21]HelpSheet!$G$13</definedName>
    <definedName name="KolIndeks2" localSheetId="9">[21]HelpSheet!$G$13</definedName>
    <definedName name="KolIndeks2" localSheetId="7">[21]HelpSheet!$G$13</definedName>
    <definedName name="KolIndeks2">[22]HelpSheet!$G$13</definedName>
    <definedName name="KolIndeks3" localSheetId="58">[20]HelpSheet!$G$15</definedName>
    <definedName name="KolIndeks3" localSheetId="55">[20]HelpSheet!$G$15</definedName>
    <definedName name="KolIndeks3" localSheetId="8">[21]HelpSheet!$G$15</definedName>
    <definedName name="KolIndeks3" localSheetId="9">[21]HelpSheet!$G$15</definedName>
    <definedName name="KolIndeks3" localSheetId="7">[21]HelpSheet!$G$15</definedName>
    <definedName name="KolIndeks3">[22]HelpSheet!$G$15</definedName>
    <definedName name="kop" localSheetId="40">#REF!</definedName>
    <definedName name="kop" localSheetId="25">#REF!</definedName>
    <definedName name="kop" localSheetId="23">#REF!</definedName>
    <definedName name="kop" localSheetId="22">#REF!</definedName>
    <definedName name="kop" localSheetId="16">#REF!</definedName>
    <definedName name="kop" localSheetId="17">#REF!</definedName>
    <definedName name="kop" localSheetId="20">#REF!</definedName>
    <definedName name="kop" localSheetId="34">#REF!</definedName>
    <definedName name="kop" localSheetId="33">#REF!</definedName>
    <definedName name="kop" localSheetId="54">#REF!</definedName>
    <definedName name="kop" localSheetId="27">#REF!</definedName>
    <definedName name="kop" localSheetId="58">#REF!</definedName>
    <definedName name="kop" localSheetId="5">#REF!</definedName>
    <definedName name="kop" localSheetId="6">#REF!</definedName>
    <definedName name="kop" localSheetId="55">#REF!</definedName>
    <definedName name="kop" localSheetId="38">#REF!</definedName>
    <definedName name="kop" localSheetId="57">#REF!</definedName>
    <definedName name="kop" localSheetId="8">#REF!</definedName>
    <definedName name="kop" localSheetId="9">#REF!</definedName>
    <definedName name="kop" localSheetId="7">#REF!</definedName>
    <definedName name="kop" localSheetId="18">#REF!</definedName>
    <definedName name="kop" localSheetId="35">#REF!</definedName>
    <definedName name="kop" localSheetId="24">#REF!</definedName>
    <definedName name="kop">#REF!</definedName>
    <definedName name="KvtKolIndeks1" localSheetId="58">[20]HelpSheet!$I$3</definedName>
    <definedName name="KvtKolIndeks1" localSheetId="55">[20]HelpSheet!$I$3</definedName>
    <definedName name="KvtKolIndeks1" localSheetId="8">[21]HelpSheet!$I$3</definedName>
    <definedName name="KvtKolIndeks1" localSheetId="9">[21]HelpSheet!$I$3</definedName>
    <definedName name="KvtKolIndeks1" localSheetId="7">[21]HelpSheet!$I$3</definedName>
    <definedName name="KvtKolIndeks1">[22]HelpSheet!$I$3</definedName>
    <definedName name="KvtKolIndeks2" localSheetId="58">[20]HelpSheet!$I$5</definedName>
    <definedName name="KvtKolIndeks2" localSheetId="55">[20]HelpSheet!$I$5</definedName>
    <definedName name="KvtKolIndeks2" localSheetId="8">[21]HelpSheet!$I$5</definedName>
    <definedName name="KvtKolIndeks2" localSheetId="9">[21]HelpSheet!$I$5</definedName>
    <definedName name="KvtKolIndeks2" localSheetId="7">[21]HelpSheet!$I$5</definedName>
    <definedName name="KvtKolIndeks2">[22]HelpSheet!$I$5</definedName>
    <definedName name="KvtKolIndeks3" localSheetId="58">[20]HelpSheet!$I$7</definedName>
    <definedName name="KvtKolIndeks3" localSheetId="55">[20]HelpSheet!$I$7</definedName>
    <definedName name="KvtKolIndeks3" localSheetId="8">[21]HelpSheet!$I$7</definedName>
    <definedName name="KvtKolIndeks3" localSheetId="9">[21]HelpSheet!$I$7</definedName>
    <definedName name="KvtKolIndeks3" localSheetId="7">[21]HelpSheet!$I$7</definedName>
    <definedName name="KvtKolIndeks3">[22]HelpSheet!$I$7</definedName>
    <definedName name="KvtKolIndeks4" localSheetId="58">[20]HelpSheet!$I$9</definedName>
    <definedName name="KvtKolIndeks4" localSheetId="55">[20]HelpSheet!$I$9</definedName>
    <definedName name="KvtKolIndeks4" localSheetId="8">[21]HelpSheet!$I$9</definedName>
    <definedName name="KvtKolIndeks4" localSheetId="9">[21]HelpSheet!$I$9</definedName>
    <definedName name="KvtKolIndeks4" localSheetId="7">[21]HelpSheet!$I$9</definedName>
    <definedName name="KvtKolIndeks4">[22]HelpSheet!$I$9</definedName>
    <definedName name="Life" localSheetId="40">#REF!</definedName>
    <definedName name="Life" localSheetId="25">#REF!</definedName>
    <definedName name="Life" localSheetId="23">#REF!</definedName>
    <definedName name="Life" localSheetId="22">#REF!</definedName>
    <definedName name="Life" localSheetId="16">#REF!</definedName>
    <definedName name="Life" localSheetId="17">#REF!</definedName>
    <definedName name="Life" localSheetId="20">#REF!</definedName>
    <definedName name="Life" localSheetId="34">#REF!</definedName>
    <definedName name="Life" localSheetId="33">#REF!</definedName>
    <definedName name="Life" localSheetId="54">#REF!</definedName>
    <definedName name="Life" localSheetId="27">#REF!</definedName>
    <definedName name="Life" localSheetId="58">#REF!</definedName>
    <definedName name="Life" localSheetId="5">#REF!</definedName>
    <definedName name="Life" localSheetId="6">#REF!</definedName>
    <definedName name="Life" localSheetId="55">#REF!</definedName>
    <definedName name="Life" localSheetId="38">#REF!</definedName>
    <definedName name="Life" localSheetId="57">#REF!</definedName>
    <definedName name="Life" localSheetId="8">#REF!</definedName>
    <definedName name="Life" localSheetId="9">#REF!</definedName>
    <definedName name="Life" localSheetId="7">#REF!</definedName>
    <definedName name="Life" localSheetId="18">#REF!</definedName>
    <definedName name="Life" localSheetId="35">#REF!</definedName>
    <definedName name="Life" localSheetId="24">#REF!</definedName>
    <definedName name="Life">#REF!</definedName>
    <definedName name="life_sam" localSheetId="40">#REF!</definedName>
    <definedName name="life_sam" localSheetId="25">#REF!</definedName>
    <definedName name="life_sam" localSheetId="23">#REF!</definedName>
    <definedName name="life_sam" localSheetId="22">#REF!</definedName>
    <definedName name="life_sam" localSheetId="16">#REF!</definedName>
    <definedName name="life_sam" localSheetId="17">#REF!</definedName>
    <definedName name="life_sam" localSheetId="20">#REF!</definedName>
    <definedName name="life_sam" localSheetId="34">#REF!</definedName>
    <definedName name="life_sam" localSheetId="33">#REF!</definedName>
    <definedName name="life_sam" localSheetId="54">#REF!</definedName>
    <definedName name="life_sam" localSheetId="27">#REF!</definedName>
    <definedName name="life_sam" localSheetId="58">#REF!</definedName>
    <definedName name="life_sam" localSheetId="5">#REF!</definedName>
    <definedName name="life_sam" localSheetId="6">#REF!</definedName>
    <definedName name="life_sam" localSheetId="55">#REF!</definedName>
    <definedName name="life_sam" localSheetId="38">#REF!</definedName>
    <definedName name="life_sam" localSheetId="57">#REF!</definedName>
    <definedName name="life_sam" localSheetId="8">#REF!</definedName>
    <definedName name="life_sam" localSheetId="9">#REF!</definedName>
    <definedName name="life_sam" localSheetId="7">#REF!</definedName>
    <definedName name="life_sam" localSheetId="18">#REF!</definedName>
    <definedName name="life_sam" localSheetId="35">#REF!</definedName>
    <definedName name="life_sam" localSheetId="24">#REF!</definedName>
    <definedName name="life_sam">#REF!</definedName>
    <definedName name="life1" localSheetId="40">#REF!</definedName>
    <definedName name="life1" localSheetId="25">#REF!</definedName>
    <definedName name="life1" localSheetId="23">#REF!</definedName>
    <definedName name="life1" localSheetId="22">#REF!</definedName>
    <definedName name="life1" localSheetId="16">#REF!</definedName>
    <definedName name="life1" localSheetId="17">#REF!</definedName>
    <definedName name="life1" localSheetId="20">#REF!</definedName>
    <definedName name="life1" localSheetId="34">#REF!</definedName>
    <definedName name="life1" localSheetId="33">#REF!</definedName>
    <definedName name="life1" localSheetId="54">#REF!</definedName>
    <definedName name="life1" localSheetId="27">#REF!</definedName>
    <definedName name="life1" localSheetId="58">#REF!</definedName>
    <definedName name="life1" localSheetId="5">#REF!</definedName>
    <definedName name="life1" localSheetId="6">#REF!</definedName>
    <definedName name="life1" localSheetId="55">#REF!</definedName>
    <definedName name="life1" localSheetId="38">#REF!</definedName>
    <definedName name="life1" localSheetId="57">#REF!</definedName>
    <definedName name="life1" localSheetId="8">#REF!</definedName>
    <definedName name="life1" localSheetId="9">#REF!</definedName>
    <definedName name="life1" localSheetId="7">#REF!</definedName>
    <definedName name="life1" localSheetId="18">#REF!</definedName>
    <definedName name="life1" localSheetId="35">#REF!</definedName>
    <definedName name="life1" localSheetId="24">#REF!</definedName>
    <definedName name="life1">#REF!</definedName>
    <definedName name="life2" localSheetId="40">#REF!</definedName>
    <definedName name="life2" localSheetId="25">#REF!</definedName>
    <definedName name="life2" localSheetId="23">#REF!</definedName>
    <definedName name="life2" localSheetId="22">#REF!</definedName>
    <definedName name="life2" localSheetId="16">#REF!</definedName>
    <definedName name="life2" localSheetId="17">#REF!</definedName>
    <definedName name="life2" localSheetId="20">#REF!</definedName>
    <definedName name="life2" localSheetId="34">#REF!</definedName>
    <definedName name="life2" localSheetId="33">#REF!</definedName>
    <definedName name="life2" localSheetId="54">#REF!</definedName>
    <definedName name="life2" localSheetId="27">#REF!</definedName>
    <definedName name="life2" localSheetId="58">#REF!</definedName>
    <definedName name="life2" localSheetId="5">#REF!</definedName>
    <definedName name="life2" localSheetId="6">#REF!</definedName>
    <definedName name="life2" localSheetId="55">#REF!</definedName>
    <definedName name="life2" localSheetId="38">#REF!</definedName>
    <definedName name="life2" localSheetId="57">#REF!</definedName>
    <definedName name="life2" localSheetId="8">#REF!</definedName>
    <definedName name="life2" localSheetId="9">#REF!</definedName>
    <definedName name="life2" localSheetId="7">#REF!</definedName>
    <definedName name="life2" localSheetId="18">#REF!</definedName>
    <definedName name="life2" localSheetId="35">#REF!</definedName>
    <definedName name="life2" localSheetId="24">#REF!</definedName>
    <definedName name="life2">#REF!</definedName>
    <definedName name="loansPortfolio" localSheetId="40">#REF!</definedName>
    <definedName name="loansPortfolio" localSheetId="25">#REF!</definedName>
    <definedName name="loansPortfolio" localSheetId="23">#REF!</definedName>
    <definedName name="loansPortfolio" localSheetId="22">#REF!</definedName>
    <definedName name="loansPortfolio" localSheetId="16">#REF!</definedName>
    <definedName name="loansPortfolio" localSheetId="17">#REF!</definedName>
    <definedName name="loansPortfolio" localSheetId="20">#REF!</definedName>
    <definedName name="loansPortfolio" localSheetId="34">#REF!</definedName>
    <definedName name="loansPortfolio" localSheetId="33">#REF!</definedName>
    <definedName name="loansPortfolio" localSheetId="54">#REF!</definedName>
    <definedName name="loansPortfolio" localSheetId="27">#REF!</definedName>
    <definedName name="loansPortfolio" localSheetId="58">#REF!</definedName>
    <definedName name="loansPortfolio" localSheetId="5">#REF!</definedName>
    <definedName name="loansPortfolio" localSheetId="6">#REF!</definedName>
    <definedName name="loansPortfolio" localSheetId="55">#REF!</definedName>
    <definedName name="loansPortfolio" localSheetId="38">#REF!</definedName>
    <definedName name="loansPortfolio" localSheetId="57">#REF!</definedName>
    <definedName name="loansPortfolio" localSheetId="8">#REF!</definedName>
    <definedName name="loansPortfolio" localSheetId="9">#REF!</definedName>
    <definedName name="loansPortfolio" localSheetId="7">#REF!</definedName>
    <definedName name="loansPortfolio" localSheetId="18">#REF!</definedName>
    <definedName name="loansPortfolio" localSheetId="35">#REF!</definedName>
    <definedName name="loansPortfolio" localSheetId="24">#REF!</definedName>
    <definedName name="loansPortfolio">#REF!</definedName>
    <definedName name="mar" localSheetId="40" hidden="1">{#N/A,#N/A,TRUE,"Forside";#N/A,#N/A,TRUE,"Contents";#N/A,#N/A,TRUE,"Opera. income stat.";#N/A,#N/A,TRUE,"Business area ";#N/A,#N/A,TRUE,"Statutory income statem."}</definedName>
    <definedName name="mar" localSheetId="25" hidden="1">{#N/A,#N/A,TRUE,"Forside";#N/A,#N/A,TRUE,"Contents";#N/A,#N/A,TRUE,"Opera. income stat.";#N/A,#N/A,TRUE,"Business area ";#N/A,#N/A,TRUE,"Statutory income statem."}</definedName>
    <definedName name="mar" localSheetId="23" hidden="1">{#N/A,#N/A,TRUE,"Forside";#N/A,#N/A,TRUE,"Contents";#N/A,#N/A,TRUE,"Opera. income stat.";#N/A,#N/A,TRUE,"Business area ";#N/A,#N/A,TRUE,"Statutory income statem."}</definedName>
    <definedName name="mar" localSheetId="22" hidden="1">{#N/A,#N/A,TRUE,"Forside";#N/A,#N/A,TRUE,"Contents";#N/A,#N/A,TRUE,"Opera. income stat.";#N/A,#N/A,TRUE,"Business area ";#N/A,#N/A,TRUE,"Statutory income statem."}</definedName>
    <definedName name="mar" localSheetId="16" hidden="1">{#N/A,#N/A,TRUE,"Forside";#N/A,#N/A,TRUE,"Contents";#N/A,#N/A,TRUE,"Opera. income stat.";#N/A,#N/A,TRUE,"Business area ";#N/A,#N/A,TRUE,"Statutory income statem."}</definedName>
    <definedName name="mar" localSheetId="17" hidden="1">{#N/A,#N/A,TRUE,"Forside";#N/A,#N/A,TRUE,"Contents";#N/A,#N/A,TRUE,"Opera. income stat.";#N/A,#N/A,TRUE,"Business area ";#N/A,#N/A,TRUE,"Statutory income statem."}</definedName>
    <definedName name="mar" localSheetId="20" hidden="1">{#N/A,#N/A,TRUE,"Forside";#N/A,#N/A,TRUE,"Contents";#N/A,#N/A,TRUE,"Opera. income stat.";#N/A,#N/A,TRUE,"Business area ";#N/A,#N/A,TRUE,"Statutory income statem."}</definedName>
    <definedName name="mar" localSheetId="34" hidden="1">{#N/A,#N/A,TRUE,"Forside";#N/A,#N/A,TRUE,"Contents";#N/A,#N/A,TRUE,"Opera. income stat.";#N/A,#N/A,TRUE,"Business area ";#N/A,#N/A,TRUE,"Statutory income statem."}</definedName>
    <definedName name="mar" localSheetId="33" hidden="1">{#N/A,#N/A,TRUE,"Forside";#N/A,#N/A,TRUE,"Contents";#N/A,#N/A,TRUE,"Opera. income stat.";#N/A,#N/A,TRUE,"Business area ";#N/A,#N/A,TRUE,"Statutory income statem."}</definedName>
    <definedName name="mar" localSheetId="30" hidden="1">{#N/A,#N/A,TRUE,"Forside";#N/A,#N/A,TRUE,"Contents";#N/A,#N/A,TRUE,"Opera. income stat.";#N/A,#N/A,TRUE,"Business area ";#N/A,#N/A,TRUE,"Statutory income statem."}</definedName>
    <definedName name="mar" localSheetId="54" hidden="1">{#N/A,#N/A,TRUE,"Forside";#N/A,#N/A,TRUE,"Contents";#N/A,#N/A,TRUE,"Opera. income stat.";#N/A,#N/A,TRUE,"Business area ";#N/A,#N/A,TRUE,"Statutory income statem."}</definedName>
    <definedName name="mar" localSheetId="27" hidden="1">{#N/A,#N/A,TRUE,"Forside";#N/A,#N/A,TRUE,"Contents";#N/A,#N/A,TRUE,"Opera. income stat.";#N/A,#N/A,TRUE,"Business area ";#N/A,#N/A,TRUE,"Statutory income statem."}</definedName>
    <definedName name="mar" localSheetId="58" hidden="1">{#N/A,#N/A,TRUE,"Forside";#N/A,#N/A,TRUE,"Contents";#N/A,#N/A,TRUE,"Opera. income stat.";#N/A,#N/A,TRUE,"Business area ";#N/A,#N/A,TRUE,"Statutory income statem."}</definedName>
    <definedName name="mar" localSheetId="5" hidden="1">{#N/A,#N/A,TRUE,"Forside";#N/A,#N/A,TRUE,"Contents";#N/A,#N/A,TRUE,"Opera. income stat.";#N/A,#N/A,TRUE,"Business area ";#N/A,#N/A,TRUE,"Statutory income statem."}</definedName>
    <definedName name="mar" localSheetId="6" hidden="1">{#N/A,#N/A,TRUE,"Forside";#N/A,#N/A,TRUE,"Contents";#N/A,#N/A,TRUE,"Opera. income stat.";#N/A,#N/A,TRUE,"Business area ";#N/A,#N/A,TRUE,"Statutory income statem."}</definedName>
    <definedName name="mar" localSheetId="55" hidden="1">{#N/A,#N/A,TRUE,"Forside";#N/A,#N/A,TRUE,"Contents";#N/A,#N/A,TRUE,"Opera. income stat.";#N/A,#N/A,TRUE,"Business area ";#N/A,#N/A,TRUE,"Statutory income statem."}</definedName>
    <definedName name="mar" localSheetId="38" hidden="1">{#N/A,#N/A,TRUE,"Forside";#N/A,#N/A,TRUE,"Contents";#N/A,#N/A,TRUE,"Opera. income stat.";#N/A,#N/A,TRUE,"Business area ";#N/A,#N/A,TRUE,"Statutory income statem."}</definedName>
    <definedName name="mar" localSheetId="57" hidden="1">{#N/A,#N/A,TRUE,"Forside";#N/A,#N/A,TRUE,"Contents";#N/A,#N/A,TRUE,"Opera. income stat.";#N/A,#N/A,TRUE,"Business area ";#N/A,#N/A,TRUE,"Statutory income statem."}</definedName>
    <definedName name="mar" localSheetId="8" hidden="1">{#N/A,#N/A,TRUE,"Forside";#N/A,#N/A,TRUE,"Contents";#N/A,#N/A,TRUE,"Opera. income stat.";#N/A,#N/A,TRUE,"Business area ";#N/A,#N/A,TRUE,"Statutory income statem."}</definedName>
    <definedName name="mar" localSheetId="9" hidden="1">{#N/A,#N/A,TRUE,"Forside";#N/A,#N/A,TRUE,"Contents";#N/A,#N/A,TRUE,"Opera. income stat.";#N/A,#N/A,TRUE,"Business area ";#N/A,#N/A,TRUE,"Statutory income statem."}</definedName>
    <definedName name="mar" localSheetId="7" hidden="1">{#N/A,#N/A,TRUE,"Forside";#N/A,#N/A,TRUE,"Contents";#N/A,#N/A,TRUE,"Opera. income stat.";#N/A,#N/A,TRUE,"Business area ";#N/A,#N/A,TRUE,"Statutory income statem."}</definedName>
    <definedName name="mar" localSheetId="18" hidden="1">{#N/A,#N/A,TRUE,"Forside";#N/A,#N/A,TRUE,"Contents";#N/A,#N/A,TRUE,"Opera. income stat.";#N/A,#N/A,TRUE,"Business area ";#N/A,#N/A,TRUE,"Statutory income statem."}</definedName>
    <definedName name="mar" localSheetId="41" hidden="1">{#N/A,#N/A,TRUE,"Forside";#N/A,#N/A,TRUE,"Contents";#N/A,#N/A,TRUE,"Opera. income stat.";#N/A,#N/A,TRUE,"Business area ";#N/A,#N/A,TRUE,"Statutory income statem."}</definedName>
    <definedName name="mar" localSheetId="39" hidden="1">{#N/A,#N/A,TRUE,"Forside";#N/A,#N/A,TRUE,"Contents";#N/A,#N/A,TRUE,"Opera. income stat.";#N/A,#N/A,TRUE,"Business area ";#N/A,#N/A,TRUE,"Statutory income statem."}</definedName>
    <definedName name="mar" localSheetId="35" hidden="1">{#N/A,#N/A,TRUE,"Forside";#N/A,#N/A,TRUE,"Contents";#N/A,#N/A,TRUE,"Opera. income stat.";#N/A,#N/A,TRUE,"Business area ";#N/A,#N/A,TRUE,"Statutory income statem."}</definedName>
    <definedName name="mar" localSheetId="24" hidden="1">{#N/A,#N/A,TRUE,"Forside";#N/A,#N/A,TRUE,"Contents";#N/A,#N/A,TRUE,"Opera. income stat.";#N/A,#N/A,TRUE,"Business area ";#N/A,#N/A,TRUE,"Statutory income statem."}</definedName>
    <definedName name="mar" hidden="1">{#N/A,#N/A,TRUE,"Forside";#N/A,#N/A,TRUE,"Contents";#N/A,#N/A,TRUE,"Opera. income stat.";#N/A,#N/A,TRUE,"Business area ";#N/A,#N/A,TRUE,"Statutory income statem."}</definedName>
    <definedName name="Margins" localSheetId="58">[30]Sheet1!$C$10</definedName>
    <definedName name="Margins" localSheetId="55">[30]Sheet1!$C$10</definedName>
    <definedName name="Margins" localSheetId="8">[31]Sheet1!$C$10</definedName>
    <definedName name="Margins" localSheetId="9">[31]Sheet1!$C$10</definedName>
    <definedName name="Margins" localSheetId="7">[31]Sheet1!$C$10</definedName>
    <definedName name="Margins">[32]Sheet1!$C$10</definedName>
    <definedName name="Markets" localSheetId="40">#REF!</definedName>
    <definedName name="Markets" localSheetId="25">#REF!</definedName>
    <definedName name="Markets" localSheetId="23">#REF!</definedName>
    <definedName name="Markets" localSheetId="22">#REF!</definedName>
    <definedName name="Markets" localSheetId="16">#REF!</definedName>
    <definedName name="Markets" localSheetId="17">#REF!</definedName>
    <definedName name="Markets" localSheetId="20">#REF!</definedName>
    <definedName name="Markets" localSheetId="34">#REF!</definedName>
    <definedName name="Markets" localSheetId="33">#REF!</definedName>
    <definedName name="Markets" localSheetId="54">#REF!</definedName>
    <definedName name="Markets" localSheetId="27">#REF!</definedName>
    <definedName name="Markets" localSheetId="58">#REF!</definedName>
    <definedName name="Markets" localSheetId="5">#REF!</definedName>
    <definedName name="Markets" localSheetId="6">#REF!</definedName>
    <definedName name="Markets" localSheetId="55">#REF!</definedName>
    <definedName name="Markets" localSheetId="38">#REF!</definedName>
    <definedName name="Markets" localSheetId="57">#REF!</definedName>
    <definedName name="Markets" localSheetId="8">#REF!</definedName>
    <definedName name="Markets" localSheetId="9">#REF!</definedName>
    <definedName name="Markets" localSheetId="7">#REF!</definedName>
    <definedName name="Markets" localSheetId="18">#REF!</definedName>
    <definedName name="Markets" localSheetId="35">#REF!</definedName>
    <definedName name="Markets" localSheetId="24">#REF!</definedName>
    <definedName name="Markets">#REF!</definedName>
    <definedName name="Meng" localSheetId="58">[4]XXX!$C$27</definedName>
    <definedName name="Meng" localSheetId="55">[4]XXX!$C$27</definedName>
    <definedName name="Meng" localSheetId="8">[5]XXX!$C$27</definedName>
    <definedName name="Meng" localSheetId="9">[5]XXX!$C$27</definedName>
    <definedName name="Meng" localSheetId="7">[5]XXX!$C$27</definedName>
    <definedName name="Meng">[6]XXX!$C$27</definedName>
    <definedName name="MM0" localSheetId="58">[4]XXX!$C$37</definedName>
    <definedName name="MM0" localSheetId="55">[4]XXX!$C$37</definedName>
    <definedName name="MM0" localSheetId="8">[5]XXX!$C$37</definedName>
    <definedName name="MM0" localSheetId="9">[5]XXX!$C$37</definedName>
    <definedName name="MM0" localSheetId="7">[5]XXX!$C$37</definedName>
    <definedName name="MM0">[6]XXX!$C$37</definedName>
    <definedName name="Month" localSheetId="58">[51]Input!$C$5</definedName>
    <definedName name="Month" localSheetId="55">[51]Input!$C$5</definedName>
    <definedName name="Month" localSheetId="8">[52]Input!$C$5</definedName>
    <definedName name="Month" localSheetId="9">[52]Input!$C$5</definedName>
    <definedName name="Month" localSheetId="7">[52]Input!$C$5</definedName>
    <definedName name="Month">[53]Input!$C$5</definedName>
    <definedName name="MORT" localSheetId="34">OFFSET('[14]Chart Losses'!$L$7,COUNT('[14]Chart Losses'!$L$7:$L$50)-'[14]Chart Losses'!$H$1,,'[14]Chart Losses'!$H$1)</definedName>
    <definedName name="MORT" localSheetId="30">OFFSET('[14]Chart Losses'!$L$7,COUNT('[14]Chart Losses'!$L$7:$L$50)-'[14]Chart Losses'!$H$1,,'[14]Chart Losses'!$H$1)</definedName>
    <definedName name="MORT" localSheetId="58">OFFSET('[15]Chart Losses'!$L$7,COUNT('[15]Chart Losses'!$L$7:$L$50)-'[15]Chart Losses'!$H$1,,'[15]Chart Losses'!$H$1)</definedName>
    <definedName name="MORT" localSheetId="55">OFFSET('[15]Chart Losses'!$L$7,COUNT('[15]Chart Losses'!$L$7:$L$50)-'[15]Chart Losses'!$H$1,,'[15]Chart Losses'!$H$1)</definedName>
    <definedName name="MORT" localSheetId="8">OFFSET('[16]Chart Losses'!$L$7,COUNT('[16]Chart Losses'!$L$7:$L$50)-'[16]Chart Losses'!$H$1,,'[16]Chart Losses'!$H$1)</definedName>
    <definedName name="MORT" localSheetId="9">OFFSET('[16]Chart Losses'!$L$7,COUNT('[16]Chart Losses'!$L$7:$L$50)-'[16]Chart Losses'!$H$1,,'[16]Chart Losses'!$H$1)</definedName>
    <definedName name="MORT" localSheetId="7">OFFSET('[16]Chart Losses'!$L$7,COUNT('[16]Chart Losses'!$L$7:$L$50)-'[16]Chart Losses'!$H$1,,'[16]Chart Losses'!$H$1)</definedName>
    <definedName name="MORT" localSheetId="35">OFFSET('[15]Chart Losses'!$L$7,COUNT('[15]Chart Losses'!$L$7:$L$50)-'[15]Chart Losses'!$H$1,,'[15]Chart Losses'!$H$1)</definedName>
    <definedName name="MORT">OFFSET('[14]Chart Losses'!$L$7,COUNT('[14]Chart Losses'!$L$7:$L$50)-'[14]Chart Losses'!$H$1,,'[14]Chart Losses'!$H$1)</definedName>
    <definedName name="Movements_in_shareholders__equity__EURm" localSheetId="40">#REF!</definedName>
    <definedName name="Movements_in_shareholders__equity__EURm" localSheetId="25">#REF!</definedName>
    <definedName name="Movements_in_shareholders__equity__EURm" localSheetId="23">#REF!</definedName>
    <definedName name="Movements_in_shareholders__equity__EURm" localSheetId="22">#REF!</definedName>
    <definedName name="Movements_in_shareholders__equity__EURm" localSheetId="16">#REF!</definedName>
    <definedName name="Movements_in_shareholders__equity__EURm" localSheetId="17">#REF!</definedName>
    <definedName name="Movements_in_shareholders__equity__EURm" localSheetId="20">#REF!</definedName>
    <definedName name="Movements_in_shareholders__equity__EURm" localSheetId="34">#REF!</definedName>
    <definedName name="Movements_in_shareholders__equity__EURm" localSheetId="33">#REF!</definedName>
    <definedName name="Movements_in_shareholders__equity__EURm" localSheetId="54">#REF!</definedName>
    <definedName name="Movements_in_shareholders__equity__EURm" localSheetId="27">#REF!</definedName>
    <definedName name="Movements_in_shareholders__equity__EURm" localSheetId="58">#REF!</definedName>
    <definedName name="Movements_in_shareholders__equity__EURm" localSheetId="5">#REF!</definedName>
    <definedName name="Movements_in_shareholders__equity__EURm" localSheetId="6">#REF!</definedName>
    <definedName name="Movements_in_shareholders__equity__EURm" localSheetId="55">#REF!</definedName>
    <definedName name="Movements_in_shareholders__equity__EURm" localSheetId="38">#REF!</definedName>
    <definedName name="Movements_in_shareholders__equity__EURm" localSheetId="57">#REF!</definedName>
    <definedName name="Movements_in_shareholders__equity__EURm" localSheetId="8">#REF!</definedName>
    <definedName name="Movements_in_shareholders__equity__EURm" localSheetId="9">#REF!</definedName>
    <definedName name="Movements_in_shareholders__equity__EURm" localSheetId="7">#REF!</definedName>
    <definedName name="Movements_in_shareholders__equity__EURm" localSheetId="18">#REF!</definedName>
    <definedName name="Movements_in_shareholders__equity__EURm" localSheetId="35">#REF!</definedName>
    <definedName name="Movements_in_shareholders__equity__EURm" localSheetId="24">#REF!</definedName>
    <definedName name="Movements_in_shareholders__equity__EURm">#REF!</definedName>
    <definedName name="msfile" localSheetId="58">[27]Sheet1!$B$5</definedName>
    <definedName name="msfile" localSheetId="55">[27]Sheet1!$B$5</definedName>
    <definedName name="msfile" localSheetId="8">[28]Sheet1!$B$5</definedName>
    <definedName name="msfile" localSheetId="9">[28]Sheet1!$B$5</definedName>
    <definedName name="msfile" localSheetId="7">[28]Sheet1!$B$5</definedName>
    <definedName name="msfile">[29]Sheet1!$B$5</definedName>
    <definedName name="Månad" localSheetId="40">#REF!</definedName>
    <definedName name="Månad" localSheetId="25">#REF!</definedName>
    <definedName name="Månad" localSheetId="23">#REF!</definedName>
    <definedName name="Månad" localSheetId="22">#REF!</definedName>
    <definedName name="Månad" localSheetId="16">#REF!</definedName>
    <definedName name="Månad" localSheetId="17">#REF!</definedName>
    <definedName name="Månad" localSheetId="20">#REF!</definedName>
    <definedName name="Månad" localSheetId="34">#REF!</definedName>
    <definedName name="Månad" localSheetId="33">#REF!</definedName>
    <definedName name="Månad" localSheetId="54">#REF!</definedName>
    <definedName name="Månad" localSheetId="27">#REF!</definedName>
    <definedName name="Månad" localSheetId="58">#REF!</definedName>
    <definedName name="Månad" localSheetId="5">#REF!</definedName>
    <definedName name="Månad" localSheetId="6">#REF!</definedName>
    <definedName name="Månad" localSheetId="55">#REF!</definedName>
    <definedName name="Månad" localSheetId="38">#REF!</definedName>
    <definedName name="Månad" localSheetId="57">#REF!</definedName>
    <definedName name="Månad" localSheetId="8">#REF!</definedName>
    <definedName name="Månad" localSheetId="9">#REF!</definedName>
    <definedName name="Månad" localSheetId="7">#REF!</definedName>
    <definedName name="Månad" localSheetId="18">#REF!</definedName>
    <definedName name="Månad" localSheetId="35">#REF!</definedName>
    <definedName name="Månad" localSheetId="24">#REF!</definedName>
    <definedName name="Månad">#REF!</definedName>
    <definedName name="måned02" localSheetId="58">'[54]Schedule 8010'!$T$82:$U$93</definedName>
    <definedName name="måned02" localSheetId="55">'[54]Schedule 8010'!$T$82:$U$93</definedName>
    <definedName name="måned02" localSheetId="8">'[55]Schedule 8010'!$T$82:$U$93</definedName>
    <definedName name="måned02" localSheetId="9">'[55]Schedule 8010'!$T$82:$U$93</definedName>
    <definedName name="måned02" localSheetId="7">'[55]Schedule 8010'!$T$82:$U$93</definedName>
    <definedName name="måned02">'[56]Schedule 8010'!$T$82:$U$93</definedName>
    <definedName name="måneder" localSheetId="40">'[57]Dansk 31.03.2003'!#REF!</definedName>
    <definedName name="måneder" localSheetId="25">'[57]Dansk 31.03.2003'!#REF!</definedName>
    <definedName name="måneder" localSheetId="23">'[57]Dansk 31.03.2003'!#REF!</definedName>
    <definedName name="måneder" localSheetId="22">'[57]Dansk 31.03.2003'!#REF!</definedName>
    <definedName name="måneder" localSheetId="16">'[57]Dansk 31.03.2003'!#REF!</definedName>
    <definedName name="måneder" localSheetId="17">'[57]Dansk 31.03.2003'!#REF!</definedName>
    <definedName name="måneder" localSheetId="20">'[57]Dansk 31.03.2003'!#REF!</definedName>
    <definedName name="måneder" localSheetId="34">'[57]Dansk 31.03.2003'!#REF!</definedName>
    <definedName name="måneder" localSheetId="33">'[57]Dansk 31.03.2003'!#REF!</definedName>
    <definedName name="måneder" localSheetId="54">'[57]Dansk 31.03.2003'!#REF!</definedName>
    <definedName name="måneder" localSheetId="27">'[57]Dansk 31.03.2003'!#REF!</definedName>
    <definedName name="måneder" localSheetId="58">'[58]Dansk 31.03.2003'!#REF!</definedName>
    <definedName name="måneder" localSheetId="5">'[57]Dansk 31.03.2003'!#REF!</definedName>
    <definedName name="måneder" localSheetId="6">'[57]Dansk 31.03.2003'!#REF!</definedName>
    <definedName name="måneder" localSheetId="55">'[58]Dansk 31.03.2003'!#REF!</definedName>
    <definedName name="måneder" localSheetId="38">'[57]Dansk 31.03.2003'!#REF!</definedName>
    <definedName name="måneder" localSheetId="57">'[57]Dansk 31.03.2003'!#REF!</definedName>
    <definedName name="måneder" localSheetId="8">'[59]Dansk 31.03.2003'!#REF!</definedName>
    <definedName name="måneder" localSheetId="9">'[59]Dansk 31.03.2003'!#REF!</definedName>
    <definedName name="måneder" localSheetId="7">'[59]Dansk 31.03.2003'!#REF!</definedName>
    <definedName name="måneder" localSheetId="18">'[57]Dansk 31.03.2003'!#REF!</definedName>
    <definedName name="måneder" localSheetId="35">'[57]Dansk 31.03.2003'!#REF!</definedName>
    <definedName name="måneder" localSheetId="24">'[57]Dansk 31.03.2003'!#REF!</definedName>
    <definedName name="måneder">'[57]Dansk 31.03.2003'!#REF!</definedName>
    <definedName name="nb_den" localSheetId="40">#REF!</definedName>
    <definedName name="nb_den" localSheetId="25">#REF!</definedName>
    <definedName name="nb_den" localSheetId="23">#REF!</definedName>
    <definedName name="nb_den" localSheetId="22">#REF!</definedName>
    <definedName name="nb_den" localSheetId="16">#REF!</definedName>
    <definedName name="nb_den" localSheetId="17">#REF!</definedName>
    <definedName name="nb_den" localSheetId="20">#REF!</definedName>
    <definedName name="nb_den" localSheetId="34">#REF!</definedName>
    <definedName name="nb_den" localSheetId="33">#REF!</definedName>
    <definedName name="nb_den" localSheetId="54">#REF!</definedName>
    <definedName name="nb_den" localSheetId="27">#REF!</definedName>
    <definedName name="nb_den" localSheetId="58">#REF!</definedName>
    <definedName name="nb_den" localSheetId="5">#REF!</definedName>
    <definedName name="nb_den" localSheetId="6">#REF!</definedName>
    <definedName name="nb_den" localSheetId="55">#REF!</definedName>
    <definedName name="nb_den" localSheetId="38">#REF!</definedName>
    <definedName name="nb_den" localSheetId="57">#REF!</definedName>
    <definedName name="nb_den" localSheetId="8">#REF!</definedName>
    <definedName name="nb_den" localSheetId="9">#REF!</definedName>
    <definedName name="nb_den" localSheetId="7">#REF!</definedName>
    <definedName name="nb_den" localSheetId="18">#REF!</definedName>
    <definedName name="nb_den" localSheetId="35">#REF!</definedName>
    <definedName name="nb_den" localSheetId="24">#REF!</definedName>
    <definedName name="nb_den">#REF!</definedName>
    <definedName name="nb_denmark" localSheetId="40">#REF!</definedName>
    <definedName name="nb_denmark" localSheetId="25">#REF!</definedName>
    <definedName name="nb_denmark" localSheetId="23">#REF!</definedName>
    <definedName name="nb_denmark" localSheetId="22">#REF!</definedName>
    <definedName name="nb_denmark" localSheetId="16">#REF!</definedName>
    <definedName name="nb_denmark" localSheetId="17">#REF!</definedName>
    <definedName name="nb_denmark" localSheetId="20">#REF!</definedName>
    <definedName name="nb_denmark" localSheetId="34">#REF!</definedName>
    <definedName name="nb_denmark" localSheetId="33">#REF!</definedName>
    <definedName name="nb_denmark" localSheetId="54">#REF!</definedName>
    <definedName name="nb_denmark" localSheetId="27">#REF!</definedName>
    <definedName name="nb_denmark" localSheetId="58">#REF!</definedName>
    <definedName name="nb_denmark" localSheetId="5">#REF!</definedName>
    <definedName name="nb_denmark" localSheetId="6">#REF!</definedName>
    <definedName name="nb_denmark" localSheetId="55">#REF!</definedName>
    <definedName name="nb_denmark" localSheetId="38">#REF!</definedName>
    <definedName name="nb_denmark" localSheetId="57">#REF!</definedName>
    <definedName name="nb_denmark" localSheetId="8">#REF!</definedName>
    <definedName name="nb_denmark" localSheetId="9">#REF!</definedName>
    <definedName name="nb_denmark" localSheetId="7">#REF!</definedName>
    <definedName name="nb_denmark" localSheetId="18">#REF!</definedName>
    <definedName name="nb_denmark" localSheetId="35">#REF!</definedName>
    <definedName name="nb_denmark" localSheetId="24">#REF!</definedName>
    <definedName name="nb_denmark">#REF!</definedName>
    <definedName name="nb_denmark_msh" localSheetId="40">#REF!</definedName>
    <definedName name="nb_denmark_msh" localSheetId="25">#REF!</definedName>
    <definedName name="nb_denmark_msh" localSheetId="23">#REF!</definedName>
    <definedName name="nb_denmark_msh" localSheetId="22">#REF!</definedName>
    <definedName name="nb_denmark_msh" localSheetId="16">#REF!</definedName>
    <definedName name="nb_denmark_msh" localSheetId="17">#REF!</definedName>
    <definedName name="nb_denmark_msh" localSheetId="20">#REF!</definedName>
    <definedName name="nb_denmark_msh" localSheetId="34">#REF!</definedName>
    <definedName name="nb_denmark_msh" localSheetId="33">#REF!</definedName>
    <definedName name="nb_denmark_msh" localSheetId="54">#REF!</definedName>
    <definedName name="nb_denmark_msh" localSheetId="27">#REF!</definedName>
    <definedName name="nb_denmark_msh" localSheetId="58">#REF!</definedName>
    <definedName name="nb_denmark_msh" localSheetId="5">#REF!</definedName>
    <definedName name="nb_denmark_msh" localSheetId="6">#REF!</definedName>
    <definedName name="nb_denmark_msh" localSheetId="55">#REF!</definedName>
    <definedName name="nb_denmark_msh" localSheetId="38">#REF!</definedName>
    <definedName name="nb_denmark_msh" localSheetId="57">#REF!</definedName>
    <definedName name="nb_denmark_msh" localSheetId="8">#REF!</definedName>
    <definedName name="nb_denmark_msh" localSheetId="9">#REF!</definedName>
    <definedName name="nb_denmark_msh" localSheetId="7">#REF!</definedName>
    <definedName name="nb_denmark_msh" localSheetId="18">#REF!</definedName>
    <definedName name="nb_denmark_msh" localSheetId="35">#REF!</definedName>
    <definedName name="nb_denmark_msh" localSheetId="24">#REF!</definedName>
    <definedName name="nb_denmark_msh">#REF!</definedName>
    <definedName name="NB_EURO" localSheetId="58">[27]Sheet1!$C$4</definedName>
    <definedName name="NB_EURO" localSheetId="55">[27]Sheet1!$C$4</definedName>
    <definedName name="NB_EURO" localSheetId="8">[28]Sheet1!$C$4</definedName>
    <definedName name="NB_EURO" localSheetId="9">[28]Sheet1!$C$4</definedName>
    <definedName name="NB_EURO" localSheetId="7">[28]Sheet1!$C$4</definedName>
    <definedName name="NB_EURO">[29]Sheet1!$C$4</definedName>
    <definedName name="NB_EURO_V" localSheetId="58">[30]Sheet1!$C$11</definedName>
    <definedName name="NB_EURO_V" localSheetId="55">[30]Sheet1!$C$11</definedName>
    <definedName name="NB_EURO_V" localSheetId="8">[31]Sheet1!$C$11</definedName>
    <definedName name="NB_EURO_V" localSheetId="9">[31]Sheet1!$C$11</definedName>
    <definedName name="NB_EURO_V" localSheetId="7">[31]Sheet1!$C$11</definedName>
    <definedName name="NB_EURO_V">[32]Sheet1!$C$11</definedName>
    <definedName name="nb_fin" localSheetId="40">#REF!</definedName>
    <definedName name="nb_fin" localSheetId="25">#REF!</definedName>
    <definedName name="nb_fin" localSheetId="23">#REF!</definedName>
    <definedName name="nb_fin" localSheetId="22">#REF!</definedName>
    <definedName name="nb_fin" localSheetId="16">#REF!</definedName>
    <definedName name="nb_fin" localSheetId="17">#REF!</definedName>
    <definedName name="nb_fin" localSheetId="20">#REF!</definedName>
    <definedName name="nb_fin" localSheetId="34">#REF!</definedName>
    <definedName name="nb_fin" localSheetId="33">#REF!</definedName>
    <definedName name="nb_fin" localSheetId="54">#REF!</definedName>
    <definedName name="nb_fin" localSheetId="27">#REF!</definedName>
    <definedName name="nb_fin" localSheetId="58">#REF!</definedName>
    <definedName name="nb_fin" localSheetId="5">#REF!</definedName>
    <definedName name="nb_fin" localSheetId="6">#REF!</definedName>
    <definedName name="nb_fin" localSheetId="55">#REF!</definedName>
    <definedName name="nb_fin" localSheetId="38">#REF!</definedName>
    <definedName name="nb_fin" localSheetId="57">#REF!</definedName>
    <definedName name="nb_fin" localSheetId="8">#REF!</definedName>
    <definedName name="nb_fin" localSheetId="9">#REF!</definedName>
    <definedName name="nb_fin" localSheetId="7">#REF!</definedName>
    <definedName name="nb_fin" localSheetId="18">#REF!</definedName>
    <definedName name="nb_fin" localSheetId="35">#REF!</definedName>
    <definedName name="nb_fin" localSheetId="24">#REF!</definedName>
    <definedName name="nb_fin">#REF!</definedName>
    <definedName name="nb_Finland" localSheetId="40">#REF!</definedName>
    <definedName name="nb_Finland" localSheetId="25">#REF!</definedName>
    <definedName name="nb_Finland" localSheetId="23">#REF!</definedName>
    <definedName name="nb_Finland" localSheetId="22">#REF!</definedName>
    <definedName name="nb_Finland" localSheetId="16">#REF!</definedName>
    <definedName name="nb_Finland" localSheetId="17">#REF!</definedName>
    <definedName name="nb_Finland" localSheetId="20">#REF!</definedName>
    <definedName name="nb_Finland" localSheetId="34">#REF!</definedName>
    <definedName name="nb_Finland" localSheetId="33">#REF!</definedName>
    <definedName name="nb_Finland" localSheetId="54">#REF!</definedName>
    <definedName name="nb_Finland" localSheetId="27">#REF!</definedName>
    <definedName name="nb_Finland" localSheetId="58">#REF!</definedName>
    <definedName name="nb_Finland" localSheetId="5">#REF!</definedName>
    <definedName name="nb_Finland" localSheetId="6">#REF!</definedName>
    <definedName name="nb_Finland" localSheetId="55">#REF!</definedName>
    <definedName name="nb_Finland" localSheetId="38">#REF!</definedName>
    <definedName name="nb_Finland" localSheetId="57">#REF!</definedName>
    <definedName name="nb_Finland" localSheetId="8">#REF!</definedName>
    <definedName name="nb_Finland" localSheetId="9">#REF!</definedName>
    <definedName name="nb_Finland" localSheetId="7">#REF!</definedName>
    <definedName name="nb_Finland" localSheetId="18">#REF!</definedName>
    <definedName name="nb_Finland" localSheetId="35">#REF!</definedName>
    <definedName name="nb_Finland" localSheetId="24">#REF!</definedName>
    <definedName name="nb_Finland">#REF!</definedName>
    <definedName name="nb_Finland_Msh" localSheetId="40">#REF!</definedName>
    <definedName name="nb_Finland_Msh" localSheetId="25">#REF!</definedName>
    <definedName name="nb_Finland_Msh" localSheetId="23">#REF!</definedName>
    <definedName name="nb_Finland_Msh" localSheetId="22">#REF!</definedName>
    <definedName name="nb_Finland_Msh" localSheetId="16">#REF!</definedName>
    <definedName name="nb_Finland_Msh" localSheetId="17">#REF!</definedName>
    <definedName name="nb_Finland_Msh" localSheetId="20">#REF!</definedName>
    <definedName name="nb_Finland_Msh" localSheetId="34">#REF!</definedName>
    <definedName name="nb_Finland_Msh" localSheetId="33">#REF!</definedName>
    <definedName name="nb_Finland_Msh" localSheetId="54">#REF!</definedName>
    <definedName name="nb_Finland_Msh" localSheetId="27">#REF!</definedName>
    <definedName name="nb_Finland_Msh" localSheetId="58">#REF!</definedName>
    <definedName name="nb_Finland_Msh" localSheetId="5">#REF!</definedName>
    <definedName name="nb_Finland_Msh" localSheetId="6">#REF!</definedName>
    <definedName name="nb_Finland_Msh" localSheetId="55">#REF!</definedName>
    <definedName name="nb_Finland_Msh" localSheetId="38">#REF!</definedName>
    <definedName name="nb_Finland_Msh" localSheetId="57">#REF!</definedName>
    <definedName name="nb_Finland_Msh" localSheetId="8">#REF!</definedName>
    <definedName name="nb_Finland_Msh" localSheetId="9">#REF!</definedName>
    <definedName name="nb_Finland_Msh" localSheetId="7">#REF!</definedName>
    <definedName name="nb_Finland_Msh" localSheetId="18">#REF!</definedName>
    <definedName name="nb_Finland_Msh" localSheetId="35">#REF!</definedName>
    <definedName name="nb_Finland_Msh" localSheetId="24">#REF!</definedName>
    <definedName name="nb_Finland_Msh">#REF!</definedName>
    <definedName name="nb_iib" localSheetId="40">#REF!</definedName>
    <definedName name="nb_iib" localSheetId="25">#REF!</definedName>
    <definedName name="nb_iib" localSheetId="23">#REF!</definedName>
    <definedName name="nb_iib" localSheetId="22">#REF!</definedName>
    <definedName name="nb_iib" localSheetId="16">#REF!</definedName>
    <definedName name="nb_iib" localSheetId="17">#REF!</definedName>
    <definedName name="nb_iib" localSheetId="20">#REF!</definedName>
    <definedName name="nb_iib" localSheetId="34">#REF!</definedName>
    <definedName name="nb_iib" localSheetId="33">#REF!</definedName>
    <definedName name="nb_iib" localSheetId="54">#REF!</definedName>
    <definedName name="nb_iib" localSheetId="27">#REF!</definedName>
    <definedName name="nb_iib" localSheetId="58">#REF!</definedName>
    <definedName name="nb_iib" localSheetId="5">#REF!</definedName>
    <definedName name="nb_iib" localSheetId="6">#REF!</definedName>
    <definedName name="nb_iib" localSheetId="55">#REF!</definedName>
    <definedName name="nb_iib" localSheetId="38">#REF!</definedName>
    <definedName name="nb_iib" localSheetId="57">#REF!</definedName>
    <definedName name="nb_iib" localSheetId="8">#REF!</definedName>
    <definedName name="nb_iib" localSheetId="9">#REF!</definedName>
    <definedName name="nb_iib" localSheetId="7">#REF!</definedName>
    <definedName name="nb_iib" localSheetId="18">#REF!</definedName>
    <definedName name="nb_iib" localSheetId="35">#REF!</definedName>
    <definedName name="nb_iib" localSheetId="24">#REF!</definedName>
    <definedName name="nb_iib">#REF!</definedName>
    <definedName name="nb_nor" localSheetId="40">#REF!</definedName>
    <definedName name="nb_nor" localSheetId="25">#REF!</definedName>
    <definedName name="nb_nor" localSheetId="23">#REF!</definedName>
    <definedName name="nb_nor" localSheetId="22">#REF!</definedName>
    <definedName name="nb_nor" localSheetId="16">#REF!</definedName>
    <definedName name="nb_nor" localSheetId="17">#REF!</definedName>
    <definedName name="nb_nor" localSheetId="20">#REF!</definedName>
    <definedName name="nb_nor" localSheetId="34">#REF!</definedName>
    <definedName name="nb_nor" localSheetId="33">#REF!</definedName>
    <definedName name="nb_nor" localSheetId="54">#REF!</definedName>
    <definedName name="nb_nor" localSheetId="27">#REF!</definedName>
    <definedName name="nb_nor" localSheetId="58">#REF!</definedName>
    <definedName name="nb_nor" localSheetId="5">#REF!</definedName>
    <definedName name="nb_nor" localSheetId="6">#REF!</definedName>
    <definedName name="nb_nor" localSheetId="55">#REF!</definedName>
    <definedName name="nb_nor" localSheetId="38">#REF!</definedName>
    <definedName name="nb_nor" localSheetId="57">#REF!</definedName>
    <definedName name="nb_nor" localSheetId="8">#REF!</definedName>
    <definedName name="nb_nor" localSheetId="9">#REF!</definedName>
    <definedName name="nb_nor" localSheetId="7">#REF!</definedName>
    <definedName name="nb_nor" localSheetId="18">#REF!</definedName>
    <definedName name="nb_nor" localSheetId="35">#REF!</definedName>
    <definedName name="nb_nor" localSheetId="24">#REF!</definedName>
    <definedName name="nb_nor">#REF!</definedName>
    <definedName name="nb_nordic" localSheetId="40">#REF!</definedName>
    <definedName name="nb_nordic" localSheetId="25">#REF!</definedName>
    <definedName name="nb_nordic" localSheetId="23">#REF!</definedName>
    <definedName name="nb_nordic" localSheetId="22">#REF!</definedName>
    <definedName name="nb_nordic" localSheetId="16">#REF!</definedName>
    <definedName name="nb_nordic" localSheetId="17">#REF!</definedName>
    <definedName name="nb_nordic" localSheetId="20">#REF!</definedName>
    <definedName name="nb_nordic" localSheetId="34">#REF!</definedName>
    <definedName name="nb_nordic" localSheetId="33">#REF!</definedName>
    <definedName name="nb_nordic" localSheetId="54">#REF!</definedName>
    <definedName name="nb_nordic" localSheetId="27">#REF!</definedName>
    <definedName name="nb_nordic" localSheetId="58">#REF!</definedName>
    <definedName name="nb_nordic" localSheetId="5">#REF!</definedName>
    <definedName name="nb_nordic" localSheetId="6">#REF!</definedName>
    <definedName name="nb_nordic" localSheetId="55">#REF!</definedName>
    <definedName name="nb_nordic" localSheetId="38">#REF!</definedName>
    <definedName name="nb_nordic" localSheetId="57">#REF!</definedName>
    <definedName name="nb_nordic" localSheetId="8">#REF!</definedName>
    <definedName name="nb_nordic" localSheetId="9">#REF!</definedName>
    <definedName name="nb_nordic" localSheetId="7">#REF!</definedName>
    <definedName name="nb_nordic" localSheetId="18">#REF!</definedName>
    <definedName name="nb_nordic" localSheetId="35">#REF!</definedName>
    <definedName name="nb_nordic" localSheetId="24">#REF!</definedName>
    <definedName name="nb_nordic">#REF!</definedName>
    <definedName name="nb_norway" localSheetId="40">#REF!</definedName>
    <definedName name="nb_norway" localSheetId="25">#REF!</definedName>
    <definedName name="nb_norway" localSheetId="23">#REF!</definedName>
    <definedName name="nb_norway" localSheetId="22">#REF!</definedName>
    <definedName name="nb_norway" localSheetId="16">#REF!</definedName>
    <definedName name="nb_norway" localSheetId="17">#REF!</definedName>
    <definedName name="nb_norway" localSheetId="20">#REF!</definedName>
    <definedName name="nb_norway" localSheetId="34">#REF!</definedName>
    <definedName name="nb_norway" localSheetId="33">#REF!</definedName>
    <definedName name="nb_norway" localSheetId="54">#REF!</definedName>
    <definedName name="nb_norway" localSheetId="27">#REF!</definedName>
    <definedName name="nb_norway" localSheetId="58">#REF!</definedName>
    <definedName name="nb_norway" localSheetId="5">#REF!</definedName>
    <definedName name="nb_norway" localSheetId="6">#REF!</definedName>
    <definedName name="nb_norway" localSheetId="55">#REF!</definedName>
    <definedName name="nb_norway" localSheetId="38">#REF!</definedName>
    <definedName name="nb_norway" localSheetId="57">#REF!</definedName>
    <definedName name="nb_norway" localSheetId="8">#REF!</definedName>
    <definedName name="nb_norway" localSheetId="9">#REF!</definedName>
    <definedName name="nb_norway" localSheetId="7">#REF!</definedName>
    <definedName name="nb_norway" localSheetId="18">#REF!</definedName>
    <definedName name="nb_norway" localSheetId="35">#REF!</definedName>
    <definedName name="nb_norway" localSheetId="24">#REF!</definedName>
    <definedName name="nb_norway">#REF!</definedName>
    <definedName name="nb_norway_msh" localSheetId="40">#REF!</definedName>
    <definedName name="nb_norway_msh" localSheetId="25">#REF!</definedName>
    <definedName name="nb_norway_msh" localSheetId="23">#REF!</definedName>
    <definedName name="nb_norway_msh" localSheetId="22">#REF!</definedName>
    <definedName name="nb_norway_msh" localSheetId="16">#REF!</definedName>
    <definedName name="nb_norway_msh" localSheetId="17">#REF!</definedName>
    <definedName name="nb_norway_msh" localSheetId="20">#REF!</definedName>
    <definedName name="nb_norway_msh" localSheetId="34">#REF!</definedName>
    <definedName name="nb_norway_msh" localSheetId="33">#REF!</definedName>
    <definedName name="nb_norway_msh" localSheetId="54">#REF!</definedName>
    <definedName name="nb_norway_msh" localSheetId="27">#REF!</definedName>
    <definedName name="nb_norway_msh" localSheetId="58">#REF!</definedName>
    <definedName name="nb_norway_msh" localSheetId="5">#REF!</definedName>
    <definedName name="nb_norway_msh" localSheetId="6">#REF!</definedName>
    <definedName name="nb_norway_msh" localSheetId="55">#REF!</definedName>
    <definedName name="nb_norway_msh" localSheetId="38">#REF!</definedName>
    <definedName name="nb_norway_msh" localSheetId="57">#REF!</definedName>
    <definedName name="nb_norway_msh" localSheetId="8">#REF!</definedName>
    <definedName name="nb_norway_msh" localSheetId="9">#REF!</definedName>
    <definedName name="nb_norway_msh" localSheetId="7">#REF!</definedName>
    <definedName name="nb_norway_msh" localSheetId="18">#REF!</definedName>
    <definedName name="nb_norway_msh" localSheetId="35">#REF!</definedName>
    <definedName name="nb_norway_msh" localSheetId="24">#REF!</definedName>
    <definedName name="nb_norway_msh">#REF!</definedName>
    <definedName name="nb_swe" localSheetId="40">#REF!</definedName>
    <definedName name="nb_swe" localSheetId="25">#REF!</definedName>
    <definedName name="nb_swe" localSheetId="23">#REF!</definedName>
    <definedName name="nb_swe" localSheetId="22">#REF!</definedName>
    <definedName name="nb_swe" localSheetId="16">#REF!</definedName>
    <definedName name="nb_swe" localSheetId="17">#REF!</definedName>
    <definedName name="nb_swe" localSheetId="20">#REF!</definedName>
    <definedName name="nb_swe" localSheetId="34">#REF!</definedName>
    <definedName name="nb_swe" localSheetId="33">#REF!</definedName>
    <definedName name="nb_swe" localSheetId="54">#REF!</definedName>
    <definedName name="nb_swe" localSheetId="27">#REF!</definedName>
    <definedName name="nb_swe" localSheetId="58">#REF!</definedName>
    <definedName name="nb_swe" localSheetId="5">#REF!</definedName>
    <definedName name="nb_swe" localSheetId="6">#REF!</definedName>
    <definedName name="nb_swe" localSheetId="55">#REF!</definedName>
    <definedName name="nb_swe" localSheetId="38">#REF!</definedName>
    <definedName name="nb_swe" localSheetId="57">#REF!</definedName>
    <definedName name="nb_swe" localSheetId="8">#REF!</definedName>
    <definedName name="nb_swe" localSheetId="9">#REF!</definedName>
    <definedName name="nb_swe" localSheetId="7">#REF!</definedName>
    <definedName name="nb_swe" localSheetId="18">#REF!</definedName>
    <definedName name="nb_swe" localSheetId="35">#REF!</definedName>
    <definedName name="nb_swe" localSheetId="24">#REF!</definedName>
    <definedName name="nb_swe">#REF!</definedName>
    <definedName name="nb_Sweden" localSheetId="40">#REF!</definedName>
    <definedName name="nb_Sweden" localSheetId="25">#REF!</definedName>
    <definedName name="nb_Sweden" localSheetId="23">#REF!</definedName>
    <definedName name="nb_Sweden" localSheetId="22">#REF!</definedName>
    <definedName name="nb_Sweden" localSheetId="16">#REF!</definedName>
    <definedName name="nb_Sweden" localSheetId="17">#REF!</definedName>
    <definedName name="nb_Sweden" localSheetId="20">#REF!</definedName>
    <definedName name="nb_Sweden" localSheetId="34">#REF!</definedName>
    <definedName name="nb_Sweden" localSheetId="33">#REF!</definedName>
    <definedName name="nb_Sweden" localSheetId="54">#REF!</definedName>
    <definedName name="nb_Sweden" localSheetId="27">#REF!</definedName>
    <definedName name="nb_Sweden" localSheetId="58">#REF!</definedName>
    <definedName name="nb_Sweden" localSheetId="5">#REF!</definedName>
    <definedName name="nb_Sweden" localSheetId="6">#REF!</definedName>
    <definedName name="nb_Sweden" localSheetId="55">#REF!</definedName>
    <definedName name="nb_Sweden" localSheetId="38">#REF!</definedName>
    <definedName name="nb_Sweden" localSheetId="57">#REF!</definedName>
    <definedName name="nb_Sweden" localSheetId="8">#REF!</definedName>
    <definedName name="nb_Sweden" localSheetId="9">#REF!</definedName>
    <definedName name="nb_Sweden" localSheetId="7">#REF!</definedName>
    <definedName name="nb_Sweden" localSheetId="18">#REF!</definedName>
    <definedName name="nb_Sweden" localSheetId="35">#REF!</definedName>
    <definedName name="nb_Sweden" localSheetId="24">#REF!</definedName>
    <definedName name="nb_Sweden">#REF!</definedName>
    <definedName name="nb_sweden_msh" localSheetId="40">#REF!</definedName>
    <definedName name="nb_sweden_msh" localSheetId="25">#REF!</definedName>
    <definedName name="nb_sweden_msh" localSheetId="23">#REF!</definedName>
    <definedName name="nb_sweden_msh" localSheetId="22">#REF!</definedName>
    <definedName name="nb_sweden_msh" localSheetId="16">#REF!</definedName>
    <definedName name="nb_sweden_msh" localSheetId="17">#REF!</definedName>
    <definedName name="nb_sweden_msh" localSheetId="20">#REF!</definedName>
    <definedName name="nb_sweden_msh" localSheetId="34">#REF!</definedName>
    <definedName name="nb_sweden_msh" localSheetId="33">#REF!</definedName>
    <definedName name="nb_sweden_msh" localSheetId="54">#REF!</definedName>
    <definedName name="nb_sweden_msh" localSheetId="27">#REF!</definedName>
    <definedName name="nb_sweden_msh" localSheetId="58">#REF!</definedName>
    <definedName name="nb_sweden_msh" localSheetId="5">#REF!</definedName>
    <definedName name="nb_sweden_msh" localSheetId="6">#REF!</definedName>
    <definedName name="nb_sweden_msh" localSheetId="55">#REF!</definedName>
    <definedName name="nb_sweden_msh" localSheetId="38">#REF!</definedName>
    <definedName name="nb_sweden_msh" localSheetId="57">#REF!</definedName>
    <definedName name="nb_sweden_msh" localSheetId="8">#REF!</definedName>
    <definedName name="nb_sweden_msh" localSheetId="9">#REF!</definedName>
    <definedName name="nb_sweden_msh" localSheetId="7">#REF!</definedName>
    <definedName name="nb_sweden_msh" localSheetId="18">#REF!</definedName>
    <definedName name="nb_sweden_msh" localSheetId="35">#REF!</definedName>
    <definedName name="nb_sweden_msh" localSheetId="24">#REF!</definedName>
    <definedName name="nb_sweden_msh">#REF!</definedName>
    <definedName name="NBHbalancesheet" localSheetId="40">#REF!</definedName>
    <definedName name="NBHbalancesheet" localSheetId="25">#REF!</definedName>
    <definedName name="NBHbalancesheet" localSheetId="23">#REF!</definedName>
    <definedName name="NBHbalancesheet" localSheetId="22">#REF!</definedName>
    <definedName name="NBHbalancesheet" localSheetId="16">#REF!</definedName>
    <definedName name="NBHbalancesheet" localSheetId="17">#REF!</definedName>
    <definedName name="NBHbalancesheet" localSheetId="20">#REF!</definedName>
    <definedName name="NBHbalancesheet" localSheetId="34">#REF!</definedName>
    <definedName name="NBHbalancesheet" localSheetId="33">#REF!</definedName>
    <definedName name="NBHbalancesheet" localSheetId="54">#REF!</definedName>
    <definedName name="NBHbalancesheet" localSheetId="27">#REF!</definedName>
    <definedName name="NBHbalancesheet" localSheetId="58">#REF!</definedName>
    <definedName name="NBHbalancesheet" localSheetId="5">#REF!</definedName>
    <definedName name="NBHbalancesheet" localSheetId="6">#REF!</definedName>
    <definedName name="NBHbalancesheet" localSheetId="55">#REF!</definedName>
    <definedName name="NBHbalancesheet" localSheetId="38">#REF!</definedName>
    <definedName name="NBHbalancesheet" localSheetId="57">#REF!</definedName>
    <definedName name="NBHbalancesheet" localSheetId="8">#REF!</definedName>
    <definedName name="NBHbalancesheet" localSheetId="9">#REF!</definedName>
    <definedName name="NBHbalancesheet" localSheetId="7">#REF!</definedName>
    <definedName name="NBHbalancesheet" localSheetId="18">#REF!</definedName>
    <definedName name="NBHbalancesheet" localSheetId="35">#REF!</definedName>
    <definedName name="NBHbalancesheet" localSheetId="24">#REF!</definedName>
    <definedName name="NBHbalancesheet">#REF!</definedName>
    <definedName name="nem" localSheetId="40">#REF!</definedName>
    <definedName name="nem" localSheetId="25">#REF!</definedName>
    <definedName name="nem" localSheetId="23">#REF!</definedName>
    <definedName name="nem" localSheetId="22">#REF!</definedName>
    <definedName name="nem" localSheetId="16">#REF!</definedName>
    <definedName name="nem" localSheetId="17">#REF!</definedName>
    <definedName name="nem" localSheetId="20">#REF!</definedName>
    <definedName name="nem" localSheetId="34">#REF!</definedName>
    <definedName name="nem" localSheetId="33">#REF!</definedName>
    <definedName name="nem" localSheetId="54">#REF!</definedName>
    <definedName name="nem" localSheetId="27">#REF!</definedName>
    <definedName name="nem" localSheetId="58">#REF!</definedName>
    <definedName name="nem" localSheetId="5">#REF!</definedName>
    <definedName name="nem" localSheetId="6">#REF!</definedName>
    <definedName name="nem" localSheetId="55">#REF!</definedName>
    <definedName name="nem" localSheetId="38">#REF!</definedName>
    <definedName name="nem" localSheetId="57">#REF!</definedName>
    <definedName name="nem" localSheetId="8">#REF!</definedName>
    <definedName name="nem" localSheetId="9">#REF!</definedName>
    <definedName name="nem" localSheetId="7">#REF!</definedName>
    <definedName name="nem" localSheetId="18">#REF!</definedName>
    <definedName name="nem" localSheetId="35">#REF!</definedName>
    <definedName name="nem" localSheetId="24">#REF!</definedName>
    <definedName name="nem">#REF!</definedName>
    <definedName name="New_BU_Q3" localSheetId="33">#REF!</definedName>
    <definedName name="New_BU_Q3">#REF!</definedName>
    <definedName name="NO_EURO_V" localSheetId="58">[30]Sheet1!$C$14</definedName>
    <definedName name="NO_EURO_V" localSheetId="55">[30]Sheet1!$C$14</definedName>
    <definedName name="NO_EURO_V" localSheetId="8">[31]Sheet1!$C$14</definedName>
    <definedName name="NO_EURO_V" localSheetId="9">[31]Sheet1!$C$14</definedName>
    <definedName name="NO_EURO_V" localSheetId="7">[31]Sheet1!$C$14</definedName>
    <definedName name="NO_EURO_V">[32]Sheet1!$C$14</definedName>
    <definedName name="NO_NOK_V" localSheetId="58">[27]Sheet1!$C$22</definedName>
    <definedName name="NO_NOK_V" localSheetId="55">[27]Sheet1!$C$22</definedName>
    <definedName name="NO_NOK_V" localSheetId="8">[28]Sheet1!$C$22</definedName>
    <definedName name="NO_NOK_V" localSheetId="9">[28]Sheet1!$C$22</definedName>
    <definedName name="NO_NOK_V" localSheetId="7">[28]Sheet1!$C$22</definedName>
    <definedName name="NO_NOK_V">[29]Sheet1!$C$22</definedName>
    <definedName name="NOK_1.kv." localSheetId="40">#REF!</definedName>
    <definedName name="NOK_1.kv." localSheetId="25">#REF!</definedName>
    <definedName name="NOK_1.kv." localSheetId="23">#REF!</definedName>
    <definedName name="NOK_1.kv." localSheetId="22">#REF!</definedName>
    <definedName name="NOK_1.kv." localSheetId="16">#REF!</definedName>
    <definedName name="NOK_1.kv." localSheetId="17">#REF!</definedName>
    <definedName name="NOK_1.kv." localSheetId="20">#REF!</definedName>
    <definedName name="NOK_1.kv." localSheetId="34">#REF!</definedName>
    <definedName name="NOK_1.kv." localSheetId="33">#REF!</definedName>
    <definedName name="NOK_1.kv." localSheetId="54">#REF!</definedName>
    <definedName name="NOK_1.kv." localSheetId="27">#REF!</definedName>
    <definedName name="NOK_1.kv." localSheetId="58">#REF!</definedName>
    <definedName name="NOK_1.kv." localSheetId="5">#REF!</definedName>
    <definedName name="NOK_1.kv." localSheetId="6">#REF!</definedName>
    <definedName name="NOK_1.kv." localSheetId="55">#REF!</definedName>
    <definedName name="NOK_1.kv." localSheetId="38">#REF!</definedName>
    <definedName name="NOK_1.kv." localSheetId="57">#REF!</definedName>
    <definedName name="NOK_1.kv." localSheetId="8">#REF!</definedName>
    <definedName name="NOK_1.kv." localSheetId="9">#REF!</definedName>
    <definedName name="NOK_1.kv." localSheetId="7">#REF!</definedName>
    <definedName name="NOK_1.kv." localSheetId="18">#REF!</definedName>
    <definedName name="NOK_1.kv." localSheetId="35">#REF!</definedName>
    <definedName name="NOK_1.kv." localSheetId="24">#REF!</definedName>
    <definedName name="NOK_1.kv.">#REF!</definedName>
    <definedName name="NOK_2.kv." localSheetId="40">#REF!</definedName>
    <definedName name="NOK_2.kv." localSheetId="25">#REF!</definedName>
    <definedName name="NOK_2.kv." localSheetId="23">#REF!</definedName>
    <definedName name="NOK_2.kv." localSheetId="22">#REF!</definedName>
    <definedName name="NOK_2.kv." localSheetId="16">#REF!</definedName>
    <definedName name="NOK_2.kv." localSheetId="17">#REF!</definedName>
    <definedName name="NOK_2.kv." localSheetId="20">#REF!</definedName>
    <definedName name="NOK_2.kv." localSheetId="34">#REF!</definedName>
    <definedName name="NOK_2.kv." localSheetId="33">#REF!</definedName>
    <definedName name="NOK_2.kv." localSheetId="54">#REF!</definedName>
    <definedName name="NOK_2.kv." localSheetId="27">#REF!</definedName>
    <definedName name="NOK_2.kv." localSheetId="58">#REF!</definedName>
    <definedName name="NOK_2.kv." localSheetId="5">#REF!</definedName>
    <definedName name="NOK_2.kv." localSheetId="6">#REF!</definedName>
    <definedName name="NOK_2.kv." localSheetId="55">#REF!</definedName>
    <definedName name="NOK_2.kv." localSheetId="38">#REF!</definedName>
    <definedName name="NOK_2.kv." localSheetId="57">#REF!</definedName>
    <definedName name="NOK_2.kv." localSheetId="8">#REF!</definedName>
    <definedName name="NOK_2.kv." localSheetId="9">#REF!</definedName>
    <definedName name="NOK_2.kv." localSheetId="7">#REF!</definedName>
    <definedName name="NOK_2.kv." localSheetId="18">#REF!</definedName>
    <definedName name="NOK_2.kv." localSheetId="35">#REF!</definedName>
    <definedName name="NOK_2.kv." localSheetId="24">#REF!</definedName>
    <definedName name="NOK_2.kv.">#REF!</definedName>
    <definedName name="NOK_3.kv." localSheetId="40">#REF!</definedName>
    <definedName name="NOK_3.kv." localSheetId="25">#REF!</definedName>
    <definedName name="NOK_3.kv." localSheetId="23">#REF!</definedName>
    <definedName name="NOK_3.kv." localSheetId="22">#REF!</definedName>
    <definedName name="NOK_3.kv." localSheetId="16">#REF!</definedName>
    <definedName name="NOK_3.kv." localSheetId="17">#REF!</definedName>
    <definedName name="NOK_3.kv." localSheetId="20">#REF!</definedName>
    <definedName name="NOK_3.kv." localSheetId="34">#REF!</definedName>
    <definedName name="NOK_3.kv." localSheetId="33">#REF!</definedName>
    <definedName name="NOK_3.kv." localSheetId="54">#REF!</definedName>
    <definedName name="NOK_3.kv." localSheetId="27">#REF!</definedName>
    <definedName name="NOK_3.kv." localSheetId="58">#REF!</definedName>
    <definedName name="NOK_3.kv." localSheetId="5">#REF!</definedName>
    <definedName name="NOK_3.kv." localSheetId="6">#REF!</definedName>
    <definedName name="NOK_3.kv." localSheetId="55">#REF!</definedName>
    <definedName name="NOK_3.kv." localSheetId="38">#REF!</definedName>
    <definedName name="NOK_3.kv." localSheetId="57">#REF!</definedName>
    <definedName name="NOK_3.kv." localSheetId="8">#REF!</definedName>
    <definedName name="NOK_3.kv." localSheetId="9">#REF!</definedName>
    <definedName name="NOK_3.kv." localSheetId="7">#REF!</definedName>
    <definedName name="NOK_3.kv." localSheetId="18">#REF!</definedName>
    <definedName name="NOK_3.kv." localSheetId="35">#REF!</definedName>
    <definedName name="NOK_3.kv." localSheetId="24">#REF!</definedName>
    <definedName name="NOK_3.kv.">#REF!</definedName>
    <definedName name="NOK_30.06." localSheetId="40">#REF!</definedName>
    <definedName name="NOK_30.06." localSheetId="25">#REF!</definedName>
    <definedName name="NOK_30.06." localSheetId="23">#REF!</definedName>
    <definedName name="NOK_30.06." localSheetId="22">#REF!</definedName>
    <definedName name="NOK_30.06." localSheetId="16">#REF!</definedName>
    <definedName name="NOK_30.06." localSheetId="17">#REF!</definedName>
    <definedName name="NOK_30.06." localSheetId="20">#REF!</definedName>
    <definedName name="NOK_30.06." localSheetId="34">#REF!</definedName>
    <definedName name="NOK_30.06." localSheetId="33">#REF!</definedName>
    <definedName name="NOK_30.06." localSheetId="54">#REF!</definedName>
    <definedName name="NOK_30.06." localSheetId="27">#REF!</definedName>
    <definedName name="NOK_30.06." localSheetId="58">#REF!</definedName>
    <definedName name="NOK_30.06." localSheetId="5">#REF!</definedName>
    <definedName name="NOK_30.06." localSheetId="6">#REF!</definedName>
    <definedName name="NOK_30.06." localSheetId="55">#REF!</definedName>
    <definedName name="NOK_30.06." localSheetId="38">#REF!</definedName>
    <definedName name="NOK_30.06." localSheetId="57">#REF!</definedName>
    <definedName name="NOK_30.06." localSheetId="8">#REF!</definedName>
    <definedName name="NOK_30.06." localSheetId="9">#REF!</definedName>
    <definedName name="NOK_30.06." localSheetId="7">#REF!</definedName>
    <definedName name="NOK_30.06." localSheetId="18">#REF!</definedName>
    <definedName name="NOK_30.06." localSheetId="35">#REF!</definedName>
    <definedName name="NOK_30.06." localSheetId="24">#REF!</definedName>
    <definedName name="NOK_30.06.">#REF!</definedName>
    <definedName name="NOK_30.09." localSheetId="40">#REF!</definedName>
    <definedName name="NOK_30.09." localSheetId="25">#REF!</definedName>
    <definedName name="NOK_30.09." localSheetId="23">#REF!</definedName>
    <definedName name="NOK_30.09." localSheetId="22">#REF!</definedName>
    <definedName name="NOK_30.09." localSheetId="16">#REF!</definedName>
    <definedName name="NOK_30.09." localSheetId="17">#REF!</definedName>
    <definedName name="NOK_30.09." localSheetId="20">#REF!</definedName>
    <definedName name="NOK_30.09." localSheetId="34">#REF!</definedName>
    <definedName name="NOK_30.09." localSheetId="33">#REF!</definedName>
    <definedName name="NOK_30.09." localSheetId="54">#REF!</definedName>
    <definedName name="NOK_30.09." localSheetId="27">#REF!</definedName>
    <definedName name="NOK_30.09." localSheetId="58">#REF!</definedName>
    <definedName name="NOK_30.09." localSheetId="5">#REF!</definedName>
    <definedName name="NOK_30.09." localSheetId="6">#REF!</definedName>
    <definedName name="NOK_30.09." localSheetId="55">#REF!</definedName>
    <definedName name="NOK_30.09." localSheetId="38">#REF!</definedName>
    <definedName name="NOK_30.09." localSheetId="57">#REF!</definedName>
    <definedName name="NOK_30.09." localSheetId="8">#REF!</definedName>
    <definedName name="NOK_30.09." localSheetId="9">#REF!</definedName>
    <definedName name="NOK_30.09." localSheetId="7">#REF!</definedName>
    <definedName name="NOK_30.09." localSheetId="18">#REF!</definedName>
    <definedName name="NOK_30.09." localSheetId="35">#REF!</definedName>
    <definedName name="NOK_30.09." localSheetId="24">#REF!</definedName>
    <definedName name="NOK_30.09.">#REF!</definedName>
    <definedName name="NOK_31.03." localSheetId="40">#REF!</definedName>
    <definedName name="NOK_31.03." localSheetId="25">#REF!</definedName>
    <definedName name="NOK_31.03." localSheetId="23">#REF!</definedName>
    <definedName name="NOK_31.03." localSheetId="22">#REF!</definedName>
    <definedName name="NOK_31.03." localSheetId="16">#REF!</definedName>
    <definedName name="NOK_31.03." localSheetId="17">#REF!</definedName>
    <definedName name="NOK_31.03." localSheetId="20">#REF!</definedName>
    <definedName name="NOK_31.03." localSheetId="34">#REF!</definedName>
    <definedName name="NOK_31.03." localSheetId="33">#REF!</definedName>
    <definedName name="NOK_31.03." localSheetId="54">#REF!</definedName>
    <definedName name="NOK_31.03." localSheetId="27">#REF!</definedName>
    <definedName name="NOK_31.03." localSheetId="58">#REF!</definedName>
    <definedName name="NOK_31.03." localSheetId="5">#REF!</definedName>
    <definedName name="NOK_31.03." localSheetId="6">#REF!</definedName>
    <definedName name="NOK_31.03." localSheetId="55">#REF!</definedName>
    <definedName name="NOK_31.03." localSheetId="38">#REF!</definedName>
    <definedName name="NOK_31.03." localSheetId="57">#REF!</definedName>
    <definedName name="NOK_31.03." localSheetId="8">#REF!</definedName>
    <definedName name="NOK_31.03." localSheetId="9">#REF!</definedName>
    <definedName name="NOK_31.03." localSheetId="7">#REF!</definedName>
    <definedName name="NOK_31.03." localSheetId="18">#REF!</definedName>
    <definedName name="NOK_31.03." localSheetId="35">#REF!</definedName>
    <definedName name="NOK_31.03." localSheetId="24">#REF!</definedName>
    <definedName name="NOK_31.03.">#REF!</definedName>
    <definedName name="NOK_4.kv." localSheetId="40">#REF!</definedName>
    <definedName name="NOK_4.kv." localSheetId="25">#REF!</definedName>
    <definedName name="NOK_4.kv." localSheetId="23">#REF!</definedName>
    <definedName name="NOK_4.kv." localSheetId="22">#REF!</definedName>
    <definedName name="NOK_4.kv." localSheetId="16">#REF!</definedName>
    <definedName name="NOK_4.kv." localSheetId="17">#REF!</definedName>
    <definedName name="NOK_4.kv." localSheetId="20">#REF!</definedName>
    <definedName name="NOK_4.kv." localSheetId="34">#REF!</definedName>
    <definedName name="NOK_4.kv." localSheetId="33">#REF!</definedName>
    <definedName name="NOK_4.kv." localSheetId="54">#REF!</definedName>
    <definedName name="NOK_4.kv." localSheetId="27">#REF!</definedName>
    <definedName name="NOK_4.kv." localSheetId="58">#REF!</definedName>
    <definedName name="NOK_4.kv." localSheetId="5">#REF!</definedName>
    <definedName name="NOK_4.kv." localSheetId="6">#REF!</definedName>
    <definedName name="NOK_4.kv." localSheetId="55">#REF!</definedName>
    <definedName name="NOK_4.kv." localSheetId="38">#REF!</definedName>
    <definedName name="NOK_4.kv." localSheetId="57">#REF!</definedName>
    <definedName name="NOK_4.kv." localSheetId="8">#REF!</definedName>
    <definedName name="NOK_4.kv." localSheetId="9">#REF!</definedName>
    <definedName name="NOK_4.kv." localSheetId="7">#REF!</definedName>
    <definedName name="NOK_4.kv." localSheetId="18">#REF!</definedName>
    <definedName name="NOK_4.kv." localSheetId="35">#REF!</definedName>
    <definedName name="NOK_4.kv." localSheetId="24">#REF!</definedName>
    <definedName name="NOK_4.kv.">#REF!</definedName>
    <definedName name="NOK_Primo" localSheetId="40">#REF!</definedName>
    <definedName name="NOK_Primo" localSheetId="25">#REF!</definedName>
    <definedName name="NOK_Primo" localSheetId="23">#REF!</definedName>
    <definedName name="NOK_Primo" localSheetId="22">#REF!</definedName>
    <definedName name="NOK_Primo" localSheetId="16">#REF!</definedName>
    <definedName name="NOK_Primo" localSheetId="17">#REF!</definedName>
    <definedName name="NOK_Primo" localSheetId="20">#REF!</definedName>
    <definedName name="NOK_Primo" localSheetId="34">#REF!</definedName>
    <definedName name="NOK_Primo" localSheetId="33">#REF!</definedName>
    <definedName name="NOK_Primo" localSheetId="54">#REF!</definedName>
    <definedName name="NOK_Primo" localSheetId="27">#REF!</definedName>
    <definedName name="NOK_Primo" localSheetId="58">#REF!</definedName>
    <definedName name="NOK_Primo" localSheetId="5">#REF!</definedName>
    <definedName name="NOK_Primo" localSheetId="6">#REF!</definedName>
    <definedName name="NOK_Primo" localSheetId="55">#REF!</definedName>
    <definedName name="NOK_Primo" localSheetId="38">#REF!</definedName>
    <definedName name="NOK_Primo" localSheetId="57">#REF!</definedName>
    <definedName name="NOK_Primo" localSheetId="8">#REF!</definedName>
    <definedName name="NOK_Primo" localSheetId="9">#REF!</definedName>
    <definedName name="NOK_Primo" localSheetId="7">#REF!</definedName>
    <definedName name="NOK_Primo" localSheetId="18">#REF!</definedName>
    <definedName name="NOK_Primo" localSheetId="35">#REF!</definedName>
    <definedName name="NOK_Primo" localSheetId="24">#REF!</definedName>
    <definedName name="NOK_Primo">#REF!</definedName>
    <definedName name="NOK_Ultimo" localSheetId="40">#REF!</definedName>
    <definedName name="NOK_Ultimo" localSheetId="25">#REF!</definedName>
    <definedName name="NOK_Ultimo" localSheetId="23">#REF!</definedName>
    <definedName name="NOK_Ultimo" localSheetId="22">#REF!</definedName>
    <definedName name="NOK_Ultimo" localSheetId="16">#REF!</definedName>
    <definedName name="NOK_Ultimo" localSheetId="17">#REF!</definedName>
    <definedName name="NOK_Ultimo" localSheetId="20">#REF!</definedName>
    <definedName name="NOK_Ultimo" localSheetId="34">#REF!</definedName>
    <definedName name="NOK_Ultimo" localSheetId="33">#REF!</definedName>
    <definedName name="NOK_Ultimo" localSheetId="54">#REF!</definedName>
    <definedName name="NOK_Ultimo" localSheetId="27">#REF!</definedName>
    <definedName name="NOK_Ultimo" localSheetId="58">#REF!</definedName>
    <definedName name="NOK_Ultimo" localSheetId="5">#REF!</definedName>
    <definedName name="NOK_Ultimo" localSheetId="6">#REF!</definedName>
    <definedName name="NOK_Ultimo" localSheetId="55">#REF!</definedName>
    <definedName name="NOK_Ultimo" localSheetId="38">#REF!</definedName>
    <definedName name="NOK_Ultimo" localSheetId="57">#REF!</definedName>
    <definedName name="NOK_Ultimo" localSheetId="8">#REF!</definedName>
    <definedName name="NOK_Ultimo" localSheetId="9">#REF!</definedName>
    <definedName name="NOK_Ultimo" localSheetId="7">#REF!</definedName>
    <definedName name="NOK_Ultimo" localSheetId="18">#REF!</definedName>
    <definedName name="NOK_Ultimo" localSheetId="35">#REF!</definedName>
    <definedName name="NOK_Ultimo" localSheetId="24">#REF!</definedName>
    <definedName name="NOK_Ultimo">#REF!</definedName>
    <definedName name="NokLastYear" localSheetId="58">[20]Valutakurser!$E$7</definedName>
    <definedName name="NokLastYear" localSheetId="55">[20]Valutakurser!$E$7</definedName>
    <definedName name="NokLastYear" localSheetId="8">[21]Valutakurser!$E$7</definedName>
    <definedName name="NokLastYear" localSheetId="9">[21]Valutakurser!$E$7</definedName>
    <definedName name="NokLastYear" localSheetId="7">[21]Valutakurser!$E$7</definedName>
    <definedName name="NokLastYear">[22]Valutakurser!$E$7</definedName>
    <definedName name="Nordea_Estonia" localSheetId="40">#REF!</definedName>
    <definedName name="Nordea_Estonia" localSheetId="25">#REF!</definedName>
    <definedName name="Nordea_Estonia" localSheetId="23">#REF!</definedName>
    <definedName name="Nordea_Estonia" localSheetId="22">#REF!</definedName>
    <definedName name="Nordea_Estonia" localSheetId="16">#REF!</definedName>
    <definedName name="Nordea_Estonia" localSheetId="17">#REF!</definedName>
    <definedName name="Nordea_Estonia" localSheetId="20">#REF!</definedName>
    <definedName name="Nordea_Estonia" localSheetId="34">#REF!</definedName>
    <definedName name="Nordea_Estonia" localSheetId="33">#REF!</definedName>
    <definedName name="Nordea_Estonia" localSheetId="54">#REF!</definedName>
    <definedName name="Nordea_Estonia" localSheetId="27">#REF!</definedName>
    <definedName name="Nordea_Estonia" localSheetId="58">#REF!</definedName>
    <definedName name="Nordea_Estonia" localSheetId="5">#REF!</definedName>
    <definedName name="Nordea_Estonia" localSheetId="6">#REF!</definedName>
    <definedName name="Nordea_Estonia" localSheetId="55">#REF!</definedName>
    <definedName name="Nordea_Estonia" localSheetId="38">#REF!</definedName>
    <definedName name="Nordea_Estonia" localSheetId="57">#REF!</definedName>
    <definedName name="Nordea_Estonia" localSheetId="8">#REF!</definedName>
    <definedName name="Nordea_Estonia" localSheetId="9">#REF!</definedName>
    <definedName name="Nordea_Estonia" localSheetId="7">#REF!</definedName>
    <definedName name="Nordea_Estonia" localSheetId="18">#REF!</definedName>
    <definedName name="Nordea_Estonia" localSheetId="35">#REF!</definedName>
    <definedName name="Nordea_Estonia" localSheetId="24">#REF!</definedName>
    <definedName name="Nordea_Estonia">#REF!</definedName>
    <definedName name="Nordea_IOM" localSheetId="40">#REF!</definedName>
    <definedName name="Nordea_IOM" localSheetId="25">#REF!</definedName>
    <definedName name="Nordea_IOM" localSheetId="23">#REF!</definedName>
    <definedName name="Nordea_IOM" localSheetId="22">#REF!</definedName>
    <definedName name="Nordea_IOM" localSheetId="16">#REF!</definedName>
    <definedName name="Nordea_IOM" localSheetId="17">#REF!</definedName>
    <definedName name="Nordea_IOM" localSheetId="20">#REF!</definedName>
    <definedName name="Nordea_IOM" localSheetId="34">#REF!</definedName>
    <definedName name="Nordea_IOM" localSheetId="33">#REF!</definedName>
    <definedName name="Nordea_IOM" localSheetId="54">#REF!</definedName>
    <definedName name="Nordea_IOM" localSheetId="27">#REF!</definedName>
    <definedName name="Nordea_IOM" localSheetId="58">#REF!</definedName>
    <definedName name="Nordea_IOM" localSheetId="5">#REF!</definedName>
    <definedName name="Nordea_IOM" localSheetId="6">#REF!</definedName>
    <definedName name="Nordea_IOM" localSheetId="55">#REF!</definedName>
    <definedName name="Nordea_IOM" localSheetId="38">#REF!</definedName>
    <definedName name="Nordea_IOM" localSheetId="57">#REF!</definedName>
    <definedName name="Nordea_IOM" localSheetId="8">#REF!</definedName>
    <definedName name="Nordea_IOM" localSheetId="9">#REF!</definedName>
    <definedName name="Nordea_IOM" localSheetId="7">#REF!</definedName>
    <definedName name="Nordea_IOM" localSheetId="18">#REF!</definedName>
    <definedName name="Nordea_IOM" localSheetId="35">#REF!</definedName>
    <definedName name="Nordea_IOM" localSheetId="24">#REF!</definedName>
    <definedName name="Nordea_IOM">#REF!</definedName>
    <definedName name="Nordea_Latvia" localSheetId="40">#REF!</definedName>
    <definedName name="Nordea_Latvia" localSheetId="25">#REF!</definedName>
    <definedName name="Nordea_Latvia" localSheetId="23">#REF!</definedName>
    <definedName name="Nordea_Latvia" localSheetId="22">#REF!</definedName>
    <definedName name="Nordea_Latvia" localSheetId="16">#REF!</definedName>
    <definedName name="Nordea_Latvia" localSheetId="17">#REF!</definedName>
    <definedName name="Nordea_Latvia" localSheetId="20">#REF!</definedName>
    <definedName name="Nordea_Latvia" localSheetId="34">#REF!</definedName>
    <definedName name="Nordea_Latvia" localSheetId="33">#REF!</definedName>
    <definedName name="Nordea_Latvia" localSheetId="54">#REF!</definedName>
    <definedName name="Nordea_Latvia" localSheetId="27">#REF!</definedName>
    <definedName name="Nordea_Latvia" localSheetId="58">#REF!</definedName>
    <definedName name="Nordea_Latvia" localSheetId="5">#REF!</definedName>
    <definedName name="Nordea_Latvia" localSheetId="6">#REF!</definedName>
    <definedName name="Nordea_Latvia" localSheetId="55">#REF!</definedName>
    <definedName name="Nordea_Latvia" localSheetId="38">#REF!</definedName>
    <definedName name="Nordea_Latvia" localSheetId="57">#REF!</definedName>
    <definedName name="Nordea_Latvia" localSheetId="8">#REF!</definedName>
    <definedName name="Nordea_Latvia" localSheetId="9">#REF!</definedName>
    <definedName name="Nordea_Latvia" localSheetId="7">#REF!</definedName>
    <definedName name="Nordea_Latvia" localSheetId="18">#REF!</definedName>
    <definedName name="Nordea_Latvia" localSheetId="35">#REF!</definedName>
    <definedName name="Nordea_Latvia" localSheetId="24">#REF!</definedName>
    <definedName name="Nordea_Latvia">#REF!</definedName>
    <definedName name="Nordea_life_Ass_LTD_Finland" localSheetId="40">#REF!</definedName>
    <definedName name="Nordea_life_Ass_LTD_Finland" localSheetId="25">#REF!</definedName>
    <definedName name="Nordea_life_Ass_LTD_Finland" localSheetId="23">#REF!</definedName>
    <definedName name="Nordea_life_Ass_LTD_Finland" localSheetId="22">#REF!</definedName>
    <definedName name="Nordea_life_Ass_LTD_Finland" localSheetId="16">#REF!</definedName>
    <definedName name="Nordea_life_Ass_LTD_Finland" localSheetId="17">#REF!</definedName>
    <definedName name="Nordea_life_Ass_LTD_Finland" localSheetId="20">#REF!</definedName>
    <definedName name="Nordea_life_Ass_LTD_Finland" localSheetId="34">#REF!</definedName>
    <definedName name="Nordea_life_Ass_LTD_Finland" localSheetId="33">#REF!</definedName>
    <definedName name="Nordea_life_Ass_LTD_Finland" localSheetId="54">#REF!</definedName>
    <definedName name="Nordea_life_Ass_LTD_Finland" localSheetId="27">#REF!</definedName>
    <definedName name="Nordea_life_Ass_LTD_Finland" localSheetId="58">#REF!</definedName>
    <definedName name="Nordea_life_Ass_LTD_Finland" localSheetId="5">#REF!</definedName>
    <definedName name="Nordea_life_Ass_LTD_Finland" localSheetId="6">#REF!</definedName>
    <definedName name="Nordea_life_Ass_LTD_Finland" localSheetId="55">#REF!</definedName>
    <definedName name="Nordea_life_Ass_LTD_Finland" localSheetId="38">#REF!</definedName>
    <definedName name="Nordea_life_Ass_LTD_Finland" localSheetId="57">#REF!</definedName>
    <definedName name="Nordea_life_Ass_LTD_Finland" localSheetId="8">#REF!</definedName>
    <definedName name="Nordea_life_Ass_LTD_Finland" localSheetId="9">#REF!</definedName>
    <definedName name="Nordea_life_Ass_LTD_Finland" localSheetId="7">#REF!</definedName>
    <definedName name="Nordea_life_Ass_LTD_Finland" localSheetId="18">#REF!</definedName>
    <definedName name="Nordea_life_Ass_LTD_Finland" localSheetId="35">#REF!</definedName>
    <definedName name="Nordea_life_Ass_LTD_Finland" localSheetId="24">#REF!</definedName>
    <definedName name="Nordea_life_Ass_LTD_Finland">#REF!</definedName>
    <definedName name="Nordea_life_Ass_LTD_Sverige" localSheetId="40">#REF!</definedName>
    <definedName name="Nordea_life_Ass_LTD_Sverige" localSheetId="25">#REF!</definedName>
    <definedName name="Nordea_life_Ass_LTD_Sverige" localSheetId="23">#REF!</definedName>
    <definedName name="Nordea_life_Ass_LTD_Sverige" localSheetId="22">#REF!</definedName>
    <definedName name="Nordea_life_Ass_LTD_Sverige" localSheetId="16">#REF!</definedName>
    <definedName name="Nordea_life_Ass_LTD_Sverige" localSheetId="17">#REF!</definedName>
    <definedName name="Nordea_life_Ass_LTD_Sverige" localSheetId="20">#REF!</definedName>
    <definedName name="Nordea_life_Ass_LTD_Sverige" localSheetId="34">#REF!</definedName>
    <definedName name="Nordea_life_Ass_LTD_Sverige" localSheetId="33">#REF!</definedName>
    <definedName name="Nordea_life_Ass_LTD_Sverige" localSheetId="54">#REF!</definedName>
    <definedName name="Nordea_life_Ass_LTD_Sverige" localSheetId="27">#REF!</definedName>
    <definedName name="Nordea_life_Ass_LTD_Sverige" localSheetId="58">#REF!</definedName>
    <definedName name="Nordea_life_Ass_LTD_Sverige" localSheetId="5">#REF!</definedName>
    <definedName name="Nordea_life_Ass_LTD_Sverige" localSheetId="6">#REF!</definedName>
    <definedName name="Nordea_life_Ass_LTD_Sverige" localSheetId="55">#REF!</definedName>
    <definedName name="Nordea_life_Ass_LTD_Sverige" localSheetId="38">#REF!</definedName>
    <definedName name="Nordea_life_Ass_LTD_Sverige" localSheetId="57">#REF!</definedName>
    <definedName name="Nordea_life_Ass_LTD_Sverige" localSheetId="8">#REF!</definedName>
    <definedName name="Nordea_life_Ass_LTD_Sverige" localSheetId="9">#REF!</definedName>
    <definedName name="Nordea_life_Ass_LTD_Sverige" localSheetId="7">#REF!</definedName>
    <definedName name="Nordea_life_Ass_LTD_Sverige" localSheetId="18">#REF!</definedName>
    <definedName name="Nordea_life_Ass_LTD_Sverige" localSheetId="35">#REF!</definedName>
    <definedName name="Nordea_life_Ass_LTD_Sverige" localSheetId="24">#REF!</definedName>
    <definedName name="Nordea_life_Ass_LTD_Sverige">#REF!</definedName>
    <definedName name="Nordea_life_I" localSheetId="40">#REF!</definedName>
    <definedName name="Nordea_life_I" localSheetId="25">#REF!</definedName>
    <definedName name="Nordea_life_I" localSheetId="23">#REF!</definedName>
    <definedName name="Nordea_life_I" localSheetId="22">#REF!</definedName>
    <definedName name="Nordea_life_I" localSheetId="16">#REF!</definedName>
    <definedName name="Nordea_life_I" localSheetId="17">#REF!</definedName>
    <definedName name="Nordea_life_I" localSheetId="20">#REF!</definedName>
    <definedName name="Nordea_life_I" localSheetId="34">#REF!</definedName>
    <definedName name="Nordea_life_I" localSheetId="33">#REF!</definedName>
    <definedName name="Nordea_life_I" localSheetId="54">#REF!</definedName>
    <definedName name="Nordea_life_I" localSheetId="27">#REF!</definedName>
    <definedName name="Nordea_life_I" localSheetId="58">#REF!</definedName>
    <definedName name="Nordea_life_I" localSheetId="5">#REF!</definedName>
    <definedName name="Nordea_life_I" localSheetId="6">#REF!</definedName>
    <definedName name="Nordea_life_I" localSheetId="55">#REF!</definedName>
    <definedName name="Nordea_life_I" localSheetId="38">#REF!</definedName>
    <definedName name="Nordea_life_I" localSheetId="57">#REF!</definedName>
    <definedName name="Nordea_life_I" localSheetId="8">#REF!</definedName>
    <definedName name="Nordea_life_I" localSheetId="9">#REF!</definedName>
    <definedName name="Nordea_life_I" localSheetId="7">#REF!</definedName>
    <definedName name="Nordea_life_I" localSheetId="18">#REF!</definedName>
    <definedName name="Nordea_life_I" localSheetId="35">#REF!</definedName>
    <definedName name="Nordea_life_I" localSheetId="24">#REF!</definedName>
    <definedName name="Nordea_life_I">#REF!</definedName>
    <definedName name="Nordea_life_II" localSheetId="40">#REF!</definedName>
    <definedName name="Nordea_life_II" localSheetId="25">#REF!</definedName>
    <definedName name="Nordea_life_II" localSheetId="23">#REF!</definedName>
    <definedName name="Nordea_life_II" localSheetId="22">#REF!</definedName>
    <definedName name="Nordea_life_II" localSheetId="16">#REF!</definedName>
    <definedName name="Nordea_life_II" localSheetId="17">#REF!</definedName>
    <definedName name="Nordea_life_II" localSheetId="20">#REF!</definedName>
    <definedName name="Nordea_life_II" localSheetId="34">#REF!</definedName>
    <definedName name="Nordea_life_II" localSheetId="33">#REF!</definedName>
    <definedName name="Nordea_life_II" localSheetId="54">#REF!</definedName>
    <definedName name="Nordea_life_II" localSheetId="27">#REF!</definedName>
    <definedName name="Nordea_life_II" localSheetId="58">#REF!</definedName>
    <definedName name="Nordea_life_II" localSheetId="5">#REF!</definedName>
    <definedName name="Nordea_life_II" localSheetId="6">#REF!</definedName>
    <definedName name="Nordea_life_II" localSheetId="55">#REF!</definedName>
    <definedName name="Nordea_life_II" localSheetId="38">#REF!</definedName>
    <definedName name="Nordea_life_II" localSheetId="57">#REF!</definedName>
    <definedName name="Nordea_life_II" localSheetId="8">#REF!</definedName>
    <definedName name="Nordea_life_II" localSheetId="9">#REF!</definedName>
    <definedName name="Nordea_life_II" localSheetId="7">#REF!</definedName>
    <definedName name="Nordea_life_II" localSheetId="18">#REF!</definedName>
    <definedName name="Nordea_life_II" localSheetId="35">#REF!</definedName>
    <definedName name="Nordea_life_II" localSheetId="24">#REF!</definedName>
    <definedName name="Nordea_life_II">#REF!</definedName>
    <definedName name="Nordea_Lux" localSheetId="40">#REF!</definedName>
    <definedName name="Nordea_Lux" localSheetId="25">#REF!</definedName>
    <definedName name="Nordea_Lux" localSheetId="23">#REF!</definedName>
    <definedName name="Nordea_Lux" localSheetId="22">#REF!</definedName>
    <definedName name="Nordea_Lux" localSheetId="16">#REF!</definedName>
    <definedName name="Nordea_Lux" localSheetId="17">#REF!</definedName>
    <definedName name="Nordea_Lux" localSheetId="20">#REF!</definedName>
    <definedName name="Nordea_Lux" localSheetId="34">#REF!</definedName>
    <definedName name="Nordea_Lux" localSheetId="33">#REF!</definedName>
    <definedName name="Nordea_Lux" localSheetId="54">#REF!</definedName>
    <definedName name="Nordea_Lux" localSheetId="27">#REF!</definedName>
    <definedName name="Nordea_Lux" localSheetId="58">#REF!</definedName>
    <definedName name="Nordea_Lux" localSheetId="5">#REF!</definedName>
    <definedName name="Nordea_Lux" localSheetId="6">#REF!</definedName>
    <definedName name="Nordea_Lux" localSheetId="55">#REF!</definedName>
    <definedName name="Nordea_Lux" localSheetId="38">#REF!</definedName>
    <definedName name="Nordea_Lux" localSheetId="57">#REF!</definedName>
    <definedName name="Nordea_Lux" localSheetId="8">#REF!</definedName>
    <definedName name="Nordea_Lux" localSheetId="9">#REF!</definedName>
    <definedName name="Nordea_Lux" localSheetId="7">#REF!</definedName>
    <definedName name="Nordea_Lux" localSheetId="18">#REF!</definedName>
    <definedName name="Nordea_Lux" localSheetId="35">#REF!</definedName>
    <definedName name="Nordea_Lux" localSheetId="24">#REF!</definedName>
    <definedName name="Nordea_Lux">#REF!</definedName>
    <definedName name="Nordea_Pension" localSheetId="40">#REF!</definedName>
    <definedName name="Nordea_Pension" localSheetId="25">#REF!</definedName>
    <definedName name="Nordea_Pension" localSheetId="23">#REF!</definedName>
    <definedName name="Nordea_Pension" localSheetId="22">#REF!</definedName>
    <definedName name="Nordea_Pension" localSheetId="16">#REF!</definedName>
    <definedName name="Nordea_Pension" localSheetId="17">#REF!</definedName>
    <definedName name="Nordea_Pension" localSheetId="20">#REF!</definedName>
    <definedName name="Nordea_Pension" localSheetId="34">#REF!</definedName>
    <definedName name="Nordea_Pension" localSheetId="33">#REF!</definedName>
    <definedName name="Nordea_Pension" localSheetId="54">#REF!</definedName>
    <definedName name="Nordea_Pension" localSheetId="27">#REF!</definedName>
    <definedName name="Nordea_Pension" localSheetId="58">#REF!</definedName>
    <definedName name="Nordea_Pension" localSheetId="5">#REF!</definedName>
    <definedName name="Nordea_Pension" localSheetId="6">#REF!</definedName>
    <definedName name="Nordea_Pension" localSheetId="55">#REF!</definedName>
    <definedName name="Nordea_Pension" localSheetId="38">#REF!</definedName>
    <definedName name="Nordea_Pension" localSheetId="57">#REF!</definedName>
    <definedName name="Nordea_Pension" localSheetId="8">#REF!</definedName>
    <definedName name="Nordea_Pension" localSheetId="9">#REF!</definedName>
    <definedName name="Nordea_Pension" localSheetId="7">#REF!</definedName>
    <definedName name="Nordea_Pension" localSheetId="18">#REF!</definedName>
    <definedName name="Nordea_Pension" localSheetId="35">#REF!</definedName>
    <definedName name="Nordea_Pension" localSheetId="24">#REF!</definedName>
    <definedName name="Nordea_Pension">#REF!</definedName>
    <definedName name="Nordea_PTE" localSheetId="40">#REF!</definedName>
    <definedName name="Nordea_PTE" localSheetId="25">#REF!</definedName>
    <definedName name="Nordea_PTE" localSheetId="23">#REF!</definedName>
    <definedName name="Nordea_PTE" localSheetId="22">#REF!</definedName>
    <definedName name="Nordea_PTE" localSheetId="16">#REF!</definedName>
    <definedName name="Nordea_PTE" localSheetId="17">#REF!</definedName>
    <definedName name="Nordea_PTE" localSheetId="20">#REF!</definedName>
    <definedName name="Nordea_PTE" localSheetId="34">#REF!</definedName>
    <definedName name="Nordea_PTE" localSheetId="33">#REF!</definedName>
    <definedName name="Nordea_PTE" localSheetId="54">#REF!</definedName>
    <definedName name="Nordea_PTE" localSheetId="27">#REF!</definedName>
    <definedName name="Nordea_PTE" localSheetId="58">#REF!</definedName>
    <definedName name="Nordea_PTE" localSheetId="5">#REF!</definedName>
    <definedName name="Nordea_PTE" localSheetId="6">#REF!</definedName>
    <definedName name="Nordea_PTE" localSheetId="55">#REF!</definedName>
    <definedName name="Nordea_PTE" localSheetId="38">#REF!</definedName>
    <definedName name="Nordea_PTE" localSheetId="57">#REF!</definedName>
    <definedName name="Nordea_PTE" localSheetId="8">#REF!</definedName>
    <definedName name="Nordea_PTE" localSheetId="9">#REF!</definedName>
    <definedName name="Nordea_PTE" localSheetId="7">#REF!</definedName>
    <definedName name="Nordea_PTE" localSheetId="18">#REF!</definedName>
    <definedName name="Nordea_PTE" localSheetId="35">#REF!</definedName>
    <definedName name="Nordea_PTE" localSheetId="24">#REF!</definedName>
    <definedName name="Nordea_PTE">#REF!</definedName>
    <definedName name="Nordea_Zycie" localSheetId="40">#REF!</definedName>
    <definedName name="Nordea_Zycie" localSheetId="25">#REF!</definedName>
    <definedName name="Nordea_Zycie" localSheetId="23">#REF!</definedName>
    <definedName name="Nordea_Zycie" localSheetId="22">#REF!</definedName>
    <definedName name="Nordea_Zycie" localSheetId="16">#REF!</definedName>
    <definedName name="Nordea_Zycie" localSheetId="17">#REF!</definedName>
    <definedName name="Nordea_Zycie" localSheetId="20">#REF!</definedName>
    <definedName name="Nordea_Zycie" localSheetId="34">#REF!</definedName>
    <definedName name="Nordea_Zycie" localSheetId="33">#REF!</definedName>
    <definedName name="Nordea_Zycie" localSheetId="54">#REF!</definedName>
    <definedName name="Nordea_Zycie" localSheetId="27">#REF!</definedName>
    <definedName name="Nordea_Zycie" localSheetId="58">#REF!</definedName>
    <definedName name="Nordea_Zycie" localSheetId="5">#REF!</definedName>
    <definedName name="Nordea_Zycie" localSheetId="6">#REF!</definedName>
    <definedName name="Nordea_Zycie" localSheetId="55">#REF!</definedName>
    <definedName name="Nordea_Zycie" localSheetId="38">#REF!</definedName>
    <definedName name="Nordea_Zycie" localSheetId="57">#REF!</definedName>
    <definedName name="Nordea_Zycie" localSheetId="8">#REF!</definedName>
    <definedName name="Nordea_Zycie" localSheetId="9">#REF!</definedName>
    <definedName name="Nordea_Zycie" localSheetId="7">#REF!</definedName>
    <definedName name="Nordea_Zycie" localSheetId="18">#REF!</definedName>
    <definedName name="Nordea_Zycie" localSheetId="35">#REF!</definedName>
    <definedName name="Nordea_Zycie" localSheetId="24">#REF!</definedName>
    <definedName name="Nordea_Zycie">#REF!</definedName>
    <definedName name="NordeaAB" localSheetId="40">#REF!</definedName>
    <definedName name="NordeaAB" localSheetId="25">#REF!</definedName>
    <definedName name="NordeaAB" localSheetId="23">#REF!</definedName>
    <definedName name="NordeaAB" localSheetId="22">#REF!</definedName>
    <definedName name="NordeaAB" localSheetId="16">#REF!</definedName>
    <definedName name="NordeaAB" localSheetId="17">#REF!</definedName>
    <definedName name="NordeaAB" localSheetId="20">#REF!</definedName>
    <definedName name="NordeaAB" localSheetId="34">#REF!</definedName>
    <definedName name="NordeaAB" localSheetId="33">#REF!</definedName>
    <definedName name="NordeaAB" localSheetId="54">#REF!</definedName>
    <definedName name="NordeaAB" localSheetId="27">#REF!</definedName>
    <definedName name="NordeaAB" localSheetId="58">#REF!</definedName>
    <definedName name="NordeaAB" localSheetId="5">#REF!</definedName>
    <definedName name="NordeaAB" localSheetId="6">#REF!</definedName>
    <definedName name="NordeaAB" localSheetId="55">#REF!</definedName>
    <definedName name="NordeaAB" localSheetId="38">#REF!</definedName>
    <definedName name="NordeaAB" localSheetId="57">#REF!</definedName>
    <definedName name="NordeaAB" localSheetId="8">#REF!</definedName>
    <definedName name="NordeaAB" localSheetId="9">#REF!</definedName>
    <definedName name="NordeaAB" localSheetId="7">#REF!</definedName>
    <definedName name="NordeaAB" localSheetId="18">#REF!</definedName>
    <definedName name="NordeaAB" localSheetId="35">#REF!</definedName>
    <definedName name="NordeaAB" localSheetId="24">#REF!</definedName>
    <definedName name="NordeaAB">#REF!</definedName>
    <definedName name="Norway" localSheetId="58">[27]Sheet1!$C$19</definedName>
    <definedName name="Norway" localSheetId="55">[27]Sheet1!$C$19</definedName>
    <definedName name="Norway" localSheetId="8">[28]Sheet1!$C$19</definedName>
    <definedName name="Norway" localSheetId="9">[28]Sheet1!$C$19</definedName>
    <definedName name="Norway" localSheetId="7">[28]Sheet1!$C$19</definedName>
    <definedName name="Norway">[29]Sheet1!$C$19</definedName>
    <definedName name="Note1" localSheetId="40">#REF!</definedName>
    <definedName name="Note1" localSheetId="25">#REF!</definedName>
    <definedName name="Note1" localSheetId="23">#REF!</definedName>
    <definedName name="Note1" localSheetId="22">#REF!</definedName>
    <definedName name="Note1" localSheetId="16">#REF!</definedName>
    <definedName name="Note1" localSheetId="17">#REF!</definedName>
    <definedName name="Note1" localSheetId="20">#REF!</definedName>
    <definedName name="Note1" localSheetId="34">#REF!</definedName>
    <definedName name="Note1" localSheetId="33">#REF!</definedName>
    <definedName name="Note1" localSheetId="54">#REF!</definedName>
    <definedName name="Note1" localSheetId="27">#REF!</definedName>
    <definedName name="Note1" localSheetId="58">#REF!</definedName>
    <definedName name="Note1" localSheetId="5">#REF!</definedName>
    <definedName name="Note1" localSheetId="6">#REF!</definedName>
    <definedName name="Note1" localSheetId="55">#REF!</definedName>
    <definedName name="Note1" localSheetId="38">#REF!</definedName>
    <definedName name="Note1" localSheetId="57">#REF!</definedName>
    <definedName name="Note1" localSheetId="8">#REF!</definedName>
    <definedName name="Note1" localSheetId="9">#REF!</definedName>
    <definedName name="Note1" localSheetId="7">#REF!</definedName>
    <definedName name="Note1" localSheetId="18">#REF!</definedName>
    <definedName name="Note1" localSheetId="35">#REF!</definedName>
    <definedName name="Note1" localSheetId="24">#REF!</definedName>
    <definedName name="Note1">#REF!</definedName>
    <definedName name="Note2" localSheetId="40">#REF!</definedName>
    <definedName name="Note2" localSheetId="25">#REF!</definedName>
    <definedName name="Note2" localSheetId="23">#REF!</definedName>
    <definedName name="Note2" localSheetId="22">#REF!</definedName>
    <definedName name="Note2" localSheetId="16">#REF!</definedName>
    <definedName name="Note2" localSheetId="17">#REF!</definedName>
    <definedName name="Note2" localSheetId="20">#REF!</definedName>
    <definedName name="Note2" localSheetId="34">#REF!</definedName>
    <definedName name="Note2" localSheetId="33">#REF!</definedName>
    <definedName name="Note2" localSheetId="54">#REF!</definedName>
    <definedName name="Note2" localSheetId="27">#REF!</definedName>
    <definedName name="Note2" localSheetId="58">#REF!</definedName>
    <definedName name="Note2" localSheetId="5">#REF!</definedName>
    <definedName name="Note2" localSheetId="6">#REF!</definedName>
    <definedName name="Note2" localSheetId="55">#REF!</definedName>
    <definedName name="Note2" localSheetId="38">#REF!</definedName>
    <definedName name="Note2" localSheetId="57">#REF!</definedName>
    <definedName name="Note2" localSheetId="8">#REF!</definedName>
    <definedName name="Note2" localSheetId="9">#REF!</definedName>
    <definedName name="Note2" localSheetId="7">#REF!</definedName>
    <definedName name="Note2" localSheetId="18">#REF!</definedName>
    <definedName name="Note2" localSheetId="35">#REF!</definedName>
    <definedName name="Note2" localSheetId="24">#REF!</definedName>
    <definedName name="Note2">#REF!</definedName>
    <definedName name="Note3" localSheetId="40">#REF!</definedName>
    <definedName name="Note3" localSheetId="25">#REF!</definedName>
    <definedName name="Note3" localSheetId="23">#REF!</definedName>
    <definedName name="Note3" localSheetId="22">#REF!</definedName>
    <definedName name="Note3" localSheetId="16">#REF!</definedName>
    <definedName name="Note3" localSheetId="17">#REF!</definedName>
    <definedName name="Note3" localSheetId="20">#REF!</definedName>
    <definedName name="Note3" localSheetId="34">#REF!</definedName>
    <definedName name="Note3" localSheetId="33">#REF!</definedName>
    <definedName name="Note3" localSheetId="54">#REF!</definedName>
    <definedName name="Note3" localSheetId="27">#REF!</definedName>
    <definedName name="Note3" localSheetId="58">#REF!</definedName>
    <definedName name="Note3" localSheetId="5">#REF!</definedName>
    <definedName name="Note3" localSheetId="6">#REF!</definedName>
    <definedName name="Note3" localSheetId="55">#REF!</definedName>
    <definedName name="Note3" localSheetId="38">#REF!</definedName>
    <definedName name="Note3" localSheetId="57">#REF!</definedName>
    <definedName name="Note3" localSheetId="8">#REF!</definedName>
    <definedName name="Note3" localSheetId="9">#REF!</definedName>
    <definedName name="Note3" localSheetId="7">#REF!</definedName>
    <definedName name="Note3" localSheetId="18">#REF!</definedName>
    <definedName name="Note3" localSheetId="35">#REF!</definedName>
    <definedName name="Note3" localSheetId="24">#REF!</definedName>
    <definedName name="Note3">#REF!</definedName>
    <definedName name="Note4" localSheetId="40">#REF!</definedName>
    <definedName name="Note4" localSheetId="25">#REF!</definedName>
    <definedName name="Note4" localSheetId="23">#REF!</definedName>
    <definedName name="Note4" localSheetId="22">#REF!</definedName>
    <definedName name="Note4" localSheetId="16">#REF!</definedName>
    <definedName name="Note4" localSheetId="17">#REF!</definedName>
    <definedName name="Note4" localSheetId="20">#REF!</definedName>
    <definedName name="Note4" localSheetId="34">#REF!</definedName>
    <definedName name="Note4" localSheetId="33">#REF!</definedName>
    <definedName name="Note4" localSheetId="54">#REF!</definedName>
    <definedName name="Note4" localSheetId="27">#REF!</definedName>
    <definedName name="Note4" localSheetId="58">#REF!</definedName>
    <definedName name="Note4" localSheetId="5">#REF!</definedName>
    <definedName name="Note4" localSheetId="6">#REF!</definedName>
    <definedName name="Note4" localSheetId="55">#REF!</definedName>
    <definedName name="Note4" localSheetId="38">#REF!</definedName>
    <definedName name="Note4" localSheetId="57">#REF!</definedName>
    <definedName name="Note4" localSheetId="8">#REF!</definedName>
    <definedName name="Note4" localSheetId="9">#REF!</definedName>
    <definedName name="Note4" localSheetId="7">#REF!</definedName>
    <definedName name="Note4" localSheetId="18">#REF!</definedName>
    <definedName name="Note4" localSheetId="35">#REF!</definedName>
    <definedName name="Note4" localSheetId="24">#REF!</definedName>
    <definedName name="Note4">#REF!</definedName>
    <definedName name="Note4b" localSheetId="40">#REF!</definedName>
    <definedName name="Note4b" localSheetId="25">#REF!</definedName>
    <definedName name="Note4b" localSheetId="23">#REF!</definedName>
    <definedName name="Note4b" localSheetId="22">#REF!</definedName>
    <definedName name="Note4b" localSheetId="16">#REF!</definedName>
    <definedName name="Note4b" localSheetId="17">#REF!</definedName>
    <definedName name="Note4b" localSheetId="20">#REF!</definedName>
    <definedName name="Note4b" localSheetId="34">#REF!</definedName>
    <definedName name="Note4b" localSheetId="33">#REF!</definedName>
    <definedName name="Note4b" localSheetId="54">#REF!</definedName>
    <definedName name="Note4b" localSheetId="27">#REF!</definedName>
    <definedName name="Note4b" localSheetId="58">#REF!</definedName>
    <definedName name="Note4b" localSheetId="5">#REF!</definedName>
    <definedName name="Note4b" localSheetId="6">#REF!</definedName>
    <definedName name="Note4b" localSheetId="55">#REF!</definedName>
    <definedName name="Note4b" localSheetId="38">#REF!</definedName>
    <definedName name="Note4b" localSheetId="57">#REF!</definedName>
    <definedName name="Note4b" localSheetId="8">#REF!</definedName>
    <definedName name="Note4b" localSheetId="9">#REF!</definedName>
    <definedName name="Note4b" localSheetId="7">#REF!</definedName>
    <definedName name="Note4b" localSheetId="18">#REF!</definedName>
    <definedName name="Note4b" localSheetId="35">#REF!</definedName>
    <definedName name="Note4b" localSheetId="24">#REF!</definedName>
    <definedName name="Note4b">#REF!</definedName>
    <definedName name="Note5" localSheetId="40">#REF!</definedName>
    <definedName name="Note5" localSheetId="25">#REF!</definedName>
    <definedName name="Note5" localSheetId="23">#REF!</definedName>
    <definedName name="Note5" localSheetId="22">#REF!</definedName>
    <definedName name="Note5" localSheetId="16">#REF!</definedName>
    <definedName name="Note5" localSheetId="17">#REF!</definedName>
    <definedName name="Note5" localSheetId="20">#REF!</definedName>
    <definedName name="Note5" localSheetId="34">#REF!</definedName>
    <definedName name="Note5" localSheetId="33">#REF!</definedName>
    <definedName name="Note5" localSheetId="54">#REF!</definedName>
    <definedName name="Note5" localSheetId="27">#REF!</definedName>
    <definedName name="Note5" localSheetId="58">#REF!</definedName>
    <definedName name="Note5" localSheetId="5">#REF!</definedName>
    <definedName name="Note5" localSheetId="6">#REF!</definedName>
    <definedName name="Note5" localSheetId="55">#REF!</definedName>
    <definedName name="Note5" localSheetId="38">#REF!</definedName>
    <definedName name="Note5" localSheetId="57">#REF!</definedName>
    <definedName name="Note5" localSheetId="8">#REF!</definedName>
    <definedName name="Note5" localSheetId="9">#REF!</definedName>
    <definedName name="Note5" localSheetId="7">#REF!</definedName>
    <definedName name="Note5" localSheetId="18">#REF!</definedName>
    <definedName name="Note5" localSheetId="35">#REF!</definedName>
    <definedName name="Note5" localSheetId="24">#REF!</definedName>
    <definedName name="Note5">#REF!</definedName>
    <definedName name="Note6" localSheetId="40">#REF!</definedName>
    <definedName name="Note6" localSheetId="25">#REF!</definedName>
    <definedName name="Note6" localSheetId="23">#REF!</definedName>
    <definedName name="Note6" localSheetId="22">#REF!</definedName>
    <definedName name="Note6" localSheetId="16">#REF!</definedName>
    <definedName name="Note6" localSheetId="17">#REF!</definedName>
    <definedName name="Note6" localSheetId="20">#REF!</definedName>
    <definedName name="Note6" localSheetId="34">#REF!</definedName>
    <definedName name="Note6" localSheetId="33">#REF!</definedName>
    <definedName name="Note6" localSheetId="54">#REF!</definedName>
    <definedName name="Note6" localSheetId="27">#REF!</definedName>
    <definedName name="Note6" localSheetId="58">#REF!</definedName>
    <definedName name="Note6" localSheetId="5">#REF!</definedName>
    <definedName name="Note6" localSheetId="6">#REF!</definedName>
    <definedName name="Note6" localSheetId="55">#REF!</definedName>
    <definedName name="Note6" localSheetId="38">#REF!</definedName>
    <definedName name="Note6" localSheetId="57">#REF!</definedName>
    <definedName name="Note6" localSheetId="8">#REF!</definedName>
    <definedName name="Note6" localSheetId="9">#REF!</definedName>
    <definedName name="Note6" localSheetId="7">#REF!</definedName>
    <definedName name="Note6" localSheetId="18">#REF!</definedName>
    <definedName name="Note6" localSheetId="35">#REF!</definedName>
    <definedName name="Note6" localSheetId="24">#REF!</definedName>
    <definedName name="Note6">#REF!</definedName>
    <definedName name="Note7" localSheetId="40">#REF!</definedName>
    <definedName name="Note7" localSheetId="25">#REF!</definedName>
    <definedName name="Note7" localSheetId="23">#REF!</definedName>
    <definedName name="Note7" localSheetId="22">#REF!</definedName>
    <definedName name="Note7" localSheetId="16">#REF!</definedName>
    <definedName name="Note7" localSheetId="17">#REF!</definedName>
    <definedName name="Note7" localSheetId="20">#REF!</definedName>
    <definedName name="Note7" localSheetId="34">#REF!</definedName>
    <definedName name="Note7" localSheetId="33">#REF!</definedName>
    <definedName name="Note7" localSheetId="54">#REF!</definedName>
    <definedName name="Note7" localSheetId="27">#REF!</definedName>
    <definedName name="Note7" localSheetId="58">#REF!</definedName>
    <definedName name="Note7" localSheetId="5">#REF!</definedName>
    <definedName name="Note7" localSheetId="6">#REF!</definedName>
    <definedName name="Note7" localSheetId="55">#REF!</definedName>
    <definedName name="Note7" localSheetId="38">#REF!</definedName>
    <definedName name="Note7" localSheetId="57">#REF!</definedName>
    <definedName name="Note7" localSheetId="8">#REF!</definedName>
    <definedName name="Note7" localSheetId="9">#REF!</definedName>
    <definedName name="Note7" localSheetId="7">#REF!</definedName>
    <definedName name="Note7" localSheetId="18">#REF!</definedName>
    <definedName name="Note7" localSheetId="35">#REF!</definedName>
    <definedName name="Note7" localSheetId="24">#REF!</definedName>
    <definedName name="Note7">#REF!</definedName>
    <definedName name="now" localSheetId="58">'[24]Raw Data Sheet'!$A$37</definedName>
    <definedName name="now" localSheetId="55">'[24]Raw Data Sheet'!$A$37</definedName>
    <definedName name="now" localSheetId="8">'[25]Raw Data Sheet'!$A$37</definedName>
    <definedName name="now" localSheetId="9">'[25]Raw Data Sheet'!$A$37</definedName>
    <definedName name="now" localSheetId="7">'[25]Raw Data Sheet'!$A$37</definedName>
    <definedName name="now">'[26]Raw Data Sheet'!$A$37</definedName>
    <definedName name="nybps" localSheetId="34">IF([11]Chart!$AG$16=1,OFFSET([11]Chart!$Z$11,1,0,COUNTA([11]Chart!$Z$11:$Z$33)-1,1),IF([11]Chart!$AG$16=2,OFFSET([11]Chart!$Z$11,1,0,COUNTA([11]Chart!$Z$11:$Z$38)-1,1)))</definedName>
    <definedName name="nybps" localSheetId="30">IF([11]Chart!$AG$16=1,OFFSET([11]Chart!$Z$11,1,0,COUNTA([11]Chart!$Z$11:$Z$33)-1,1),IF([11]Chart!$AG$16=2,OFFSET([11]Chart!$Z$11,1,0,COUNTA([11]Chart!$Z$11:$Z$38)-1,1)))</definedName>
    <definedName name="nybps" localSheetId="58">IF([12]Chart!$AG$16=1,OFFSET([12]Chart!$Z$11,1,0,COUNTA([12]Chart!$Z$11:$Z$33)-1,1),IF([12]Chart!$AG$16=2,OFFSET([12]Chart!$Z$11,1,0,COUNTA([12]Chart!$Z$11:$Z$38)-1,1)))</definedName>
    <definedName name="nybps" localSheetId="55">IF([12]Chart!$AG$16=1,OFFSET([12]Chart!$Z$11,1,0,COUNTA([12]Chart!$Z$11:$Z$33)-1,1),IF([12]Chart!$AG$16=2,OFFSET([12]Chart!$Z$11,1,0,COUNTA([12]Chart!$Z$11:$Z$38)-1,1)))</definedName>
    <definedName name="nybps" localSheetId="8">IF([13]Chart!$AG$16=1,OFFSET([13]Chart!$Z$11,1,0,COUNTA([13]Chart!$Z$11:$Z$33)-1,1),IF([13]Chart!$AG$16=2,OFFSET([13]Chart!$Z$11,1,0,COUNTA([13]Chart!$Z$11:$Z$38)-1,1)))</definedName>
    <definedName name="nybps" localSheetId="9">IF([13]Chart!$AG$16=1,OFFSET([13]Chart!$Z$11,1,0,COUNTA([13]Chart!$Z$11:$Z$33)-1,1),IF([13]Chart!$AG$16=2,OFFSET([13]Chart!$Z$11,1,0,COUNTA([13]Chart!$Z$11:$Z$38)-1,1)))</definedName>
    <definedName name="nybps" localSheetId="7">IF([13]Chart!$AG$16=1,OFFSET([13]Chart!$Z$11,1,0,COUNTA([13]Chart!$Z$11:$Z$33)-1,1),IF([13]Chart!$AG$16=2,OFFSET([13]Chart!$Z$11,1,0,COUNTA([13]Chart!$Z$11:$Z$38)-1,1)))</definedName>
    <definedName name="nybps" localSheetId="35">IF([12]Chart!$AG$16=1,OFFSET([12]Chart!$Z$11,1,0,COUNTA([12]Chart!$Z$11:$Z$33)-1,1),IF([12]Chart!$AG$16=2,OFFSET([12]Chart!$Z$11,1,0,COUNTA([12]Chart!$Z$11:$Z$38)-1,1)))</definedName>
    <definedName name="nybps">IF([11]Chart!$AG$16=1,OFFSET([11]Chart!$Z$11,1,0,COUNTA([11]Chart!$Z$11:$Z$33)-1,1),IF([11]Chart!$AG$16=2,OFFSET([11]Chart!$Z$11,1,0,COUNTA([11]Chart!$Z$11:$Z$38)-1,1)))</definedName>
    <definedName name="OIS" localSheetId="40">#REF!</definedName>
    <definedName name="OIS" localSheetId="25">#REF!</definedName>
    <definedName name="OIS" localSheetId="23">#REF!</definedName>
    <definedName name="OIS" localSheetId="22">#REF!</definedName>
    <definedName name="OIS" localSheetId="16">#REF!</definedName>
    <definedName name="OIS" localSheetId="17">#REF!</definedName>
    <definedName name="OIS" localSheetId="20">#REF!</definedName>
    <definedName name="OIS" localSheetId="34">#REF!</definedName>
    <definedName name="OIS" localSheetId="33">#REF!</definedName>
    <definedName name="OIS" localSheetId="54">#REF!</definedName>
    <definedName name="OIS" localSheetId="27">#REF!</definedName>
    <definedName name="OIS" localSheetId="58">#REF!</definedName>
    <definedName name="OIS" localSheetId="5">#REF!</definedName>
    <definedName name="OIS" localSheetId="6">#REF!</definedName>
    <definedName name="OIS" localSheetId="55">#REF!</definedName>
    <definedName name="OIS" localSheetId="38">#REF!</definedName>
    <definedName name="OIS" localSheetId="57">#REF!</definedName>
    <definedName name="OIS" localSheetId="8">#REF!</definedName>
    <definedName name="OIS" localSheetId="9">#REF!</definedName>
    <definedName name="OIS" localSheetId="7">#REF!</definedName>
    <definedName name="OIS" localSheetId="18">#REF!</definedName>
    <definedName name="OIS" localSheetId="35">#REF!</definedName>
    <definedName name="OIS" localSheetId="24">#REF!</definedName>
    <definedName name="OIS">#REF!</definedName>
    <definedName name="Operational_Income_Statement" localSheetId="40">#REF!</definedName>
    <definedName name="Operational_Income_Statement" localSheetId="25">#REF!</definedName>
    <definedName name="Operational_Income_Statement" localSheetId="23">#REF!</definedName>
    <definedName name="Operational_Income_Statement" localSheetId="22">#REF!</definedName>
    <definedName name="Operational_Income_Statement" localSheetId="16">#REF!</definedName>
    <definedName name="Operational_Income_Statement" localSheetId="17">#REF!</definedName>
    <definedName name="Operational_Income_Statement" localSheetId="20">#REF!</definedName>
    <definedName name="Operational_Income_Statement" localSheetId="34">#REF!</definedName>
    <definedName name="Operational_Income_Statement" localSheetId="33">#REF!</definedName>
    <definedName name="Operational_Income_Statement" localSheetId="54">#REF!</definedName>
    <definedName name="Operational_Income_Statement" localSheetId="27">#REF!</definedName>
    <definedName name="Operational_Income_Statement" localSheetId="58">#REF!</definedName>
    <definedName name="Operational_Income_Statement" localSheetId="5">#REF!</definedName>
    <definedName name="Operational_Income_Statement" localSheetId="6">#REF!</definedName>
    <definedName name="Operational_Income_Statement" localSheetId="55">#REF!</definedName>
    <definedName name="Operational_Income_Statement" localSheetId="38">#REF!</definedName>
    <definedName name="Operational_Income_Statement" localSheetId="57">#REF!</definedName>
    <definedName name="Operational_Income_Statement" localSheetId="8">#REF!</definedName>
    <definedName name="Operational_Income_Statement" localSheetId="9">#REF!</definedName>
    <definedName name="Operational_Income_Statement" localSheetId="7">#REF!</definedName>
    <definedName name="Operational_Income_Statement" localSheetId="18">#REF!</definedName>
    <definedName name="Operational_Income_Statement" localSheetId="35">#REF!</definedName>
    <definedName name="Operational_Income_Statement" localSheetId="24">#REF!</definedName>
    <definedName name="Operational_Income_Statement">#REF!</definedName>
    <definedName name="OptionButtonValg" localSheetId="58">[20]HelpSheet!$G$18</definedName>
    <definedName name="OptionButtonValg" localSheetId="55">[20]HelpSheet!$G$18</definedName>
    <definedName name="OptionButtonValg" localSheetId="8">[21]HelpSheet!$G$18</definedName>
    <definedName name="OptionButtonValg" localSheetId="9">[21]HelpSheet!$G$18</definedName>
    <definedName name="OptionButtonValg" localSheetId="7">[21]HelpSheet!$G$18</definedName>
    <definedName name="OptionButtonValg">[22]HelpSheet!$G$18</definedName>
    <definedName name="other" localSheetId="40">#REF!</definedName>
    <definedName name="other" localSheetId="25">#REF!</definedName>
    <definedName name="other" localSheetId="23">#REF!</definedName>
    <definedName name="other" localSheetId="22">#REF!</definedName>
    <definedName name="other" localSheetId="16">#REF!</definedName>
    <definedName name="other" localSheetId="17">#REF!</definedName>
    <definedName name="other" localSheetId="20">#REF!</definedName>
    <definedName name="other" localSheetId="34">#REF!</definedName>
    <definedName name="other" localSheetId="33">#REF!</definedName>
    <definedName name="other" localSheetId="54">#REF!</definedName>
    <definedName name="other" localSheetId="27">#REF!</definedName>
    <definedName name="other" localSheetId="58">#REF!</definedName>
    <definedName name="other" localSheetId="5">#REF!</definedName>
    <definedName name="other" localSheetId="6">#REF!</definedName>
    <definedName name="other" localSheetId="55">#REF!</definedName>
    <definedName name="other" localSheetId="38">#REF!</definedName>
    <definedName name="other" localSheetId="57">#REF!</definedName>
    <definedName name="other" localSheetId="8">#REF!</definedName>
    <definedName name="other" localSheetId="9">#REF!</definedName>
    <definedName name="other" localSheetId="7">#REF!</definedName>
    <definedName name="other" localSheetId="18">#REF!</definedName>
    <definedName name="other" localSheetId="35">#REF!</definedName>
    <definedName name="other" localSheetId="24">#REF!</definedName>
    <definedName name="other">#REF!</definedName>
    <definedName name="Overskrift" localSheetId="58">[20]Investment_assets!$A$4</definedName>
    <definedName name="Overskrift" localSheetId="55">[20]Investment_assets!$A$4</definedName>
    <definedName name="Overskrift" localSheetId="8">[21]Investment_assets!$A$4</definedName>
    <definedName name="Overskrift" localSheetId="9">[21]Investment_assets!$A$4</definedName>
    <definedName name="Overskrift" localSheetId="7">[21]Investment_assets!$A$4</definedName>
    <definedName name="Overskrift">[22]Investment_assets!$A$4</definedName>
    <definedName name="Page2" localSheetId="40">#REF!</definedName>
    <definedName name="Page2" localSheetId="25">#REF!</definedName>
    <definedName name="Page2" localSheetId="23">#REF!</definedName>
    <definedName name="Page2" localSheetId="22">#REF!</definedName>
    <definedName name="Page2" localSheetId="16">#REF!</definedName>
    <definedName name="Page2" localSheetId="17">#REF!</definedName>
    <definedName name="Page2" localSheetId="20">#REF!</definedName>
    <definedName name="Page2" localSheetId="34">#REF!</definedName>
    <definedName name="Page2" localSheetId="33">#REF!</definedName>
    <definedName name="Page2" localSheetId="54">#REF!</definedName>
    <definedName name="Page2" localSheetId="27">#REF!</definedName>
    <definedName name="Page2" localSheetId="58">#REF!</definedName>
    <definedName name="Page2" localSheetId="5">#REF!</definedName>
    <definedName name="Page2" localSheetId="6">#REF!</definedName>
    <definedName name="Page2" localSheetId="55">#REF!</definedName>
    <definedName name="Page2" localSheetId="38">#REF!</definedName>
    <definedName name="Page2" localSheetId="57">#REF!</definedName>
    <definedName name="Page2" localSheetId="8">#REF!</definedName>
    <definedName name="Page2" localSheetId="9">#REF!</definedName>
    <definedName name="Page2" localSheetId="7">#REF!</definedName>
    <definedName name="Page2" localSheetId="18">#REF!</definedName>
    <definedName name="Page2" localSheetId="35">#REF!</definedName>
    <definedName name="Page2" localSheetId="24">#REF!</definedName>
    <definedName name="Page2">#REF!</definedName>
    <definedName name="Page8" localSheetId="40">#REF!</definedName>
    <definedName name="Page8" localSheetId="25">#REF!</definedName>
    <definedName name="Page8" localSheetId="23">#REF!</definedName>
    <definedName name="Page8" localSheetId="22">#REF!</definedName>
    <definedName name="Page8" localSheetId="16">#REF!</definedName>
    <definedName name="Page8" localSheetId="17">#REF!</definedName>
    <definedName name="Page8" localSheetId="20">#REF!</definedName>
    <definedName name="Page8" localSheetId="34">#REF!</definedName>
    <definedName name="Page8" localSheetId="33">#REF!</definedName>
    <definedName name="Page8" localSheetId="54">#REF!</definedName>
    <definedName name="Page8" localSheetId="27">#REF!</definedName>
    <definedName name="Page8" localSheetId="58">#REF!</definedName>
    <definedName name="Page8" localSheetId="5">#REF!</definedName>
    <definedName name="Page8" localSheetId="6">#REF!</definedName>
    <definedName name="Page8" localSheetId="55">#REF!</definedName>
    <definedName name="Page8" localSheetId="38">#REF!</definedName>
    <definedName name="Page8" localSheetId="57">#REF!</definedName>
    <definedName name="Page8" localSheetId="8">#REF!</definedName>
    <definedName name="Page8" localSheetId="9">#REF!</definedName>
    <definedName name="Page8" localSheetId="7">#REF!</definedName>
    <definedName name="Page8" localSheetId="18">#REF!</definedName>
    <definedName name="Page8" localSheetId="35">#REF!</definedName>
    <definedName name="Page8" localSheetId="24">#REF!</definedName>
    <definedName name="Page8">#REF!</definedName>
    <definedName name="perioder" localSheetId="40">'[57]Dansk 31.03.2003'!#REF!</definedName>
    <definedName name="perioder" localSheetId="25">'[57]Dansk 31.03.2003'!#REF!</definedName>
    <definedName name="perioder" localSheetId="23">'[57]Dansk 31.03.2003'!#REF!</definedName>
    <definedName name="perioder" localSheetId="22">'[57]Dansk 31.03.2003'!#REF!</definedName>
    <definedName name="perioder" localSheetId="16">'[57]Dansk 31.03.2003'!#REF!</definedName>
    <definedName name="perioder" localSheetId="17">'[57]Dansk 31.03.2003'!#REF!</definedName>
    <definedName name="perioder" localSheetId="20">'[57]Dansk 31.03.2003'!#REF!</definedName>
    <definedName name="perioder" localSheetId="34">'[57]Dansk 31.03.2003'!#REF!</definedName>
    <definedName name="perioder" localSheetId="33">'[57]Dansk 31.03.2003'!#REF!</definedName>
    <definedName name="perioder" localSheetId="54">'[57]Dansk 31.03.2003'!#REF!</definedName>
    <definedName name="perioder" localSheetId="27">'[57]Dansk 31.03.2003'!#REF!</definedName>
    <definedName name="perioder" localSheetId="58">'[58]Dansk 31.03.2003'!#REF!</definedName>
    <definedName name="perioder" localSheetId="5">'[57]Dansk 31.03.2003'!#REF!</definedName>
    <definedName name="perioder" localSheetId="6">'[57]Dansk 31.03.2003'!#REF!</definedName>
    <definedName name="perioder" localSheetId="55">'[58]Dansk 31.03.2003'!#REF!</definedName>
    <definedName name="perioder" localSheetId="38">'[57]Dansk 31.03.2003'!#REF!</definedName>
    <definedName name="perioder" localSheetId="57">'[57]Dansk 31.03.2003'!#REF!</definedName>
    <definedName name="perioder" localSheetId="8">'[59]Dansk 31.03.2003'!#REF!</definedName>
    <definedName name="perioder" localSheetId="9">'[59]Dansk 31.03.2003'!#REF!</definedName>
    <definedName name="perioder" localSheetId="7">'[59]Dansk 31.03.2003'!#REF!</definedName>
    <definedName name="perioder" localSheetId="18">'[57]Dansk 31.03.2003'!#REF!</definedName>
    <definedName name="perioder" localSheetId="35">'[57]Dansk 31.03.2003'!#REF!</definedName>
    <definedName name="perioder" localSheetId="24">'[57]Dansk 31.03.2003'!#REF!</definedName>
    <definedName name="perioder">'[57]Dansk 31.03.2003'!#REF!</definedName>
    <definedName name="PIII" localSheetId="40">#REF!</definedName>
    <definedName name="PIII" localSheetId="25">#REF!</definedName>
    <definedName name="PIII" localSheetId="23">#REF!</definedName>
    <definedName name="PIII" localSheetId="22">#REF!</definedName>
    <definedName name="PIII" localSheetId="16">#REF!</definedName>
    <definedName name="PIII" localSheetId="17">#REF!</definedName>
    <definedName name="PIII" localSheetId="20">#REF!</definedName>
    <definedName name="PIII" localSheetId="34">#REF!</definedName>
    <definedName name="PIII" localSheetId="33">#REF!</definedName>
    <definedName name="PIII" localSheetId="30">#REF!</definedName>
    <definedName name="PIII" localSheetId="54">#REF!</definedName>
    <definedName name="PIII" localSheetId="27">#REF!</definedName>
    <definedName name="PIII" localSheetId="58">#REF!</definedName>
    <definedName name="PIII" localSheetId="5">#REF!</definedName>
    <definedName name="PIII" localSheetId="6">#REF!</definedName>
    <definedName name="PIII" localSheetId="55">#REF!</definedName>
    <definedName name="PIII" localSheetId="38">#REF!</definedName>
    <definedName name="PIII" localSheetId="57">#REF!</definedName>
    <definedName name="PIII" localSheetId="8">#REF!</definedName>
    <definedName name="PIII" localSheetId="9">#REF!</definedName>
    <definedName name="PIII" localSheetId="7">#REF!</definedName>
    <definedName name="PIII" localSheetId="18">#REF!</definedName>
    <definedName name="PIII" localSheetId="35">#REF!</definedName>
    <definedName name="PIII" localSheetId="24">#REF!</definedName>
    <definedName name="PIII">#REF!</definedName>
    <definedName name="PLN_1.kv." localSheetId="40">#REF!</definedName>
    <definedName name="PLN_1.kv." localSheetId="25">#REF!</definedName>
    <definedName name="PLN_1.kv." localSheetId="23">#REF!</definedName>
    <definedName name="PLN_1.kv." localSheetId="22">#REF!</definedName>
    <definedName name="PLN_1.kv." localSheetId="16">#REF!</definedName>
    <definedName name="PLN_1.kv." localSheetId="17">#REF!</definedName>
    <definedName name="PLN_1.kv." localSheetId="20">#REF!</definedName>
    <definedName name="PLN_1.kv." localSheetId="34">#REF!</definedName>
    <definedName name="PLN_1.kv." localSheetId="33">#REF!</definedName>
    <definedName name="PLN_1.kv." localSheetId="54">#REF!</definedName>
    <definedName name="PLN_1.kv." localSheetId="27">#REF!</definedName>
    <definedName name="PLN_1.kv." localSheetId="58">#REF!</definedName>
    <definedName name="PLN_1.kv." localSheetId="5">#REF!</definedName>
    <definedName name="PLN_1.kv." localSheetId="6">#REF!</definedName>
    <definedName name="PLN_1.kv." localSheetId="55">#REF!</definedName>
    <definedName name="PLN_1.kv." localSheetId="38">#REF!</definedName>
    <definedName name="PLN_1.kv." localSheetId="57">#REF!</definedName>
    <definedName name="PLN_1.kv." localSheetId="8">#REF!</definedName>
    <definedName name="PLN_1.kv." localSheetId="9">#REF!</definedName>
    <definedName name="PLN_1.kv." localSheetId="7">#REF!</definedName>
    <definedName name="PLN_1.kv." localSheetId="18">#REF!</definedName>
    <definedName name="PLN_1.kv." localSheetId="35">#REF!</definedName>
    <definedName name="PLN_1.kv." localSheetId="24">#REF!</definedName>
    <definedName name="PLN_1.kv.">#REF!</definedName>
    <definedName name="PLN_2.kv." localSheetId="40">#REF!</definedName>
    <definedName name="PLN_2.kv." localSheetId="25">#REF!</definedName>
    <definedName name="PLN_2.kv." localSheetId="23">#REF!</definedName>
    <definedName name="PLN_2.kv." localSheetId="22">#REF!</definedName>
    <definedName name="PLN_2.kv." localSheetId="16">#REF!</definedName>
    <definedName name="PLN_2.kv." localSheetId="17">#REF!</definedName>
    <definedName name="PLN_2.kv." localSheetId="20">#REF!</definedName>
    <definedName name="PLN_2.kv." localSheetId="34">#REF!</definedName>
    <definedName name="PLN_2.kv." localSheetId="33">#REF!</definedName>
    <definedName name="PLN_2.kv." localSheetId="54">#REF!</definedName>
    <definedName name="PLN_2.kv." localSheetId="27">#REF!</definedName>
    <definedName name="PLN_2.kv." localSheetId="58">#REF!</definedName>
    <definedName name="PLN_2.kv." localSheetId="5">#REF!</definedName>
    <definedName name="PLN_2.kv." localSheetId="6">#REF!</definedName>
    <definedName name="PLN_2.kv." localSheetId="55">#REF!</definedName>
    <definedName name="PLN_2.kv." localSheetId="38">#REF!</definedName>
    <definedName name="PLN_2.kv." localSheetId="57">#REF!</definedName>
    <definedName name="PLN_2.kv." localSheetId="8">#REF!</definedName>
    <definedName name="PLN_2.kv." localSheetId="9">#REF!</definedName>
    <definedName name="PLN_2.kv." localSheetId="7">#REF!</definedName>
    <definedName name="PLN_2.kv." localSheetId="18">#REF!</definedName>
    <definedName name="PLN_2.kv." localSheetId="35">#REF!</definedName>
    <definedName name="PLN_2.kv." localSheetId="24">#REF!</definedName>
    <definedName name="PLN_2.kv.">#REF!</definedName>
    <definedName name="PLN_3.kv." localSheetId="40">#REF!</definedName>
    <definedName name="PLN_3.kv." localSheetId="25">#REF!</definedName>
    <definedName name="PLN_3.kv." localSheetId="23">#REF!</definedName>
    <definedName name="PLN_3.kv." localSheetId="22">#REF!</definedName>
    <definedName name="PLN_3.kv." localSheetId="16">#REF!</definedName>
    <definedName name="PLN_3.kv." localSheetId="17">#REF!</definedName>
    <definedName name="PLN_3.kv." localSheetId="20">#REF!</definedName>
    <definedName name="PLN_3.kv." localSheetId="34">#REF!</definedName>
    <definedName name="PLN_3.kv." localSheetId="33">#REF!</definedName>
    <definedName name="PLN_3.kv." localSheetId="54">#REF!</definedName>
    <definedName name="PLN_3.kv." localSheetId="27">#REF!</definedName>
    <definedName name="PLN_3.kv." localSheetId="58">#REF!</definedName>
    <definedName name="PLN_3.kv." localSheetId="5">#REF!</definedName>
    <definedName name="PLN_3.kv." localSheetId="6">#REF!</definedName>
    <definedName name="PLN_3.kv." localSheetId="55">#REF!</definedName>
    <definedName name="PLN_3.kv." localSheetId="38">#REF!</definedName>
    <definedName name="PLN_3.kv." localSheetId="57">#REF!</definedName>
    <definedName name="PLN_3.kv." localSheetId="8">#REF!</definedName>
    <definedName name="PLN_3.kv." localSheetId="9">#REF!</definedName>
    <definedName name="PLN_3.kv." localSheetId="7">#REF!</definedName>
    <definedName name="PLN_3.kv." localSheetId="18">#REF!</definedName>
    <definedName name="PLN_3.kv." localSheetId="35">#REF!</definedName>
    <definedName name="PLN_3.kv." localSheetId="24">#REF!</definedName>
    <definedName name="PLN_3.kv.">#REF!</definedName>
    <definedName name="PLN_30.06." localSheetId="40">#REF!</definedName>
    <definedName name="PLN_30.06." localSheetId="25">#REF!</definedName>
    <definedName name="PLN_30.06." localSheetId="23">#REF!</definedName>
    <definedName name="PLN_30.06." localSheetId="22">#REF!</definedName>
    <definedName name="PLN_30.06." localSheetId="16">#REF!</definedName>
    <definedName name="PLN_30.06." localSheetId="17">#REF!</definedName>
    <definedName name="PLN_30.06." localSheetId="20">#REF!</definedName>
    <definedName name="PLN_30.06." localSheetId="34">#REF!</definedName>
    <definedName name="PLN_30.06." localSheetId="33">#REF!</definedName>
    <definedName name="PLN_30.06." localSheetId="54">#REF!</definedName>
    <definedName name="PLN_30.06." localSheetId="27">#REF!</definedName>
    <definedName name="PLN_30.06." localSheetId="58">#REF!</definedName>
    <definedName name="PLN_30.06." localSheetId="5">#REF!</definedName>
    <definedName name="PLN_30.06." localSheetId="6">#REF!</definedName>
    <definedName name="PLN_30.06." localSheetId="55">#REF!</definedName>
    <definedName name="PLN_30.06." localSheetId="38">#REF!</definedName>
    <definedName name="PLN_30.06." localSheetId="57">#REF!</definedName>
    <definedName name="PLN_30.06." localSheetId="8">#REF!</definedName>
    <definedName name="PLN_30.06." localSheetId="9">#REF!</definedName>
    <definedName name="PLN_30.06." localSheetId="7">#REF!</definedName>
    <definedName name="PLN_30.06." localSheetId="18">#REF!</definedName>
    <definedName name="PLN_30.06." localSheetId="35">#REF!</definedName>
    <definedName name="PLN_30.06." localSheetId="24">#REF!</definedName>
    <definedName name="PLN_30.06.">#REF!</definedName>
    <definedName name="PLN_30.09." localSheetId="40">#REF!</definedName>
    <definedName name="PLN_30.09." localSheetId="25">#REF!</definedName>
    <definedName name="PLN_30.09." localSheetId="23">#REF!</definedName>
    <definedName name="PLN_30.09." localSheetId="22">#REF!</definedName>
    <definedName name="PLN_30.09." localSheetId="16">#REF!</definedName>
    <definedName name="PLN_30.09." localSheetId="17">#REF!</definedName>
    <definedName name="PLN_30.09." localSheetId="20">#REF!</definedName>
    <definedName name="PLN_30.09." localSheetId="34">#REF!</definedName>
    <definedName name="PLN_30.09." localSheetId="33">#REF!</definedName>
    <definedName name="PLN_30.09." localSheetId="54">#REF!</definedName>
    <definedName name="PLN_30.09." localSheetId="27">#REF!</definedName>
    <definedName name="PLN_30.09." localSheetId="58">#REF!</definedName>
    <definedName name="PLN_30.09." localSheetId="5">#REF!</definedName>
    <definedName name="PLN_30.09." localSheetId="6">#REF!</definedName>
    <definedName name="PLN_30.09." localSheetId="55">#REF!</definedName>
    <definedName name="PLN_30.09." localSheetId="38">#REF!</definedName>
    <definedName name="PLN_30.09." localSheetId="57">#REF!</definedName>
    <definedName name="PLN_30.09." localSheetId="8">#REF!</definedName>
    <definedName name="PLN_30.09." localSheetId="9">#REF!</definedName>
    <definedName name="PLN_30.09." localSheetId="7">#REF!</definedName>
    <definedName name="PLN_30.09." localSheetId="18">#REF!</definedName>
    <definedName name="PLN_30.09." localSheetId="35">#REF!</definedName>
    <definedName name="PLN_30.09." localSheetId="24">#REF!</definedName>
    <definedName name="PLN_30.09.">#REF!</definedName>
    <definedName name="PLN_31.03." localSheetId="40">#REF!</definedName>
    <definedName name="PLN_31.03." localSheetId="25">#REF!</definedName>
    <definedName name="PLN_31.03." localSheetId="23">#REF!</definedName>
    <definedName name="PLN_31.03." localSheetId="22">#REF!</definedName>
    <definedName name="PLN_31.03." localSheetId="16">#REF!</definedName>
    <definedName name="PLN_31.03." localSheetId="17">#REF!</definedName>
    <definedName name="PLN_31.03." localSheetId="20">#REF!</definedName>
    <definedName name="PLN_31.03." localSheetId="34">#REF!</definedName>
    <definedName name="PLN_31.03." localSheetId="33">#REF!</definedName>
    <definedName name="PLN_31.03." localSheetId="54">#REF!</definedName>
    <definedName name="PLN_31.03." localSheetId="27">#REF!</definedName>
    <definedName name="PLN_31.03." localSheetId="58">#REF!</definedName>
    <definedName name="PLN_31.03." localSheetId="5">#REF!</definedName>
    <definedName name="PLN_31.03." localSheetId="6">#REF!</definedName>
    <definedName name="PLN_31.03." localSheetId="55">#REF!</definedName>
    <definedName name="PLN_31.03." localSheetId="38">#REF!</definedName>
    <definedName name="PLN_31.03." localSheetId="57">#REF!</definedName>
    <definedName name="PLN_31.03." localSheetId="8">#REF!</definedName>
    <definedName name="PLN_31.03." localSheetId="9">#REF!</definedName>
    <definedName name="PLN_31.03." localSheetId="7">#REF!</definedName>
    <definedName name="PLN_31.03." localSheetId="18">#REF!</definedName>
    <definedName name="PLN_31.03." localSheetId="35">#REF!</definedName>
    <definedName name="PLN_31.03." localSheetId="24">#REF!</definedName>
    <definedName name="PLN_31.03.">#REF!</definedName>
    <definedName name="PLN_4.kv." localSheetId="40">#REF!</definedName>
    <definedName name="PLN_4.kv." localSheetId="25">#REF!</definedName>
    <definedName name="PLN_4.kv." localSheetId="23">#REF!</definedName>
    <definedName name="PLN_4.kv." localSheetId="22">#REF!</definedName>
    <definedName name="PLN_4.kv." localSheetId="16">#REF!</definedName>
    <definedName name="PLN_4.kv." localSheetId="17">#REF!</definedName>
    <definedName name="PLN_4.kv." localSheetId="20">#REF!</definedName>
    <definedName name="PLN_4.kv." localSheetId="34">#REF!</definedName>
    <definedName name="PLN_4.kv." localSheetId="33">#REF!</definedName>
    <definedName name="PLN_4.kv." localSheetId="54">#REF!</definedName>
    <definedName name="PLN_4.kv." localSheetId="27">#REF!</definedName>
    <definedName name="PLN_4.kv." localSheetId="58">#REF!</definedName>
    <definedName name="PLN_4.kv." localSheetId="5">#REF!</definedName>
    <definedName name="PLN_4.kv." localSheetId="6">#REF!</definedName>
    <definedName name="PLN_4.kv." localSheetId="55">#REF!</definedName>
    <definedName name="PLN_4.kv." localSheetId="38">#REF!</definedName>
    <definedName name="PLN_4.kv." localSheetId="57">#REF!</definedName>
    <definedName name="PLN_4.kv." localSheetId="8">#REF!</definedName>
    <definedName name="PLN_4.kv." localSheetId="9">#REF!</definedName>
    <definedName name="PLN_4.kv." localSheetId="7">#REF!</definedName>
    <definedName name="PLN_4.kv." localSheetId="18">#REF!</definedName>
    <definedName name="PLN_4.kv." localSheetId="35">#REF!</definedName>
    <definedName name="PLN_4.kv." localSheetId="24">#REF!</definedName>
    <definedName name="PLN_4.kv.">#REF!</definedName>
    <definedName name="PLN_Primo" localSheetId="40">#REF!</definedName>
    <definedName name="PLN_Primo" localSheetId="25">#REF!</definedName>
    <definedName name="PLN_Primo" localSheetId="23">#REF!</definedName>
    <definedName name="PLN_Primo" localSheetId="22">#REF!</definedName>
    <definedName name="PLN_Primo" localSheetId="16">#REF!</definedName>
    <definedName name="PLN_Primo" localSheetId="17">#REF!</definedName>
    <definedName name="PLN_Primo" localSheetId="20">#REF!</definedName>
    <definedName name="PLN_Primo" localSheetId="34">#REF!</definedName>
    <definedName name="PLN_Primo" localSheetId="33">#REF!</definedName>
    <definedName name="PLN_Primo" localSheetId="54">#REF!</definedName>
    <definedName name="PLN_Primo" localSheetId="27">#REF!</definedName>
    <definedName name="PLN_Primo" localSheetId="58">#REF!</definedName>
    <definedName name="PLN_Primo" localSheetId="5">#REF!</definedName>
    <definedName name="PLN_Primo" localSheetId="6">#REF!</definedName>
    <definedName name="PLN_Primo" localSheetId="55">#REF!</definedName>
    <definedName name="PLN_Primo" localSheetId="38">#REF!</definedName>
    <definedName name="PLN_Primo" localSheetId="57">#REF!</definedName>
    <definedName name="PLN_Primo" localSheetId="8">#REF!</definedName>
    <definedName name="PLN_Primo" localSheetId="9">#REF!</definedName>
    <definedName name="PLN_Primo" localSheetId="7">#REF!</definedName>
    <definedName name="PLN_Primo" localSheetId="18">#REF!</definedName>
    <definedName name="PLN_Primo" localSheetId="35">#REF!</definedName>
    <definedName name="PLN_Primo" localSheetId="24">#REF!</definedName>
    <definedName name="PLN_Primo">#REF!</definedName>
    <definedName name="PLN_Ultimo" localSheetId="40">#REF!</definedName>
    <definedName name="PLN_Ultimo" localSheetId="25">#REF!</definedName>
    <definedName name="PLN_Ultimo" localSheetId="23">#REF!</definedName>
    <definedName name="PLN_Ultimo" localSheetId="22">#REF!</definedName>
    <definedName name="PLN_Ultimo" localSheetId="16">#REF!</definedName>
    <definedName name="PLN_Ultimo" localSheetId="17">#REF!</definedName>
    <definedName name="PLN_Ultimo" localSheetId="20">#REF!</definedName>
    <definedName name="PLN_Ultimo" localSheetId="34">#REF!</definedName>
    <definedName name="PLN_Ultimo" localSheetId="33">#REF!</definedName>
    <definedName name="PLN_Ultimo" localSheetId="54">#REF!</definedName>
    <definedName name="PLN_Ultimo" localSheetId="27">#REF!</definedName>
    <definedName name="PLN_Ultimo" localSheetId="58">#REF!</definedName>
    <definedName name="PLN_Ultimo" localSheetId="5">#REF!</definedName>
    <definedName name="PLN_Ultimo" localSheetId="6">#REF!</definedName>
    <definedName name="PLN_Ultimo" localSheetId="55">#REF!</definedName>
    <definedName name="PLN_Ultimo" localSheetId="38">#REF!</definedName>
    <definedName name="PLN_Ultimo" localSheetId="57">#REF!</definedName>
    <definedName name="PLN_Ultimo" localSheetId="8">#REF!</definedName>
    <definedName name="PLN_Ultimo" localSheetId="9">#REF!</definedName>
    <definedName name="PLN_Ultimo" localSheetId="7">#REF!</definedName>
    <definedName name="PLN_Ultimo" localSheetId="18">#REF!</definedName>
    <definedName name="PLN_Ultimo" localSheetId="35">#REF!</definedName>
    <definedName name="PLN_Ultimo" localSheetId="24">#REF!</definedName>
    <definedName name="PLN_Ultimo">#REF!</definedName>
    <definedName name="PlnLastYear" localSheetId="58">[20]Valutakurser!$E$9</definedName>
    <definedName name="PlnLastYear" localSheetId="55">[20]Valutakurser!$E$9</definedName>
    <definedName name="PlnLastYear" localSheetId="8">[21]Valutakurser!$E$9</definedName>
    <definedName name="PlnLastYear" localSheetId="9">[21]Valutakurser!$E$9</definedName>
    <definedName name="PlnLastYear" localSheetId="7">[21]Valutakurser!$E$9</definedName>
    <definedName name="PlnLastYear">[22]Valutakurser!$E$9</definedName>
    <definedName name="Plot" localSheetId="34">OFFSET([11]Chart!$AB$11,1,0,COUNTA([11]Chart!$AB$11:$AB$38)-1,1)</definedName>
    <definedName name="Plot" localSheetId="30">OFFSET([11]Chart!$AB$11,1,0,COUNTA([11]Chart!$AB$11:$AB$38)-1,1)</definedName>
    <definedName name="Plot" localSheetId="58">OFFSET([12]Chart!$AB$11,1,0,COUNTA([12]Chart!$AB$11:$AB$38)-1,1)</definedName>
    <definedName name="Plot" localSheetId="55">OFFSET([12]Chart!$AB$11,1,0,COUNTA([12]Chart!$AB$11:$AB$38)-1,1)</definedName>
    <definedName name="Plot" localSheetId="8">OFFSET([13]Chart!$AB$11,1,0,COUNTA([13]Chart!$AB$11:$AB$38)-1,1)</definedName>
    <definedName name="Plot" localSheetId="9">OFFSET([13]Chart!$AB$11,1,0,COUNTA([13]Chart!$AB$11:$AB$38)-1,1)</definedName>
    <definedName name="Plot" localSheetId="7">OFFSET([13]Chart!$AB$11,1,0,COUNTA([13]Chart!$AB$11:$AB$38)-1,1)</definedName>
    <definedName name="Plot" localSheetId="35">OFFSET([12]Chart!$AB$11,1,0,COUNTA([12]Chart!$AB$11:$AB$38)-1,1)</definedName>
    <definedName name="Plot">OFFSET([11]Chart!$AB$11,1,0,COUNTA([11]Chart!$AB$11:$AB$38)-1,1)</definedName>
    <definedName name="_xlnm.Print_Area" localSheetId="40">' LTV and amortization'!$A$1:$K$71</definedName>
    <definedName name="_xlnm.Print_Area" localSheetId="14">' PeB - Other     '!$A$1:$L$71</definedName>
    <definedName name="_xlnm.Print_Area" localSheetId="25">'A&amp;WMan - AuM  '!$A$1:$K$68</definedName>
    <definedName name="_xlnm.Print_Area" localSheetId="23">'A&amp;WMan - Nordic Private B &amp; '!$A$1:$M$75</definedName>
    <definedName name="_xlnm.Print_Area" localSheetId="22">'BA - Asset &amp; Wealth Managem '!$A$1:$AI$75</definedName>
    <definedName name="_xlnm.Print_Area" localSheetId="16">'BA - CBB    '!$A$1:$N$70</definedName>
    <definedName name="_xlnm.Print_Area" localSheetId="17">'BA - CBB Spec '!$A$1:$N$74</definedName>
    <definedName name="_xlnm.Print_Area" localSheetId="11">'BA - PeB   '!$A$1:$M$74</definedName>
    <definedName name="_xlnm.Print_Area" localSheetId="20">'BA - WB   '!$A$1:$M$70</definedName>
    <definedName name="_xlnm.Print_Area" localSheetId="49">Bank!$A$1:$J$66</definedName>
    <definedName name="_xlnm.Print_Area" localSheetId="50">Bank2!$A$1:$J$66</definedName>
    <definedName name="_xlnm.Print_Area" localSheetId="51">'Bank3 '!$A$1:$G$66</definedName>
    <definedName name="_xlnm.Print_Area" localSheetId="52">'Bank4 '!$A$1:$F$60</definedName>
    <definedName name="_xlnm.Print_Area" localSheetId="53">'Bank5 '!$A$1:$J$64</definedName>
    <definedName name="_xlnm.Print_Area" localSheetId="15">'CBB  Start '!$A$1:$I$67</definedName>
    <definedName name="_xlnm.Print_Area" localSheetId="59">'Contacts and financial calendar'!$A$1:$E$62</definedName>
    <definedName name="_xlnm.Print_Area" localSheetId="1">Contents!$A$1:$E$77</definedName>
    <definedName name="_xlnm.Print_Area" localSheetId="34">'Credit portfolio by BU Q3 New'!$A$1:$I$69</definedName>
    <definedName name="_xlnm.Print_Area" localSheetId="33">'Credit portfolio by BU Q4 New'!$A$1:$I$70</definedName>
    <definedName name="_xlnm.Print_Area" localSheetId="0">'Factbook Q4 2018 '!$A$1:$J$53</definedName>
    <definedName name="_xlnm.Print_Area" localSheetId="30">'Fair Value'!$A$1:$H$73</definedName>
    <definedName name="_xlnm.Print_Area" localSheetId="4">'Financials start'!$A$1:$J$50</definedName>
    <definedName name="_xlnm.Print_Area" localSheetId="54">'Funding '!$A$1:$D$67</definedName>
    <definedName name="_xlnm.Print_Area" localSheetId="56">'General info &amp; macro start'!$A$1:$K$50</definedName>
    <definedName name="_xlnm.Print_Area" localSheetId="48">'Graph '!$A$1:$M$67</definedName>
    <definedName name="_xlnm.Print_Area" localSheetId="27">'Group Functions and Other  '!$A$1:$K$79</definedName>
    <definedName name="_xlnm.Print_Area" localSheetId="26">'Group Functions and Other start'!$A$1:$K$49</definedName>
    <definedName name="_xlnm.Print_Area" localSheetId="58">'Info - Macroeconomic data   '!$A$1:$I$179</definedName>
    <definedName name="_xlnm.Print_Area" localSheetId="46">IRB!$A$1:$F$64</definedName>
    <definedName name="_xlnm.Print_Area" localSheetId="5">'Key financial figures'!$A$1:$AZ$66</definedName>
    <definedName name="_xlnm.Print_Area" localSheetId="6">'Key financial figures 2'!$A$1:$S$98</definedName>
    <definedName name="_xlnm.Print_Area" localSheetId="55">Liquidity!$A$1:$AU$59</definedName>
    <definedName name="_xlnm.Print_Area" localSheetId="38">'Loans &amp; Impairment  '!$A$1:$R$81</definedName>
    <definedName name="_xlnm.Print_Area" localSheetId="44">'Market risk'!$A$1:$I$66</definedName>
    <definedName name="_xlnm.Print_Area" localSheetId="57">'Market shares   '!$A$1:$K$46</definedName>
    <definedName name="_xlnm.Print_Area" localSheetId="8">'NCI, Expenses, Loan losses '!$A$1:$U$94</definedName>
    <definedName name="_xlnm.Print_Area" localSheetId="9">'Net loan losses  '!$A$1:$J$66</definedName>
    <definedName name="_xlnm.Print_Area" localSheetId="7">'NII - bridge '!$A$1:$J$70</definedName>
    <definedName name="_xlnm.Print_Area" localSheetId="18">'Nordea Finance     '!$A$1:$J$68</definedName>
    <definedName name="_xlnm.Print_Area" localSheetId="3">'Nordea overview'!$A$1:$AM$48</definedName>
    <definedName name="_xlnm.Print_Area" localSheetId="2">'Overview start'!$A$1:$K$49</definedName>
    <definedName name="_xlnm.Print_Area" localSheetId="45">'Own funds'!$A$1:$J$72</definedName>
    <definedName name="_xlnm.Print_Area" localSheetId="41">'Own Funds &amp; Ratios'!$A$1:$K$66</definedName>
    <definedName name="_xlnm.Print_Area" localSheetId="10">PeB!$A$1:$K$49</definedName>
    <definedName name="_xlnm.Print_Area" localSheetId="12">'PeB - Den &amp; Fin      '!$A$1:$K$71</definedName>
    <definedName name="_xlnm.Print_Area" localSheetId="13">'PeB - Nor &amp; Swe    '!$A$1:$M$96</definedName>
    <definedName name="_xlnm.Print_Area" localSheetId="39">'Rating, Market risk'!$A$1:$M$71</definedName>
    <definedName name="_xlnm.Print_Area" localSheetId="47">'REA - legal'!$A$1:$J$67</definedName>
    <definedName name="_xlnm.Print_Area" localSheetId="42">'REA &amp; Risk weights'!$A$1:$J$65</definedName>
    <definedName name="_xlnm.Print_Area" localSheetId="43">Requirement!$A$1:$G$71</definedName>
    <definedName name="_xlnm.Print_Area" localSheetId="28">'Risk, liquidity, capital st '!$A$1:$N$62</definedName>
    <definedName name="_xlnm.Print_Area" localSheetId="35">'Shipping &amp; Offshore Business'!$A$1:$N$63</definedName>
    <definedName name="_xlnm.Print_Area" localSheetId="19">'WB start'!$A$1:$K$49</definedName>
    <definedName name="_xlnm.Print_Area" localSheetId="24">'Wealth Mgmt - Life &amp; Pensio '!$A$1:$S$67</definedName>
    <definedName name="_xlnm.Print_Area" localSheetId="21">'WM start'!$A$1:$J$49</definedName>
    <definedName name="Privatebanking" localSheetId="40">#REF!</definedName>
    <definedName name="Privatebanking" localSheetId="25">#REF!</definedName>
    <definedName name="Privatebanking" localSheetId="23">#REF!</definedName>
    <definedName name="Privatebanking" localSheetId="22">#REF!</definedName>
    <definedName name="Privatebanking" localSheetId="16">#REF!</definedName>
    <definedName name="Privatebanking" localSheetId="17">#REF!</definedName>
    <definedName name="Privatebanking" localSheetId="20">#REF!</definedName>
    <definedName name="Privatebanking" localSheetId="34">#REF!</definedName>
    <definedName name="Privatebanking" localSheetId="33">#REF!</definedName>
    <definedName name="Privatebanking" localSheetId="54">#REF!</definedName>
    <definedName name="Privatebanking" localSheetId="27">#REF!</definedName>
    <definedName name="Privatebanking" localSheetId="58">#REF!</definedName>
    <definedName name="Privatebanking" localSheetId="5">#REF!</definedName>
    <definedName name="Privatebanking" localSheetId="6">#REF!</definedName>
    <definedName name="Privatebanking" localSheetId="55">#REF!</definedName>
    <definedName name="Privatebanking" localSheetId="38">#REF!</definedName>
    <definedName name="Privatebanking" localSheetId="57">#REF!</definedName>
    <definedName name="Privatebanking" localSheetId="8">#REF!</definedName>
    <definedName name="Privatebanking" localSheetId="9">#REF!</definedName>
    <definedName name="Privatebanking" localSheetId="7">#REF!</definedName>
    <definedName name="Privatebanking" localSheetId="18">#REF!</definedName>
    <definedName name="Privatebanking" localSheetId="35">#REF!</definedName>
    <definedName name="Privatebanking" localSheetId="24">#REF!</definedName>
    <definedName name="Privatebanking">#REF!</definedName>
    <definedName name="prob.loans" localSheetId="40">#REF!</definedName>
    <definedName name="prob.loans" localSheetId="25">#REF!</definedName>
    <definedName name="prob.loans" localSheetId="23">#REF!</definedName>
    <definedName name="prob.loans" localSheetId="22">#REF!</definedName>
    <definedName name="prob.loans" localSheetId="16">#REF!</definedName>
    <definedName name="prob.loans" localSheetId="17">#REF!</definedName>
    <definedName name="prob.loans" localSheetId="20">#REF!</definedName>
    <definedName name="prob.loans" localSheetId="34">#REF!</definedName>
    <definedName name="prob.loans" localSheetId="33">#REF!</definedName>
    <definedName name="prob.loans" localSheetId="54">#REF!</definedName>
    <definedName name="prob.loans" localSheetId="27">#REF!</definedName>
    <definedName name="prob.loans" localSheetId="58">#REF!</definedName>
    <definedName name="prob.loans" localSheetId="5">#REF!</definedName>
    <definedName name="prob.loans" localSheetId="6">#REF!</definedName>
    <definedName name="prob.loans" localSheetId="55">#REF!</definedName>
    <definedName name="prob.loans" localSheetId="38">#REF!</definedName>
    <definedName name="prob.loans" localSheetId="57">#REF!</definedName>
    <definedName name="prob.loans" localSheetId="8">#REF!</definedName>
    <definedName name="prob.loans" localSheetId="9">#REF!</definedName>
    <definedName name="prob.loans" localSheetId="7">#REF!</definedName>
    <definedName name="prob.loans" localSheetId="18">#REF!</definedName>
    <definedName name="prob.loans" localSheetId="35">#REF!</definedName>
    <definedName name="prob.loans" localSheetId="24">#REF!</definedName>
    <definedName name="prob.loans">#REF!</definedName>
    <definedName name="prod" localSheetId="40">#REF!</definedName>
    <definedName name="prod" localSheetId="25">#REF!</definedName>
    <definedName name="prod" localSheetId="23">#REF!</definedName>
    <definedName name="prod" localSheetId="22">#REF!</definedName>
    <definedName name="prod" localSheetId="16">#REF!</definedName>
    <definedName name="prod" localSheetId="17">#REF!</definedName>
    <definedName name="prod" localSheetId="20">#REF!</definedName>
    <definedName name="prod" localSheetId="34">#REF!</definedName>
    <definedName name="prod" localSheetId="33">#REF!</definedName>
    <definedName name="prod" localSheetId="54">#REF!</definedName>
    <definedName name="prod" localSheetId="27">#REF!</definedName>
    <definedName name="prod" localSheetId="58">#REF!</definedName>
    <definedName name="prod" localSheetId="5">#REF!</definedName>
    <definedName name="prod" localSheetId="6">#REF!</definedName>
    <definedName name="prod" localSheetId="55">#REF!</definedName>
    <definedName name="prod" localSheetId="38">#REF!</definedName>
    <definedName name="prod" localSheetId="57">#REF!</definedName>
    <definedName name="prod" localSheetId="8">#REF!</definedName>
    <definedName name="prod" localSheetId="9">#REF!</definedName>
    <definedName name="prod" localSheetId="7">#REF!</definedName>
    <definedName name="prod" localSheetId="18">#REF!</definedName>
    <definedName name="prod" localSheetId="35">#REF!</definedName>
    <definedName name="prod" localSheetId="24">#REF!</definedName>
    <definedName name="prod">#REF!</definedName>
    <definedName name="prod_group" localSheetId="40">#REF!</definedName>
    <definedName name="prod_group" localSheetId="25">#REF!</definedName>
    <definedName name="prod_group" localSheetId="23">#REF!</definedName>
    <definedName name="prod_group" localSheetId="22">#REF!</definedName>
    <definedName name="prod_group" localSheetId="16">#REF!</definedName>
    <definedName name="prod_group" localSheetId="17">#REF!</definedName>
    <definedName name="prod_group" localSheetId="20">#REF!</definedName>
    <definedName name="prod_group" localSheetId="34">#REF!</definedName>
    <definedName name="prod_group" localSheetId="33">#REF!</definedName>
    <definedName name="prod_group" localSheetId="54">#REF!</definedName>
    <definedName name="prod_group" localSheetId="27">#REF!</definedName>
    <definedName name="prod_group" localSheetId="58">#REF!</definedName>
    <definedName name="prod_group" localSheetId="5">#REF!</definedName>
    <definedName name="prod_group" localSheetId="6">#REF!</definedName>
    <definedName name="prod_group" localSheetId="55">#REF!</definedName>
    <definedName name="prod_group" localSheetId="38">#REF!</definedName>
    <definedName name="prod_group" localSheetId="57">#REF!</definedName>
    <definedName name="prod_group" localSheetId="8">#REF!</definedName>
    <definedName name="prod_group" localSheetId="9">#REF!</definedName>
    <definedName name="prod_group" localSheetId="7">#REF!</definedName>
    <definedName name="prod_group" localSheetId="18">#REF!</definedName>
    <definedName name="prod_group" localSheetId="35">#REF!</definedName>
    <definedName name="prod_group" localSheetId="24">#REF!</definedName>
    <definedName name="prod_group">#REF!</definedName>
    <definedName name="Property" localSheetId="40">#REF!</definedName>
    <definedName name="Property" localSheetId="25">#REF!</definedName>
    <definedName name="Property" localSheetId="23">#REF!</definedName>
    <definedName name="Property" localSheetId="22">#REF!</definedName>
    <definedName name="Property" localSheetId="16">#REF!</definedName>
    <definedName name="Property" localSheetId="17">#REF!</definedName>
    <definedName name="Property" localSheetId="20">#REF!</definedName>
    <definedName name="Property" localSheetId="34">#REF!</definedName>
    <definedName name="Property" localSheetId="33">#REF!</definedName>
    <definedName name="Property" localSheetId="54">#REF!</definedName>
    <definedName name="Property" localSheetId="27">#REF!</definedName>
    <definedName name="Property" localSheetId="58">#REF!</definedName>
    <definedName name="Property" localSheetId="5">#REF!</definedName>
    <definedName name="Property" localSheetId="6">#REF!</definedName>
    <definedName name="Property" localSheetId="55">#REF!</definedName>
    <definedName name="Property" localSheetId="38">#REF!</definedName>
    <definedName name="Property" localSheetId="57">#REF!</definedName>
    <definedName name="Property" localSheetId="8">#REF!</definedName>
    <definedName name="Property" localSheetId="9">#REF!</definedName>
    <definedName name="Property" localSheetId="7">#REF!</definedName>
    <definedName name="Property" localSheetId="18">#REF!</definedName>
    <definedName name="Property" localSheetId="35">#REF!</definedName>
    <definedName name="Property" localSheetId="24">#REF!</definedName>
    <definedName name="Property">#REF!</definedName>
    <definedName name="q" localSheetId="40" hidden="1">{"5 * utfall + budget",#N/A,FALSE,"T-0298";"5 * bolag",#N/A,FALSE,"T-0298";"Unibank, utfall alla",#N/A,FALSE,"T-0298";#N/A,#N/A,FALSE,"Koncernskulder";#N/A,#N/A,FALSE,"Koncernfakturering"}</definedName>
    <definedName name="q" localSheetId="25" hidden="1">{"5 * utfall + budget",#N/A,FALSE,"T-0298";"5 * bolag",#N/A,FALSE,"T-0298";"Unibank, utfall alla",#N/A,FALSE,"T-0298";#N/A,#N/A,FALSE,"Koncernskulder";#N/A,#N/A,FALSE,"Koncernfakturering"}</definedName>
    <definedName name="q" localSheetId="23" hidden="1">{"5 * utfall + budget",#N/A,FALSE,"T-0298";"5 * bolag",#N/A,FALSE,"T-0298";"Unibank, utfall alla",#N/A,FALSE,"T-0298";#N/A,#N/A,FALSE,"Koncernskulder";#N/A,#N/A,FALSE,"Koncernfakturering"}</definedName>
    <definedName name="q" localSheetId="22" hidden="1">{"5 * utfall + budget",#N/A,FALSE,"T-0298";"5 * bolag",#N/A,FALSE,"T-0298";"Unibank, utfall alla",#N/A,FALSE,"T-0298";#N/A,#N/A,FALSE,"Koncernskulder";#N/A,#N/A,FALSE,"Koncernfakturering"}</definedName>
    <definedName name="q" localSheetId="16" hidden="1">{"5 * utfall + budget",#N/A,FALSE,"T-0298";"5 * bolag",#N/A,FALSE,"T-0298";"Unibank, utfall alla",#N/A,FALSE,"T-0298";#N/A,#N/A,FALSE,"Koncernskulder";#N/A,#N/A,FALSE,"Koncernfakturering"}</definedName>
    <definedName name="q" localSheetId="17" hidden="1">{"5 * utfall + budget",#N/A,FALSE,"T-0298";"5 * bolag",#N/A,FALSE,"T-0298";"Unibank, utfall alla",#N/A,FALSE,"T-0298";#N/A,#N/A,FALSE,"Koncernskulder";#N/A,#N/A,FALSE,"Koncernfakturering"}</definedName>
    <definedName name="q" localSheetId="20" hidden="1">{"5 * utfall + budget",#N/A,FALSE,"T-0298";"5 * bolag",#N/A,FALSE,"T-0298";"Unibank, utfall alla",#N/A,FALSE,"T-0298";#N/A,#N/A,FALSE,"Koncernskulder";#N/A,#N/A,FALSE,"Koncernfakturering"}</definedName>
    <definedName name="q" localSheetId="34" hidden="1">{"5 * utfall + budget",#N/A,FALSE,"T-0298";"5 * bolag",#N/A,FALSE,"T-0298";"Unibank, utfall alla",#N/A,FALSE,"T-0298";#N/A,#N/A,FALSE,"Koncernskulder";#N/A,#N/A,FALSE,"Koncernfakturering"}</definedName>
    <definedName name="q" localSheetId="33" hidden="1">{"5 * utfall + budget",#N/A,FALSE,"T-0298";"5 * bolag",#N/A,FALSE,"T-0298";"Unibank, utfall alla",#N/A,FALSE,"T-0298";#N/A,#N/A,FALSE,"Koncernskulder";#N/A,#N/A,FALSE,"Koncernfakturering"}</definedName>
    <definedName name="q" localSheetId="30" hidden="1">{"5 * utfall + budget",#N/A,FALSE,"T-0298";"5 * bolag",#N/A,FALSE,"T-0298";"Unibank, utfall alla",#N/A,FALSE,"T-0298";#N/A,#N/A,FALSE,"Koncernskulder";#N/A,#N/A,FALSE,"Koncernfakturering"}</definedName>
    <definedName name="q" localSheetId="54" hidden="1">{"5 * utfall + budget",#N/A,FALSE,"T-0298";"5 * bolag",#N/A,FALSE,"T-0298";"Unibank, utfall alla",#N/A,FALSE,"T-0298";#N/A,#N/A,FALSE,"Koncernskulder";#N/A,#N/A,FALSE,"Koncernfakturering"}</definedName>
    <definedName name="q" localSheetId="27" hidden="1">{"5 * utfall + budget",#N/A,FALSE,"T-0298";"5 * bolag",#N/A,FALSE,"T-0298";"Unibank, utfall alla",#N/A,FALSE,"T-0298";#N/A,#N/A,FALSE,"Koncernskulder";#N/A,#N/A,FALSE,"Koncernfakturering"}</definedName>
    <definedName name="q" localSheetId="58" hidden="1">{"5 * utfall + budget",#N/A,FALSE,"T-0298";"5 * bolag",#N/A,FALSE,"T-0298";"Unibank, utfall alla",#N/A,FALSE,"T-0298";#N/A,#N/A,FALSE,"Koncernskulder";#N/A,#N/A,FALSE,"Koncernfakturering"}</definedName>
    <definedName name="q" localSheetId="5" hidden="1">{"5 * utfall + budget",#N/A,FALSE,"T-0298";"5 * bolag",#N/A,FALSE,"T-0298";"Unibank, utfall alla",#N/A,FALSE,"T-0298";#N/A,#N/A,FALSE,"Koncernskulder";#N/A,#N/A,FALSE,"Koncernfakturering"}</definedName>
    <definedName name="q" localSheetId="6" hidden="1">{"5 * utfall + budget",#N/A,FALSE,"T-0298";"5 * bolag",#N/A,FALSE,"T-0298";"Unibank, utfall alla",#N/A,FALSE,"T-0298";#N/A,#N/A,FALSE,"Koncernskulder";#N/A,#N/A,FALSE,"Koncernfakturering"}</definedName>
    <definedName name="q" localSheetId="55" hidden="1">{"5 * utfall + budget",#N/A,FALSE,"T-0298";"5 * bolag",#N/A,FALSE,"T-0298";"Unibank, utfall alla",#N/A,FALSE,"T-0298";#N/A,#N/A,FALSE,"Koncernskulder";#N/A,#N/A,FALSE,"Koncernfakturering"}</definedName>
    <definedName name="q" localSheetId="38" hidden="1">{"5 * utfall + budget",#N/A,FALSE,"T-0298";"5 * bolag",#N/A,FALSE,"T-0298";"Unibank, utfall alla",#N/A,FALSE,"T-0298";#N/A,#N/A,FALSE,"Koncernskulder";#N/A,#N/A,FALSE,"Koncernfakturering"}</definedName>
    <definedName name="q" localSheetId="57" hidden="1">{"5 * utfall + budget",#N/A,FALSE,"T-0298";"5 * bolag",#N/A,FALSE,"T-0298";"Unibank, utfall alla",#N/A,FALSE,"T-0298";#N/A,#N/A,FALSE,"Koncernskulder";#N/A,#N/A,FALSE,"Koncernfakturering"}</definedName>
    <definedName name="q" localSheetId="8" hidden="1">{"5 * utfall + budget",#N/A,FALSE,"T-0298";"5 * bolag",#N/A,FALSE,"T-0298";"Unibank, utfall alla",#N/A,FALSE,"T-0298";#N/A,#N/A,FALSE,"Koncernskulder";#N/A,#N/A,FALSE,"Koncernfakturering"}</definedName>
    <definedName name="q" localSheetId="9" hidden="1">{"5 * utfall + budget",#N/A,FALSE,"T-0298";"5 * bolag",#N/A,FALSE,"T-0298";"Unibank, utfall alla",#N/A,FALSE,"T-0298";#N/A,#N/A,FALSE,"Koncernskulder";#N/A,#N/A,FALSE,"Koncernfakturering"}</definedName>
    <definedName name="q" localSheetId="7" hidden="1">{"5 * utfall + budget",#N/A,FALSE,"T-0298";"5 * bolag",#N/A,FALSE,"T-0298";"Unibank, utfall alla",#N/A,FALSE,"T-0298";#N/A,#N/A,FALSE,"Koncernskulder";#N/A,#N/A,FALSE,"Koncernfakturering"}</definedName>
    <definedName name="q" localSheetId="18" hidden="1">{"5 * utfall + budget",#N/A,FALSE,"T-0298";"5 * bolag",#N/A,FALSE,"T-0298";"Unibank, utfall alla",#N/A,FALSE,"T-0298";#N/A,#N/A,FALSE,"Koncernskulder";#N/A,#N/A,FALSE,"Koncernfakturering"}</definedName>
    <definedName name="q" localSheetId="41" hidden="1">{"5 * utfall + budget",#N/A,FALSE,"T-0298";"5 * bolag",#N/A,FALSE,"T-0298";"Unibank, utfall alla",#N/A,FALSE,"T-0298";#N/A,#N/A,FALSE,"Koncernskulder";#N/A,#N/A,FALSE,"Koncernfakturering"}</definedName>
    <definedName name="q" localSheetId="39" hidden="1">{"5 * utfall + budget",#N/A,FALSE,"T-0298";"5 * bolag",#N/A,FALSE,"T-0298";"Unibank, utfall alla",#N/A,FALSE,"T-0298";#N/A,#N/A,FALSE,"Koncernskulder";#N/A,#N/A,FALSE,"Koncernfakturering"}</definedName>
    <definedName name="q" localSheetId="35" hidden="1">{"5 * utfall + budget",#N/A,FALSE,"T-0298";"5 * bolag",#N/A,FALSE,"T-0298";"Unibank, utfall alla",#N/A,FALSE,"T-0298";#N/A,#N/A,FALSE,"Koncernskulder";#N/A,#N/A,FALSE,"Koncernfakturering"}</definedName>
    <definedName name="q" localSheetId="24" hidden="1">{"5 * utfall + budget",#N/A,FALSE,"T-0298";"5 * bolag",#N/A,FALSE,"T-0298";"Unibank, utfall alla",#N/A,FALSE,"T-0298";#N/A,#N/A,FALSE,"Koncernskulder";#N/A,#N/A,FALSE,"Koncernfakturering"}</definedName>
    <definedName name="q" hidden="1">{"5 * utfall + budget",#N/A,FALSE,"T-0298";"5 * bolag",#N/A,FALSE,"T-0298";"Unibank, utfall alla",#N/A,FALSE,"T-0298";#N/A,#N/A,FALSE,"Koncernskulder";#N/A,#N/A,FALSE,"Koncernfakturering"}</definedName>
    <definedName name="qe" localSheetId="40" hidden="1">{"5 * utfall + budget",#N/A,FALSE,"T-0298";"5 * bolag",#N/A,FALSE,"T-0298";"Unibank, utfall alla",#N/A,FALSE,"T-0298";#N/A,#N/A,FALSE,"Koncernskulder";#N/A,#N/A,FALSE,"Koncernfakturering"}</definedName>
    <definedName name="qe" localSheetId="25" hidden="1">{"5 * utfall + budget",#N/A,FALSE,"T-0298";"5 * bolag",#N/A,FALSE,"T-0298";"Unibank, utfall alla",#N/A,FALSE,"T-0298";#N/A,#N/A,FALSE,"Koncernskulder";#N/A,#N/A,FALSE,"Koncernfakturering"}</definedName>
    <definedName name="qe" localSheetId="23" hidden="1">{"5 * utfall + budget",#N/A,FALSE,"T-0298";"5 * bolag",#N/A,FALSE,"T-0298";"Unibank, utfall alla",#N/A,FALSE,"T-0298";#N/A,#N/A,FALSE,"Koncernskulder";#N/A,#N/A,FALSE,"Koncernfakturering"}</definedName>
    <definedName name="qe" localSheetId="22" hidden="1">{"5 * utfall + budget",#N/A,FALSE,"T-0298";"5 * bolag",#N/A,FALSE,"T-0298";"Unibank, utfall alla",#N/A,FALSE,"T-0298";#N/A,#N/A,FALSE,"Koncernskulder";#N/A,#N/A,FALSE,"Koncernfakturering"}</definedName>
    <definedName name="qe" localSheetId="16" hidden="1">{"5 * utfall + budget",#N/A,FALSE,"T-0298";"5 * bolag",#N/A,FALSE,"T-0298";"Unibank, utfall alla",#N/A,FALSE,"T-0298";#N/A,#N/A,FALSE,"Koncernskulder";#N/A,#N/A,FALSE,"Koncernfakturering"}</definedName>
    <definedName name="qe" localSheetId="17" hidden="1">{"5 * utfall + budget",#N/A,FALSE,"T-0298";"5 * bolag",#N/A,FALSE,"T-0298";"Unibank, utfall alla",#N/A,FALSE,"T-0298";#N/A,#N/A,FALSE,"Koncernskulder";#N/A,#N/A,FALSE,"Koncernfakturering"}</definedName>
    <definedName name="qe" localSheetId="20" hidden="1">{"5 * utfall + budget",#N/A,FALSE,"T-0298";"5 * bolag",#N/A,FALSE,"T-0298";"Unibank, utfall alla",#N/A,FALSE,"T-0298";#N/A,#N/A,FALSE,"Koncernskulder";#N/A,#N/A,FALSE,"Koncernfakturering"}</definedName>
    <definedName name="qe" localSheetId="34" hidden="1">{"5 * utfall + budget",#N/A,FALSE,"T-0298";"5 * bolag",#N/A,FALSE,"T-0298";"Unibank, utfall alla",#N/A,FALSE,"T-0298";#N/A,#N/A,FALSE,"Koncernskulder";#N/A,#N/A,FALSE,"Koncernfakturering"}</definedName>
    <definedName name="qe" localSheetId="33" hidden="1">{"5 * utfall + budget",#N/A,FALSE,"T-0298";"5 * bolag",#N/A,FALSE,"T-0298";"Unibank, utfall alla",#N/A,FALSE,"T-0298";#N/A,#N/A,FALSE,"Koncernskulder";#N/A,#N/A,FALSE,"Koncernfakturering"}</definedName>
    <definedName name="qe" localSheetId="30" hidden="1">{"5 * utfall + budget",#N/A,FALSE,"T-0298";"5 * bolag",#N/A,FALSE,"T-0298";"Unibank, utfall alla",#N/A,FALSE,"T-0298";#N/A,#N/A,FALSE,"Koncernskulder";#N/A,#N/A,FALSE,"Koncernfakturering"}</definedName>
    <definedName name="qe" localSheetId="54" hidden="1">{"5 * utfall + budget",#N/A,FALSE,"T-0298";"5 * bolag",#N/A,FALSE,"T-0298";"Unibank, utfall alla",#N/A,FALSE,"T-0298";#N/A,#N/A,FALSE,"Koncernskulder";#N/A,#N/A,FALSE,"Koncernfakturering"}</definedName>
    <definedName name="qe" localSheetId="27" hidden="1">{"5 * utfall + budget",#N/A,FALSE,"T-0298";"5 * bolag",#N/A,FALSE,"T-0298";"Unibank, utfall alla",#N/A,FALSE,"T-0298";#N/A,#N/A,FALSE,"Koncernskulder";#N/A,#N/A,FALSE,"Koncernfakturering"}</definedName>
    <definedName name="qe" localSheetId="58" hidden="1">{"5 * utfall + budget",#N/A,FALSE,"T-0298";"5 * bolag",#N/A,FALSE,"T-0298";"Unibank, utfall alla",#N/A,FALSE,"T-0298";#N/A,#N/A,FALSE,"Koncernskulder";#N/A,#N/A,FALSE,"Koncernfakturering"}</definedName>
    <definedName name="qe" localSheetId="5" hidden="1">{"5 * utfall + budget",#N/A,FALSE,"T-0298";"5 * bolag",#N/A,FALSE,"T-0298";"Unibank, utfall alla",#N/A,FALSE,"T-0298";#N/A,#N/A,FALSE,"Koncernskulder";#N/A,#N/A,FALSE,"Koncernfakturering"}</definedName>
    <definedName name="qe" localSheetId="6" hidden="1">{"5 * utfall + budget",#N/A,FALSE,"T-0298";"5 * bolag",#N/A,FALSE,"T-0298";"Unibank, utfall alla",#N/A,FALSE,"T-0298";#N/A,#N/A,FALSE,"Koncernskulder";#N/A,#N/A,FALSE,"Koncernfakturering"}</definedName>
    <definedName name="qe" localSheetId="55" hidden="1">{"5 * utfall + budget",#N/A,FALSE,"T-0298";"5 * bolag",#N/A,FALSE,"T-0298";"Unibank, utfall alla",#N/A,FALSE,"T-0298";#N/A,#N/A,FALSE,"Koncernskulder";#N/A,#N/A,FALSE,"Koncernfakturering"}</definedName>
    <definedName name="qe" localSheetId="38" hidden="1">{"5 * utfall + budget",#N/A,FALSE,"T-0298";"5 * bolag",#N/A,FALSE,"T-0298";"Unibank, utfall alla",#N/A,FALSE,"T-0298";#N/A,#N/A,FALSE,"Koncernskulder";#N/A,#N/A,FALSE,"Koncernfakturering"}</definedName>
    <definedName name="qe" localSheetId="57" hidden="1">{"5 * utfall + budget",#N/A,FALSE,"T-0298";"5 * bolag",#N/A,FALSE,"T-0298";"Unibank, utfall alla",#N/A,FALSE,"T-0298";#N/A,#N/A,FALSE,"Koncernskulder";#N/A,#N/A,FALSE,"Koncernfakturering"}</definedName>
    <definedName name="qe" localSheetId="8" hidden="1">{"5 * utfall + budget",#N/A,FALSE,"T-0298";"5 * bolag",#N/A,FALSE,"T-0298";"Unibank, utfall alla",#N/A,FALSE,"T-0298";#N/A,#N/A,FALSE,"Koncernskulder";#N/A,#N/A,FALSE,"Koncernfakturering"}</definedName>
    <definedName name="qe" localSheetId="9" hidden="1">{"5 * utfall + budget",#N/A,FALSE,"T-0298";"5 * bolag",#N/A,FALSE,"T-0298";"Unibank, utfall alla",#N/A,FALSE,"T-0298";#N/A,#N/A,FALSE,"Koncernskulder";#N/A,#N/A,FALSE,"Koncernfakturering"}</definedName>
    <definedName name="qe" localSheetId="7" hidden="1">{"5 * utfall + budget",#N/A,FALSE,"T-0298";"5 * bolag",#N/A,FALSE,"T-0298";"Unibank, utfall alla",#N/A,FALSE,"T-0298";#N/A,#N/A,FALSE,"Koncernskulder";#N/A,#N/A,FALSE,"Koncernfakturering"}</definedName>
    <definedName name="qe" localSheetId="18" hidden="1">{"5 * utfall + budget",#N/A,FALSE,"T-0298";"5 * bolag",#N/A,FALSE,"T-0298";"Unibank, utfall alla",#N/A,FALSE,"T-0298";#N/A,#N/A,FALSE,"Koncernskulder";#N/A,#N/A,FALSE,"Koncernfakturering"}</definedName>
    <definedName name="qe" localSheetId="41" hidden="1">{"5 * utfall + budget",#N/A,FALSE,"T-0298";"5 * bolag",#N/A,FALSE,"T-0298";"Unibank, utfall alla",#N/A,FALSE,"T-0298";#N/A,#N/A,FALSE,"Koncernskulder";#N/A,#N/A,FALSE,"Koncernfakturering"}</definedName>
    <definedName name="qe" localSheetId="39" hidden="1">{"5 * utfall + budget",#N/A,FALSE,"T-0298";"5 * bolag",#N/A,FALSE,"T-0298";"Unibank, utfall alla",#N/A,FALSE,"T-0298";#N/A,#N/A,FALSE,"Koncernskulder";#N/A,#N/A,FALSE,"Koncernfakturering"}</definedName>
    <definedName name="qe" localSheetId="35" hidden="1">{"5 * utfall + budget",#N/A,FALSE,"T-0298";"5 * bolag",#N/A,FALSE,"T-0298";"Unibank, utfall alla",#N/A,FALSE,"T-0298";#N/A,#N/A,FALSE,"Koncernskulder";#N/A,#N/A,FALSE,"Koncernfakturering"}</definedName>
    <definedName name="qe" localSheetId="24" hidden="1">{"5 * utfall + budget",#N/A,FALSE,"T-0298";"5 * bolag",#N/A,FALSE,"T-0298";"Unibank, utfall alla",#N/A,FALSE,"T-0298";#N/A,#N/A,FALSE,"Koncernskulder";#N/A,#N/A,FALSE,"Koncernfakturering"}</definedName>
    <definedName name="qe" hidden="1">{"5 * utfall + budget",#N/A,FALSE,"T-0298";"5 * bolag",#N/A,FALSE,"T-0298";"Unibank, utfall alla",#N/A,FALSE,"T-0298";#N/A,#N/A,FALSE,"Koncernskulder";#N/A,#N/A,FALSE,"Koncernfakturering"}</definedName>
    <definedName name="Quarterly" localSheetId="40">#REF!</definedName>
    <definedName name="Quarterly" localSheetId="25">#REF!</definedName>
    <definedName name="Quarterly" localSheetId="23">#REF!</definedName>
    <definedName name="Quarterly" localSheetId="22">#REF!</definedName>
    <definedName name="Quarterly" localSheetId="16">#REF!</definedName>
    <definedName name="Quarterly" localSheetId="17">#REF!</definedName>
    <definedName name="Quarterly" localSheetId="20">#REF!</definedName>
    <definedName name="Quarterly" localSheetId="34">#REF!</definedName>
    <definedName name="Quarterly" localSheetId="33">#REF!</definedName>
    <definedName name="Quarterly" localSheetId="54">#REF!</definedName>
    <definedName name="Quarterly" localSheetId="27">#REF!</definedName>
    <definedName name="Quarterly" localSheetId="58">#REF!</definedName>
    <definedName name="Quarterly" localSheetId="5">#REF!</definedName>
    <definedName name="Quarterly" localSheetId="6">#REF!</definedName>
    <definedName name="Quarterly" localSheetId="55">#REF!</definedName>
    <definedName name="Quarterly" localSheetId="38">#REF!</definedName>
    <definedName name="Quarterly" localSheetId="57">#REF!</definedName>
    <definedName name="Quarterly" localSheetId="8">#REF!</definedName>
    <definedName name="Quarterly" localSheetId="9">#REF!</definedName>
    <definedName name="Quarterly" localSheetId="7">#REF!</definedName>
    <definedName name="Quarterly" localSheetId="18">#REF!</definedName>
    <definedName name="Quarterly" localSheetId="35">#REF!</definedName>
    <definedName name="Quarterly" localSheetId="24">#REF!</definedName>
    <definedName name="Quarterly">#REF!</definedName>
    <definedName name="Rapport" localSheetId="40">#REF!</definedName>
    <definedName name="Rapport" localSheetId="25">#REF!</definedName>
    <definedName name="Rapport" localSheetId="23">#REF!</definedName>
    <definedName name="Rapport" localSheetId="22">#REF!</definedName>
    <definedName name="Rapport" localSheetId="16">#REF!</definedName>
    <definedName name="Rapport" localSheetId="17">#REF!</definedName>
    <definedName name="Rapport" localSheetId="20">#REF!</definedName>
    <definedName name="Rapport" localSheetId="34">#REF!</definedName>
    <definedName name="Rapport" localSheetId="33">#REF!</definedName>
    <definedName name="Rapport" localSheetId="30">#REF!</definedName>
    <definedName name="Rapport" localSheetId="54">#REF!</definedName>
    <definedName name="Rapport" localSheetId="27">#REF!</definedName>
    <definedName name="Rapport" localSheetId="58">#REF!</definedName>
    <definedName name="Rapport" localSheetId="5">#REF!</definedName>
    <definedName name="Rapport" localSheetId="6">#REF!</definedName>
    <definedName name="Rapport" localSheetId="55">#REF!</definedName>
    <definedName name="Rapport" localSheetId="38">#REF!</definedName>
    <definedName name="Rapport" localSheetId="57">#REF!</definedName>
    <definedName name="Rapport" localSheetId="8">#REF!</definedName>
    <definedName name="Rapport" localSheetId="9">#REF!</definedName>
    <definedName name="Rapport" localSheetId="7">#REF!</definedName>
    <definedName name="Rapport" localSheetId="18">#REF!</definedName>
    <definedName name="Rapport" localSheetId="35">#REF!</definedName>
    <definedName name="Rapport" localSheetId="24">#REF!</definedName>
    <definedName name="Rapport">#REF!</definedName>
    <definedName name="Ratios" localSheetId="40">#REF!</definedName>
    <definedName name="Ratios" localSheetId="25">#REF!</definedName>
    <definedName name="Ratios" localSheetId="23">#REF!</definedName>
    <definedName name="Ratios" localSheetId="22">#REF!</definedName>
    <definedName name="Ratios" localSheetId="16">#REF!</definedName>
    <definedName name="Ratios" localSheetId="17">#REF!</definedName>
    <definedName name="Ratios" localSheetId="20">#REF!</definedName>
    <definedName name="Ratios" localSheetId="34">#REF!</definedName>
    <definedName name="Ratios" localSheetId="33">#REF!</definedName>
    <definedName name="Ratios" localSheetId="54">#REF!</definedName>
    <definedName name="Ratios" localSheetId="27">#REF!</definedName>
    <definedName name="Ratios" localSheetId="58">#REF!</definedName>
    <definedName name="Ratios" localSheetId="5">#REF!</definedName>
    <definedName name="Ratios" localSheetId="6">#REF!</definedName>
    <definedName name="Ratios" localSheetId="55">#REF!</definedName>
    <definedName name="Ratios" localSheetId="38">#REF!</definedName>
    <definedName name="Ratios" localSheetId="57">#REF!</definedName>
    <definedName name="Ratios" localSheetId="8">#REF!</definedName>
    <definedName name="Ratios" localSheetId="9">#REF!</definedName>
    <definedName name="Ratios" localSheetId="7">#REF!</definedName>
    <definedName name="Ratios" localSheetId="18">#REF!</definedName>
    <definedName name="Ratios" localSheetId="35">#REF!</definedName>
    <definedName name="Ratios" localSheetId="24">#REF!</definedName>
    <definedName name="Ratios">#REF!</definedName>
    <definedName name="RBother" localSheetId="40">#REF!</definedName>
    <definedName name="RBother" localSheetId="25">#REF!</definedName>
    <definedName name="RBother" localSheetId="23">#REF!</definedName>
    <definedName name="RBother" localSheetId="22">#REF!</definedName>
    <definedName name="RBother" localSheetId="16">#REF!</definedName>
    <definedName name="RBother" localSheetId="17">#REF!</definedName>
    <definedName name="RBother" localSheetId="20">#REF!</definedName>
    <definedName name="RBother" localSheetId="34">#REF!</definedName>
    <definedName name="RBother" localSheetId="33">#REF!</definedName>
    <definedName name="RBother" localSheetId="54">#REF!</definedName>
    <definedName name="RBother" localSheetId="27">#REF!</definedName>
    <definedName name="RBother" localSheetId="58">#REF!</definedName>
    <definedName name="RBother" localSheetId="5">#REF!</definedName>
    <definedName name="RBother" localSheetId="6">#REF!</definedName>
    <definedName name="RBother" localSheetId="55">#REF!</definedName>
    <definedName name="RBother" localSheetId="38">#REF!</definedName>
    <definedName name="RBother" localSheetId="57">#REF!</definedName>
    <definedName name="RBother" localSheetId="8">#REF!</definedName>
    <definedName name="RBother" localSheetId="9">#REF!</definedName>
    <definedName name="RBother" localSheetId="7">#REF!</definedName>
    <definedName name="RBother" localSheetId="18">#REF!</definedName>
    <definedName name="RBother" localSheetId="35">#REF!</definedName>
    <definedName name="RBother" localSheetId="24">#REF!</definedName>
    <definedName name="RBother">#REF!</definedName>
    <definedName name="RBother2" localSheetId="40">#REF!</definedName>
    <definedName name="RBother2" localSheetId="25">#REF!</definedName>
    <definedName name="RBother2" localSheetId="23">#REF!</definedName>
    <definedName name="RBother2" localSheetId="22">#REF!</definedName>
    <definedName name="RBother2" localSheetId="16">#REF!</definedName>
    <definedName name="RBother2" localSheetId="17">#REF!</definedName>
    <definedName name="RBother2" localSheetId="20">#REF!</definedName>
    <definedName name="RBother2" localSheetId="34">#REF!</definedName>
    <definedName name="RBother2" localSheetId="33">#REF!</definedName>
    <definedName name="RBother2" localSheetId="54">#REF!</definedName>
    <definedName name="RBother2" localSheetId="27">#REF!</definedName>
    <definedName name="RBother2" localSheetId="58">#REF!</definedName>
    <definedName name="RBother2" localSheetId="5">#REF!</definedName>
    <definedName name="RBother2" localSheetId="6">#REF!</definedName>
    <definedName name="RBother2" localSheetId="55">#REF!</definedName>
    <definedName name="RBother2" localSheetId="38">#REF!</definedName>
    <definedName name="RBother2" localSheetId="57">#REF!</definedName>
    <definedName name="RBother2" localSheetId="8">#REF!</definedName>
    <definedName name="RBother2" localSheetId="9">#REF!</definedName>
    <definedName name="RBother2" localSheetId="7">#REF!</definedName>
    <definedName name="RBother2" localSheetId="18">#REF!</definedName>
    <definedName name="RBother2" localSheetId="35">#REF!</definedName>
    <definedName name="RBother2" localSheetId="24">#REF!</definedName>
    <definedName name="RBother2">#REF!</definedName>
    <definedName name="reconciliation" localSheetId="40">#REF!</definedName>
    <definedName name="reconciliation" localSheetId="25">#REF!</definedName>
    <definedName name="reconciliation" localSheetId="23">#REF!</definedName>
    <definedName name="reconciliation" localSheetId="22">#REF!</definedName>
    <definedName name="reconciliation" localSheetId="16">#REF!</definedName>
    <definedName name="reconciliation" localSheetId="17">#REF!</definedName>
    <definedName name="reconciliation" localSheetId="20">#REF!</definedName>
    <definedName name="reconciliation" localSheetId="34">#REF!</definedName>
    <definedName name="reconciliation" localSheetId="33">#REF!</definedName>
    <definedName name="reconciliation" localSheetId="54">#REF!</definedName>
    <definedName name="reconciliation" localSheetId="27">#REF!</definedName>
    <definedName name="reconciliation" localSheetId="58">#REF!</definedName>
    <definedName name="reconciliation" localSheetId="5">#REF!</definedName>
    <definedName name="reconciliation" localSheetId="6">#REF!</definedName>
    <definedName name="reconciliation" localSheetId="55">#REF!</definedName>
    <definedName name="reconciliation" localSheetId="38">#REF!</definedName>
    <definedName name="reconciliation" localSheetId="57">#REF!</definedName>
    <definedName name="reconciliation" localSheetId="8">#REF!</definedName>
    <definedName name="reconciliation" localSheetId="9">#REF!</definedName>
    <definedName name="reconciliation" localSheetId="7">#REF!</definedName>
    <definedName name="reconciliation" localSheetId="18">#REF!</definedName>
    <definedName name="reconciliation" localSheetId="35">#REF!</definedName>
    <definedName name="reconciliation" localSheetId="24">#REF!</definedName>
    <definedName name="reconciliation">#REF!</definedName>
    <definedName name="Region" localSheetId="34">OFFSET([11]Chart!$X$11,1,0,COUNTA([11]Chart!$X$11:$X$38)-1,1)</definedName>
    <definedName name="Region" localSheetId="30">OFFSET([11]Chart!$X$11,1,0,COUNTA([11]Chart!$X$11:$X$38)-1,1)</definedName>
    <definedName name="Region" localSheetId="58">OFFSET([12]Chart!$X$11,1,0,COUNTA([12]Chart!$X$11:$X$38)-1,1)</definedName>
    <definedName name="Region" localSheetId="55">OFFSET([12]Chart!$X$11,1,0,COUNTA([12]Chart!$X$11:$X$38)-1,1)</definedName>
    <definedName name="Region" localSheetId="8">OFFSET([13]Chart!$X$11,1,0,COUNTA([13]Chart!$X$11:$X$38)-1,1)</definedName>
    <definedName name="Region" localSheetId="9">OFFSET([13]Chart!$X$11,1,0,COUNTA([13]Chart!$X$11:$X$38)-1,1)</definedName>
    <definedName name="Region" localSheetId="7">OFFSET([13]Chart!$X$11,1,0,COUNTA([13]Chart!$X$11:$X$38)-1,1)</definedName>
    <definedName name="Region" localSheetId="35">OFFSET([12]Chart!$X$11,1,0,COUNTA([12]Chart!$X$11:$X$38)-1,1)</definedName>
    <definedName name="Region">OFFSET([11]Chart!$X$11,1,0,COUNTA([11]Chart!$X$11:$X$38)-1,1)</definedName>
    <definedName name="Regionlosses" localSheetId="34">OFFSET([11]Chart!$Y$11,1,0,COUNTA([11]Chart!$Y$11:$Y$38)-1,1)</definedName>
    <definedName name="Regionlosses" localSheetId="30">OFFSET([11]Chart!$Y$11,1,0,COUNTA([11]Chart!$Y$11:$Y$38)-1,1)</definedName>
    <definedName name="Regionlosses" localSheetId="58">OFFSET([12]Chart!$Y$11,1,0,COUNTA([12]Chart!$Y$11:$Y$38)-1,1)</definedName>
    <definedName name="Regionlosses" localSheetId="55">OFFSET([12]Chart!$Y$11,1,0,COUNTA([12]Chart!$Y$11:$Y$38)-1,1)</definedName>
    <definedName name="Regionlosses" localSheetId="8">OFFSET([13]Chart!$Y$11,1,0,COUNTA([13]Chart!$Y$11:$Y$38)-1,1)</definedName>
    <definedName name="Regionlosses" localSheetId="9">OFFSET([13]Chart!$Y$11,1,0,COUNTA([13]Chart!$Y$11:$Y$38)-1,1)</definedName>
    <definedName name="Regionlosses" localSheetId="7">OFFSET([13]Chart!$Y$11,1,0,COUNTA([13]Chart!$Y$11:$Y$38)-1,1)</definedName>
    <definedName name="Regionlosses" localSheetId="35">OFFSET([12]Chart!$Y$11,1,0,COUNTA([12]Chart!$Y$11:$Y$38)-1,1)</definedName>
    <definedName name="Regionlosses">OFFSET([11]Chart!$Y$11,1,0,COUNTA([11]Chart!$Y$11:$Y$38)-1,1)</definedName>
    <definedName name="retail" localSheetId="40">#REF!</definedName>
    <definedName name="retail" localSheetId="25">#REF!</definedName>
    <definedName name="retail" localSheetId="23">#REF!</definedName>
    <definedName name="retail" localSheetId="22">#REF!</definedName>
    <definedName name="retail" localSheetId="16">#REF!</definedName>
    <definedName name="retail" localSheetId="17">#REF!</definedName>
    <definedName name="retail" localSheetId="20">#REF!</definedName>
    <definedName name="retail" localSheetId="34">#REF!</definedName>
    <definedName name="retail" localSheetId="33">#REF!</definedName>
    <definedName name="retail" localSheetId="54">#REF!</definedName>
    <definedName name="retail" localSheetId="27">#REF!</definedName>
    <definedName name="retail" localSheetId="58">#REF!</definedName>
    <definedName name="retail" localSheetId="5">#REF!</definedName>
    <definedName name="retail" localSheetId="6">#REF!</definedName>
    <definedName name="retail" localSheetId="55">#REF!</definedName>
    <definedName name="retail" localSheetId="38">#REF!</definedName>
    <definedName name="retail" localSheetId="57">#REF!</definedName>
    <definedName name="retail" localSheetId="8">#REF!</definedName>
    <definedName name="retail" localSheetId="9">#REF!</definedName>
    <definedName name="retail" localSheetId="7">#REF!</definedName>
    <definedName name="retail" localSheetId="18">#REF!</definedName>
    <definedName name="retail" localSheetId="35">#REF!</definedName>
    <definedName name="retail" localSheetId="24">#REF!</definedName>
    <definedName name="retail">#REF!</definedName>
    <definedName name="retail1" localSheetId="40">#REF!</definedName>
    <definedName name="retail1" localSheetId="25">#REF!</definedName>
    <definedName name="retail1" localSheetId="23">#REF!</definedName>
    <definedName name="retail1" localSheetId="22">#REF!</definedName>
    <definedName name="retail1" localSheetId="16">#REF!</definedName>
    <definedName name="retail1" localSheetId="17">#REF!</definedName>
    <definedName name="retail1" localSheetId="20">#REF!</definedName>
    <definedName name="retail1" localSheetId="34">#REF!</definedName>
    <definedName name="retail1" localSheetId="33">#REF!</definedName>
    <definedName name="retail1" localSheetId="54">#REF!</definedName>
    <definedName name="retail1" localSheetId="27">#REF!</definedName>
    <definedName name="retail1" localSheetId="58">#REF!</definedName>
    <definedName name="retail1" localSheetId="5">#REF!</definedName>
    <definedName name="retail1" localSheetId="6">#REF!</definedName>
    <definedName name="retail1" localSheetId="55">#REF!</definedName>
    <definedName name="retail1" localSheetId="38">#REF!</definedName>
    <definedName name="retail1" localSheetId="57">#REF!</definedName>
    <definedName name="retail1" localSheetId="8">#REF!</definedName>
    <definedName name="retail1" localSheetId="9">#REF!</definedName>
    <definedName name="retail1" localSheetId="7">#REF!</definedName>
    <definedName name="retail1" localSheetId="18">#REF!</definedName>
    <definedName name="retail1" localSheetId="35">#REF!</definedName>
    <definedName name="retail1" localSheetId="24">#REF!</definedName>
    <definedName name="retail1">#REF!</definedName>
    <definedName name="RetailKeyFig" localSheetId="40">#REF!</definedName>
    <definedName name="RetailKeyFig" localSheetId="25">#REF!</definedName>
    <definedName name="RetailKeyFig" localSheetId="23">#REF!</definedName>
    <definedName name="RetailKeyFig" localSheetId="22">#REF!</definedName>
    <definedName name="RetailKeyFig" localSheetId="16">#REF!</definedName>
    <definedName name="RetailKeyFig" localSheetId="17">#REF!</definedName>
    <definedName name="RetailKeyFig" localSheetId="20">#REF!</definedName>
    <definedName name="RetailKeyFig" localSheetId="34">#REF!</definedName>
    <definedName name="RetailKeyFig" localSheetId="33">#REF!</definedName>
    <definedName name="RetailKeyFig" localSheetId="54">#REF!</definedName>
    <definedName name="RetailKeyFig" localSheetId="27">#REF!</definedName>
    <definedName name="RetailKeyFig" localSheetId="58">#REF!</definedName>
    <definedName name="RetailKeyFig" localSheetId="5">#REF!</definedName>
    <definedName name="RetailKeyFig" localSheetId="6">#REF!</definedName>
    <definedName name="RetailKeyFig" localSheetId="55">#REF!</definedName>
    <definedName name="RetailKeyFig" localSheetId="38">#REF!</definedName>
    <definedName name="RetailKeyFig" localSheetId="57">#REF!</definedName>
    <definedName name="RetailKeyFig" localSheetId="8">#REF!</definedName>
    <definedName name="RetailKeyFig" localSheetId="9">#REF!</definedName>
    <definedName name="RetailKeyFig" localSheetId="7">#REF!</definedName>
    <definedName name="RetailKeyFig" localSheetId="18">#REF!</definedName>
    <definedName name="RetailKeyFig" localSheetId="35">#REF!</definedName>
    <definedName name="RetailKeyFig" localSheetId="24">#REF!</definedName>
    <definedName name="RetailKeyFig">#REF!</definedName>
    <definedName name="RetailOP" localSheetId="40">#REF!</definedName>
    <definedName name="RetailOP" localSheetId="25">#REF!</definedName>
    <definedName name="RetailOP" localSheetId="23">#REF!</definedName>
    <definedName name="RetailOP" localSheetId="22">#REF!</definedName>
    <definedName name="RetailOP" localSheetId="16">#REF!</definedName>
    <definedName name="RetailOP" localSheetId="17">#REF!</definedName>
    <definedName name="RetailOP" localSheetId="20">#REF!</definedName>
    <definedName name="RetailOP" localSheetId="34">#REF!</definedName>
    <definedName name="RetailOP" localSheetId="33">#REF!</definedName>
    <definedName name="RetailOP" localSheetId="54">#REF!</definedName>
    <definedName name="RetailOP" localSheetId="27">#REF!</definedName>
    <definedName name="RetailOP" localSheetId="58">#REF!</definedName>
    <definedName name="RetailOP" localSheetId="5">#REF!</definedName>
    <definedName name="RetailOP" localSheetId="6">#REF!</definedName>
    <definedName name="RetailOP" localSheetId="55">#REF!</definedName>
    <definedName name="RetailOP" localSheetId="38">#REF!</definedName>
    <definedName name="RetailOP" localSheetId="57">#REF!</definedName>
    <definedName name="RetailOP" localSheetId="8">#REF!</definedName>
    <definedName name="RetailOP" localSheetId="9">#REF!</definedName>
    <definedName name="RetailOP" localSheetId="7">#REF!</definedName>
    <definedName name="RetailOP" localSheetId="18">#REF!</definedName>
    <definedName name="RetailOP" localSheetId="35">#REF!</definedName>
    <definedName name="RetailOP" localSheetId="24">#REF!</definedName>
    <definedName name="RetailOP">#REF!</definedName>
    <definedName name="RetailVol" localSheetId="40">#REF!</definedName>
    <definedName name="RetailVol" localSheetId="25">#REF!</definedName>
    <definedName name="RetailVol" localSheetId="23">#REF!</definedName>
    <definedName name="RetailVol" localSheetId="22">#REF!</definedName>
    <definedName name="RetailVol" localSheetId="16">#REF!</definedName>
    <definedName name="RetailVol" localSheetId="17">#REF!</definedName>
    <definedName name="RetailVol" localSheetId="20">#REF!</definedName>
    <definedName name="RetailVol" localSheetId="34">#REF!</definedName>
    <definedName name="RetailVol" localSheetId="33">#REF!</definedName>
    <definedName name="RetailVol" localSheetId="54">#REF!</definedName>
    <definedName name="RetailVol" localSheetId="27">#REF!</definedName>
    <definedName name="RetailVol" localSheetId="58">#REF!</definedName>
    <definedName name="RetailVol" localSheetId="5">#REF!</definedName>
    <definedName name="RetailVol" localSheetId="6">#REF!</definedName>
    <definedName name="RetailVol" localSheetId="55">#REF!</definedName>
    <definedName name="RetailVol" localSheetId="38">#REF!</definedName>
    <definedName name="RetailVol" localSheetId="57">#REF!</definedName>
    <definedName name="RetailVol" localSheetId="8">#REF!</definedName>
    <definedName name="RetailVol" localSheetId="9">#REF!</definedName>
    <definedName name="RetailVol" localSheetId="7">#REF!</definedName>
    <definedName name="RetailVol" localSheetId="18">#REF!</definedName>
    <definedName name="RetailVol" localSheetId="35">#REF!</definedName>
    <definedName name="RetailVol" localSheetId="24">#REF!</definedName>
    <definedName name="RetailVol">#REF!</definedName>
    <definedName name="sam" localSheetId="40">#REF!</definedName>
    <definedName name="sam" localSheetId="25">#REF!</definedName>
    <definedName name="sam" localSheetId="23">#REF!</definedName>
    <definedName name="sam" localSheetId="22">#REF!</definedName>
    <definedName name="sam" localSheetId="16">#REF!</definedName>
    <definedName name="sam" localSheetId="17">#REF!</definedName>
    <definedName name="sam" localSheetId="20">#REF!</definedName>
    <definedName name="sam" localSheetId="34">#REF!</definedName>
    <definedName name="sam" localSheetId="33">#REF!</definedName>
    <definedName name="sam" localSheetId="54">#REF!</definedName>
    <definedName name="sam" localSheetId="27">#REF!</definedName>
    <definedName name="sam" localSheetId="58">#REF!</definedName>
    <definedName name="sam" localSheetId="5">#REF!</definedName>
    <definedName name="sam" localSheetId="6">#REF!</definedName>
    <definedName name="sam" localSheetId="55">#REF!</definedName>
    <definedName name="sam" localSheetId="38">#REF!</definedName>
    <definedName name="sam" localSheetId="57">#REF!</definedName>
    <definedName name="sam" localSheetId="8">#REF!</definedName>
    <definedName name="sam" localSheetId="9">#REF!</definedName>
    <definedName name="sam" localSheetId="7">#REF!</definedName>
    <definedName name="sam" localSheetId="18">#REF!</definedName>
    <definedName name="sam" localSheetId="35">#REF!</definedName>
    <definedName name="sam" localSheetId="24">#REF!</definedName>
    <definedName name="sam">#REF!</definedName>
    <definedName name="samlet" localSheetId="40">#REF!</definedName>
    <definedName name="samlet" localSheetId="25">#REF!</definedName>
    <definedName name="samlet" localSheetId="23">#REF!</definedName>
    <definedName name="samlet" localSheetId="22">#REF!</definedName>
    <definedName name="samlet" localSheetId="16">#REF!</definedName>
    <definedName name="samlet" localSheetId="17">#REF!</definedName>
    <definedName name="samlet" localSheetId="20">#REF!</definedName>
    <definedName name="samlet" localSheetId="34">#REF!</definedName>
    <definedName name="samlet" localSheetId="33">#REF!</definedName>
    <definedName name="samlet" localSheetId="54">#REF!</definedName>
    <definedName name="samlet" localSheetId="27">#REF!</definedName>
    <definedName name="samlet" localSheetId="58">#REF!</definedName>
    <definedName name="samlet" localSheetId="5">#REF!</definedName>
    <definedName name="samlet" localSheetId="6">#REF!</definedName>
    <definedName name="samlet" localSheetId="55">#REF!</definedName>
    <definedName name="samlet" localSheetId="38">#REF!</definedName>
    <definedName name="samlet" localSheetId="57">#REF!</definedName>
    <definedName name="samlet" localSheetId="8">#REF!</definedName>
    <definedName name="samlet" localSheetId="9">#REF!</definedName>
    <definedName name="samlet" localSheetId="7">#REF!</definedName>
    <definedName name="samlet" localSheetId="18">#REF!</definedName>
    <definedName name="samlet" localSheetId="35">#REF!</definedName>
    <definedName name="samlet" localSheetId="24">#REF!</definedName>
    <definedName name="samlet">#REF!</definedName>
    <definedName name="samlet2" localSheetId="40">#REF!</definedName>
    <definedName name="samlet2" localSheetId="25">#REF!</definedName>
    <definedName name="samlet2" localSheetId="23">#REF!</definedName>
    <definedName name="samlet2" localSheetId="22">#REF!</definedName>
    <definedName name="samlet2" localSheetId="16">#REF!</definedName>
    <definedName name="samlet2" localSheetId="17">#REF!</definedName>
    <definedName name="samlet2" localSheetId="20">#REF!</definedName>
    <definedName name="samlet2" localSheetId="34">#REF!</definedName>
    <definedName name="samlet2" localSheetId="33">#REF!</definedName>
    <definedName name="samlet2" localSheetId="54">#REF!</definedName>
    <definedName name="samlet2" localSheetId="27">#REF!</definedName>
    <definedName name="samlet2" localSheetId="58">#REF!</definedName>
    <definedName name="samlet2" localSheetId="5">#REF!</definedName>
    <definedName name="samlet2" localSheetId="6">#REF!</definedName>
    <definedName name="samlet2" localSheetId="55">#REF!</definedName>
    <definedName name="samlet2" localSheetId="38">#REF!</definedName>
    <definedName name="samlet2" localSheetId="57">#REF!</definedName>
    <definedName name="samlet2" localSheetId="8">#REF!</definedName>
    <definedName name="samlet2" localSheetId="9">#REF!</definedName>
    <definedName name="samlet2" localSheetId="7">#REF!</definedName>
    <definedName name="samlet2" localSheetId="18">#REF!</definedName>
    <definedName name="samlet2" localSheetId="35">#REF!</definedName>
    <definedName name="samlet2" localSheetId="24">#REF!</definedName>
    <definedName name="samlet2">#REF!</definedName>
    <definedName name="SAPBEXdnldView" hidden="1">"4ZD0L7XBN5QAFUWLD0ZQ4XQFQ"</definedName>
    <definedName name="SAPBEXrevision" hidden="1">1</definedName>
    <definedName name="SAPBEXsysID" hidden="1">"DDP"</definedName>
    <definedName name="SAPBEXwbID" hidden="1">"4IKCR4U7DC37TEMEHPMJ33OR9"</definedName>
    <definedName name="SAPCrosstab1" localSheetId="40">#REF!</definedName>
    <definedName name="SAPCrosstab1" localSheetId="25">#REF!</definedName>
    <definedName name="SAPCrosstab1" localSheetId="23">#REF!</definedName>
    <definedName name="SAPCrosstab1" localSheetId="22">#REF!</definedName>
    <definedName name="SAPCrosstab1" localSheetId="16">#REF!</definedName>
    <definedName name="SAPCrosstab1" localSheetId="17">#REF!</definedName>
    <definedName name="SAPCrosstab1" localSheetId="20">#REF!</definedName>
    <definedName name="SAPCrosstab1" localSheetId="34">'Credit portfolio by BU Q3 New'!$A$1:$E$2</definedName>
    <definedName name="SAPCrosstab1" localSheetId="33">'Credit portfolio by BU Q4 New'!#REF!</definedName>
    <definedName name="SAPCrosstab1" localSheetId="30">#REF!</definedName>
    <definedName name="SAPCrosstab1" localSheetId="54">#REF!</definedName>
    <definedName name="SAPCrosstab1" localSheetId="27">#REF!</definedName>
    <definedName name="SAPCrosstab1" localSheetId="58">#REF!</definedName>
    <definedName name="SAPCrosstab1" localSheetId="5">#REF!</definedName>
    <definedName name="SAPCrosstab1" localSheetId="6">#REF!</definedName>
    <definedName name="SAPCrosstab1" localSheetId="55">#REF!</definedName>
    <definedName name="SAPCrosstab1" localSheetId="38">#REF!</definedName>
    <definedName name="SAPCrosstab1" localSheetId="57">#REF!</definedName>
    <definedName name="SAPCrosstab1" localSheetId="8">#REF!</definedName>
    <definedName name="SAPCrosstab1" localSheetId="9">#REF!</definedName>
    <definedName name="SAPCrosstab1" localSheetId="7">#REF!</definedName>
    <definedName name="SAPCrosstab1" localSheetId="18">#REF!</definedName>
    <definedName name="SAPCrosstab1" localSheetId="35">#REF!</definedName>
    <definedName name="SAPCrosstab1" localSheetId="24">#REF!</definedName>
    <definedName name="SAPCrosstab1">#REF!</definedName>
    <definedName name="SE_EURO_V" localSheetId="58">[30]Sheet1!$C$15</definedName>
    <definedName name="SE_EURO_V" localSheetId="55">[30]Sheet1!$C$15</definedName>
    <definedName name="SE_EURO_V" localSheetId="8">[31]Sheet1!$C$15</definedName>
    <definedName name="SE_EURO_V" localSheetId="9">[31]Sheet1!$C$15</definedName>
    <definedName name="SE_EURO_V" localSheetId="7">[31]Sheet1!$C$15</definedName>
    <definedName name="SE_EURO_V">[32]Sheet1!$C$15</definedName>
    <definedName name="SE_SEK_V" localSheetId="58">[27]Sheet1!$C$23</definedName>
    <definedName name="SE_SEK_V" localSheetId="55">[27]Sheet1!$C$23</definedName>
    <definedName name="SE_SEK_V" localSheetId="8">[28]Sheet1!$C$23</definedName>
    <definedName name="SE_SEK_V" localSheetId="9">[28]Sheet1!$C$23</definedName>
    <definedName name="SE_SEK_V" localSheetId="7">[28]Sheet1!$C$23</definedName>
    <definedName name="SE_SEK_V">[29]Sheet1!$C$23</definedName>
    <definedName name="segments" localSheetId="40">#REF!</definedName>
    <definedName name="segments" localSheetId="25">#REF!</definedName>
    <definedName name="segments" localSheetId="23">#REF!</definedName>
    <definedName name="segments" localSheetId="22">#REF!</definedName>
    <definedName name="segments" localSheetId="16">#REF!</definedName>
    <definedName name="segments" localSheetId="17">#REF!</definedName>
    <definedName name="segments" localSheetId="20">#REF!</definedName>
    <definedName name="segments" localSheetId="34">#REF!</definedName>
    <definedName name="segments" localSheetId="33">#REF!</definedName>
    <definedName name="segments" localSheetId="54">#REF!</definedName>
    <definedName name="segments" localSheetId="27">#REF!</definedName>
    <definedName name="segments" localSheetId="58">#REF!</definedName>
    <definedName name="segments" localSheetId="5">#REF!</definedName>
    <definedName name="segments" localSheetId="6">#REF!</definedName>
    <definedName name="segments" localSheetId="55">#REF!</definedName>
    <definedName name="segments" localSheetId="38">#REF!</definedName>
    <definedName name="segments" localSheetId="57">#REF!</definedName>
    <definedName name="segments" localSheetId="8">#REF!</definedName>
    <definedName name="segments" localSheetId="9">#REF!</definedName>
    <definedName name="segments" localSheetId="7">#REF!</definedName>
    <definedName name="segments" localSheetId="18">#REF!</definedName>
    <definedName name="segments" localSheetId="35">#REF!</definedName>
    <definedName name="segments" localSheetId="24">#REF!</definedName>
    <definedName name="segments">#REF!</definedName>
    <definedName name="SEK_1.kv." localSheetId="40">#REF!</definedName>
    <definedName name="SEK_1.kv." localSheetId="25">#REF!</definedName>
    <definedName name="SEK_1.kv." localSheetId="23">#REF!</definedName>
    <definedName name="SEK_1.kv." localSheetId="22">#REF!</definedName>
    <definedName name="SEK_1.kv." localSheetId="16">#REF!</definedName>
    <definedName name="SEK_1.kv." localSheetId="17">#REF!</definedName>
    <definedName name="SEK_1.kv." localSheetId="20">#REF!</definedName>
    <definedName name="SEK_1.kv." localSheetId="34">#REF!</definedName>
    <definedName name="SEK_1.kv." localSheetId="33">#REF!</definedName>
    <definedName name="SEK_1.kv." localSheetId="54">#REF!</definedName>
    <definedName name="SEK_1.kv." localSheetId="27">#REF!</definedName>
    <definedName name="SEK_1.kv." localSheetId="58">#REF!</definedName>
    <definedName name="SEK_1.kv." localSheetId="5">#REF!</definedName>
    <definedName name="SEK_1.kv." localSheetId="6">#REF!</definedName>
    <definedName name="SEK_1.kv." localSheetId="55">#REF!</definedName>
    <definedName name="SEK_1.kv." localSheetId="38">#REF!</definedName>
    <definedName name="SEK_1.kv." localSheetId="57">#REF!</definedName>
    <definedName name="SEK_1.kv." localSheetId="8">#REF!</definedName>
    <definedName name="SEK_1.kv." localSheetId="9">#REF!</definedName>
    <definedName name="SEK_1.kv." localSheetId="7">#REF!</definedName>
    <definedName name="SEK_1.kv." localSheetId="18">#REF!</definedName>
    <definedName name="SEK_1.kv." localSheetId="35">#REF!</definedName>
    <definedName name="SEK_1.kv." localSheetId="24">#REF!</definedName>
    <definedName name="SEK_1.kv.">#REF!</definedName>
    <definedName name="SEK_2.kv." localSheetId="40">#REF!</definedName>
    <definedName name="SEK_2.kv." localSheetId="25">#REF!</definedName>
    <definedName name="SEK_2.kv." localSheetId="23">#REF!</definedName>
    <definedName name="SEK_2.kv." localSheetId="22">#REF!</definedName>
    <definedName name="SEK_2.kv." localSheetId="16">#REF!</definedName>
    <definedName name="SEK_2.kv." localSheetId="17">#REF!</definedName>
    <definedName name="SEK_2.kv." localSheetId="20">#REF!</definedName>
    <definedName name="SEK_2.kv." localSheetId="34">#REF!</definedName>
    <definedName name="SEK_2.kv." localSheetId="33">#REF!</definedName>
    <definedName name="SEK_2.kv." localSheetId="54">#REF!</definedName>
    <definedName name="SEK_2.kv." localSheetId="27">#REF!</definedName>
    <definedName name="SEK_2.kv." localSheetId="58">#REF!</definedName>
    <definedName name="SEK_2.kv." localSheetId="5">#REF!</definedName>
    <definedName name="SEK_2.kv." localSheetId="6">#REF!</definedName>
    <definedName name="SEK_2.kv." localSheetId="55">#REF!</definedName>
    <definedName name="SEK_2.kv." localSheetId="38">#REF!</definedName>
    <definedName name="SEK_2.kv." localSheetId="57">#REF!</definedName>
    <definedName name="SEK_2.kv." localSheetId="8">#REF!</definedName>
    <definedName name="SEK_2.kv." localSheetId="9">#REF!</definedName>
    <definedName name="SEK_2.kv." localSheetId="7">#REF!</definedName>
    <definedName name="SEK_2.kv." localSheetId="18">#REF!</definedName>
    <definedName name="SEK_2.kv." localSheetId="35">#REF!</definedName>
    <definedName name="SEK_2.kv." localSheetId="24">#REF!</definedName>
    <definedName name="SEK_2.kv.">#REF!</definedName>
    <definedName name="SEK_3.kv." localSheetId="40">#REF!</definedName>
    <definedName name="SEK_3.kv." localSheetId="25">#REF!</definedName>
    <definedName name="SEK_3.kv." localSheetId="23">#REF!</definedName>
    <definedName name="SEK_3.kv." localSheetId="22">#REF!</definedName>
    <definedName name="SEK_3.kv." localSheetId="16">#REF!</definedName>
    <definedName name="SEK_3.kv." localSheetId="17">#REF!</definedName>
    <definedName name="SEK_3.kv." localSheetId="20">#REF!</definedName>
    <definedName name="SEK_3.kv." localSheetId="34">#REF!</definedName>
    <definedName name="SEK_3.kv." localSheetId="33">#REF!</definedName>
    <definedName name="SEK_3.kv." localSheetId="54">#REF!</definedName>
    <definedName name="SEK_3.kv." localSheetId="27">#REF!</definedName>
    <definedName name="SEK_3.kv." localSheetId="58">#REF!</definedName>
    <definedName name="SEK_3.kv." localSheetId="5">#REF!</definedName>
    <definedName name="SEK_3.kv." localSheetId="6">#REF!</definedName>
    <definedName name="SEK_3.kv." localSheetId="55">#REF!</definedName>
    <definedName name="SEK_3.kv." localSheetId="38">#REF!</definedName>
    <definedName name="SEK_3.kv." localSheetId="57">#REF!</definedName>
    <definedName name="SEK_3.kv." localSheetId="8">#REF!</definedName>
    <definedName name="SEK_3.kv." localSheetId="9">#REF!</definedName>
    <definedName name="SEK_3.kv." localSheetId="7">#REF!</definedName>
    <definedName name="SEK_3.kv." localSheetId="18">#REF!</definedName>
    <definedName name="SEK_3.kv." localSheetId="35">#REF!</definedName>
    <definedName name="SEK_3.kv." localSheetId="24">#REF!</definedName>
    <definedName name="SEK_3.kv.">#REF!</definedName>
    <definedName name="SEK_30.06." localSheetId="40">#REF!</definedName>
    <definedName name="SEK_30.06." localSheetId="25">#REF!</definedName>
    <definedName name="SEK_30.06." localSheetId="23">#REF!</definedName>
    <definedName name="SEK_30.06." localSheetId="22">#REF!</definedName>
    <definedName name="SEK_30.06." localSheetId="16">#REF!</definedName>
    <definedName name="SEK_30.06." localSheetId="17">#REF!</definedName>
    <definedName name="SEK_30.06." localSheetId="20">#REF!</definedName>
    <definedName name="SEK_30.06." localSheetId="34">#REF!</definedName>
    <definedName name="SEK_30.06." localSheetId="33">#REF!</definedName>
    <definedName name="SEK_30.06." localSheetId="54">#REF!</definedName>
    <definedName name="SEK_30.06." localSheetId="27">#REF!</definedName>
    <definedName name="SEK_30.06." localSheetId="58">#REF!</definedName>
    <definedName name="SEK_30.06." localSheetId="5">#REF!</definedName>
    <definedName name="SEK_30.06." localSheetId="6">#REF!</definedName>
    <definedName name="SEK_30.06." localSheetId="55">#REF!</definedName>
    <definedName name="SEK_30.06." localSheetId="38">#REF!</definedName>
    <definedName name="SEK_30.06." localSheetId="57">#REF!</definedName>
    <definedName name="SEK_30.06." localSheetId="8">#REF!</definedName>
    <definedName name="SEK_30.06." localSheetId="9">#REF!</definedName>
    <definedName name="SEK_30.06." localSheetId="7">#REF!</definedName>
    <definedName name="SEK_30.06." localSheetId="18">#REF!</definedName>
    <definedName name="SEK_30.06." localSheetId="35">#REF!</definedName>
    <definedName name="SEK_30.06." localSheetId="24">#REF!</definedName>
    <definedName name="SEK_30.06.">#REF!</definedName>
    <definedName name="SEK_30.09." localSheetId="40">#REF!</definedName>
    <definedName name="SEK_30.09." localSheetId="25">#REF!</definedName>
    <definedName name="SEK_30.09." localSheetId="23">#REF!</definedName>
    <definedName name="SEK_30.09." localSheetId="22">#REF!</definedName>
    <definedName name="SEK_30.09." localSheetId="16">#REF!</definedName>
    <definedName name="SEK_30.09." localSheetId="17">#REF!</definedName>
    <definedName name="SEK_30.09." localSheetId="20">#REF!</definedName>
    <definedName name="SEK_30.09." localSheetId="34">#REF!</definedName>
    <definedName name="SEK_30.09." localSheetId="33">#REF!</definedName>
    <definedName name="SEK_30.09." localSheetId="54">#REF!</definedName>
    <definedName name="SEK_30.09." localSheetId="27">#REF!</definedName>
    <definedName name="SEK_30.09." localSheetId="58">#REF!</definedName>
    <definedName name="SEK_30.09." localSheetId="5">#REF!</definedName>
    <definedName name="SEK_30.09." localSheetId="6">#REF!</definedName>
    <definedName name="SEK_30.09." localSheetId="55">#REF!</definedName>
    <definedName name="SEK_30.09." localSheetId="38">#REF!</definedName>
    <definedName name="SEK_30.09." localSheetId="57">#REF!</definedName>
    <definedName name="SEK_30.09." localSheetId="8">#REF!</definedName>
    <definedName name="SEK_30.09." localSheetId="9">#REF!</definedName>
    <definedName name="SEK_30.09." localSheetId="7">#REF!</definedName>
    <definedName name="SEK_30.09." localSheetId="18">#REF!</definedName>
    <definedName name="SEK_30.09." localSheetId="35">#REF!</definedName>
    <definedName name="SEK_30.09." localSheetId="24">#REF!</definedName>
    <definedName name="SEK_30.09.">#REF!</definedName>
    <definedName name="SEK_31.03." localSheetId="40">#REF!</definedName>
    <definedName name="SEK_31.03." localSheetId="25">#REF!</definedName>
    <definedName name="SEK_31.03." localSheetId="23">#REF!</definedName>
    <definedName name="SEK_31.03." localSheetId="22">#REF!</definedName>
    <definedName name="SEK_31.03." localSheetId="16">#REF!</definedName>
    <definedName name="SEK_31.03." localSheetId="17">#REF!</definedName>
    <definedName name="SEK_31.03." localSheetId="20">#REF!</definedName>
    <definedName name="SEK_31.03." localSheetId="34">#REF!</definedName>
    <definedName name="SEK_31.03." localSheetId="33">#REF!</definedName>
    <definedName name="SEK_31.03." localSheetId="54">#REF!</definedName>
    <definedName name="SEK_31.03." localSheetId="27">#REF!</definedName>
    <definedName name="SEK_31.03." localSheetId="58">#REF!</definedName>
    <definedName name="SEK_31.03." localSheetId="5">#REF!</definedName>
    <definedName name="SEK_31.03." localSheetId="6">#REF!</definedName>
    <definedName name="SEK_31.03." localSheetId="55">#REF!</definedName>
    <definedName name="SEK_31.03." localSheetId="38">#REF!</definedName>
    <definedName name="SEK_31.03." localSheetId="57">#REF!</definedName>
    <definedName name="SEK_31.03." localSheetId="8">#REF!</definedName>
    <definedName name="SEK_31.03." localSheetId="9">#REF!</definedName>
    <definedName name="SEK_31.03." localSheetId="7">#REF!</definedName>
    <definedName name="SEK_31.03." localSheetId="18">#REF!</definedName>
    <definedName name="SEK_31.03." localSheetId="35">#REF!</definedName>
    <definedName name="SEK_31.03." localSheetId="24">#REF!</definedName>
    <definedName name="SEK_31.03.">#REF!</definedName>
    <definedName name="SEK_4.kv." localSheetId="40">#REF!</definedName>
    <definedName name="SEK_4.kv." localSheetId="25">#REF!</definedName>
    <definedName name="SEK_4.kv." localSheetId="23">#REF!</definedName>
    <definedName name="SEK_4.kv." localSheetId="22">#REF!</definedName>
    <definedName name="SEK_4.kv." localSheetId="16">#REF!</definedName>
    <definedName name="SEK_4.kv." localSheetId="17">#REF!</definedName>
    <definedName name="SEK_4.kv." localSheetId="20">#REF!</definedName>
    <definedName name="SEK_4.kv." localSheetId="34">#REF!</definedName>
    <definedName name="SEK_4.kv." localSheetId="33">#REF!</definedName>
    <definedName name="SEK_4.kv." localSheetId="54">#REF!</definedName>
    <definedName name="SEK_4.kv." localSheetId="27">#REF!</definedName>
    <definedName name="SEK_4.kv." localSheetId="58">#REF!</definedName>
    <definedName name="SEK_4.kv." localSheetId="5">#REF!</definedName>
    <definedName name="SEK_4.kv." localSheetId="6">#REF!</definedName>
    <definedName name="SEK_4.kv." localSheetId="55">#REF!</definedName>
    <definedName name="SEK_4.kv." localSheetId="38">#REF!</definedName>
    <definedName name="SEK_4.kv." localSheetId="57">#REF!</definedName>
    <definedName name="SEK_4.kv." localSheetId="8">#REF!</definedName>
    <definedName name="SEK_4.kv." localSheetId="9">#REF!</definedName>
    <definedName name="SEK_4.kv." localSheetId="7">#REF!</definedName>
    <definedName name="SEK_4.kv." localSheetId="18">#REF!</definedName>
    <definedName name="SEK_4.kv." localSheetId="35">#REF!</definedName>
    <definedName name="SEK_4.kv." localSheetId="24">#REF!</definedName>
    <definedName name="SEK_4.kv.">#REF!</definedName>
    <definedName name="SEK_Primo" localSheetId="40">#REF!</definedName>
    <definedName name="SEK_Primo" localSheetId="25">#REF!</definedName>
    <definedName name="SEK_Primo" localSheetId="23">#REF!</definedName>
    <definedName name="SEK_Primo" localSheetId="22">#REF!</definedName>
    <definedName name="SEK_Primo" localSheetId="16">#REF!</definedName>
    <definedName name="SEK_Primo" localSheetId="17">#REF!</definedName>
    <definedName name="SEK_Primo" localSheetId="20">#REF!</definedName>
    <definedName name="SEK_Primo" localSheetId="34">#REF!</definedName>
    <definedName name="SEK_Primo" localSheetId="33">#REF!</definedName>
    <definedName name="SEK_Primo" localSheetId="54">#REF!</definedName>
    <definedName name="SEK_Primo" localSheetId="27">#REF!</definedName>
    <definedName name="SEK_Primo" localSheetId="58">#REF!</definedName>
    <definedName name="SEK_Primo" localSheetId="5">#REF!</definedName>
    <definedName name="SEK_Primo" localSheetId="6">#REF!</definedName>
    <definedName name="SEK_Primo" localSheetId="55">#REF!</definedName>
    <definedName name="SEK_Primo" localSheetId="38">#REF!</definedName>
    <definedName name="SEK_Primo" localSheetId="57">#REF!</definedName>
    <definedName name="SEK_Primo" localSheetId="8">#REF!</definedName>
    <definedName name="SEK_Primo" localSheetId="9">#REF!</definedName>
    <definedName name="SEK_Primo" localSheetId="7">#REF!</definedName>
    <definedName name="SEK_Primo" localSheetId="18">#REF!</definedName>
    <definedName name="SEK_Primo" localSheetId="35">#REF!</definedName>
    <definedName name="SEK_Primo" localSheetId="24">#REF!</definedName>
    <definedName name="SEK_Primo">#REF!</definedName>
    <definedName name="SEK_Ultimo" localSheetId="40">#REF!</definedName>
    <definedName name="SEK_Ultimo" localSheetId="25">#REF!</definedName>
    <definedName name="SEK_Ultimo" localSheetId="23">#REF!</definedName>
    <definedName name="SEK_Ultimo" localSheetId="22">#REF!</definedName>
    <definedName name="SEK_Ultimo" localSheetId="16">#REF!</definedName>
    <definedName name="SEK_Ultimo" localSheetId="17">#REF!</definedName>
    <definedName name="SEK_Ultimo" localSheetId="20">#REF!</definedName>
    <definedName name="SEK_Ultimo" localSheetId="34">#REF!</definedName>
    <definedName name="SEK_Ultimo" localSheetId="33">#REF!</definedName>
    <definedName name="SEK_Ultimo" localSheetId="54">#REF!</definedName>
    <definedName name="SEK_Ultimo" localSheetId="27">#REF!</definedName>
    <definedName name="SEK_Ultimo" localSheetId="58">#REF!</definedName>
    <definedName name="SEK_Ultimo" localSheetId="5">#REF!</definedName>
    <definedName name="SEK_Ultimo" localSheetId="6">#REF!</definedName>
    <definedName name="SEK_Ultimo" localSheetId="55">#REF!</definedName>
    <definedName name="SEK_Ultimo" localSheetId="38">#REF!</definedName>
    <definedName name="SEK_Ultimo" localSheetId="57">#REF!</definedName>
    <definedName name="SEK_Ultimo" localSheetId="8">#REF!</definedName>
    <definedName name="SEK_Ultimo" localSheetId="9">#REF!</definedName>
    <definedName name="SEK_Ultimo" localSheetId="7">#REF!</definedName>
    <definedName name="SEK_Ultimo" localSheetId="18">#REF!</definedName>
    <definedName name="SEK_Ultimo" localSheetId="35">#REF!</definedName>
    <definedName name="SEK_Ultimo" localSheetId="24">#REF!</definedName>
    <definedName name="SEK_Ultimo">#REF!</definedName>
    <definedName name="SekLastYear" localSheetId="58">[20]Valutakurser!$E$10</definedName>
    <definedName name="SekLastYear" localSheetId="55">[20]Valutakurser!$E$10</definedName>
    <definedName name="SekLastYear" localSheetId="8">[21]Valutakurser!$E$10</definedName>
    <definedName name="SekLastYear" localSheetId="9">[21]Valutakurser!$E$10</definedName>
    <definedName name="SekLastYear" localSheetId="7">[21]Valutakurser!$E$10</definedName>
    <definedName name="SekLastYear">[22]Valutakurser!$E$10</definedName>
    <definedName name="SEKm" localSheetId="40">#REF!</definedName>
    <definedName name="SEKm" localSheetId="25">#REF!</definedName>
    <definedName name="SEKm" localSheetId="23">#REF!</definedName>
    <definedName name="SEKm" localSheetId="22">#REF!</definedName>
    <definedName name="SEKm" localSheetId="16">#REF!</definedName>
    <definedName name="SEKm" localSheetId="17">#REF!</definedName>
    <definedName name="SEKm" localSheetId="20">#REF!</definedName>
    <definedName name="SEKm" localSheetId="34">#REF!</definedName>
    <definedName name="SEKm" localSheetId="33">#REF!</definedName>
    <definedName name="SEKm" localSheetId="54">#REF!</definedName>
    <definedName name="SEKm" localSheetId="27">#REF!</definedName>
    <definedName name="SEKm" localSheetId="58">#REF!</definedName>
    <definedName name="SEKm" localSheetId="5">#REF!</definedName>
    <definedName name="SEKm" localSheetId="6">#REF!</definedName>
    <definedName name="SEKm" localSheetId="55">#REF!</definedName>
    <definedName name="SEKm" localSheetId="38">#REF!</definedName>
    <definedName name="SEKm" localSheetId="57">#REF!</definedName>
    <definedName name="SEKm" localSheetId="8">#REF!</definedName>
    <definedName name="SEKm" localSheetId="9">#REF!</definedName>
    <definedName name="SEKm" localSheetId="7">#REF!</definedName>
    <definedName name="SEKm" localSheetId="18">#REF!</definedName>
    <definedName name="SEKm" localSheetId="35">#REF!</definedName>
    <definedName name="SEKm" localSheetId="24">#REF!</definedName>
    <definedName name="SEKm">#REF!</definedName>
    <definedName name="sg" localSheetId="40" hidden="1">{"5 * utfall + budget",#N/A,FALSE,"T-0298";"5 * bolag",#N/A,FALSE,"T-0298";"Unibank, utfall alla",#N/A,FALSE,"T-0298";#N/A,#N/A,FALSE,"Koncernskulder";#N/A,#N/A,FALSE,"Koncernfakturering"}</definedName>
    <definedName name="sg" localSheetId="25" hidden="1">{"5 * utfall + budget",#N/A,FALSE,"T-0298";"5 * bolag",#N/A,FALSE,"T-0298";"Unibank, utfall alla",#N/A,FALSE,"T-0298";#N/A,#N/A,FALSE,"Koncernskulder";#N/A,#N/A,FALSE,"Koncernfakturering"}</definedName>
    <definedName name="sg" localSheetId="23" hidden="1">{"5 * utfall + budget",#N/A,FALSE,"T-0298";"5 * bolag",#N/A,FALSE,"T-0298";"Unibank, utfall alla",#N/A,FALSE,"T-0298";#N/A,#N/A,FALSE,"Koncernskulder";#N/A,#N/A,FALSE,"Koncernfakturering"}</definedName>
    <definedName name="sg" localSheetId="22" hidden="1">{"5 * utfall + budget",#N/A,FALSE,"T-0298";"5 * bolag",#N/A,FALSE,"T-0298";"Unibank, utfall alla",#N/A,FALSE,"T-0298";#N/A,#N/A,FALSE,"Koncernskulder";#N/A,#N/A,FALSE,"Koncernfakturering"}</definedName>
    <definedName name="sg" localSheetId="16" hidden="1">{"5 * utfall + budget",#N/A,FALSE,"T-0298";"5 * bolag",#N/A,FALSE,"T-0298";"Unibank, utfall alla",#N/A,FALSE,"T-0298";#N/A,#N/A,FALSE,"Koncernskulder";#N/A,#N/A,FALSE,"Koncernfakturering"}</definedName>
    <definedName name="sg" localSheetId="17" hidden="1">{"5 * utfall + budget",#N/A,FALSE,"T-0298";"5 * bolag",#N/A,FALSE,"T-0298";"Unibank, utfall alla",#N/A,FALSE,"T-0298";#N/A,#N/A,FALSE,"Koncernskulder";#N/A,#N/A,FALSE,"Koncernfakturering"}</definedName>
    <definedName name="sg" localSheetId="20" hidden="1">{"5 * utfall + budget",#N/A,FALSE,"T-0298";"5 * bolag",#N/A,FALSE,"T-0298";"Unibank, utfall alla",#N/A,FALSE,"T-0298";#N/A,#N/A,FALSE,"Koncernskulder";#N/A,#N/A,FALSE,"Koncernfakturering"}</definedName>
    <definedName name="sg" localSheetId="34" hidden="1">{"5 * utfall + budget",#N/A,FALSE,"T-0298";"5 * bolag",#N/A,FALSE,"T-0298";"Unibank, utfall alla",#N/A,FALSE,"T-0298";#N/A,#N/A,FALSE,"Koncernskulder";#N/A,#N/A,FALSE,"Koncernfakturering"}</definedName>
    <definedName name="sg" localSheetId="33" hidden="1">{"5 * utfall + budget",#N/A,FALSE,"T-0298";"5 * bolag",#N/A,FALSE,"T-0298";"Unibank, utfall alla",#N/A,FALSE,"T-0298";#N/A,#N/A,FALSE,"Koncernskulder";#N/A,#N/A,FALSE,"Koncernfakturering"}</definedName>
    <definedName name="sg" localSheetId="30" hidden="1">{"5 * utfall + budget",#N/A,FALSE,"T-0298";"5 * bolag",#N/A,FALSE,"T-0298";"Unibank, utfall alla",#N/A,FALSE,"T-0298";#N/A,#N/A,FALSE,"Koncernskulder";#N/A,#N/A,FALSE,"Koncernfakturering"}</definedName>
    <definedName name="sg" localSheetId="54" hidden="1">{"5 * utfall + budget",#N/A,FALSE,"T-0298";"5 * bolag",#N/A,FALSE,"T-0298";"Unibank, utfall alla",#N/A,FALSE,"T-0298";#N/A,#N/A,FALSE,"Koncernskulder";#N/A,#N/A,FALSE,"Koncernfakturering"}</definedName>
    <definedName name="sg" localSheetId="27" hidden="1">{"5 * utfall + budget",#N/A,FALSE,"T-0298";"5 * bolag",#N/A,FALSE,"T-0298";"Unibank, utfall alla",#N/A,FALSE,"T-0298";#N/A,#N/A,FALSE,"Koncernskulder";#N/A,#N/A,FALSE,"Koncernfakturering"}</definedName>
    <definedName name="sg" localSheetId="58" hidden="1">{"5 * utfall + budget",#N/A,FALSE,"T-0298";"5 * bolag",#N/A,FALSE,"T-0298";"Unibank, utfall alla",#N/A,FALSE,"T-0298";#N/A,#N/A,FALSE,"Koncernskulder";#N/A,#N/A,FALSE,"Koncernfakturering"}</definedName>
    <definedName name="sg" localSheetId="5" hidden="1">{"5 * utfall + budget",#N/A,FALSE,"T-0298";"5 * bolag",#N/A,FALSE,"T-0298";"Unibank, utfall alla",#N/A,FALSE,"T-0298";#N/A,#N/A,FALSE,"Koncernskulder";#N/A,#N/A,FALSE,"Koncernfakturering"}</definedName>
    <definedName name="sg" localSheetId="6" hidden="1">{"5 * utfall + budget",#N/A,FALSE,"T-0298";"5 * bolag",#N/A,FALSE,"T-0298";"Unibank, utfall alla",#N/A,FALSE,"T-0298";#N/A,#N/A,FALSE,"Koncernskulder";#N/A,#N/A,FALSE,"Koncernfakturering"}</definedName>
    <definedName name="sg" localSheetId="55" hidden="1">{"5 * utfall + budget",#N/A,FALSE,"T-0298";"5 * bolag",#N/A,FALSE,"T-0298";"Unibank, utfall alla",#N/A,FALSE,"T-0298";#N/A,#N/A,FALSE,"Koncernskulder";#N/A,#N/A,FALSE,"Koncernfakturering"}</definedName>
    <definedName name="sg" localSheetId="38" hidden="1">{"5 * utfall + budget",#N/A,FALSE,"T-0298";"5 * bolag",#N/A,FALSE,"T-0298";"Unibank, utfall alla",#N/A,FALSE,"T-0298";#N/A,#N/A,FALSE,"Koncernskulder";#N/A,#N/A,FALSE,"Koncernfakturering"}</definedName>
    <definedName name="sg" localSheetId="57" hidden="1">{"5 * utfall + budget",#N/A,FALSE,"T-0298";"5 * bolag",#N/A,FALSE,"T-0298";"Unibank, utfall alla",#N/A,FALSE,"T-0298";#N/A,#N/A,FALSE,"Koncernskulder";#N/A,#N/A,FALSE,"Koncernfakturering"}</definedName>
    <definedName name="sg" localSheetId="8" hidden="1">{"5 * utfall + budget",#N/A,FALSE,"T-0298";"5 * bolag",#N/A,FALSE,"T-0298";"Unibank, utfall alla",#N/A,FALSE,"T-0298";#N/A,#N/A,FALSE,"Koncernskulder";#N/A,#N/A,FALSE,"Koncernfakturering"}</definedName>
    <definedName name="sg" localSheetId="9" hidden="1">{"5 * utfall + budget",#N/A,FALSE,"T-0298";"5 * bolag",#N/A,FALSE,"T-0298";"Unibank, utfall alla",#N/A,FALSE,"T-0298";#N/A,#N/A,FALSE,"Koncernskulder";#N/A,#N/A,FALSE,"Koncernfakturering"}</definedName>
    <definedName name="sg" localSheetId="7" hidden="1">{"5 * utfall + budget",#N/A,FALSE,"T-0298";"5 * bolag",#N/A,FALSE,"T-0298";"Unibank, utfall alla",#N/A,FALSE,"T-0298";#N/A,#N/A,FALSE,"Koncernskulder";#N/A,#N/A,FALSE,"Koncernfakturering"}</definedName>
    <definedName name="sg" localSheetId="18" hidden="1">{"5 * utfall + budget",#N/A,FALSE,"T-0298";"5 * bolag",#N/A,FALSE,"T-0298";"Unibank, utfall alla",#N/A,FALSE,"T-0298";#N/A,#N/A,FALSE,"Koncernskulder";#N/A,#N/A,FALSE,"Koncernfakturering"}</definedName>
    <definedName name="sg" localSheetId="41" hidden="1">{"5 * utfall + budget",#N/A,FALSE,"T-0298";"5 * bolag",#N/A,FALSE,"T-0298";"Unibank, utfall alla",#N/A,FALSE,"T-0298";#N/A,#N/A,FALSE,"Koncernskulder";#N/A,#N/A,FALSE,"Koncernfakturering"}</definedName>
    <definedName name="sg" localSheetId="39" hidden="1">{"5 * utfall + budget",#N/A,FALSE,"T-0298";"5 * bolag",#N/A,FALSE,"T-0298";"Unibank, utfall alla",#N/A,FALSE,"T-0298";#N/A,#N/A,FALSE,"Koncernskulder";#N/A,#N/A,FALSE,"Koncernfakturering"}</definedName>
    <definedName name="sg" localSheetId="35" hidden="1">{"5 * utfall + budget",#N/A,FALSE,"T-0298";"5 * bolag",#N/A,FALSE,"T-0298";"Unibank, utfall alla",#N/A,FALSE,"T-0298";#N/A,#N/A,FALSE,"Koncernskulder";#N/A,#N/A,FALSE,"Koncernfakturering"}</definedName>
    <definedName name="sg" localSheetId="24" hidden="1">{"5 * utfall + budget",#N/A,FALSE,"T-0298";"5 * bolag",#N/A,FALSE,"T-0298";"Unibank, utfall alla",#N/A,FALSE,"T-0298";#N/A,#N/A,FALSE,"Koncernskulder";#N/A,#N/A,FALSE,"Koncernfakturering"}</definedName>
    <definedName name="sg" hidden="1">{"5 * utfall + budget",#N/A,FALSE,"T-0298";"5 * bolag",#N/A,FALSE,"T-0298";"Unibank, utfall alla",#N/A,FALSE,"T-0298";#N/A,#N/A,FALSE,"Koncernskulder";#N/A,#N/A,FALSE,"Koncernfakturering"}</definedName>
    <definedName name="shareholder" localSheetId="40">#REF!</definedName>
    <definedName name="shareholder" localSheetId="25">#REF!</definedName>
    <definedName name="shareholder" localSheetId="23">#REF!</definedName>
    <definedName name="shareholder" localSheetId="22">#REF!</definedName>
    <definedName name="shareholder" localSheetId="16">#REF!</definedName>
    <definedName name="shareholder" localSheetId="17">#REF!</definedName>
    <definedName name="shareholder" localSheetId="20">#REF!</definedName>
    <definedName name="shareholder" localSheetId="34">#REF!</definedName>
    <definedName name="shareholder" localSheetId="33">#REF!</definedName>
    <definedName name="shareholder" localSheetId="54">#REF!</definedName>
    <definedName name="shareholder" localSheetId="27">#REF!</definedName>
    <definedName name="shareholder" localSheetId="58">#REF!</definedName>
    <definedName name="shareholder" localSheetId="5">#REF!</definedName>
    <definedName name="shareholder" localSheetId="6">#REF!</definedName>
    <definedName name="shareholder" localSheetId="55">#REF!</definedName>
    <definedName name="shareholder" localSheetId="38">#REF!</definedName>
    <definedName name="shareholder" localSheetId="57">#REF!</definedName>
    <definedName name="shareholder" localSheetId="8">#REF!</definedName>
    <definedName name="shareholder" localSheetId="9">#REF!</definedName>
    <definedName name="shareholder" localSheetId="7">#REF!</definedName>
    <definedName name="shareholder" localSheetId="18">#REF!</definedName>
    <definedName name="shareholder" localSheetId="35">#REF!</definedName>
    <definedName name="shareholder" localSheetId="24">#REF!</definedName>
    <definedName name="shareholder">#REF!</definedName>
    <definedName name="Shipping" localSheetId="40">#REF!</definedName>
    <definedName name="Shipping" localSheetId="25">#REF!</definedName>
    <definedName name="Shipping" localSheetId="23">#REF!</definedName>
    <definedName name="Shipping" localSheetId="22">#REF!</definedName>
    <definedName name="Shipping" localSheetId="16">#REF!</definedName>
    <definedName name="Shipping" localSheetId="17">#REF!</definedName>
    <definedName name="Shipping" localSheetId="20">#REF!</definedName>
    <definedName name="Shipping" localSheetId="34">#REF!</definedName>
    <definedName name="Shipping" localSheetId="33">#REF!</definedName>
    <definedName name="Shipping" localSheetId="54">#REF!</definedName>
    <definedName name="Shipping" localSheetId="27">#REF!</definedName>
    <definedName name="Shipping" localSheetId="58">#REF!</definedName>
    <definedName name="Shipping" localSheetId="5">#REF!</definedName>
    <definedName name="Shipping" localSheetId="6">#REF!</definedName>
    <definedName name="Shipping" localSheetId="55">#REF!</definedName>
    <definedName name="Shipping" localSheetId="38">#REF!</definedName>
    <definedName name="Shipping" localSheetId="57">#REF!</definedName>
    <definedName name="Shipping" localSheetId="8">#REF!</definedName>
    <definedName name="Shipping" localSheetId="9">#REF!</definedName>
    <definedName name="Shipping" localSheetId="7">#REF!</definedName>
    <definedName name="Shipping" localSheetId="18">#REF!</definedName>
    <definedName name="Shipping" localSheetId="35">#REF!</definedName>
    <definedName name="Shipping" localSheetId="24">#REF!</definedName>
    <definedName name="Shipping">#REF!</definedName>
    <definedName name="SOSI" localSheetId="40">#REF!</definedName>
    <definedName name="SOSI" localSheetId="25">#REF!</definedName>
    <definedName name="SOSI" localSheetId="23">#REF!</definedName>
    <definedName name="SOSI" localSheetId="22">#REF!</definedName>
    <definedName name="SOSI" localSheetId="16">#REF!</definedName>
    <definedName name="SOSI" localSheetId="17">#REF!</definedName>
    <definedName name="SOSI" localSheetId="20">#REF!</definedName>
    <definedName name="SOSI" localSheetId="34">#REF!</definedName>
    <definedName name="SOSI" localSheetId="33">#REF!</definedName>
    <definedName name="SOSI" localSheetId="54">#REF!</definedName>
    <definedName name="SOSI" localSheetId="27">#REF!</definedName>
    <definedName name="SOSI" localSheetId="58">#REF!</definedName>
    <definedName name="SOSI" localSheetId="5">#REF!</definedName>
    <definedName name="SOSI" localSheetId="6">#REF!</definedName>
    <definedName name="SOSI" localSheetId="55">#REF!</definedName>
    <definedName name="SOSI" localSheetId="38">#REF!</definedName>
    <definedName name="SOSI" localSheetId="57">#REF!</definedName>
    <definedName name="SOSI" localSheetId="8">#REF!</definedName>
    <definedName name="SOSI" localSheetId="9">#REF!</definedName>
    <definedName name="SOSI" localSheetId="7">#REF!</definedName>
    <definedName name="SOSI" localSheetId="18">#REF!</definedName>
    <definedName name="SOSI" localSheetId="35">#REF!</definedName>
    <definedName name="SOSI" localSheetId="24">#REF!</definedName>
    <definedName name="SOSI">#REF!</definedName>
    <definedName name="Source_file" localSheetId="58">[30]Sheet1!$B$4</definedName>
    <definedName name="Source_file" localSheetId="55">[30]Sheet1!$B$4</definedName>
    <definedName name="Source_file" localSheetId="8">[31]Sheet1!$B$4</definedName>
    <definedName name="Source_file" localSheetId="9">[31]Sheet1!$B$4</definedName>
    <definedName name="Source_file" localSheetId="7">[31]Sheet1!$B$4</definedName>
    <definedName name="Source_file">[32]Sheet1!$B$4</definedName>
    <definedName name="start" localSheetId="40">#REF!</definedName>
    <definedName name="start" localSheetId="25">#REF!</definedName>
    <definedName name="start" localSheetId="23">#REF!</definedName>
    <definedName name="start" localSheetId="22">#REF!</definedName>
    <definedName name="start" localSheetId="16">#REF!</definedName>
    <definedName name="start" localSheetId="17">#REF!</definedName>
    <definedName name="start" localSheetId="20">#REF!</definedName>
    <definedName name="start" localSheetId="34">#REF!</definedName>
    <definedName name="start" localSheetId="33">#REF!</definedName>
    <definedName name="start" localSheetId="54">#REF!</definedName>
    <definedName name="start" localSheetId="27">#REF!</definedName>
    <definedName name="start" localSheetId="58">#REF!</definedName>
    <definedName name="start" localSheetId="5">#REF!</definedName>
    <definedName name="start" localSheetId="6">#REF!</definedName>
    <definedName name="start" localSheetId="55">#REF!</definedName>
    <definedName name="start" localSheetId="38">#REF!</definedName>
    <definedName name="start" localSheetId="57">#REF!</definedName>
    <definedName name="start" localSheetId="8">#REF!</definedName>
    <definedName name="start" localSheetId="9">#REF!</definedName>
    <definedName name="start" localSheetId="7">#REF!</definedName>
    <definedName name="start" localSheetId="18">#REF!</definedName>
    <definedName name="start" localSheetId="35">#REF!</definedName>
    <definedName name="start" localSheetId="24">#REF!</definedName>
    <definedName name="start">#REF!</definedName>
    <definedName name="statutory" localSheetId="40">#REF!</definedName>
    <definedName name="statutory" localSheetId="25">#REF!</definedName>
    <definedName name="statutory" localSheetId="23">#REF!</definedName>
    <definedName name="statutory" localSheetId="22">#REF!</definedName>
    <definedName name="statutory" localSheetId="16">#REF!</definedName>
    <definedName name="statutory" localSheetId="17">#REF!</definedName>
    <definedName name="statutory" localSheetId="20">#REF!</definedName>
    <definedName name="statutory" localSheetId="34">#REF!</definedName>
    <definedName name="statutory" localSheetId="33">#REF!</definedName>
    <definedName name="statutory" localSheetId="54">#REF!</definedName>
    <definedName name="statutory" localSheetId="27">#REF!</definedName>
    <definedName name="statutory" localSheetId="58">#REF!</definedName>
    <definedName name="statutory" localSheetId="5">#REF!</definedName>
    <definedName name="statutory" localSheetId="6">#REF!</definedName>
    <definedName name="statutory" localSheetId="55">#REF!</definedName>
    <definedName name="statutory" localSheetId="38">#REF!</definedName>
    <definedName name="statutory" localSheetId="57">#REF!</definedName>
    <definedName name="statutory" localSheetId="8">#REF!</definedName>
    <definedName name="statutory" localSheetId="9">#REF!</definedName>
    <definedName name="statutory" localSheetId="7">#REF!</definedName>
    <definedName name="statutory" localSheetId="18">#REF!</definedName>
    <definedName name="statutory" localSheetId="35">#REF!</definedName>
    <definedName name="statutory" localSheetId="24">#REF!</definedName>
    <definedName name="statutory">#REF!</definedName>
    <definedName name="Statutory_Income_Statement" localSheetId="40">#REF!</definedName>
    <definedName name="Statutory_Income_Statement" localSheetId="25">#REF!</definedName>
    <definedName name="Statutory_Income_Statement" localSheetId="23">#REF!</definedName>
    <definedName name="Statutory_Income_Statement" localSheetId="22">#REF!</definedName>
    <definedName name="Statutory_Income_Statement" localSheetId="16">#REF!</definedName>
    <definedName name="Statutory_Income_Statement" localSheetId="17">#REF!</definedName>
    <definedName name="Statutory_Income_Statement" localSheetId="20">#REF!</definedName>
    <definedName name="Statutory_Income_Statement" localSheetId="34">#REF!</definedName>
    <definedName name="Statutory_Income_Statement" localSheetId="33">#REF!</definedName>
    <definedName name="Statutory_Income_Statement" localSheetId="54">#REF!</definedName>
    <definedName name="Statutory_Income_Statement" localSheetId="27">#REF!</definedName>
    <definedName name="Statutory_Income_Statement" localSheetId="58">#REF!</definedName>
    <definedName name="Statutory_Income_Statement" localSheetId="5">#REF!</definedName>
    <definedName name="Statutory_Income_Statement" localSheetId="6">#REF!</definedName>
    <definedName name="Statutory_Income_Statement" localSheetId="55">#REF!</definedName>
    <definedName name="Statutory_Income_Statement" localSheetId="38">#REF!</definedName>
    <definedName name="Statutory_Income_Statement" localSheetId="57">#REF!</definedName>
    <definedName name="Statutory_Income_Statement" localSheetId="8">#REF!</definedName>
    <definedName name="Statutory_Income_Statement" localSheetId="9">#REF!</definedName>
    <definedName name="Statutory_Income_Statement" localSheetId="7">#REF!</definedName>
    <definedName name="Statutory_Income_Statement" localSheetId="18">#REF!</definedName>
    <definedName name="Statutory_Income_Statement" localSheetId="35">#REF!</definedName>
    <definedName name="Statutory_Income_Statement" localSheetId="24">#REF!</definedName>
    <definedName name="Statutory_Income_Statement">#REF!</definedName>
    <definedName name="stop" localSheetId="40">#REF!</definedName>
    <definedName name="stop" localSheetId="25">#REF!</definedName>
    <definedName name="stop" localSheetId="23">#REF!</definedName>
    <definedName name="stop" localSheetId="22">#REF!</definedName>
    <definedName name="stop" localSheetId="16">#REF!</definedName>
    <definedName name="stop" localSheetId="17">#REF!</definedName>
    <definedName name="stop" localSheetId="20">#REF!</definedName>
    <definedName name="stop" localSheetId="34">#REF!</definedName>
    <definedName name="stop" localSheetId="33">#REF!</definedName>
    <definedName name="stop" localSheetId="54">#REF!</definedName>
    <definedName name="stop" localSheetId="27">#REF!</definedName>
    <definedName name="stop" localSheetId="58">#REF!</definedName>
    <definedName name="stop" localSheetId="5">#REF!</definedName>
    <definedName name="stop" localSheetId="6">#REF!</definedName>
    <definedName name="stop" localSheetId="55">#REF!</definedName>
    <definedName name="stop" localSheetId="38">#REF!</definedName>
    <definedName name="stop" localSheetId="57">#REF!</definedName>
    <definedName name="stop" localSheetId="8">#REF!</definedName>
    <definedName name="stop" localSheetId="9">#REF!</definedName>
    <definedName name="stop" localSheetId="7">#REF!</definedName>
    <definedName name="stop" localSheetId="18">#REF!</definedName>
    <definedName name="stop" localSheetId="35">#REF!</definedName>
    <definedName name="stop" localSheetId="24">#REF!</definedName>
    <definedName name="stop">#REF!</definedName>
    <definedName name="Sweden" localSheetId="58">[27]Sheet1!$C$20</definedName>
    <definedName name="Sweden" localSheetId="55">[27]Sheet1!$C$20</definedName>
    <definedName name="Sweden" localSheetId="8">[28]Sheet1!$C$20</definedName>
    <definedName name="Sweden" localSheetId="9">[28]Sheet1!$C$20</definedName>
    <definedName name="Sweden" localSheetId="7">[28]Sheet1!$C$20</definedName>
    <definedName name="Sweden">[29]Sheet1!$C$20</definedName>
    <definedName name="TASESUOM" localSheetId="40">#REF!</definedName>
    <definedName name="TASESUOM" localSheetId="25">#REF!</definedName>
    <definedName name="TASESUOM" localSheetId="23">#REF!</definedName>
    <definedName name="TASESUOM" localSheetId="22">#REF!</definedName>
    <definedName name="TASESUOM" localSheetId="16">#REF!</definedName>
    <definedName name="TASESUOM" localSheetId="17">#REF!</definedName>
    <definedName name="TASESUOM" localSheetId="20">#REF!</definedName>
    <definedName name="TASESUOM" localSheetId="34">#REF!</definedName>
    <definedName name="TASESUOM" localSheetId="33">#REF!</definedName>
    <definedName name="TASESUOM" localSheetId="30">#REF!</definedName>
    <definedName name="TASESUOM" localSheetId="54">#REF!</definedName>
    <definedName name="TASESUOM" localSheetId="27">#REF!</definedName>
    <definedName name="TASESUOM" localSheetId="58">#REF!</definedName>
    <definedName name="TASESUOM" localSheetId="5">#REF!</definedName>
    <definedName name="TASESUOM" localSheetId="6">#REF!</definedName>
    <definedName name="TASESUOM" localSheetId="55">#REF!</definedName>
    <definedName name="TASESUOM" localSheetId="38">#REF!</definedName>
    <definedName name="TASESUOM" localSheetId="57">#REF!</definedName>
    <definedName name="TASESUOM" localSheetId="8">#REF!</definedName>
    <definedName name="TASESUOM" localSheetId="9">#REF!</definedName>
    <definedName name="TASESUOM" localSheetId="7">#REF!</definedName>
    <definedName name="TASESUOM" localSheetId="18">#REF!</definedName>
    <definedName name="TASESUOM" localSheetId="35">#REF!</definedName>
    <definedName name="TASESUOM" localSheetId="24">#REF!</definedName>
    <definedName name="TASESUOM">#REF!</definedName>
    <definedName name="tfp" localSheetId="40" hidden="1">{"5 * utfall + budget",#N/A,FALSE,"T-0298";"5 * bolag",#N/A,FALSE,"T-0298";"Unibank, utfall alla",#N/A,FALSE,"T-0298";#N/A,#N/A,FALSE,"Koncernskulder";#N/A,#N/A,FALSE,"Koncernfakturering"}</definedName>
    <definedName name="tfp" localSheetId="25" hidden="1">{"5 * utfall + budget",#N/A,FALSE,"T-0298";"5 * bolag",#N/A,FALSE,"T-0298";"Unibank, utfall alla",#N/A,FALSE,"T-0298";#N/A,#N/A,FALSE,"Koncernskulder";#N/A,#N/A,FALSE,"Koncernfakturering"}</definedName>
    <definedName name="tfp" localSheetId="23" hidden="1">{"5 * utfall + budget",#N/A,FALSE,"T-0298";"5 * bolag",#N/A,FALSE,"T-0298";"Unibank, utfall alla",#N/A,FALSE,"T-0298";#N/A,#N/A,FALSE,"Koncernskulder";#N/A,#N/A,FALSE,"Koncernfakturering"}</definedName>
    <definedName name="tfp" localSheetId="22" hidden="1">{"5 * utfall + budget",#N/A,FALSE,"T-0298";"5 * bolag",#N/A,FALSE,"T-0298";"Unibank, utfall alla",#N/A,FALSE,"T-0298";#N/A,#N/A,FALSE,"Koncernskulder";#N/A,#N/A,FALSE,"Koncernfakturering"}</definedName>
    <definedName name="tfp" localSheetId="16" hidden="1">{"5 * utfall + budget",#N/A,FALSE,"T-0298";"5 * bolag",#N/A,FALSE,"T-0298";"Unibank, utfall alla",#N/A,FALSE,"T-0298";#N/A,#N/A,FALSE,"Koncernskulder";#N/A,#N/A,FALSE,"Koncernfakturering"}</definedName>
    <definedName name="tfp" localSheetId="17" hidden="1">{"5 * utfall + budget",#N/A,FALSE,"T-0298";"5 * bolag",#N/A,FALSE,"T-0298";"Unibank, utfall alla",#N/A,FALSE,"T-0298";#N/A,#N/A,FALSE,"Koncernskulder";#N/A,#N/A,FALSE,"Koncernfakturering"}</definedName>
    <definedName name="tfp" localSheetId="20" hidden="1">{"5 * utfall + budget",#N/A,FALSE,"T-0298";"5 * bolag",#N/A,FALSE,"T-0298";"Unibank, utfall alla",#N/A,FALSE,"T-0298";#N/A,#N/A,FALSE,"Koncernskulder";#N/A,#N/A,FALSE,"Koncernfakturering"}</definedName>
    <definedName name="tfp" localSheetId="34" hidden="1">{"5 * utfall + budget",#N/A,FALSE,"T-0298";"5 * bolag",#N/A,FALSE,"T-0298";"Unibank, utfall alla",#N/A,FALSE,"T-0298";#N/A,#N/A,FALSE,"Koncernskulder";#N/A,#N/A,FALSE,"Koncernfakturering"}</definedName>
    <definedName name="tfp" localSheetId="33" hidden="1">{"5 * utfall + budget",#N/A,FALSE,"T-0298";"5 * bolag",#N/A,FALSE,"T-0298";"Unibank, utfall alla",#N/A,FALSE,"T-0298";#N/A,#N/A,FALSE,"Koncernskulder";#N/A,#N/A,FALSE,"Koncernfakturering"}</definedName>
    <definedName name="tfp" localSheetId="30" hidden="1">{"5 * utfall + budget",#N/A,FALSE,"T-0298";"5 * bolag",#N/A,FALSE,"T-0298";"Unibank, utfall alla",#N/A,FALSE,"T-0298";#N/A,#N/A,FALSE,"Koncernskulder";#N/A,#N/A,FALSE,"Koncernfakturering"}</definedName>
    <definedName name="tfp" localSheetId="54" hidden="1">{"5 * utfall + budget",#N/A,FALSE,"T-0298";"5 * bolag",#N/A,FALSE,"T-0298";"Unibank, utfall alla",#N/A,FALSE,"T-0298";#N/A,#N/A,FALSE,"Koncernskulder";#N/A,#N/A,FALSE,"Koncernfakturering"}</definedName>
    <definedName name="tfp" localSheetId="27" hidden="1">{"5 * utfall + budget",#N/A,FALSE,"T-0298";"5 * bolag",#N/A,FALSE,"T-0298";"Unibank, utfall alla",#N/A,FALSE,"T-0298";#N/A,#N/A,FALSE,"Koncernskulder";#N/A,#N/A,FALSE,"Koncernfakturering"}</definedName>
    <definedName name="tfp" localSheetId="58" hidden="1">{"5 * utfall + budget",#N/A,FALSE,"T-0298";"5 * bolag",#N/A,FALSE,"T-0298";"Unibank, utfall alla",#N/A,FALSE,"T-0298";#N/A,#N/A,FALSE,"Koncernskulder";#N/A,#N/A,FALSE,"Koncernfakturering"}</definedName>
    <definedName name="tfp" localSheetId="5" hidden="1">{"5 * utfall + budget",#N/A,FALSE,"T-0298";"5 * bolag",#N/A,FALSE,"T-0298";"Unibank, utfall alla",#N/A,FALSE,"T-0298";#N/A,#N/A,FALSE,"Koncernskulder";#N/A,#N/A,FALSE,"Koncernfakturering"}</definedName>
    <definedName name="tfp" localSheetId="6" hidden="1">{"5 * utfall + budget",#N/A,FALSE,"T-0298";"5 * bolag",#N/A,FALSE,"T-0298";"Unibank, utfall alla",#N/A,FALSE,"T-0298";#N/A,#N/A,FALSE,"Koncernskulder";#N/A,#N/A,FALSE,"Koncernfakturering"}</definedName>
    <definedName name="tfp" localSheetId="55" hidden="1">{"5 * utfall + budget",#N/A,FALSE,"T-0298";"5 * bolag",#N/A,FALSE,"T-0298";"Unibank, utfall alla",#N/A,FALSE,"T-0298";#N/A,#N/A,FALSE,"Koncernskulder";#N/A,#N/A,FALSE,"Koncernfakturering"}</definedName>
    <definedName name="tfp" localSheetId="38" hidden="1">{"5 * utfall + budget",#N/A,FALSE,"T-0298";"5 * bolag",#N/A,FALSE,"T-0298";"Unibank, utfall alla",#N/A,FALSE,"T-0298";#N/A,#N/A,FALSE,"Koncernskulder";#N/A,#N/A,FALSE,"Koncernfakturering"}</definedName>
    <definedName name="tfp" localSheetId="57" hidden="1">{"5 * utfall + budget",#N/A,FALSE,"T-0298";"5 * bolag",#N/A,FALSE,"T-0298";"Unibank, utfall alla",#N/A,FALSE,"T-0298";#N/A,#N/A,FALSE,"Koncernskulder";#N/A,#N/A,FALSE,"Koncernfakturering"}</definedName>
    <definedName name="tfp" localSheetId="8" hidden="1">{"5 * utfall + budget",#N/A,FALSE,"T-0298";"5 * bolag",#N/A,FALSE,"T-0298";"Unibank, utfall alla",#N/A,FALSE,"T-0298";#N/A,#N/A,FALSE,"Koncernskulder";#N/A,#N/A,FALSE,"Koncernfakturering"}</definedName>
    <definedName name="tfp" localSheetId="9" hidden="1">{"5 * utfall + budget",#N/A,FALSE,"T-0298";"5 * bolag",#N/A,FALSE,"T-0298";"Unibank, utfall alla",#N/A,FALSE,"T-0298";#N/A,#N/A,FALSE,"Koncernskulder";#N/A,#N/A,FALSE,"Koncernfakturering"}</definedName>
    <definedName name="tfp" localSheetId="7" hidden="1">{"5 * utfall + budget",#N/A,FALSE,"T-0298";"5 * bolag",#N/A,FALSE,"T-0298";"Unibank, utfall alla",#N/A,FALSE,"T-0298";#N/A,#N/A,FALSE,"Koncernskulder";#N/A,#N/A,FALSE,"Koncernfakturering"}</definedName>
    <definedName name="tfp" localSheetId="18" hidden="1">{"5 * utfall + budget",#N/A,FALSE,"T-0298";"5 * bolag",#N/A,FALSE,"T-0298";"Unibank, utfall alla",#N/A,FALSE,"T-0298";#N/A,#N/A,FALSE,"Koncernskulder";#N/A,#N/A,FALSE,"Koncernfakturering"}</definedName>
    <definedName name="tfp" localSheetId="41" hidden="1">{"5 * utfall + budget",#N/A,FALSE,"T-0298";"5 * bolag",#N/A,FALSE,"T-0298";"Unibank, utfall alla",#N/A,FALSE,"T-0298";#N/A,#N/A,FALSE,"Koncernskulder";#N/A,#N/A,FALSE,"Koncernfakturering"}</definedName>
    <definedName name="tfp" localSheetId="39" hidden="1">{"5 * utfall + budget",#N/A,FALSE,"T-0298";"5 * bolag",#N/A,FALSE,"T-0298";"Unibank, utfall alla",#N/A,FALSE,"T-0298";#N/A,#N/A,FALSE,"Koncernskulder";#N/A,#N/A,FALSE,"Koncernfakturering"}</definedName>
    <definedName name="tfp" localSheetId="35" hidden="1">{"5 * utfall + budget",#N/A,FALSE,"T-0298";"5 * bolag",#N/A,FALSE,"T-0298";"Unibank, utfall alla",#N/A,FALSE,"T-0298";#N/A,#N/A,FALSE,"Koncernskulder";#N/A,#N/A,FALSE,"Koncernfakturering"}</definedName>
    <definedName name="tfp" localSheetId="24" hidden="1">{"5 * utfall + budget",#N/A,FALSE,"T-0298";"5 * bolag",#N/A,FALSE,"T-0298";"Unibank, utfall alla",#N/A,FALSE,"T-0298";#N/A,#N/A,FALSE,"Koncernskulder";#N/A,#N/A,FALSE,"Koncernfakturering"}</definedName>
    <definedName name="tfp" hidden="1">{"5 * utfall + budget",#N/A,FALSE,"T-0298";"5 * bolag",#N/A,FALSE,"T-0298";"Unibank, utfall alla",#N/A,FALSE,"T-0298";#N/A,#N/A,FALSE,"Koncernskulder";#N/A,#N/A,FALSE,"Koncernfakturering"}</definedName>
    <definedName name="TotalKol" localSheetId="58">[20]Investment_assets!$AX$1:$AY$65536</definedName>
    <definedName name="TotalKol" localSheetId="55">[20]Investment_assets!$AX$1:$AY$65536</definedName>
    <definedName name="TotalKol" localSheetId="8">[21]Investment_assets!$AX$1:$AY$65536</definedName>
    <definedName name="TotalKol" localSheetId="9">[21]Investment_assets!$AX$1:$AY$65536</definedName>
    <definedName name="TotalKol" localSheetId="7">[21]Investment_assets!$AX$1:$AY$65536</definedName>
    <definedName name="TotalKol">[22]Investment_assets!$AX$1:$AY$65536</definedName>
    <definedName name="treasury" localSheetId="40">#REF!</definedName>
    <definedName name="treasury" localSheetId="25">#REF!</definedName>
    <definedName name="treasury" localSheetId="23">#REF!</definedName>
    <definedName name="treasury" localSheetId="22">#REF!</definedName>
    <definedName name="treasury" localSheetId="16">#REF!</definedName>
    <definedName name="treasury" localSheetId="17">#REF!</definedName>
    <definedName name="treasury" localSheetId="20">#REF!</definedName>
    <definedName name="treasury" localSheetId="34">#REF!</definedName>
    <definedName name="treasury" localSheetId="33">#REF!</definedName>
    <definedName name="treasury" localSheetId="54">#REF!</definedName>
    <definedName name="treasury" localSheetId="27">#REF!</definedName>
    <definedName name="treasury" localSheetId="58">#REF!</definedName>
    <definedName name="treasury" localSheetId="5">#REF!</definedName>
    <definedName name="treasury" localSheetId="6">#REF!</definedName>
    <definedName name="treasury" localSheetId="55">#REF!</definedName>
    <definedName name="treasury" localSheetId="38">#REF!</definedName>
    <definedName name="treasury" localSheetId="57">#REF!</definedName>
    <definedName name="treasury" localSheetId="8">#REF!</definedName>
    <definedName name="treasury" localSheetId="9">#REF!</definedName>
    <definedName name="treasury" localSheetId="7">#REF!</definedName>
    <definedName name="treasury" localSheetId="18">#REF!</definedName>
    <definedName name="treasury" localSheetId="35">#REF!</definedName>
    <definedName name="treasury" localSheetId="24">#REF!</definedName>
    <definedName name="treasury">#REF!</definedName>
    <definedName name="TreasuryKeyFig" localSheetId="40">#REF!</definedName>
    <definedName name="TreasuryKeyFig" localSheetId="25">#REF!</definedName>
    <definedName name="TreasuryKeyFig" localSheetId="23">#REF!</definedName>
    <definedName name="TreasuryKeyFig" localSheetId="22">#REF!</definedName>
    <definedName name="TreasuryKeyFig" localSheetId="16">#REF!</definedName>
    <definedName name="TreasuryKeyFig" localSheetId="17">#REF!</definedName>
    <definedName name="TreasuryKeyFig" localSheetId="20">#REF!</definedName>
    <definedName name="TreasuryKeyFig" localSheetId="34">#REF!</definedName>
    <definedName name="TreasuryKeyFig" localSheetId="33">#REF!</definedName>
    <definedName name="TreasuryKeyFig" localSheetId="54">#REF!</definedName>
    <definedName name="TreasuryKeyFig" localSheetId="27">#REF!</definedName>
    <definedName name="TreasuryKeyFig" localSheetId="58">#REF!</definedName>
    <definedName name="TreasuryKeyFig" localSheetId="5">#REF!</definedName>
    <definedName name="TreasuryKeyFig" localSheetId="6">#REF!</definedName>
    <definedName name="TreasuryKeyFig" localSheetId="55">#REF!</definedName>
    <definedName name="TreasuryKeyFig" localSheetId="38">#REF!</definedName>
    <definedName name="TreasuryKeyFig" localSheetId="57">#REF!</definedName>
    <definedName name="TreasuryKeyFig" localSheetId="8">#REF!</definedName>
    <definedName name="TreasuryKeyFig" localSheetId="9">#REF!</definedName>
    <definedName name="TreasuryKeyFig" localSheetId="7">#REF!</definedName>
    <definedName name="TreasuryKeyFig" localSheetId="18">#REF!</definedName>
    <definedName name="TreasuryKeyFig" localSheetId="35">#REF!</definedName>
    <definedName name="TreasuryKeyFig" localSheetId="24">#REF!</definedName>
    <definedName name="TreasuryKeyFig">#REF!</definedName>
    <definedName name="TreasuryOP" localSheetId="40">#REF!</definedName>
    <definedName name="TreasuryOP" localSheetId="25">#REF!</definedName>
    <definedName name="TreasuryOP" localSheetId="23">#REF!</definedName>
    <definedName name="TreasuryOP" localSheetId="22">#REF!</definedName>
    <definedName name="TreasuryOP" localSheetId="16">#REF!</definedName>
    <definedName name="TreasuryOP" localSheetId="17">#REF!</definedName>
    <definedName name="TreasuryOP" localSheetId="20">#REF!</definedName>
    <definedName name="TreasuryOP" localSheetId="34">#REF!</definedName>
    <definedName name="TreasuryOP" localSheetId="33">#REF!</definedName>
    <definedName name="TreasuryOP" localSheetId="54">#REF!</definedName>
    <definedName name="TreasuryOP" localSheetId="27">#REF!</definedName>
    <definedName name="TreasuryOP" localSheetId="58">#REF!</definedName>
    <definedName name="TreasuryOP" localSheetId="5">#REF!</definedName>
    <definedName name="TreasuryOP" localSheetId="6">#REF!</definedName>
    <definedName name="TreasuryOP" localSheetId="55">#REF!</definedName>
    <definedName name="TreasuryOP" localSheetId="38">#REF!</definedName>
    <definedName name="TreasuryOP" localSheetId="57">#REF!</definedName>
    <definedName name="TreasuryOP" localSheetId="8">#REF!</definedName>
    <definedName name="TreasuryOP" localSheetId="9">#REF!</definedName>
    <definedName name="TreasuryOP" localSheetId="7">#REF!</definedName>
    <definedName name="TreasuryOP" localSheetId="18">#REF!</definedName>
    <definedName name="TreasuryOP" localSheetId="35">#REF!</definedName>
    <definedName name="TreasuryOP" localSheetId="24">#REF!</definedName>
    <definedName name="TreasuryOP">#REF!</definedName>
    <definedName name="TULOS" localSheetId="40">#REF!</definedName>
    <definedName name="TULOS" localSheetId="25">#REF!</definedName>
    <definedName name="TULOS" localSheetId="23">#REF!</definedName>
    <definedName name="TULOS" localSheetId="22">#REF!</definedName>
    <definedName name="TULOS" localSheetId="16">#REF!</definedName>
    <definedName name="TULOS" localSheetId="17">#REF!</definedName>
    <definedName name="TULOS" localSheetId="20">#REF!</definedName>
    <definedName name="TULOS" localSheetId="34">#REF!</definedName>
    <definedName name="TULOS" localSheetId="33">#REF!</definedName>
    <definedName name="TULOS" localSheetId="30">#REF!</definedName>
    <definedName name="TULOS" localSheetId="54">#REF!</definedName>
    <definedName name="TULOS" localSheetId="27">#REF!</definedName>
    <definedName name="TULOS" localSheetId="58">#REF!</definedName>
    <definedName name="TULOS" localSheetId="5">#REF!</definedName>
    <definedName name="TULOS" localSheetId="6">#REF!</definedName>
    <definedName name="TULOS" localSheetId="55">#REF!</definedName>
    <definedName name="TULOS" localSheetId="38">#REF!</definedName>
    <definedName name="TULOS" localSheetId="57">#REF!</definedName>
    <definedName name="TULOS" localSheetId="8">#REF!</definedName>
    <definedName name="TULOS" localSheetId="9">#REF!</definedName>
    <definedName name="TULOS" localSheetId="7">#REF!</definedName>
    <definedName name="TULOS" localSheetId="18">#REF!</definedName>
    <definedName name="TULOS" localSheetId="35">#REF!</definedName>
    <definedName name="TULOS" localSheetId="24">#REF!</definedName>
    <definedName name="TULOS">#REF!</definedName>
    <definedName name="type" localSheetId="58">'[54]Schedule 8010'!$R$96:$S$98</definedName>
    <definedName name="type" localSheetId="55">'[54]Schedule 8010'!$R$96:$S$98</definedName>
    <definedName name="type" localSheetId="8">'[55]Schedule 8010'!$R$96:$S$98</definedName>
    <definedName name="type" localSheetId="9">'[55]Schedule 8010'!$R$96:$S$98</definedName>
    <definedName name="type" localSheetId="7">'[55]Schedule 8010'!$R$96:$S$98</definedName>
    <definedName name="type">'[56]Schedule 8010'!$R$96:$S$98</definedName>
    <definedName name="UltimoLastYear" localSheetId="58">[20]HelpSheet!$C$3</definedName>
    <definedName name="UltimoLastYear" localSheetId="55">[20]HelpSheet!$C$3</definedName>
    <definedName name="UltimoLastYear" localSheetId="8">[21]HelpSheet!$C$3</definedName>
    <definedName name="UltimoLastYear" localSheetId="9">[21]HelpSheet!$C$3</definedName>
    <definedName name="UltimoLastYear" localSheetId="7">[21]HelpSheet!$C$3</definedName>
    <definedName name="UltimoLastYear">[22]HelpSheet!$C$3</definedName>
    <definedName name="Unit" localSheetId="58">[4]XXX!$C$34</definedName>
    <definedName name="Unit" localSheetId="55">[4]XXX!$C$34</definedName>
    <definedName name="Unit" localSheetId="8">[5]XXX!$C$34</definedName>
    <definedName name="Unit" localSheetId="9">[5]XXX!$C$34</definedName>
    <definedName name="Unit" localSheetId="7">[5]XXX!$C$34</definedName>
    <definedName name="Unit">[6]XXX!$C$34</definedName>
    <definedName name="ValgtDato1" localSheetId="58">[20]HelpSheet!$C$21</definedName>
    <definedName name="ValgtDato1" localSheetId="55">[20]HelpSheet!$C$21</definedName>
    <definedName name="ValgtDato1" localSheetId="8">[21]HelpSheet!$C$21</definedName>
    <definedName name="ValgtDato1" localSheetId="9">[21]HelpSheet!$C$21</definedName>
    <definedName name="ValgtDato1" localSheetId="7">[21]HelpSheet!$C$21</definedName>
    <definedName name="ValgtDato1">[22]HelpSheet!$C$21</definedName>
    <definedName name="ValgtDato2" localSheetId="58">[20]HelpSheet!$C$23</definedName>
    <definedName name="ValgtDato2" localSheetId="55">[20]HelpSheet!$C$23</definedName>
    <definedName name="ValgtDato2" localSheetId="8">[21]HelpSheet!$C$23</definedName>
    <definedName name="ValgtDato2" localSheetId="9">[21]HelpSheet!$C$23</definedName>
    <definedName name="ValgtDato2" localSheetId="7">[21]HelpSheet!$C$23</definedName>
    <definedName name="ValgtDato2">[22]HelpSheet!$C$23</definedName>
    <definedName name="ValgtDato3" localSheetId="58">[20]HelpSheet!$C$25</definedName>
    <definedName name="ValgtDato3" localSheetId="55">[20]HelpSheet!$C$25</definedName>
    <definedName name="ValgtDato3" localSheetId="8">[21]HelpSheet!$C$25</definedName>
    <definedName name="ValgtDato3" localSheetId="9">[21]HelpSheet!$C$25</definedName>
    <definedName name="ValgtDato3" localSheetId="7">[21]HelpSheet!$C$25</definedName>
    <definedName name="ValgtDato3">[22]HelpSheet!$C$25</definedName>
    <definedName name="ValgtDatoIndex" localSheetId="58">[20]HelpSheet!$C$19</definedName>
    <definedName name="ValgtDatoIndex" localSheetId="55">[20]HelpSheet!$C$19</definedName>
    <definedName name="ValgtDatoIndex" localSheetId="8">[21]HelpSheet!$C$19</definedName>
    <definedName name="ValgtDatoIndex" localSheetId="9">[21]HelpSheet!$C$19</definedName>
    <definedName name="ValgtDatoIndex" localSheetId="7">[21]HelpSheet!$C$19</definedName>
    <definedName name="ValgtDatoIndex">[22]HelpSheet!$C$19</definedName>
    <definedName name="Valuta" localSheetId="58">[20]Investment_assets!$A$7:$IV$7</definedName>
    <definedName name="Valuta" localSheetId="55">[20]Investment_assets!$A$7:$IV$7</definedName>
    <definedName name="Valuta" localSheetId="8">[21]Investment_assets!$A$7:$IV$7</definedName>
    <definedName name="Valuta" localSheetId="9">[21]Investment_assets!$A$7:$IV$7</definedName>
    <definedName name="Valuta" localSheetId="7">[21]Investment_assets!$A$7:$IV$7</definedName>
    <definedName name="Valuta">[22]Investment_assets!$A$7:$IV$7</definedName>
    <definedName name="valuta_kurs_ultimo" localSheetId="58">[20]Valutakurser!$A$7:$Q$10</definedName>
    <definedName name="valuta_kurs_ultimo" localSheetId="55">[20]Valutakurser!$A$7:$Q$10</definedName>
    <definedName name="valuta_kurs_ultimo" localSheetId="8">[21]Valutakurser!$A$7:$Q$10</definedName>
    <definedName name="valuta_kurs_ultimo" localSheetId="9">[21]Valutakurser!$A$7:$Q$10</definedName>
    <definedName name="valuta_kurs_ultimo" localSheetId="7">[21]Valutakurser!$A$7:$Q$10</definedName>
    <definedName name="valuta_kurs_ultimo">[22]Valutakurser!$A$7:$Q$10</definedName>
    <definedName name="ValutaFlag" localSheetId="58">[20]HelpSheet!$G$6</definedName>
    <definedName name="ValutaFlag" localSheetId="55">[20]HelpSheet!$G$6</definedName>
    <definedName name="ValutaFlag" localSheetId="8">[21]HelpSheet!$G$6</definedName>
    <definedName name="ValutaFlag" localSheetId="9">[21]HelpSheet!$G$6</definedName>
    <definedName name="ValutaFlag" localSheetId="7">[21]HelpSheet!$G$6</definedName>
    <definedName name="ValutaFlag">[22]HelpSheet!$G$6</definedName>
    <definedName name="ValutaValg" localSheetId="58">[20]HelpSheet!$G$3:$G$4</definedName>
    <definedName name="ValutaValg" localSheetId="55">[20]HelpSheet!$G$3:$G$4</definedName>
    <definedName name="ValutaValg" localSheetId="8">[21]HelpSheet!$G$3:$G$4</definedName>
    <definedName name="ValutaValg" localSheetId="9">[21]HelpSheet!$G$3:$G$4</definedName>
    <definedName name="ValutaValg" localSheetId="7">[21]HelpSheet!$G$3:$G$4</definedName>
    <definedName name="ValutaValg">[22]HelpSheet!$G$3:$G$4</definedName>
    <definedName name="Wealth" localSheetId="40">#REF!</definedName>
    <definedName name="Wealth" localSheetId="25">#REF!</definedName>
    <definedName name="Wealth" localSheetId="23">#REF!</definedName>
    <definedName name="Wealth" localSheetId="22">#REF!</definedName>
    <definedName name="Wealth" localSheetId="16">#REF!</definedName>
    <definedName name="Wealth" localSheetId="17">#REF!</definedName>
    <definedName name="Wealth" localSheetId="20">#REF!</definedName>
    <definedName name="Wealth" localSheetId="34">#REF!</definedName>
    <definedName name="Wealth" localSheetId="33">#REF!</definedName>
    <definedName name="Wealth" localSheetId="54">#REF!</definedName>
    <definedName name="Wealth" localSheetId="27">#REF!</definedName>
    <definedName name="Wealth" localSheetId="58">#REF!</definedName>
    <definedName name="Wealth" localSheetId="5">#REF!</definedName>
    <definedName name="Wealth" localSheetId="6">#REF!</definedName>
    <definedName name="Wealth" localSheetId="55">#REF!</definedName>
    <definedName name="Wealth" localSheetId="38">#REF!</definedName>
    <definedName name="Wealth" localSheetId="57">#REF!</definedName>
    <definedName name="Wealth" localSheetId="8">#REF!</definedName>
    <definedName name="Wealth" localSheetId="9">#REF!</definedName>
    <definedName name="Wealth" localSheetId="7">#REF!</definedName>
    <definedName name="Wealth" localSheetId="18">#REF!</definedName>
    <definedName name="Wealth" localSheetId="35">#REF!</definedName>
    <definedName name="Wealth" localSheetId="24">#REF!</definedName>
    <definedName name="Wealth">#REF!</definedName>
    <definedName name="Wealthother" localSheetId="40">#REF!</definedName>
    <definedName name="Wealthother" localSheetId="25">#REF!</definedName>
    <definedName name="Wealthother" localSheetId="23">#REF!</definedName>
    <definedName name="Wealthother" localSheetId="22">#REF!</definedName>
    <definedName name="Wealthother" localSheetId="16">#REF!</definedName>
    <definedName name="Wealthother" localSheetId="17">#REF!</definedName>
    <definedName name="Wealthother" localSheetId="20">#REF!</definedName>
    <definedName name="Wealthother" localSheetId="34">#REF!</definedName>
    <definedName name="Wealthother" localSheetId="33">#REF!</definedName>
    <definedName name="Wealthother" localSheetId="54">#REF!</definedName>
    <definedName name="Wealthother" localSheetId="27">#REF!</definedName>
    <definedName name="Wealthother" localSheetId="58">#REF!</definedName>
    <definedName name="Wealthother" localSheetId="5">#REF!</definedName>
    <definedName name="Wealthother" localSheetId="6">#REF!</definedName>
    <definedName name="Wealthother" localSheetId="55">#REF!</definedName>
    <definedName name="Wealthother" localSheetId="38">#REF!</definedName>
    <definedName name="Wealthother" localSheetId="57">#REF!</definedName>
    <definedName name="Wealthother" localSheetId="8">#REF!</definedName>
    <definedName name="Wealthother" localSheetId="9">#REF!</definedName>
    <definedName name="Wealthother" localSheetId="7">#REF!</definedName>
    <definedName name="Wealthother" localSheetId="18">#REF!</definedName>
    <definedName name="Wealthother" localSheetId="35">#REF!</definedName>
    <definedName name="Wealthother" localSheetId="24">#REF!</definedName>
    <definedName name="Wealthother">#REF!</definedName>
    <definedName name="Vesta_life" localSheetId="40">#REF!</definedName>
    <definedName name="Vesta_life" localSheetId="25">#REF!</definedName>
    <definedName name="Vesta_life" localSheetId="23">#REF!</definedName>
    <definedName name="Vesta_life" localSheetId="22">#REF!</definedName>
    <definedName name="Vesta_life" localSheetId="16">#REF!</definedName>
    <definedName name="Vesta_life" localSheetId="17">#REF!</definedName>
    <definedName name="Vesta_life" localSheetId="20">#REF!</definedName>
    <definedName name="Vesta_life" localSheetId="34">#REF!</definedName>
    <definedName name="Vesta_life" localSheetId="33">#REF!</definedName>
    <definedName name="Vesta_life" localSheetId="54">#REF!</definedName>
    <definedName name="Vesta_life" localSheetId="27">#REF!</definedName>
    <definedName name="Vesta_life" localSheetId="58">#REF!</definedName>
    <definedName name="Vesta_life" localSheetId="5">#REF!</definedName>
    <definedName name="Vesta_life" localSheetId="6">#REF!</definedName>
    <definedName name="Vesta_life" localSheetId="55">#REF!</definedName>
    <definedName name="Vesta_life" localSheetId="38">#REF!</definedName>
    <definedName name="Vesta_life" localSheetId="57">#REF!</definedName>
    <definedName name="Vesta_life" localSheetId="8">#REF!</definedName>
    <definedName name="Vesta_life" localSheetId="9">#REF!</definedName>
    <definedName name="Vesta_life" localSheetId="7">#REF!</definedName>
    <definedName name="Vesta_life" localSheetId="18">#REF!</definedName>
    <definedName name="Vesta_life" localSheetId="35">#REF!</definedName>
    <definedName name="Vesta_life" localSheetId="24">#REF!</definedName>
    <definedName name="Vesta_life">#REF!</definedName>
    <definedName name="Wholsalebanking" localSheetId="40">#REF!</definedName>
    <definedName name="Wholsalebanking" localSheetId="25">#REF!</definedName>
    <definedName name="Wholsalebanking" localSheetId="23">#REF!</definedName>
    <definedName name="Wholsalebanking" localSheetId="22">#REF!</definedName>
    <definedName name="Wholsalebanking" localSheetId="16">#REF!</definedName>
    <definedName name="Wholsalebanking" localSheetId="17">#REF!</definedName>
    <definedName name="Wholsalebanking" localSheetId="20">#REF!</definedName>
    <definedName name="Wholsalebanking" localSheetId="34">#REF!</definedName>
    <definedName name="Wholsalebanking" localSheetId="33">#REF!</definedName>
    <definedName name="Wholsalebanking" localSheetId="54">#REF!</definedName>
    <definedName name="Wholsalebanking" localSheetId="27">#REF!</definedName>
    <definedName name="Wholsalebanking" localSheetId="58">#REF!</definedName>
    <definedName name="Wholsalebanking" localSheetId="5">#REF!</definedName>
    <definedName name="Wholsalebanking" localSheetId="6">#REF!</definedName>
    <definedName name="Wholsalebanking" localSheetId="55">#REF!</definedName>
    <definedName name="Wholsalebanking" localSheetId="38">#REF!</definedName>
    <definedName name="Wholsalebanking" localSheetId="57">#REF!</definedName>
    <definedName name="Wholsalebanking" localSheetId="8">#REF!</definedName>
    <definedName name="Wholsalebanking" localSheetId="9">#REF!</definedName>
    <definedName name="Wholsalebanking" localSheetId="7">#REF!</definedName>
    <definedName name="Wholsalebanking" localSheetId="18">#REF!</definedName>
    <definedName name="Wholsalebanking" localSheetId="35">#REF!</definedName>
    <definedName name="Wholsalebanking" localSheetId="24">#REF!</definedName>
    <definedName name="Wholsalebanking">#REF!</definedName>
    <definedName name="wrn.Bransch." localSheetId="40" hidden="1">{"Sammanst",#N/A,TRUE,"951231";"Sid4",#N/A,TRUE,"4.Slutlig";"Sid2",#N/A,TRUE,"2.Värden";"Sid3",#N/A,TRUE,"3.Justering";"Sid1",#N/A,TRUE,"1.Utgångsläge"}</definedName>
    <definedName name="wrn.Bransch." localSheetId="25" hidden="1">{"Sammanst",#N/A,TRUE,"951231";"Sid4",#N/A,TRUE,"4.Slutlig";"Sid2",#N/A,TRUE,"2.Värden";"Sid3",#N/A,TRUE,"3.Justering";"Sid1",#N/A,TRUE,"1.Utgångsläge"}</definedName>
    <definedName name="wrn.Bransch." localSheetId="23" hidden="1">{"Sammanst",#N/A,TRUE,"951231";"Sid4",#N/A,TRUE,"4.Slutlig";"Sid2",#N/A,TRUE,"2.Värden";"Sid3",#N/A,TRUE,"3.Justering";"Sid1",#N/A,TRUE,"1.Utgångsläge"}</definedName>
    <definedName name="wrn.Bransch." localSheetId="22" hidden="1">{"Sammanst",#N/A,TRUE,"951231";"Sid4",#N/A,TRUE,"4.Slutlig";"Sid2",#N/A,TRUE,"2.Värden";"Sid3",#N/A,TRUE,"3.Justering";"Sid1",#N/A,TRUE,"1.Utgångsläge"}</definedName>
    <definedName name="wrn.Bransch." localSheetId="16" hidden="1">{"Sammanst",#N/A,TRUE,"951231";"Sid4",#N/A,TRUE,"4.Slutlig";"Sid2",#N/A,TRUE,"2.Värden";"Sid3",#N/A,TRUE,"3.Justering";"Sid1",#N/A,TRUE,"1.Utgångsläge"}</definedName>
    <definedName name="wrn.Bransch." localSheetId="17" hidden="1">{"Sammanst",#N/A,TRUE,"951231";"Sid4",#N/A,TRUE,"4.Slutlig";"Sid2",#N/A,TRUE,"2.Värden";"Sid3",#N/A,TRUE,"3.Justering";"Sid1",#N/A,TRUE,"1.Utgångsläge"}</definedName>
    <definedName name="wrn.Bransch." localSheetId="20" hidden="1">{"Sammanst",#N/A,TRUE,"951231";"Sid4",#N/A,TRUE,"4.Slutlig";"Sid2",#N/A,TRUE,"2.Värden";"Sid3",#N/A,TRUE,"3.Justering";"Sid1",#N/A,TRUE,"1.Utgångsläge"}</definedName>
    <definedName name="wrn.Bransch." localSheetId="34" hidden="1">{"Sammanst",#N/A,TRUE,"951231";"Sid4",#N/A,TRUE,"4.Slutlig";"Sid2",#N/A,TRUE,"2.Värden";"Sid3",#N/A,TRUE,"3.Justering";"Sid1",#N/A,TRUE,"1.Utgångsläge"}</definedName>
    <definedName name="wrn.Bransch." localSheetId="33" hidden="1">{"Sammanst",#N/A,TRUE,"951231";"Sid4",#N/A,TRUE,"4.Slutlig";"Sid2",#N/A,TRUE,"2.Värden";"Sid3",#N/A,TRUE,"3.Justering";"Sid1",#N/A,TRUE,"1.Utgångsläge"}</definedName>
    <definedName name="wrn.Bransch." localSheetId="30" hidden="1">{"Sammanst",#N/A,TRUE,"951231";"Sid4",#N/A,TRUE,"4.Slutlig";"Sid2",#N/A,TRUE,"2.Värden";"Sid3",#N/A,TRUE,"3.Justering";"Sid1",#N/A,TRUE,"1.Utgångsläge"}</definedName>
    <definedName name="wrn.Bransch." localSheetId="54" hidden="1">{"Sammanst",#N/A,TRUE,"951231";"Sid4",#N/A,TRUE,"4.Slutlig";"Sid2",#N/A,TRUE,"2.Värden";"Sid3",#N/A,TRUE,"3.Justering";"Sid1",#N/A,TRUE,"1.Utgångsläge"}</definedName>
    <definedName name="wrn.Bransch." localSheetId="27" hidden="1">{"Sammanst",#N/A,TRUE,"951231";"Sid4",#N/A,TRUE,"4.Slutlig";"Sid2",#N/A,TRUE,"2.Värden";"Sid3",#N/A,TRUE,"3.Justering";"Sid1",#N/A,TRUE,"1.Utgångsläge"}</definedName>
    <definedName name="wrn.Bransch." localSheetId="58" hidden="1">{"Sammanst",#N/A,TRUE,"951231";"Sid4",#N/A,TRUE,"4.Slutlig";"Sid2",#N/A,TRUE,"2.Värden";"Sid3",#N/A,TRUE,"3.Justering";"Sid1",#N/A,TRUE,"1.Utgångsläge"}</definedName>
    <definedName name="wrn.Bransch." localSheetId="5" hidden="1">{"Sammanst",#N/A,TRUE,"951231";"Sid4",#N/A,TRUE,"4.Slutlig";"Sid2",#N/A,TRUE,"2.Värden";"Sid3",#N/A,TRUE,"3.Justering";"Sid1",#N/A,TRUE,"1.Utgångsläge"}</definedName>
    <definedName name="wrn.Bransch." localSheetId="6" hidden="1">{"Sammanst",#N/A,TRUE,"951231";"Sid4",#N/A,TRUE,"4.Slutlig";"Sid2",#N/A,TRUE,"2.Värden";"Sid3",#N/A,TRUE,"3.Justering";"Sid1",#N/A,TRUE,"1.Utgångsläge"}</definedName>
    <definedName name="wrn.Bransch." localSheetId="55" hidden="1">{"Sammanst",#N/A,TRUE,"951231";"Sid4",#N/A,TRUE,"4.Slutlig";"Sid2",#N/A,TRUE,"2.Värden";"Sid3",#N/A,TRUE,"3.Justering";"Sid1",#N/A,TRUE,"1.Utgångsläge"}</definedName>
    <definedName name="wrn.Bransch." localSheetId="38" hidden="1">{"Sammanst",#N/A,TRUE,"951231";"Sid4",#N/A,TRUE,"4.Slutlig";"Sid2",#N/A,TRUE,"2.Värden";"Sid3",#N/A,TRUE,"3.Justering";"Sid1",#N/A,TRUE,"1.Utgångsläge"}</definedName>
    <definedName name="wrn.Bransch." localSheetId="57" hidden="1">{"Sammanst",#N/A,TRUE,"951231";"Sid4",#N/A,TRUE,"4.Slutlig";"Sid2",#N/A,TRUE,"2.Värden";"Sid3",#N/A,TRUE,"3.Justering";"Sid1",#N/A,TRUE,"1.Utgångsläge"}</definedName>
    <definedName name="wrn.Bransch." localSheetId="8" hidden="1">{"Sammanst",#N/A,TRUE,"951231";"Sid4",#N/A,TRUE,"4.Slutlig";"Sid2",#N/A,TRUE,"2.Värden";"Sid3",#N/A,TRUE,"3.Justering";"Sid1",#N/A,TRUE,"1.Utgångsläge"}</definedName>
    <definedName name="wrn.Bransch." localSheetId="9" hidden="1">{"Sammanst",#N/A,TRUE,"951231";"Sid4",#N/A,TRUE,"4.Slutlig";"Sid2",#N/A,TRUE,"2.Värden";"Sid3",#N/A,TRUE,"3.Justering";"Sid1",#N/A,TRUE,"1.Utgångsläge"}</definedName>
    <definedName name="wrn.Bransch." localSheetId="7" hidden="1">{"Sammanst",#N/A,TRUE,"951231";"Sid4",#N/A,TRUE,"4.Slutlig";"Sid2",#N/A,TRUE,"2.Värden";"Sid3",#N/A,TRUE,"3.Justering";"Sid1",#N/A,TRUE,"1.Utgångsläge"}</definedName>
    <definedName name="wrn.Bransch." localSheetId="18" hidden="1">{"Sammanst",#N/A,TRUE,"951231";"Sid4",#N/A,TRUE,"4.Slutlig";"Sid2",#N/A,TRUE,"2.Värden";"Sid3",#N/A,TRUE,"3.Justering";"Sid1",#N/A,TRUE,"1.Utgångsläge"}</definedName>
    <definedName name="wrn.Bransch." localSheetId="41" hidden="1">{"Sammanst",#N/A,TRUE,"951231";"Sid4",#N/A,TRUE,"4.Slutlig";"Sid2",#N/A,TRUE,"2.Värden";"Sid3",#N/A,TRUE,"3.Justering";"Sid1",#N/A,TRUE,"1.Utgångsläge"}</definedName>
    <definedName name="wrn.Bransch." localSheetId="39" hidden="1">{"Sammanst",#N/A,TRUE,"951231";"Sid4",#N/A,TRUE,"4.Slutlig";"Sid2",#N/A,TRUE,"2.Värden";"Sid3",#N/A,TRUE,"3.Justering";"Sid1",#N/A,TRUE,"1.Utgångsläge"}</definedName>
    <definedName name="wrn.Bransch." localSheetId="35" hidden="1">{"Sammanst",#N/A,TRUE,"951231";"Sid4",#N/A,TRUE,"4.Slutlig";"Sid2",#N/A,TRUE,"2.Värden";"Sid3",#N/A,TRUE,"3.Justering";"Sid1",#N/A,TRUE,"1.Utgångsläge"}</definedName>
    <definedName name="wrn.Bransch." localSheetId="24" hidden="1">{"Sammanst",#N/A,TRUE,"951231";"Sid4",#N/A,TRUE,"4.Slutlig";"Sid2",#N/A,TRUE,"2.Värden";"Sid3",#N/A,TRUE,"3.Justering";"Sid1",#N/A,TRUE,"1.Utgångsläge"}</definedName>
    <definedName name="wrn.Bransch." hidden="1">{"Sammanst",#N/A,TRUE,"951231";"Sid4",#N/A,TRUE,"4.Slutlig";"Sid2",#N/A,TRUE,"2.Värden";"Sid3",#N/A,TRUE,"3.Justering";"Sid1",#N/A,TRUE,"1.Utgångsläge"}</definedName>
    <definedName name="wrn.Månadsrapport._.T." localSheetId="40" hidden="1">{"5 * utfall + budget",#N/A,FALSE,"T-0298";"5 * bolag",#N/A,FALSE,"T-0298";"Unibank, utfall alla",#N/A,FALSE,"T-0298";#N/A,#N/A,FALSE,"Koncernskulder";#N/A,#N/A,FALSE,"Koncernfakturering"}</definedName>
    <definedName name="wrn.Månadsrapport._.T." localSheetId="25" hidden="1">{"5 * utfall + budget",#N/A,FALSE,"T-0298";"5 * bolag",#N/A,FALSE,"T-0298";"Unibank, utfall alla",#N/A,FALSE,"T-0298";#N/A,#N/A,FALSE,"Koncernskulder";#N/A,#N/A,FALSE,"Koncernfakturering"}</definedName>
    <definedName name="wrn.Månadsrapport._.T." localSheetId="23" hidden="1">{"5 * utfall + budget",#N/A,FALSE,"T-0298";"5 * bolag",#N/A,FALSE,"T-0298";"Unibank, utfall alla",#N/A,FALSE,"T-0298";#N/A,#N/A,FALSE,"Koncernskulder";#N/A,#N/A,FALSE,"Koncernfakturering"}</definedName>
    <definedName name="wrn.Månadsrapport._.T." localSheetId="22" hidden="1">{"5 * utfall + budget",#N/A,FALSE,"T-0298";"5 * bolag",#N/A,FALSE,"T-0298";"Unibank, utfall alla",#N/A,FALSE,"T-0298";#N/A,#N/A,FALSE,"Koncernskulder";#N/A,#N/A,FALSE,"Koncernfakturering"}</definedName>
    <definedName name="wrn.Månadsrapport._.T." localSheetId="16" hidden="1">{"5 * utfall + budget",#N/A,FALSE,"T-0298";"5 * bolag",#N/A,FALSE,"T-0298";"Unibank, utfall alla",#N/A,FALSE,"T-0298";#N/A,#N/A,FALSE,"Koncernskulder";#N/A,#N/A,FALSE,"Koncernfakturering"}</definedName>
    <definedName name="wrn.Månadsrapport._.T." localSheetId="17" hidden="1">{"5 * utfall + budget",#N/A,FALSE,"T-0298";"5 * bolag",#N/A,FALSE,"T-0298";"Unibank, utfall alla",#N/A,FALSE,"T-0298";#N/A,#N/A,FALSE,"Koncernskulder";#N/A,#N/A,FALSE,"Koncernfakturering"}</definedName>
    <definedName name="wrn.Månadsrapport._.T." localSheetId="20" hidden="1">{"5 * utfall + budget",#N/A,FALSE,"T-0298";"5 * bolag",#N/A,FALSE,"T-0298";"Unibank, utfall alla",#N/A,FALSE,"T-0298";#N/A,#N/A,FALSE,"Koncernskulder";#N/A,#N/A,FALSE,"Koncernfakturering"}</definedName>
    <definedName name="wrn.Månadsrapport._.T." localSheetId="34" hidden="1">{"5 * utfall + budget",#N/A,FALSE,"T-0298";"5 * bolag",#N/A,FALSE,"T-0298";"Unibank, utfall alla",#N/A,FALSE,"T-0298";#N/A,#N/A,FALSE,"Koncernskulder";#N/A,#N/A,FALSE,"Koncernfakturering"}</definedName>
    <definedName name="wrn.Månadsrapport._.T." localSheetId="33" hidden="1">{"5 * utfall + budget",#N/A,FALSE,"T-0298";"5 * bolag",#N/A,FALSE,"T-0298";"Unibank, utfall alla",#N/A,FALSE,"T-0298";#N/A,#N/A,FALSE,"Koncernskulder";#N/A,#N/A,FALSE,"Koncernfakturering"}</definedName>
    <definedName name="wrn.Månadsrapport._.T." localSheetId="30" hidden="1">{"5 * utfall + budget",#N/A,FALSE,"T-0298";"5 * bolag",#N/A,FALSE,"T-0298";"Unibank, utfall alla",#N/A,FALSE,"T-0298";#N/A,#N/A,FALSE,"Koncernskulder";#N/A,#N/A,FALSE,"Koncernfakturering"}</definedName>
    <definedName name="wrn.Månadsrapport._.T." localSheetId="54" hidden="1">{"5 * utfall + budget",#N/A,FALSE,"T-0298";"5 * bolag",#N/A,FALSE,"T-0298";"Unibank, utfall alla",#N/A,FALSE,"T-0298";#N/A,#N/A,FALSE,"Koncernskulder";#N/A,#N/A,FALSE,"Koncernfakturering"}</definedName>
    <definedName name="wrn.Månadsrapport._.T." localSheetId="27" hidden="1">{"5 * utfall + budget",#N/A,FALSE,"T-0298";"5 * bolag",#N/A,FALSE,"T-0298";"Unibank, utfall alla",#N/A,FALSE,"T-0298";#N/A,#N/A,FALSE,"Koncernskulder";#N/A,#N/A,FALSE,"Koncernfakturering"}</definedName>
    <definedName name="wrn.Månadsrapport._.T." localSheetId="58" hidden="1">{"5 * utfall + budget",#N/A,FALSE,"T-0298";"5 * bolag",#N/A,FALSE,"T-0298";"Unibank, utfall alla",#N/A,FALSE,"T-0298";#N/A,#N/A,FALSE,"Koncernskulder";#N/A,#N/A,FALSE,"Koncernfakturering"}</definedName>
    <definedName name="wrn.Månadsrapport._.T." localSheetId="5" hidden="1">{"5 * utfall + budget",#N/A,FALSE,"T-0298";"5 * bolag",#N/A,FALSE,"T-0298";"Unibank, utfall alla",#N/A,FALSE,"T-0298";#N/A,#N/A,FALSE,"Koncernskulder";#N/A,#N/A,FALSE,"Koncernfakturering"}</definedName>
    <definedName name="wrn.Månadsrapport._.T." localSheetId="6" hidden="1">{"5 * utfall + budget",#N/A,FALSE,"T-0298";"5 * bolag",#N/A,FALSE,"T-0298";"Unibank, utfall alla",#N/A,FALSE,"T-0298";#N/A,#N/A,FALSE,"Koncernskulder";#N/A,#N/A,FALSE,"Koncernfakturering"}</definedName>
    <definedName name="wrn.Månadsrapport._.T." localSheetId="55" hidden="1">{"5 * utfall + budget",#N/A,FALSE,"T-0298";"5 * bolag",#N/A,FALSE,"T-0298";"Unibank, utfall alla",#N/A,FALSE,"T-0298";#N/A,#N/A,FALSE,"Koncernskulder";#N/A,#N/A,FALSE,"Koncernfakturering"}</definedName>
    <definedName name="wrn.Månadsrapport._.T." localSheetId="38" hidden="1">{"5 * utfall + budget",#N/A,FALSE,"T-0298";"5 * bolag",#N/A,FALSE,"T-0298";"Unibank, utfall alla",#N/A,FALSE,"T-0298";#N/A,#N/A,FALSE,"Koncernskulder";#N/A,#N/A,FALSE,"Koncernfakturering"}</definedName>
    <definedName name="wrn.Månadsrapport._.T." localSheetId="57" hidden="1">{"5 * utfall + budget",#N/A,FALSE,"T-0298";"5 * bolag",#N/A,FALSE,"T-0298";"Unibank, utfall alla",#N/A,FALSE,"T-0298";#N/A,#N/A,FALSE,"Koncernskulder";#N/A,#N/A,FALSE,"Koncernfakturering"}</definedName>
    <definedName name="wrn.Månadsrapport._.T." localSheetId="8" hidden="1">{"5 * utfall + budget",#N/A,FALSE,"T-0298";"5 * bolag",#N/A,FALSE,"T-0298";"Unibank, utfall alla",#N/A,FALSE,"T-0298";#N/A,#N/A,FALSE,"Koncernskulder";#N/A,#N/A,FALSE,"Koncernfakturering"}</definedName>
    <definedName name="wrn.Månadsrapport._.T." localSheetId="9" hidden="1">{"5 * utfall + budget",#N/A,FALSE,"T-0298";"5 * bolag",#N/A,FALSE,"T-0298";"Unibank, utfall alla",#N/A,FALSE,"T-0298";#N/A,#N/A,FALSE,"Koncernskulder";#N/A,#N/A,FALSE,"Koncernfakturering"}</definedName>
    <definedName name="wrn.Månadsrapport._.T." localSheetId="7" hidden="1">{"5 * utfall + budget",#N/A,FALSE,"T-0298";"5 * bolag",#N/A,FALSE,"T-0298";"Unibank, utfall alla",#N/A,FALSE,"T-0298";#N/A,#N/A,FALSE,"Koncernskulder";#N/A,#N/A,FALSE,"Koncernfakturering"}</definedName>
    <definedName name="wrn.Månadsrapport._.T." localSheetId="18" hidden="1">{"5 * utfall + budget",#N/A,FALSE,"T-0298";"5 * bolag",#N/A,FALSE,"T-0298";"Unibank, utfall alla",#N/A,FALSE,"T-0298";#N/A,#N/A,FALSE,"Koncernskulder";#N/A,#N/A,FALSE,"Koncernfakturering"}</definedName>
    <definedName name="wrn.Månadsrapport._.T." localSheetId="41" hidden="1">{"5 * utfall + budget",#N/A,FALSE,"T-0298";"5 * bolag",#N/A,FALSE,"T-0298";"Unibank, utfall alla",#N/A,FALSE,"T-0298";#N/A,#N/A,FALSE,"Koncernskulder";#N/A,#N/A,FALSE,"Koncernfakturering"}</definedName>
    <definedName name="wrn.Månadsrapport._.T." localSheetId="39" hidden="1">{"5 * utfall + budget",#N/A,FALSE,"T-0298";"5 * bolag",#N/A,FALSE,"T-0298";"Unibank, utfall alla",#N/A,FALSE,"T-0298";#N/A,#N/A,FALSE,"Koncernskulder";#N/A,#N/A,FALSE,"Koncernfakturering"}</definedName>
    <definedName name="wrn.Månadsrapport._.T." localSheetId="35" hidden="1">{"5 * utfall + budget",#N/A,FALSE,"T-0298";"5 * bolag",#N/A,FALSE,"T-0298";"Unibank, utfall alla",#N/A,FALSE,"T-0298";#N/A,#N/A,FALSE,"Koncernskulder";#N/A,#N/A,FALSE,"Koncernfakturering"}</definedName>
    <definedName name="wrn.Månadsrapport._.T." localSheetId="24" hidden="1">{"5 * utfall + budget",#N/A,FALSE,"T-0298";"5 * bolag",#N/A,FALSE,"T-0298";"Unibank, utfall alla",#N/A,FALSE,"T-0298";#N/A,#N/A,FALSE,"Koncernskulder";#N/A,#N/A,FALSE,"Koncernfakturering"}</definedName>
    <definedName name="wrn.Månadsrapport._.T." hidden="1">{"5 * utfall + budget",#N/A,FALSE,"T-0298";"5 * bolag",#N/A,FALSE,"T-0298";"Unibank, utfall alla",#N/A,FALSE,"T-0298";#N/A,#N/A,FALSE,"Koncernskulder";#N/A,#N/A,FALSE,"Koncernfakturering"}</definedName>
    <definedName name="wrn.udskriv." localSheetId="40" hidden="1">{#N/A,#N/A,TRUE,"Forside";#N/A,#N/A,TRUE,"Contents";#N/A,#N/A,TRUE,"Opera. income stat.";#N/A,#N/A,TRUE,"Business area ";#N/A,#N/A,TRUE,"Statutory income statem."}</definedName>
    <definedName name="wrn.udskriv." localSheetId="25" hidden="1">{#N/A,#N/A,TRUE,"Forside";#N/A,#N/A,TRUE,"Contents";#N/A,#N/A,TRUE,"Opera. income stat.";#N/A,#N/A,TRUE,"Business area ";#N/A,#N/A,TRUE,"Statutory income statem."}</definedName>
    <definedName name="wrn.udskriv." localSheetId="23" hidden="1">{#N/A,#N/A,TRUE,"Forside";#N/A,#N/A,TRUE,"Contents";#N/A,#N/A,TRUE,"Opera. income stat.";#N/A,#N/A,TRUE,"Business area ";#N/A,#N/A,TRUE,"Statutory income statem."}</definedName>
    <definedName name="wrn.udskriv." localSheetId="22" hidden="1">{#N/A,#N/A,TRUE,"Forside";#N/A,#N/A,TRUE,"Contents";#N/A,#N/A,TRUE,"Opera. income stat.";#N/A,#N/A,TRUE,"Business area ";#N/A,#N/A,TRUE,"Statutory income statem."}</definedName>
    <definedName name="wrn.udskriv." localSheetId="16" hidden="1">{#N/A,#N/A,TRUE,"Forside";#N/A,#N/A,TRUE,"Contents";#N/A,#N/A,TRUE,"Opera. income stat.";#N/A,#N/A,TRUE,"Business area ";#N/A,#N/A,TRUE,"Statutory income statem."}</definedName>
    <definedName name="wrn.udskriv." localSheetId="17" hidden="1">{#N/A,#N/A,TRUE,"Forside";#N/A,#N/A,TRUE,"Contents";#N/A,#N/A,TRUE,"Opera. income stat.";#N/A,#N/A,TRUE,"Business area ";#N/A,#N/A,TRUE,"Statutory income statem."}</definedName>
    <definedName name="wrn.udskriv." localSheetId="20" hidden="1">{#N/A,#N/A,TRUE,"Forside";#N/A,#N/A,TRUE,"Contents";#N/A,#N/A,TRUE,"Opera. income stat.";#N/A,#N/A,TRUE,"Business area ";#N/A,#N/A,TRUE,"Statutory income statem."}</definedName>
    <definedName name="wrn.udskriv." localSheetId="34" hidden="1">{#N/A,#N/A,TRUE,"Forside";#N/A,#N/A,TRUE,"Contents";#N/A,#N/A,TRUE,"Opera. income stat.";#N/A,#N/A,TRUE,"Business area ";#N/A,#N/A,TRUE,"Statutory income statem."}</definedName>
    <definedName name="wrn.udskriv." localSheetId="33" hidden="1">{#N/A,#N/A,TRUE,"Forside";#N/A,#N/A,TRUE,"Contents";#N/A,#N/A,TRUE,"Opera. income stat.";#N/A,#N/A,TRUE,"Business area ";#N/A,#N/A,TRUE,"Statutory income statem."}</definedName>
    <definedName name="wrn.udskriv." localSheetId="30" hidden="1">{#N/A,#N/A,TRUE,"Forside";#N/A,#N/A,TRUE,"Contents";#N/A,#N/A,TRUE,"Opera. income stat.";#N/A,#N/A,TRUE,"Business area ";#N/A,#N/A,TRUE,"Statutory income statem."}</definedName>
    <definedName name="wrn.udskriv." localSheetId="54" hidden="1">{#N/A,#N/A,TRUE,"Forside";#N/A,#N/A,TRUE,"Contents";#N/A,#N/A,TRUE,"Opera. income stat.";#N/A,#N/A,TRUE,"Business area ";#N/A,#N/A,TRUE,"Statutory income statem."}</definedName>
    <definedName name="wrn.udskriv." localSheetId="27" hidden="1">{#N/A,#N/A,TRUE,"Forside";#N/A,#N/A,TRUE,"Contents";#N/A,#N/A,TRUE,"Opera. income stat.";#N/A,#N/A,TRUE,"Business area ";#N/A,#N/A,TRUE,"Statutory income statem."}</definedName>
    <definedName name="wrn.udskriv." localSheetId="58" hidden="1">{#N/A,#N/A,TRUE,"Forside";#N/A,#N/A,TRUE,"Contents";#N/A,#N/A,TRUE,"Opera. income stat.";#N/A,#N/A,TRUE,"Business area ";#N/A,#N/A,TRUE,"Statutory income statem."}</definedName>
    <definedName name="wrn.udskriv." localSheetId="5" hidden="1">{#N/A,#N/A,TRUE,"Forside";#N/A,#N/A,TRUE,"Contents";#N/A,#N/A,TRUE,"Opera. income stat.";#N/A,#N/A,TRUE,"Business area ";#N/A,#N/A,TRUE,"Statutory income statem."}</definedName>
    <definedName name="wrn.udskriv." localSheetId="6" hidden="1">{#N/A,#N/A,TRUE,"Forside";#N/A,#N/A,TRUE,"Contents";#N/A,#N/A,TRUE,"Opera. income stat.";#N/A,#N/A,TRUE,"Business area ";#N/A,#N/A,TRUE,"Statutory income statem."}</definedName>
    <definedName name="wrn.udskriv." localSheetId="55" hidden="1">{#N/A,#N/A,TRUE,"Forside";#N/A,#N/A,TRUE,"Contents";#N/A,#N/A,TRUE,"Opera. income stat.";#N/A,#N/A,TRUE,"Business area ";#N/A,#N/A,TRUE,"Statutory income statem."}</definedName>
    <definedName name="wrn.udskriv." localSheetId="38" hidden="1">{#N/A,#N/A,TRUE,"Forside";#N/A,#N/A,TRUE,"Contents";#N/A,#N/A,TRUE,"Opera. income stat.";#N/A,#N/A,TRUE,"Business area ";#N/A,#N/A,TRUE,"Statutory income statem."}</definedName>
    <definedName name="wrn.udskriv." localSheetId="57" hidden="1">{#N/A,#N/A,TRUE,"Forside";#N/A,#N/A,TRUE,"Contents";#N/A,#N/A,TRUE,"Opera. income stat.";#N/A,#N/A,TRUE,"Business area ";#N/A,#N/A,TRUE,"Statutory income statem."}</definedName>
    <definedName name="wrn.udskriv." localSheetId="8" hidden="1">{#N/A,#N/A,TRUE,"Forside";#N/A,#N/A,TRUE,"Contents";#N/A,#N/A,TRUE,"Opera. income stat.";#N/A,#N/A,TRUE,"Business area ";#N/A,#N/A,TRUE,"Statutory income statem."}</definedName>
    <definedName name="wrn.udskriv." localSheetId="9" hidden="1">{#N/A,#N/A,TRUE,"Forside";#N/A,#N/A,TRUE,"Contents";#N/A,#N/A,TRUE,"Opera. income stat.";#N/A,#N/A,TRUE,"Business area ";#N/A,#N/A,TRUE,"Statutory income statem."}</definedName>
    <definedName name="wrn.udskriv." localSheetId="7" hidden="1">{#N/A,#N/A,TRUE,"Forside";#N/A,#N/A,TRUE,"Contents";#N/A,#N/A,TRUE,"Opera. income stat.";#N/A,#N/A,TRUE,"Business area ";#N/A,#N/A,TRUE,"Statutory income statem."}</definedName>
    <definedName name="wrn.udskriv." localSheetId="18" hidden="1">{#N/A,#N/A,TRUE,"Forside";#N/A,#N/A,TRUE,"Contents";#N/A,#N/A,TRUE,"Opera. income stat.";#N/A,#N/A,TRUE,"Business area ";#N/A,#N/A,TRUE,"Statutory income statem."}</definedName>
    <definedName name="wrn.udskriv." localSheetId="41" hidden="1">{#N/A,#N/A,TRUE,"Forside";#N/A,#N/A,TRUE,"Contents";#N/A,#N/A,TRUE,"Opera. income stat.";#N/A,#N/A,TRUE,"Business area ";#N/A,#N/A,TRUE,"Statutory income statem."}</definedName>
    <definedName name="wrn.udskriv." localSheetId="39" hidden="1">{#N/A,#N/A,TRUE,"Forside";#N/A,#N/A,TRUE,"Contents";#N/A,#N/A,TRUE,"Opera. income stat.";#N/A,#N/A,TRUE,"Business area ";#N/A,#N/A,TRUE,"Statutory income statem."}</definedName>
    <definedName name="wrn.udskriv." localSheetId="35" hidden="1">{#N/A,#N/A,TRUE,"Forside";#N/A,#N/A,TRUE,"Contents";#N/A,#N/A,TRUE,"Opera. income stat.";#N/A,#N/A,TRUE,"Business area ";#N/A,#N/A,TRUE,"Statutory income statem."}</definedName>
    <definedName name="wrn.udskriv." localSheetId="24" hidden="1">{#N/A,#N/A,TRUE,"Forside";#N/A,#N/A,TRUE,"Contents";#N/A,#N/A,TRUE,"Opera. income stat.";#N/A,#N/A,TRUE,"Business area ";#N/A,#N/A,TRUE,"Statutory income statem."}</definedName>
    <definedName name="wrn.udskriv." hidden="1">{#N/A,#N/A,TRUE,"Forside";#N/A,#N/A,TRUE,"Contents";#N/A,#N/A,TRUE,"Opera. income stat.";#N/A,#N/A,TRUE,"Business area ";#N/A,#N/A,TRUE,"Statutory income statem."}</definedName>
    <definedName name="wsCompanyCode" localSheetId="34">[60]Content!$I$5</definedName>
    <definedName name="wsCompanyCode" localSheetId="30">[60]Content!$I$5</definedName>
    <definedName name="wsCompanyCode" localSheetId="58">[61]Content!$I$5</definedName>
    <definedName name="wsCompanyCode" localSheetId="55">[61]Content!$I$5</definedName>
    <definedName name="wsCompanyCode" localSheetId="8">[62]Content!$I$5</definedName>
    <definedName name="wsCompanyCode" localSheetId="9">[62]Content!$I$5</definedName>
    <definedName name="wsCompanyCode" localSheetId="7">[62]Content!$I$5</definedName>
    <definedName name="wsCompanyCode" localSheetId="35">[61]Content!$I$5</definedName>
    <definedName name="wsCompanyCode">[60]Content!$I$5</definedName>
    <definedName name="wsCompilDate" localSheetId="34">[60]Content!$K$6</definedName>
    <definedName name="wsCompilDate" localSheetId="30">[60]Content!$K$6</definedName>
    <definedName name="wsCompilDate" localSheetId="58">[61]Content!$K$6</definedName>
    <definedName name="wsCompilDate" localSheetId="55">[61]Content!$K$6</definedName>
    <definedName name="wsCompilDate" localSheetId="8">[62]Content!$K$6</definedName>
    <definedName name="wsCompilDate" localSheetId="9">[62]Content!$K$6</definedName>
    <definedName name="wsCompilDate" localSheetId="7">[62]Content!$K$6</definedName>
    <definedName name="wsCompilDate" localSheetId="35">[61]Content!$K$6</definedName>
    <definedName name="wsCompilDate">[60]Content!$K$6</definedName>
    <definedName name="wsCompiler" localSheetId="34">[60]Content!$I$6</definedName>
    <definedName name="wsCompiler" localSheetId="30">[60]Content!$I$6</definedName>
    <definedName name="wsCompiler" localSheetId="58">[61]Content!$I$6</definedName>
    <definedName name="wsCompiler" localSheetId="55">[61]Content!$I$6</definedName>
    <definedName name="wsCompiler" localSheetId="8">[62]Content!$I$6</definedName>
    <definedName name="wsCompiler" localSheetId="9">[62]Content!$I$6</definedName>
    <definedName name="wsCompiler" localSheetId="7">[62]Content!$I$6</definedName>
    <definedName name="wsCompiler" localSheetId="35">[61]Content!$I$6</definedName>
    <definedName name="wsCompiler">[60]Content!$I$6</definedName>
    <definedName name="wsCurrency" localSheetId="34">[60]Content!$D$6</definedName>
    <definedName name="wsCurrency" localSheetId="30">[60]Content!$D$6</definedName>
    <definedName name="wsCurrency" localSheetId="58">[61]Content!$D$6</definedName>
    <definedName name="wsCurrency" localSheetId="55">[61]Content!$D$6</definedName>
    <definedName name="wsCurrency" localSheetId="8">[62]Content!$D$6</definedName>
    <definedName name="wsCurrency" localSheetId="9">[62]Content!$D$6</definedName>
    <definedName name="wsCurrency" localSheetId="7">[62]Content!$D$6</definedName>
    <definedName name="wsCurrency" localSheetId="35">[61]Content!$D$6</definedName>
    <definedName name="wsCurrency">[60]Content!$D$6</definedName>
    <definedName name="wsFilename" localSheetId="40">[60]_Settings!#REF!</definedName>
    <definedName name="wsFilename" localSheetId="25">[60]_Settings!#REF!</definedName>
    <definedName name="wsFilename" localSheetId="23">[60]_Settings!#REF!</definedName>
    <definedName name="wsFilename" localSheetId="22">[60]_Settings!#REF!</definedName>
    <definedName name="wsFilename" localSheetId="16">[60]_Settings!#REF!</definedName>
    <definedName name="wsFilename" localSheetId="17">[60]_Settings!#REF!</definedName>
    <definedName name="wsFilename" localSheetId="20">[60]_Settings!#REF!</definedName>
    <definedName name="wsFilename" localSheetId="34">[60]_Settings!#REF!</definedName>
    <definedName name="wsFilename" localSheetId="33">[61]_Settings!#REF!</definedName>
    <definedName name="wsFilename" localSheetId="30">[60]_Settings!#REF!</definedName>
    <definedName name="wsFilename" localSheetId="54">[60]_Settings!#REF!</definedName>
    <definedName name="wsFilename" localSheetId="27">[60]_Settings!#REF!</definedName>
    <definedName name="wsFilename" localSheetId="58">[61]_Settings!#REF!</definedName>
    <definedName name="wsFilename" localSheetId="5">[60]_Settings!#REF!</definedName>
    <definedName name="wsFilename" localSheetId="6">[60]_Settings!#REF!</definedName>
    <definedName name="wsFilename" localSheetId="55">[61]_Settings!#REF!</definedName>
    <definedName name="wsFilename" localSheetId="38">[60]_Settings!#REF!</definedName>
    <definedName name="wsFilename" localSheetId="57">[60]_Settings!#REF!</definedName>
    <definedName name="wsFilename" localSheetId="8">[62]_Settings!#REF!</definedName>
    <definedName name="wsFilename" localSheetId="9">[62]_Settings!#REF!</definedName>
    <definedName name="wsFilename" localSheetId="7">[62]_Settings!#REF!</definedName>
    <definedName name="wsFilename" localSheetId="18">[60]_Settings!#REF!</definedName>
    <definedName name="wsFilename" localSheetId="35">[61]_Settings!#REF!</definedName>
    <definedName name="wsFilename" localSheetId="24">[60]_Settings!#REF!</definedName>
    <definedName name="wsFilename">[60]_Settings!#REF!</definedName>
    <definedName name="wsRepEntity" localSheetId="34">[60]Content!$D$5</definedName>
    <definedName name="wsRepEntity" localSheetId="30">[60]Content!$D$5</definedName>
    <definedName name="wsRepEntity" localSheetId="58">[61]Content!$D$5</definedName>
    <definedName name="wsRepEntity" localSheetId="55">[61]Content!$D$5</definedName>
    <definedName name="wsRepEntity" localSheetId="8">[62]Content!$D$5</definedName>
    <definedName name="wsRepEntity" localSheetId="9">[62]Content!$D$5</definedName>
    <definedName name="wsRepEntity" localSheetId="7">[62]Content!$D$5</definedName>
    <definedName name="wsRepEntity" localSheetId="35">[61]Content!$D$5</definedName>
    <definedName name="wsRepEntity">[60]Content!$D$5</definedName>
    <definedName name="wsTxtRepPeriod" localSheetId="34">[60]_Settings!$B$4</definedName>
    <definedName name="wsTxtRepPeriod" localSheetId="30">[60]_Settings!$B$4</definedName>
    <definedName name="wsTxtRepPeriod" localSheetId="58">[61]_Settings!$B$4</definedName>
    <definedName name="wsTxtRepPeriod" localSheetId="55">[61]_Settings!$B$4</definedName>
    <definedName name="wsTxtRepPeriod" localSheetId="8">[62]_Settings!$B$4</definedName>
    <definedName name="wsTxtRepPeriod" localSheetId="9">[62]_Settings!$B$4</definedName>
    <definedName name="wsTxtRepPeriod" localSheetId="7">[62]_Settings!$B$4</definedName>
    <definedName name="wsTxtRepPeriod" localSheetId="35">[61]_Settings!$B$4</definedName>
    <definedName name="wsTxtRepPeriod">[60]_Settings!$B$4</definedName>
    <definedName name="vuosi" localSheetId="58">[48]Syöttöpohja!$U$2</definedName>
    <definedName name="vuosi" localSheetId="55">[48]Syöttöpohja!$U$2</definedName>
    <definedName name="vuosi" localSheetId="8">[49]Syöttöpohja!$U$2</definedName>
    <definedName name="vuosi" localSheetId="9">[49]Syöttöpohja!$U$2</definedName>
    <definedName name="vuosi" localSheetId="7">[49]Syöttöpohja!$U$2</definedName>
    <definedName name="vuosi">[50]Syöttöpohja!$U$2</definedName>
    <definedName name="xx" localSheetId="40" hidden="1">{#N/A,#N/A,TRUE,"Forside";#N/A,#N/A,TRUE,"Contents";#N/A,#N/A,TRUE,"Opera. income stat.";#N/A,#N/A,TRUE,"Business area ";#N/A,#N/A,TRUE,"Statutory income statem."}</definedName>
    <definedName name="xx" localSheetId="25" hidden="1">{#N/A,#N/A,TRUE,"Forside";#N/A,#N/A,TRUE,"Contents";#N/A,#N/A,TRUE,"Opera. income stat.";#N/A,#N/A,TRUE,"Business area ";#N/A,#N/A,TRUE,"Statutory income statem."}</definedName>
    <definedName name="xx" localSheetId="23" hidden="1">{#N/A,#N/A,TRUE,"Forside";#N/A,#N/A,TRUE,"Contents";#N/A,#N/A,TRUE,"Opera. income stat.";#N/A,#N/A,TRUE,"Business area ";#N/A,#N/A,TRUE,"Statutory income statem."}</definedName>
    <definedName name="xx" localSheetId="22" hidden="1">{#N/A,#N/A,TRUE,"Forside";#N/A,#N/A,TRUE,"Contents";#N/A,#N/A,TRUE,"Opera. income stat.";#N/A,#N/A,TRUE,"Business area ";#N/A,#N/A,TRUE,"Statutory income statem."}</definedName>
    <definedName name="xx" localSheetId="16" hidden="1">{#N/A,#N/A,TRUE,"Forside";#N/A,#N/A,TRUE,"Contents";#N/A,#N/A,TRUE,"Opera. income stat.";#N/A,#N/A,TRUE,"Business area ";#N/A,#N/A,TRUE,"Statutory income statem."}</definedName>
    <definedName name="xx" localSheetId="17" hidden="1">{#N/A,#N/A,TRUE,"Forside";#N/A,#N/A,TRUE,"Contents";#N/A,#N/A,TRUE,"Opera. income stat.";#N/A,#N/A,TRUE,"Business area ";#N/A,#N/A,TRUE,"Statutory income statem."}</definedName>
    <definedName name="xx" localSheetId="20" hidden="1">{#N/A,#N/A,TRUE,"Forside";#N/A,#N/A,TRUE,"Contents";#N/A,#N/A,TRUE,"Opera. income stat.";#N/A,#N/A,TRUE,"Business area ";#N/A,#N/A,TRUE,"Statutory income statem."}</definedName>
    <definedName name="xx" localSheetId="34" hidden="1">{#N/A,#N/A,TRUE,"Forside";#N/A,#N/A,TRUE,"Contents";#N/A,#N/A,TRUE,"Opera. income stat.";#N/A,#N/A,TRUE,"Business area ";#N/A,#N/A,TRUE,"Statutory income statem."}</definedName>
    <definedName name="xx" localSheetId="33" hidden="1">{#N/A,#N/A,TRUE,"Forside";#N/A,#N/A,TRUE,"Contents";#N/A,#N/A,TRUE,"Opera. income stat.";#N/A,#N/A,TRUE,"Business area ";#N/A,#N/A,TRUE,"Statutory income statem."}</definedName>
    <definedName name="xx" localSheetId="30" hidden="1">{#N/A,#N/A,TRUE,"Forside";#N/A,#N/A,TRUE,"Contents";#N/A,#N/A,TRUE,"Opera. income stat.";#N/A,#N/A,TRUE,"Business area ";#N/A,#N/A,TRUE,"Statutory income statem."}</definedName>
    <definedName name="xx" localSheetId="54" hidden="1">{#N/A,#N/A,TRUE,"Forside";#N/A,#N/A,TRUE,"Contents";#N/A,#N/A,TRUE,"Opera. income stat.";#N/A,#N/A,TRUE,"Business area ";#N/A,#N/A,TRUE,"Statutory income statem."}</definedName>
    <definedName name="xx" localSheetId="27" hidden="1">{#N/A,#N/A,TRUE,"Forside";#N/A,#N/A,TRUE,"Contents";#N/A,#N/A,TRUE,"Opera. income stat.";#N/A,#N/A,TRUE,"Business area ";#N/A,#N/A,TRUE,"Statutory income statem."}</definedName>
    <definedName name="xx" localSheetId="58" hidden="1">{#N/A,#N/A,TRUE,"Forside";#N/A,#N/A,TRUE,"Contents";#N/A,#N/A,TRUE,"Opera. income stat.";#N/A,#N/A,TRUE,"Business area ";#N/A,#N/A,TRUE,"Statutory income statem."}</definedName>
    <definedName name="xx" localSheetId="5" hidden="1">{#N/A,#N/A,TRUE,"Forside";#N/A,#N/A,TRUE,"Contents";#N/A,#N/A,TRUE,"Opera. income stat.";#N/A,#N/A,TRUE,"Business area ";#N/A,#N/A,TRUE,"Statutory income statem."}</definedName>
    <definedName name="xx" localSheetId="6" hidden="1">{#N/A,#N/A,TRUE,"Forside";#N/A,#N/A,TRUE,"Contents";#N/A,#N/A,TRUE,"Opera. income stat.";#N/A,#N/A,TRUE,"Business area ";#N/A,#N/A,TRUE,"Statutory income statem."}</definedName>
    <definedName name="xx" localSheetId="55" hidden="1">{#N/A,#N/A,TRUE,"Forside";#N/A,#N/A,TRUE,"Contents";#N/A,#N/A,TRUE,"Opera. income stat.";#N/A,#N/A,TRUE,"Business area ";#N/A,#N/A,TRUE,"Statutory income statem."}</definedName>
    <definedName name="xx" localSheetId="38" hidden="1">{#N/A,#N/A,TRUE,"Forside";#N/A,#N/A,TRUE,"Contents";#N/A,#N/A,TRUE,"Opera. income stat.";#N/A,#N/A,TRUE,"Business area ";#N/A,#N/A,TRUE,"Statutory income statem."}</definedName>
    <definedName name="xx" localSheetId="57" hidden="1">{#N/A,#N/A,TRUE,"Forside";#N/A,#N/A,TRUE,"Contents";#N/A,#N/A,TRUE,"Opera. income stat.";#N/A,#N/A,TRUE,"Business area ";#N/A,#N/A,TRUE,"Statutory income statem."}</definedName>
    <definedName name="xx" localSheetId="8" hidden="1">{#N/A,#N/A,TRUE,"Forside";#N/A,#N/A,TRUE,"Contents";#N/A,#N/A,TRUE,"Opera. income stat.";#N/A,#N/A,TRUE,"Business area ";#N/A,#N/A,TRUE,"Statutory income statem."}</definedName>
    <definedName name="xx" localSheetId="9" hidden="1">{#N/A,#N/A,TRUE,"Forside";#N/A,#N/A,TRUE,"Contents";#N/A,#N/A,TRUE,"Opera. income stat.";#N/A,#N/A,TRUE,"Business area ";#N/A,#N/A,TRUE,"Statutory income statem."}</definedName>
    <definedName name="xx" localSheetId="7" hidden="1">{#N/A,#N/A,TRUE,"Forside";#N/A,#N/A,TRUE,"Contents";#N/A,#N/A,TRUE,"Opera. income stat.";#N/A,#N/A,TRUE,"Business area ";#N/A,#N/A,TRUE,"Statutory income statem."}</definedName>
    <definedName name="xx" localSheetId="18" hidden="1">{#N/A,#N/A,TRUE,"Forside";#N/A,#N/A,TRUE,"Contents";#N/A,#N/A,TRUE,"Opera. income stat.";#N/A,#N/A,TRUE,"Business area ";#N/A,#N/A,TRUE,"Statutory income statem."}</definedName>
    <definedName name="xx" localSheetId="41" hidden="1">{#N/A,#N/A,TRUE,"Forside";#N/A,#N/A,TRUE,"Contents";#N/A,#N/A,TRUE,"Opera. income stat.";#N/A,#N/A,TRUE,"Business area ";#N/A,#N/A,TRUE,"Statutory income statem."}</definedName>
    <definedName name="xx" localSheetId="39" hidden="1">{#N/A,#N/A,TRUE,"Forside";#N/A,#N/A,TRUE,"Contents";#N/A,#N/A,TRUE,"Opera. income stat.";#N/A,#N/A,TRUE,"Business area ";#N/A,#N/A,TRUE,"Statutory income statem."}</definedName>
    <definedName name="xx" localSheetId="35" hidden="1">{#N/A,#N/A,TRUE,"Forside";#N/A,#N/A,TRUE,"Contents";#N/A,#N/A,TRUE,"Opera. income stat.";#N/A,#N/A,TRUE,"Business area ";#N/A,#N/A,TRUE,"Statutory income statem."}</definedName>
    <definedName name="xx" localSheetId="24" hidden="1">{#N/A,#N/A,TRUE,"Forside";#N/A,#N/A,TRUE,"Contents";#N/A,#N/A,TRUE,"Opera. income stat.";#N/A,#N/A,TRUE,"Business area ";#N/A,#N/A,TRUE,"Statutory income statem."}</definedName>
    <definedName name="xx" hidden="1">{#N/A,#N/A,TRUE,"Forside";#N/A,#N/A,TRUE,"Contents";#N/A,#N/A,TRUE,"Opera. income stat.";#N/A,#N/A,TRUE,"Business area ";#N/A,#N/A,TRUE,"Statutory income statem."}</definedName>
    <definedName name="xxx" localSheetId="40" hidden="1">{"5 * utfall + budget",#N/A,FALSE,"T-0298";"5 * bolag",#N/A,FALSE,"T-0298";"Unibank, utfall alla",#N/A,FALSE,"T-0298";#N/A,#N/A,FALSE,"Koncernskulder";#N/A,#N/A,FALSE,"Koncernfakturering"}</definedName>
    <definedName name="xxx" localSheetId="25" hidden="1">{"5 * utfall + budget",#N/A,FALSE,"T-0298";"5 * bolag",#N/A,FALSE,"T-0298";"Unibank, utfall alla",#N/A,FALSE,"T-0298";#N/A,#N/A,FALSE,"Koncernskulder";#N/A,#N/A,FALSE,"Koncernfakturering"}</definedName>
    <definedName name="xxx" localSheetId="23" hidden="1">{"5 * utfall + budget",#N/A,FALSE,"T-0298";"5 * bolag",#N/A,FALSE,"T-0298";"Unibank, utfall alla",#N/A,FALSE,"T-0298";#N/A,#N/A,FALSE,"Koncernskulder";#N/A,#N/A,FALSE,"Koncernfakturering"}</definedName>
    <definedName name="xxx" localSheetId="22" hidden="1">{"5 * utfall + budget",#N/A,FALSE,"T-0298";"5 * bolag",#N/A,FALSE,"T-0298";"Unibank, utfall alla",#N/A,FALSE,"T-0298";#N/A,#N/A,FALSE,"Koncernskulder";#N/A,#N/A,FALSE,"Koncernfakturering"}</definedName>
    <definedName name="xxx" localSheetId="16" hidden="1">{"5 * utfall + budget",#N/A,FALSE,"T-0298";"5 * bolag",#N/A,FALSE,"T-0298";"Unibank, utfall alla",#N/A,FALSE,"T-0298";#N/A,#N/A,FALSE,"Koncernskulder";#N/A,#N/A,FALSE,"Koncernfakturering"}</definedName>
    <definedName name="xxx" localSheetId="17" hidden="1">{"5 * utfall + budget",#N/A,FALSE,"T-0298";"5 * bolag",#N/A,FALSE,"T-0298";"Unibank, utfall alla",#N/A,FALSE,"T-0298";#N/A,#N/A,FALSE,"Koncernskulder";#N/A,#N/A,FALSE,"Koncernfakturering"}</definedName>
    <definedName name="xxx" localSheetId="20" hidden="1">{"5 * utfall + budget",#N/A,FALSE,"T-0298";"5 * bolag",#N/A,FALSE,"T-0298";"Unibank, utfall alla",#N/A,FALSE,"T-0298";#N/A,#N/A,FALSE,"Koncernskulder";#N/A,#N/A,FALSE,"Koncernfakturering"}</definedName>
    <definedName name="xxx" localSheetId="34" hidden="1">{"5 * utfall + budget",#N/A,FALSE,"T-0298";"5 * bolag",#N/A,FALSE,"T-0298";"Unibank, utfall alla",#N/A,FALSE,"T-0298";#N/A,#N/A,FALSE,"Koncernskulder";#N/A,#N/A,FALSE,"Koncernfakturering"}</definedName>
    <definedName name="xxx" localSheetId="33" hidden="1">{"5 * utfall + budget",#N/A,FALSE,"T-0298";"5 * bolag",#N/A,FALSE,"T-0298";"Unibank, utfall alla",#N/A,FALSE,"T-0298";#N/A,#N/A,FALSE,"Koncernskulder";#N/A,#N/A,FALSE,"Koncernfakturering"}</definedName>
    <definedName name="xxx" localSheetId="30" hidden="1">{"5 * utfall + budget",#N/A,FALSE,"T-0298";"5 * bolag",#N/A,FALSE,"T-0298";"Unibank, utfall alla",#N/A,FALSE,"T-0298";#N/A,#N/A,FALSE,"Koncernskulder";#N/A,#N/A,FALSE,"Koncernfakturering"}</definedName>
    <definedName name="xxx" localSheetId="54" hidden="1">{"5 * utfall + budget",#N/A,FALSE,"T-0298";"5 * bolag",#N/A,FALSE,"T-0298";"Unibank, utfall alla",#N/A,FALSE,"T-0298";#N/A,#N/A,FALSE,"Koncernskulder";#N/A,#N/A,FALSE,"Koncernfakturering"}</definedName>
    <definedName name="xxx" localSheetId="27" hidden="1">{"5 * utfall + budget",#N/A,FALSE,"T-0298";"5 * bolag",#N/A,FALSE,"T-0298";"Unibank, utfall alla",#N/A,FALSE,"T-0298";#N/A,#N/A,FALSE,"Koncernskulder";#N/A,#N/A,FALSE,"Koncernfakturering"}</definedName>
    <definedName name="xxx" localSheetId="58" hidden="1">{"5 * utfall + budget",#N/A,FALSE,"T-0298";"5 * bolag",#N/A,FALSE,"T-0298";"Unibank, utfall alla",#N/A,FALSE,"T-0298";#N/A,#N/A,FALSE,"Koncernskulder";#N/A,#N/A,FALSE,"Koncernfakturering"}</definedName>
    <definedName name="xxx" localSheetId="5" hidden="1">{"5 * utfall + budget",#N/A,FALSE,"T-0298";"5 * bolag",#N/A,FALSE,"T-0298";"Unibank, utfall alla",#N/A,FALSE,"T-0298";#N/A,#N/A,FALSE,"Koncernskulder";#N/A,#N/A,FALSE,"Koncernfakturering"}</definedName>
    <definedName name="xxx" localSheetId="6" hidden="1">{"5 * utfall + budget",#N/A,FALSE,"T-0298";"5 * bolag",#N/A,FALSE,"T-0298";"Unibank, utfall alla",#N/A,FALSE,"T-0298";#N/A,#N/A,FALSE,"Koncernskulder";#N/A,#N/A,FALSE,"Koncernfakturering"}</definedName>
    <definedName name="xxx" localSheetId="55" hidden="1">{"5 * utfall + budget",#N/A,FALSE,"T-0298";"5 * bolag",#N/A,FALSE,"T-0298";"Unibank, utfall alla",#N/A,FALSE,"T-0298";#N/A,#N/A,FALSE,"Koncernskulder";#N/A,#N/A,FALSE,"Koncernfakturering"}</definedName>
    <definedName name="xxx" localSheetId="38" hidden="1">{"5 * utfall + budget",#N/A,FALSE,"T-0298";"5 * bolag",#N/A,FALSE,"T-0298";"Unibank, utfall alla",#N/A,FALSE,"T-0298";#N/A,#N/A,FALSE,"Koncernskulder";#N/A,#N/A,FALSE,"Koncernfakturering"}</definedName>
    <definedName name="xxx" localSheetId="57" hidden="1">{"5 * utfall + budget",#N/A,FALSE,"T-0298";"5 * bolag",#N/A,FALSE,"T-0298";"Unibank, utfall alla",#N/A,FALSE,"T-0298";#N/A,#N/A,FALSE,"Koncernskulder";#N/A,#N/A,FALSE,"Koncernfakturering"}</definedName>
    <definedName name="xxx" localSheetId="8" hidden="1">{"5 * utfall + budget",#N/A,FALSE,"T-0298";"5 * bolag",#N/A,FALSE,"T-0298";"Unibank, utfall alla",#N/A,FALSE,"T-0298";#N/A,#N/A,FALSE,"Koncernskulder";#N/A,#N/A,FALSE,"Koncernfakturering"}</definedName>
    <definedName name="xxx" localSheetId="9" hidden="1">{"5 * utfall + budget",#N/A,FALSE,"T-0298";"5 * bolag",#N/A,FALSE,"T-0298";"Unibank, utfall alla",#N/A,FALSE,"T-0298";#N/A,#N/A,FALSE,"Koncernskulder";#N/A,#N/A,FALSE,"Koncernfakturering"}</definedName>
    <definedName name="xxx" localSheetId="7" hidden="1">{"5 * utfall + budget",#N/A,FALSE,"T-0298";"5 * bolag",#N/A,FALSE,"T-0298";"Unibank, utfall alla",#N/A,FALSE,"T-0298";#N/A,#N/A,FALSE,"Koncernskulder";#N/A,#N/A,FALSE,"Koncernfakturering"}</definedName>
    <definedName name="xxx" localSheetId="18" hidden="1">{"5 * utfall + budget",#N/A,FALSE,"T-0298";"5 * bolag",#N/A,FALSE,"T-0298";"Unibank, utfall alla",#N/A,FALSE,"T-0298";#N/A,#N/A,FALSE,"Koncernskulder";#N/A,#N/A,FALSE,"Koncernfakturering"}</definedName>
    <definedName name="xxx" localSheetId="41" hidden="1">{"5 * utfall + budget",#N/A,FALSE,"T-0298";"5 * bolag",#N/A,FALSE,"T-0298";"Unibank, utfall alla",#N/A,FALSE,"T-0298";#N/A,#N/A,FALSE,"Koncernskulder";#N/A,#N/A,FALSE,"Koncernfakturering"}</definedName>
    <definedName name="xxx" localSheetId="39" hidden="1">{"5 * utfall + budget",#N/A,FALSE,"T-0298";"5 * bolag",#N/A,FALSE,"T-0298";"Unibank, utfall alla",#N/A,FALSE,"T-0298";#N/A,#N/A,FALSE,"Koncernskulder";#N/A,#N/A,FALSE,"Koncernfakturering"}</definedName>
    <definedName name="xxx" localSheetId="35" hidden="1">{"5 * utfall + budget",#N/A,FALSE,"T-0298";"5 * bolag",#N/A,FALSE,"T-0298";"Unibank, utfall alla",#N/A,FALSE,"T-0298";#N/A,#N/A,FALSE,"Koncernskulder";#N/A,#N/A,FALSE,"Koncernfakturering"}</definedName>
    <definedName name="xxx" localSheetId="24" hidden="1">{"5 * utfall + budget",#N/A,FALSE,"T-0298";"5 * bolag",#N/A,FALSE,"T-0298";"Unibank, utfall alla",#N/A,FALSE,"T-0298";#N/A,#N/A,FALSE,"Koncernskulder";#N/A,#N/A,FALSE,"Koncernfakturering"}</definedName>
    <definedName name="xxx" hidden="1">{"5 * utfall + budget",#N/A,FALSE,"T-0298";"5 * bolag",#N/A,FALSE,"T-0298";"Unibank, utfall alla",#N/A,FALSE,"T-0298";#N/A,#N/A,FALSE,"Koncernskulder";#N/A,#N/A,FALSE,"Koncernfakturering"}</definedName>
    <definedName name="xxxx" localSheetId="40" hidden="1">{#N/A,#N/A,TRUE,"Forside";#N/A,#N/A,TRUE,"Contents";#N/A,#N/A,TRUE,"Opera. income stat.";#N/A,#N/A,TRUE,"Business area ";#N/A,#N/A,TRUE,"Statutory income statem."}</definedName>
    <definedName name="xxxx" localSheetId="25" hidden="1">{#N/A,#N/A,TRUE,"Forside";#N/A,#N/A,TRUE,"Contents";#N/A,#N/A,TRUE,"Opera. income stat.";#N/A,#N/A,TRUE,"Business area ";#N/A,#N/A,TRUE,"Statutory income statem."}</definedName>
    <definedName name="xxxx" localSheetId="23" hidden="1">{#N/A,#N/A,TRUE,"Forside";#N/A,#N/A,TRUE,"Contents";#N/A,#N/A,TRUE,"Opera. income stat.";#N/A,#N/A,TRUE,"Business area ";#N/A,#N/A,TRUE,"Statutory income statem."}</definedName>
    <definedName name="xxxx" localSheetId="22" hidden="1">{#N/A,#N/A,TRUE,"Forside";#N/A,#N/A,TRUE,"Contents";#N/A,#N/A,TRUE,"Opera. income stat.";#N/A,#N/A,TRUE,"Business area ";#N/A,#N/A,TRUE,"Statutory income statem."}</definedName>
    <definedName name="xxxx" localSheetId="16" hidden="1">{#N/A,#N/A,TRUE,"Forside";#N/A,#N/A,TRUE,"Contents";#N/A,#N/A,TRUE,"Opera. income stat.";#N/A,#N/A,TRUE,"Business area ";#N/A,#N/A,TRUE,"Statutory income statem."}</definedName>
    <definedName name="xxxx" localSheetId="17" hidden="1">{#N/A,#N/A,TRUE,"Forside";#N/A,#N/A,TRUE,"Contents";#N/A,#N/A,TRUE,"Opera. income stat.";#N/A,#N/A,TRUE,"Business area ";#N/A,#N/A,TRUE,"Statutory income statem."}</definedName>
    <definedName name="xxxx" localSheetId="20" hidden="1">{#N/A,#N/A,TRUE,"Forside";#N/A,#N/A,TRUE,"Contents";#N/A,#N/A,TRUE,"Opera. income stat.";#N/A,#N/A,TRUE,"Business area ";#N/A,#N/A,TRUE,"Statutory income statem."}</definedName>
    <definedName name="xxxx" localSheetId="34" hidden="1">{#N/A,#N/A,TRUE,"Forside";#N/A,#N/A,TRUE,"Contents";#N/A,#N/A,TRUE,"Opera. income stat.";#N/A,#N/A,TRUE,"Business area ";#N/A,#N/A,TRUE,"Statutory income statem."}</definedName>
    <definedName name="xxxx" localSheetId="33" hidden="1">{#N/A,#N/A,TRUE,"Forside";#N/A,#N/A,TRUE,"Contents";#N/A,#N/A,TRUE,"Opera. income stat.";#N/A,#N/A,TRUE,"Business area ";#N/A,#N/A,TRUE,"Statutory income statem."}</definedName>
    <definedName name="xxxx" localSheetId="30" hidden="1">{#N/A,#N/A,TRUE,"Forside";#N/A,#N/A,TRUE,"Contents";#N/A,#N/A,TRUE,"Opera. income stat.";#N/A,#N/A,TRUE,"Business area ";#N/A,#N/A,TRUE,"Statutory income statem."}</definedName>
    <definedName name="xxxx" localSheetId="54" hidden="1">{#N/A,#N/A,TRUE,"Forside";#N/A,#N/A,TRUE,"Contents";#N/A,#N/A,TRUE,"Opera. income stat.";#N/A,#N/A,TRUE,"Business area ";#N/A,#N/A,TRUE,"Statutory income statem."}</definedName>
    <definedName name="xxxx" localSheetId="27" hidden="1">{#N/A,#N/A,TRUE,"Forside";#N/A,#N/A,TRUE,"Contents";#N/A,#N/A,TRUE,"Opera. income stat.";#N/A,#N/A,TRUE,"Business area ";#N/A,#N/A,TRUE,"Statutory income statem."}</definedName>
    <definedName name="xxxx" localSheetId="58" hidden="1">{#N/A,#N/A,TRUE,"Forside";#N/A,#N/A,TRUE,"Contents";#N/A,#N/A,TRUE,"Opera. income stat.";#N/A,#N/A,TRUE,"Business area ";#N/A,#N/A,TRUE,"Statutory income statem."}</definedName>
    <definedName name="xxxx" localSheetId="5" hidden="1">{#N/A,#N/A,TRUE,"Forside";#N/A,#N/A,TRUE,"Contents";#N/A,#N/A,TRUE,"Opera. income stat.";#N/A,#N/A,TRUE,"Business area ";#N/A,#N/A,TRUE,"Statutory income statem."}</definedName>
    <definedName name="xxxx" localSheetId="6" hidden="1">{#N/A,#N/A,TRUE,"Forside";#N/A,#N/A,TRUE,"Contents";#N/A,#N/A,TRUE,"Opera. income stat.";#N/A,#N/A,TRUE,"Business area ";#N/A,#N/A,TRUE,"Statutory income statem."}</definedName>
    <definedName name="xxxx" localSheetId="55" hidden="1">{#N/A,#N/A,TRUE,"Forside";#N/A,#N/A,TRUE,"Contents";#N/A,#N/A,TRUE,"Opera. income stat.";#N/A,#N/A,TRUE,"Business area ";#N/A,#N/A,TRUE,"Statutory income statem."}</definedName>
    <definedName name="xxxx" localSheetId="38" hidden="1">{#N/A,#N/A,TRUE,"Forside";#N/A,#N/A,TRUE,"Contents";#N/A,#N/A,TRUE,"Opera. income stat.";#N/A,#N/A,TRUE,"Business area ";#N/A,#N/A,TRUE,"Statutory income statem."}</definedName>
    <definedName name="xxxx" localSheetId="57" hidden="1">{#N/A,#N/A,TRUE,"Forside";#N/A,#N/A,TRUE,"Contents";#N/A,#N/A,TRUE,"Opera. income stat.";#N/A,#N/A,TRUE,"Business area ";#N/A,#N/A,TRUE,"Statutory income statem."}</definedName>
    <definedName name="xxxx" localSheetId="8" hidden="1">{#N/A,#N/A,TRUE,"Forside";#N/A,#N/A,TRUE,"Contents";#N/A,#N/A,TRUE,"Opera. income stat.";#N/A,#N/A,TRUE,"Business area ";#N/A,#N/A,TRUE,"Statutory income statem."}</definedName>
    <definedName name="xxxx" localSheetId="9" hidden="1">{#N/A,#N/A,TRUE,"Forside";#N/A,#N/A,TRUE,"Contents";#N/A,#N/A,TRUE,"Opera. income stat.";#N/A,#N/A,TRUE,"Business area ";#N/A,#N/A,TRUE,"Statutory income statem."}</definedName>
    <definedName name="xxxx" localSheetId="7" hidden="1">{#N/A,#N/A,TRUE,"Forside";#N/A,#N/A,TRUE,"Contents";#N/A,#N/A,TRUE,"Opera. income stat.";#N/A,#N/A,TRUE,"Business area ";#N/A,#N/A,TRUE,"Statutory income statem."}</definedName>
    <definedName name="xxxx" localSheetId="18" hidden="1">{#N/A,#N/A,TRUE,"Forside";#N/A,#N/A,TRUE,"Contents";#N/A,#N/A,TRUE,"Opera. income stat.";#N/A,#N/A,TRUE,"Business area ";#N/A,#N/A,TRUE,"Statutory income statem."}</definedName>
    <definedName name="xxxx" localSheetId="41" hidden="1">{#N/A,#N/A,TRUE,"Forside";#N/A,#N/A,TRUE,"Contents";#N/A,#N/A,TRUE,"Opera. income stat.";#N/A,#N/A,TRUE,"Business area ";#N/A,#N/A,TRUE,"Statutory income statem."}</definedName>
    <definedName name="xxxx" localSheetId="39" hidden="1">{#N/A,#N/A,TRUE,"Forside";#N/A,#N/A,TRUE,"Contents";#N/A,#N/A,TRUE,"Opera. income stat.";#N/A,#N/A,TRUE,"Business area ";#N/A,#N/A,TRUE,"Statutory income statem."}</definedName>
    <definedName name="xxxx" localSheetId="35" hidden="1">{#N/A,#N/A,TRUE,"Forside";#N/A,#N/A,TRUE,"Contents";#N/A,#N/A,TRUE,"Opera. income stat.";#N/A,#N/A,TRUE,"Business area ";#N/A,#N/A,TRUE,"Statutory income statem."}</definedName>
    <definedName name="xxxx" localSheetId="24" hidden="1">{#N/A,#N/A,TRUE,"Forside";#N/A,#N/A,TRUE,"Contents";#N/A,#N/A,TRUE,"Opera. income stat.";#N/A,#N/A,TRUE,"Business area ";#N/A,#N/A,TRUE,"Statutory income statem."}</definedName>
    <definedName name="xxxx" hidden="1">{#N/A,#N/A,TRUE,"Forside";#N/A,#N/A,TRUE,"Contents";#N/A,#N/A,TRUE,"Opera. income stat.";#N/A,#N/A,TRUE,"Business area ";#N/A,#N/A,TRUE,"Statutory income statem."}</definedName>
    <definedName name="Year1" localSheetId="58">[4]XXX!$C$26</definedName>
    <definedName name="Year1" localSheetId="55">[4]XXX!$C$26</definedName>
    <definedName name="Year1" localSheetId="8">[5]XXX!$C$26</definedName>
    <definedName name="Year1" localSheetId="9">[5]XXX!$C$26</definedName>
    <definedName name="Year1" localSheetId="7">[5]XXX!$C$26</definedName>
    <definedName name="Year1">[6]XXX!$C$26</definedName>
    <definedName name="Ytd" localSheetId="58">'[24]Raw Data Sheet'!$A$39</definedName>
    <definedName name="Ytd" localSheetId="55">'[24]Raw Data Sheet'!$A$39</definedName>
    <definedName name="Ytd" localSheetId="8">'[25]Raw Data Sheet'!$A$39</definedName>
    <definedName name="Ytd" localSheetId="9">'[25]Raw Data Sheet'!$A$39</definedName>
    <definedName name="Ytd" localSheetId="7">'[25]Raw Data Sheet'!$A$39</definedName>
    <definedName name="Ytd">'[26]Raw Data Sheet'!$A$39</definedName>
    <definedName name="YTDLY" localSheetId="58">[30]Sheet1!$G$4</definedName>
    <definedName name="YTDLY" localSheetId="55">[30]Sheet1!$G$4</definedName>
    <definedName name="YTDLY" localSheetId="8">[31]Sheet1!$G$4</definedName>
    <definedName name="YTDLY" localSheetId="9">[31]Sheet1!$G$4</definedName>
    <definedName name="YTDLY" localSheetId="7">[31]Sheet1!$G$4</definedName>
    <definedName name="YTDLY">[32]Sheet1!$G$4</definedName>
    <definedName name="YTDTY" localSheetId="58">[30]Sheet1!$F$4</definedName>
    <definedName name="YTDTY" localSheetId="55">[30]Sheet1!$F$4</definedName>
    <definedName name="YTDTY" localSheetId="8">[31]Sheet1!$F$4</definedName>
    <definedName name="YTDTY" localSheetId="9">[31]Sheet1!$F$4</definedName>
    <definedName name="YTDTY" localSheetId="7">[31]Sheet1!$F$4</definedName>
    <definedName name="YTDTY">[32]Sheet1!$F$4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1" i="487" l="1"/>
  <c r="H42" i="487"/>
  <c r="H43" i="487"/>
  <c r="H44" i="487"/>
  <c r="H45" i="487"/>
  <c r="H46" i="487"/>
  <c r="H47" i="487"/>
  <c r="H48" i="487"/>
  <c r="B11" i="485" l="1"/>
  <c r="C11" i="485"/>
  <c r="D11" i="485"/>
  <c r="E11" i="485"/>
  <c r="F11" i="485"/>
  <c r="G11" i="485"/>
  <c r="H11" i="485"/>
  <c r="I11" i="485"/>
  <c r="J11" i="485"/>
  <c r="K11" i="485"/>
  <c r="L11" i="485"/>
  <c r="M11" i="485"/>
  <c r="AB11" i="485"/>
  <c r="AC11" i="485"/>
  <c r="AD11" i="485"/>
  <c r="AE11" i="485"/>
  <c r="AF11" i="485"/>
  <c r="AG11" i="485"/>
  <c r="B15" i="485"/>
  <c r="C15" i="485"/>
  <c r="D15" i="485"/>
  <c r="E15" i="485"/>
  <c r="F15" i="485"/>
  <c r="AB16" i="485"/>
  <c r="AC16" i="485"/>
  <c r="AD16" i="485"/>
  <c r="AD18" i="485" s="1"/>
  <c r="AD20" i="485" s="1"/>
  <c r="AD23" i="485" s="1"/>
  <c r="AE16" i="485"/>
  <c r="AE18" i="485" s="1"/>
  <c r="AE20" i="485" s="1"/>
  <c r="AE23" i="485" s="1"/>
  <c r="AF16" i="485"/>
  <c r="AG16" i="485"/>
  <c r="C18" i="485"/>
  <c r="D18" i="485"/>
  <c r="D20" i="485" s="1"/>
  <c r="E18" i="485"/>
  <c r="C20" i="485"/>
  <c r="E20" i="485"/>
  <c r="E24" i="485" s="1"/>
  <c r="F20" i="485"/>
  <c r="F24" i="485"/>
  <c r="AB26" i="485"/>
  <c r="AC26" i="485"/>
  <c r="AD26" i="485"/>
  <c r="AE26" i="485"/>
  <c r="C29" i="485"/>
  <c r="O30" i="485"/>
  <c r="P30" i="485"/>
  <c r="Q30" i="485"/>
  <c r="R30" i="485"/>
  <c r="S30" i="485"/>
  <c r="AO30" i="485"/>
  <c r="AP30" i="485"/>
  <c r="AQ30" i="485"/>
  <c r="AR30" i="485"/>
  <c r="O50" i="485"/>
  <c r="P50" i="485"/>
  <c r="Q50" i="485"/>
  <c r="R50" i="485"/>
  <c r="R60" i="485" s="1"/>
  <c r="S50" i="485"/>
  <c r="S60" i="485" s="1"/>
  <c r="AO50" i="485"/>
  <c r="AP50" i="485"/>
  <c r="AP60" i="485" s="1"/>
  <c r="AQ50" i="485"/>
  <c r="AR50" i="485"/>
  <c r="O59" i="485"/>
  <c r="P59" i="485"/>
  <c r="P60" i="485" s="1"/>
  <c r="Q59" i="485"/>
  <c r="R59" i="485"/>
  <c r="AO59" i="485"/>
  <c r="AP59" i="485"/>
  <c r="AQ59" i="485"/>
  <c r="AR59" i="485"/>
  <c r="O60" i="485"/>
  <c r="AQ60" i="485"/>
  <c r="AR60" i="485"/>
  <c r="AO60" i="485" l="1"/>
  <c r="AF18" i="485"/>
  <c r="AF20" i="485" s="1"/>
  <c r="AF23" i="485" s="1"/>
  <c r="B16" i="485"/>
  <c r="B18" i="485" s="1"/>
  <c r="B20" i="485" s="1"/>
  <c r="B24" i="485" s="1"/>
  <c r="Q60" i="485"/>
  <c r="AC18" i="485"/>
  <c r="AC20" i="485" s="1"/>
  <c r="AC23" i="485" s="1"/>
  <c r="AG18" i="485"/>
  <c r="AG20" i="485" s="1"/>
  <c r="AG23" i="485" s="1"/>
  <c r="AB18" i="485"/>
  <c r="AB20" i="485" s="1"/>
  <c r="AB23" i="485" s="1"/>
  <c r="B34" i="478"/>
  <c r="B36" i="478"/>
  <c r="B38" i="478"/>
  <c r="B40" i="478"/>
  <c r="B41" i="478"/>
  <c r="B43" i="478"/>
  <c r="B45" i="478"/>
  <c r="B47" i="478"/>
  <c r="B49" i="478"/>
  <c r="D10" i="472" l="1"/>
  <c r="E10" i="472"/>
  <c r="F10" i="472"/>
  <c r="H10" i="472"/>
  <c r="H21" i="472" s="1"/>
  <c r="D19" i="472"/>
  <c r="D21" i="472" s="1"/>
  <c r="E19" i="472"/>
  <c r="E21" i="472" s="1"/>
  <c r="F19" i="472"/>
  <c r="F21" i="472" s="1"/>
  <c r="G19" i="472"/>
  <c r="G21" i="472" s="1"/>
  <c r="H19" i="472"/>
  <c r="D27" i="472"/>
  <c r="E27" i="472"/>
  <c r="F27" i="472"/>
  <c r="H27" i="472"/>
  <c r="H35" i="472"/>
  <c r="H36" i="472"/>
  <c r="H37" i="472"/>
  <c r="H38" i="472"/>
  <c r="H39" i="472"/>
  <c r="D40" i="472"/>
  <c r="E40" i="472"/>
  <c r="F40" i="472"/>
  <c r="H40" i="472"/>
  <c r="D46" i="472"/>
  <c r="E46" i="472"/>
  <c r="F46" i="472"/>
  <c r="H46" i="472"/>
  <c r="G11" i="471" l="1"/>
  <c r="H11" i="471"/>
  <c r="I11" i="471"/>
  <c r="I21" i="471" s="1"/>
  <c r="G18" i="471"/>
  <c r="G21" i="471" s="1"/>
  <c r="H18" i="471"/>
  <c r="I18" i="471"/>
  <c r="H21" i="471"/>
  <c r="F31" i="471"/>
  <c r="G31" i="471"/>
  <c r="H31" i="471"/>
  <c r="I31" i="471"/>
  <c r="F41" i="471"/>
  <c r="G41" i="471"/>
  <c r="H41" i="471"/>
  <c r="I41" i="471"/>
  <c r="I48" i="471"/>
  <c r="I49" i="471"/>
  <c r="I50" i="471"/>
  <c r="I51" i="471"/>
  <c r="I52" i="471"/>
  <c r="I53" i="471"/>
  <c r="I54" i="471"/>
  <c r="F55" i="471"/>
  <c r="G55" i="471"/>
  <c r="H55" i="471"/>
  <c r="I55" i="471" l="1"/>
  <c r="B14" i="468"/>
  <c r="F14" i="468"/>
  <c r="G14" i="468"/>
  <c r="H14" i="468"/>
  <c r="B25" i="468"/>
  <c r="F25" i="468"/>
  <c r="G25" i="468"/>
  <c r="H25" i="468"/>
  <c r="I28" i="447" l="1"/>
  <c r="J28" i="447"/>
  <c r="K28" i="447"/>
  <c r="L28" i="447"/>
  <c r="M28" i="447"/>
  <c r="N28" i="447"/>
</calcChain>
</file>

<file path=xl/sharedStrings.xml><?xml version="1.0" encoding="utf-8"?>
<sst xmlns="http://schemas.openxmlformats.org/spreadsheetml/2006/main" count="5259" uniqueCount="1422">
  <si>
    <t xml:space="preserve"> </t>
  </si>
  <si>
    <t>*) Excluding shares issued for the Long Term Incentive Programme (LTIP).</t>
  </si>
  <si>
    <t>100.0%</t>
  </si>
  <si>
    <t>Other</t>
  </si>
  <si>
    <t>Varma Mutual Pension Insurance</t>
  </si>
  <si>
    <t>T. Rowe Price</t>
  </si>
  <si>
    <t>Nordea Funds</t>
  </si>
  <si>
    <t>First Swedish National Pension Fund</t>
  </si>
  <si>
    <t>Didner &amp; Gerge Funds</t>
  </si>
  <si>
    <t>Members appointed by the employees:</t>
  </si>
  <si>
    <t>SHB Funds</t>
  </si>
  <si>
    <t>Norwegian Petroleum Fund</t>
  </si>
  <si>
    <t>Fidelity</t>
  </si>
  <si>
    <t>Vanguard Funds</t>
  </si>
  <si>
    <t>BlackRock</t>
  </si>
  <si>
    <t>AMF Insurance &amp; Funds</t>
  </si>
  <si>
    <t>Swedbank Robur Funds</t>
  </si>
  <si>
    <r>
      <rPr>
        <b/>
        <sz val="8"/>
        <rFont val="Arial"/>
        <family val="2"/>
      </rPr>
      <t>Pernille Erenbjerg</t>
    </r>
    <r>
      <rPr>
        <sz val="8"/>
        <rFont val="Arial"/>
        <family val="2"/>
      </rPr>
      <t xml:space="preserve">
Master of Science (Economics and Business) 
Board member since 2017.
Born 1967.</t>
    </r>
  </si>
  <si>
    <t>Alecta</t>
  </si>
  <si>
    <t>Nordea Fonden</t>
  </si>
  <si>
    <t>Sampo Plc</t>
  </si>
  <si>
    <t>No.of shares, mill</t>
  </si>
  <si>
    <t>Largest shareholders</t>
  </si>
  <si>
    <r>
      <rPr>
        <b/>
        <sz val="8"/>
        <rFont val="Arial"/>
        <family val="2"/>
      </rPr>
      <t>Robin Lawther</t>
    </r>
    <r>
      <rPr>
        <sz val="8"/>
        <rFont val="Arial"/>
        <family val="2"/>
      </rPr>
      <t xml:space="preserve">
BA Honours (Economics)  and MSc (Accounting &amp; Finance).
Board member since 2014.
Born 1961.</t>
    </r>
  </si>
  <si>
    <t>BBB</t>
  </si>
  <si>
    <t>AT1 in March 2015 issue rating</t>
  </si>
  <si>
    <r>
      <rPr>
        <b/>
        <sz val="8"/>
        <rFont val="Arial"/>
        <family val="2"/>
      </rPr>
      <t>Sarah Russell</t>
    </r>
    <r>
      <rPr>
        <sz val="8"/>
        <rFont val="Arial"/>
        <family val="2"/>
      </rPr>
      <t xml:space="preserve">
Master of Applied Finance.
Board member since 2010.
Born 1962.</t>
    </r>
  </si>
  <si>
    <t>AT1 in Sep 2014 issue rating</t>
  </si>
  <si>
    <t>Aaa*</t>
  </si>
  <si>
    <t>Nordea Mortgage Bank Plc</t>
  </si>
  <si>
    <t>AAA*</t>
  </si>
  <si>
    <t>Nordea Kredit Realkreditaktieselskab</t>
  </si>
  <si>
    <t>Nordea Hypotek AB (publ)</t>
  </si>
  <si>
    <t>AA (low)</t>
  </si>
  <si>
    <t>R-1 (mid)</t>
  </si>
  <si>
    <t>AA-</t>
  </si>
  <si>
    <t>F1+</t>
  </si>
  <si>
    <t>A-1+</t>
  </si>
  <si>
    <t>Aa3</t>
  </si>
  <si>
    <t>P-1</t>
  </si>
  <si>
    <t>Long</t>
  </si>
  <si>
    <t>Short</t>
  </si>
  <si>
    <r>
      <rPr>
        <b/>
        <sz val="8"/>
        <rFont val="Arial"/>
        <family val="2"/>
      </rPr>
      <t>Casper von Koskull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President and Group CEO </t>
    </r>
    <r>
      <rPr>
        <sz val="8"/>
        <rFont val="Arial"/>
        <family val="2"/>
      </rPr>
      <t xml:space="preserve">
Member of Group Executive Management since 2010.
Born 1960.</t>
    </r>
  </si>
  <si>
    <r>
      <rPr>
        <b/>
        <sz val="8"/>
        <rFont val="Arial"/>
        <family val="2"/>
      </rPr>
      <t>Birger Steen</t>
    </r>
    <r>
      <rPr>
        <sz val="8"/>
        <rFont val="Arial"/>
        <family val="2"/>
      </rPr>
      <t xml:space="preserve">
MSc (Computer Science) and MBA.
Board member since 2015.
Born 1966.</t>
    </r>
  </si>
  <si>
    <t>DBRS</t>
  </si>
  <si>
    <t>Fitch</t>
  </si>
  <si>
    <t>S&amp;P</t>
  </si>
  <si>
    <t>Moody's</t>
  </si>
  <si>
    <t>Rating</t>
  </si>
  <si>
    <t>Group Executive Management</t>
  </si>
  <si>
    <t>Board of Directors</t>
  </si>
  <si>
    <t>Nordea in brief</t>
  </si>
  <si>
    <t xml:space="preserve"> - Assets under Management</t>
  </si>
  <si>
    <t xml:space="preserve"> - Solvency</t>
  </si>
  <si>
    <t xml:space="preserve"> - Life &amp; Pensions</t>
  </si>
  <si>
    <t xml:space="preserve"> - Asset Management</t>
  </si>
  <si>
    <t xml:space="preserve"> - Wholesale Banking Financial highlights</t>
  </si>
  <si>
    <t xml:space="preserve"> - Nordea Finance</t>
  </si>
  <si>
    <t xml:space="preserve"> - Commercial &amp; Business Banking  Financial highlights</t>
  </si>
  <si>
    <t>Commercial &amp; Business Banking</t>
  </si>
  <si>
    <t>Business areas</t>
  </si>
  <si>
    <t xml:space="preserve"> - Contacts and financial calendar</t>
  </si>
  <si>
    <t xml:space="preserve"> - Market development - interest rates</t>
  </si>
  <si>
    <t xml:space="preserve"> - Net loan losses</t>
  </si>
  <si>
    <t xml:space="preserve"> - Macroeconomic data </t>
  </si>
  <si>
    <t xml:space="preserve"> - Other expenses</t>
  </si>
  <si>
    <t xml:space="preserve"> - Net interest income development</t>
  </si>
  <si>
    <t>General information &amp; Macro</t>
  </si>
  <si>
    <t xml:space="preserve"> - Business area overview</t>
  </si>
  <si>
    <t xml:space="preserve"> - Quarterly development Balance sheet</t>
  </si>
  <si>
    <t xml:space="preserve"> - Liquidity buffer</t>
  </si>
  <si>
    <t xml:space="preserve"> - Quarterly development</t>
  </si>
  <si>
    <t xml:space="preserve"> - Short-term funding</t>
  </si>
  <si>
    <t xml:space="preserve"> - Capital position</t>
  </si>
  <si>
    <t xml:space="preserve"> - Ratios and key figures</t>
  </si>
  <si>
    <t xml:space="preserve"> - LTV distribution</t>
  </si>
  <si>
    <t>Key financial figures</t>
  </si>
  <si>
    <t xml:space="preserve"> - Loans and impairment</t>
  </si>
  <si>
    <t xml:space="preserve"> - Lending, loan losses and impaired loans</t>
  </si>
  <si>
    <t xml:space="preserve"> - Nordea’s largest shareholders</t>
  </si>
  <si>
    <t>Risk, liquidity and capital management</t>
  </si>
  <si>
    <t xml:space="preserve"> - Rating</t>
  </si>
  <si>
    <t xml:space="preserve"> - Group Functions, Other Eliminations</t>
  </si>
  <si>
    <t xml:space="preserve"> - Nordea in brief</t>
  </si>
  <si>
    <t>Group Functions</t>
  </si>
  <si>
    <t>Nordea overview</t>
  </si>
  <si>
    <t>Contents</t>
  </si>
  <si>
    <t>Overview</t>
  </si>
  <si>
    <t/>
  </si>
  <si>
    <t>Total deposits</t>
  </si>
  <si>
    <t>-</t>
  </si>
  <si>
    <t>Household deposits</t>
  </si>
  <si>
    <t>Corporate deposits</t>
  </si>
  <si>
    <t>Total lending</t>
  </si>
  <si>
    <t>Consumer lending</t>
  </si>
  <si>
    <t>Household mortgage lending</t>
  </si>
  <si>
    <t>Lending to corporates</t>
  </si>
  <si>
    <t xml:space="preserve">Total liabilities and equity </t>
  </si>
  <si>
    <t>Volumes, EURbn:</t>
  </si>
  <si>
    <t xml:space="preserve">Total equity </t>
  </si>
  <si>
    <t>Number of employees (FTEs)</t>
  </si>
  <si>
    <t xml:space="preserve">Retained earnings </t>
  </si>
  <si>
    <t>Risk exposure amount (REA)</t>
  </si>
  <si>
    <t xml:space="preserve">Other reserves </t>
  </si>
  <si>
    <t>Economic capital (EC)</t>
  </si>
  <si>
    <t xml:space="preserve">Share premium reserve </t>
  </si>
  <si>
    <t xml:space="preserve">Share capital </t>
  </si>
  <si>
    <t>ROCAR, %</t>
  </si>
  <si>
    <t xml:space="preserve">Non-controlling interests </t>
  </si>
  <si>
    <t>Cost/income ratio, %</t>
  </si>
  <si>
    <t>Operating profit</t>
  </si>
  <si>
    <t>Equity</t>
  </si>
  <si>
    <t>14.0</t>
  </si>
  <si>
    <t>Net loan losses</t>
  </si>
  <si>
    <t xml:space="preserve">Total liabilities </t>
  </si>
  <si>
    <t>13.4</t>
  </si>
  <si>
    <t>15.8</t>
  </si>
  <si>
    <t>16.7</t>
  </si>
  <si>
    <t>17.5</t>
  </si>
  <si>
    <t>17.7</t>
  </si>
  <si>
    <t>24.6</t>
  </si>
  <si>
    <t>23.5</t>
  </si>
  <si>
    <t>24.3</t>
  </si>
  <si>
    <t xml:space="preserve">Total operating expenses  </t>
  </si>
  <si>
    <t>Liabilities held for sale</t>
  </si>
  <si>
    <t xml:space="preserve">Subordinated liabilities </t>
  </si>
  <si>
    <t>Other expenses</t>
  </si>
  <si>
    <t xml:space="preserve">Retirement benefit obligations </t>
  </si>
  <si>
    <t>Staff costs</t>
  </si>
  <si>
    <t xml:space="preserve">Provisions </t>
  </si>
  <si>
    <t xml:space="preserve">Total operating income  </t>
  </si>
  <si>
    <t xml:space="preserve">Deferred tax liabilities </t>
  </si>
  <si>
    <t>17.9</t>
  </si>
  <si>
    <t>12.1</t>
  </si>
  <si>
    <t>12.5</t>
  </si>
  <si>
    <t>13.2</t>
  </si>
  <si>
    <t>9.1</t>
  </si>
  <si>
    <t>9.5</t>
  </si>
  <si>
    <t>16.2</t>
  </si>
  <si>
    <t>18.1</t>
  </si>
  <si>
    <t>20.6</t>
  </si>
  <si>
    <t>21.6</t>
  </si>
  <si>
    <t>Other income</t>
  </si>
  <si>
    <t xml:space="preserve">Accrued expenses and prepaid income </t>
  </si>
  <si>
    <t>27.3</t>
  </si>
  <si>
    <t>26.4</t>
  </si>
  <si>
    <t>7.0</t>
  </si>
  <si>
    <t>7.4</t>
  </si>
  <si>
    <t>11.4</t>
  </si>
  <si>
    <t>12.2</t>
  </si>
  <si>
    <t>14.3</t>
  </si>
  <si>
    <t>15.7</t>
  </si>
  <si>
    <t>17.6</t>
  </si>
  <si>
    <t>18.5</t>
  </si>
  <si>
    <t>Equity method</t>
  </si>
  <si>
    <t xml:space="preserve">Other liabilities </t>
  </si>
  <si>
    <t>7.5</t>
  </si>
  <si>
    <t>8.5</t>
  </si>
  <si>
    <t>10.3</t>
  </si>
  <si>
    <t>11.2</t>
  </si>
  <si>
    <t>13.1</t>
  </si>
  <si>
    <t>14.9</t>
  </si>
  <si>
    <t>16.5</t>
  </si>
  <si>
    <t>NFV</t>
  </si>
  <si>
    <t xml:space="preserve">Current tax liabilities </t>
  </si>
  <si>
    <t>Net fee and commission income</t>
  </si>
  <si>
    <t xml:space="preserve">Fair value changes of hedged items in portfolio hedge of interest rate risk </t>
  </si>
  <si>
    <t xml:space="preserve">Derivatives </t>
  </si>
  <si>
    <t>157.1</t>
  </si>
  <si>
    <t>125.6</t>
  </si>
  <si>
    <t>158.1</t>
  </si>
  <si>
    <t>187.4</t>
  </si>
  <si>
    <t>218.3</t>
  </si>
  <si>
    <t>232.1</t>
  </si>
  <si>
    <t>262.2</t>
  </si>
  <si>
    <t>288.2</t>
  </si>
  <si>
    <t>Assets under management, EURbn</t>
  </si>
  <si>
    <t>Chg</t>
  </si>
  <si>
    <t>EURm</t>
  </si>
  <si>
    <t xml:space="preserve">Debt securities in issue </t>
  </si>
  <si>
    <t>21.8</t>
  </si>
  <si>
    <t>22.1</t>
  </si>
  <si>
    <t>24.1</t>
  </si>
  <si>
    <t>19.7</t>
  </si>
  <si>
    <t>15.3</t>
  </si>
  <si>
    <t>11.3</t>
  </si>
  <si>
    <t>11.5</t>
  </si>
  <si>
    <t>10.6</t>
  </si>
  <si>
    <t>11.6</t>
  </si>
  <si>
    <t xml:space="preserve">Return on equity, % </t>
  </si>
  <si>
    <t xml:space="preserve">Liabilities to policyholders </t>
  </si>
  <si>
    <t>18.7</t>
  </si>
  <si>
    <t>18.9</t>
  </si>
  <si>
    <t>20.1</t>
  </si>
  <si>
    <t>Weighted average number of diluted shares, million</t>
  </si>
  <si>
    <t>Nordea Group</t>
  </si>
  <si>
    <t>Group Functions, Other and Eliminations</t>
  </si>
  <si>
    <t>Wholesale Banking</t>
  </si>
  <si>
    <t>Personal Banking</t>
  </si>
  <si>
    <t>Deposits in pooled schemes and unit-linked investment contacts</t>
  </si>
  <si>
    <t>16.8</t>
  </si>
  <si>
    <t xml:space="preserve">Deposits and borrowings from the public </t>
  </si>
  <si>
    <t>5.09</t>
  </si>
  <si>
    <t>5.29</t>
  </si>
  <si>
    <t>5.56</t>
  </si>
  <si>
    <t>6.07</t>
  </si>
  <si>
    <t>6.47</t>
  </si>
  <si>
    <t>6.96</t>
  </si>
  <si>
    <t>7.27</t>
  </si>
  <si>
    <t>7.69</t>
  </si>
  <si>
    <t xml:space="preserve">Deposits by credit institutions </t>
  </si>
  <si>
    <t>0.50</t>
  </si>
  <si>
    <t>0.20</t>
  </si>
  <si>
    <t>0.25</t>
  </si>
  <si>
    <t>0.29</t>
  </si>
  <si>
    <t>0.26</t>
  </si>
  <si>
    <t>0.34</t>
  </si>
  <si>
    <t>0.43</t>
  </si>
  <si>
    <t>0.62</t>
  </si>
  <si>
    <t>0.64</t>
  </si>
  <si>
    <t>290.9</t>
  </si>
  <si>
    <t>300.2</t>
  </si>
  <si>
    <t>317.4</t>
  </si>
  <si>
    <t>6.4</t>
  </si>
  <si>
    <t>-46.9</t>
  </si>
  <si>
    <t>78.6</t>
  </si>
  <si>
    <t>3.7</t>
  </si>
  <si>
    <t>-24.4</t>
  </si>
  <si>
    <t>44.6</t>
  </si>
  <si>
    <t>9.2</t>
  </si>
  <si>
    <t>8.2</t>
  </si>
  <si>
    <t>Total shareholders' return, %</t>
  </si>
  <si>
    <t>Liabilities</t>
  </si>
  <si>
    <t>8.90</t>
  </si>
  <si>
    <t>3.90</t>
  </si>
  <si>
    <t>7.10</t>
  </si>
  <si>
    <t>8.16</t>
  </si>
  <si>
    <t>5.98</t>
  </si>
  <si>
    <t>7.24</t>
  </si>
  <si>
    <t>9.78</t>
  </si>
  <si>
    <t>9.68</t>
  </si>
  <si>
    <t>10.15</t>
  </si>
  <si>
    <t>0.93</t>
  </si>
  <si>
    <t>0.79</t>
  </si>
  <si>
    <t>0.60</t>
  </si>
  <si>
    <t>0.66</t>
  </si>
  <si>
    <t>0.65</t>
  </si>
  <si>
    <t>0.77</t>
  </si>
  <si>
    <t>0.83</t>
  </si>
  <si>
    <t>0.91</t>
  </si>
  <si>
    <t xml:space="preserve">Diluted earnings per share, EUR </t>
  </si>
  <si>
    <t xml:space="preserve">Total assets </t>
  </si>
  <si>
    <t>7.22</t>
  </si>
  <si>
    <t>7.47</t>
  </si>
  <si>
    <t>Ratios and key figures</t>
  </si>
  <si>
    <t>Assets held for sale</t>
  </si>
  <si>
    <t>-10.4</t>
  </si>
  <si>
    <t>-2.6</t>
  </si>
  <si>
    <t>28.7</t>
  </si>
  <si>
    <t xml:space="preserve">Prepaid expenses and accrued income </t>
  </si>
  <si>
    <t>8.46</t>
  </si>
  <si>
    <t>7.52</t>
  </si>
  <si>
    <t>8.85</t>
  </si>
  <si>
    <t xml:space="preserve">Other assets </t>
  </si>
  <si>
    <t>0.19</t>
  </si>
  <si>
    <t>0.22</t>
  </si>
  <si>
    <t>Diluted earnings per share, EUR</t>
  </si>
  <si>
    <t xml:space="preserve">Retirement benefit assets </t>
  </si>
  <si>
    <t>Q1/15</t>
  </si>
  <si>
    <t>Q2/15</t>
  </si>
  <si>
    <t>Q3/15</t>
  </si>
  <si>
    <t>Q4/15</t>
  </si>
  <si>
    <t>Q1/16</t>
  </si>
  <si>
    <t>Q2/16</t>
  </si>
  <si>
    <t>Q3/16</t>
  </si>
  <si>
    <t>Q4/16</t>
  </si>
  <si>
    <t>Q1/17</t>
  </si>
  <si>
    <t>Q2/17</t>
  </si>
  <si>
    <t>Net profit for the period</t>
  </si>
  <si>
    <t xml:space="preserve">Current tax assets </t>
  </si>
  <si>
    <t xml:space="preserve">Deferred tax assets </t>
  </si>
  <si>
    <t>Net profit for the period from discontinued operations after tax</t>
  </si>
  <si>
    <t>Investment property</t>
  </si>
  <si>
    <t>Net profit (continuing operations)</t>
  </si>
  <si>
    <t xml:space="preserve">Property and equipment </t>
  </si>
  <si>
    <t>Income tax expense</t>
  </si>
  <si>
    <t>Net profit for period from continuing operations</t>
  </si>
  <si>
    <t xml:space="preserve">Intangible assets </t>
  </si>
  <si>
    <r>
      <t>Operating profit, excl, non-recurring items</t>
    </r>
    <r>
      <rPr>
        <b/>
        <vertAlign val="superscript"/>
        <sz val="8"/>
        <color theme="1"/>
        <rFont val="Arial"/>
        <family val="2"/>
      </rPr>
      <t>1,2</t>
    </r>
  </si>
  <si>
    <t xml:space="preserve">Investments in associated undertakings </t>
  </si>
  <si>
    <t>Profit before loan losses</t>
  </si>
  <si>
    <r>
      <t>Total operating expenses,  excl, non-recurring items</t>
    </r>
    <r>
      <rPr>
        <b/>
        <vertAlign val="superscript"/>
        <sz val="8"/>
        <color theme="1"/>
        <rFont val="Arial"/>
        <family val="2"/>
      </rPr>
      <t>2</t>
    </r>
  </si>
  <si>
    <t>Total operating expenses</t>
  </si>
  <si>
    <t>Assets in pooled schemes and unit-linked investment contact</t>
  </si>
  <si>
    <t>Shares</t>
  </si>
  <si>
    <t>Depreciation tangible and intangible assets</t>
  </si>
  <si>
    <t xml:space="preserve">Financial instruments pledged as collateral </t>
  </si>
  <si>
    <t>11 24</t>
  </si>
  <si>
    <t xml:space="preserve">Interest-bearing securities </t>
  </si>
  <si>
    <t xml:space="preserve">Loans to the public </t>
  </si>
  <si>
    <r>
      <t>Total operating income, excl, non-recurring items</t>
    </r>
    <r>
      <rPr>
        <b/>
        <vertAlign val="superscript"/>
        <sz val="8"/>
        <color theme="1"/>
        <rFont val="Arial"/>
        <family val="2"/>
      </rPr>
      <t>1</t>
    </r>
  </si>
  <si>
    <t xml:space="preserve">Loans to credit institutions </t>
  </si>
  <si>
    <t>Total operating income</t>
  </si>
  <si>
    <t>Loans to central banks</t>
  </si>
  <si>
    <t xml:space="preserve">Cash and balances with central banks </t>
  </si>
  <si>
    <t>Net result from items at fair value</t>
  </si>
  <si>
    <t>Assets</t>
  </si>
  <si>
    <t xml:space="preserve">Net fee and commission income </t>
  </si>
  <si>
    <t>Net interest income</t>
  </si>
  <si>
    <t>Q1</t>
  </si>
  <si>
    <t>Q2</t>
  </si>
  <si>
    <t>Balance sheet</t>
  </si>
  <si>
    <t>Income statement</t>
  </si>
  <si>
    <t>Historical numbers for 2014 restated following that IT Poland is included in continuing operations</t>
  </si>
  <si>
    <t>NII end of period</t>
  </si>
  <si>
    <t xml:space="preserve">   * of which FX</t>
  </si>
  <si>
    <t>Other*</t>
  </si>
  <si>
    <t>Day count</t>
  </si>
  <si>
    <t>Deposit volume</t>
  </si>
  <si>
    <t>Lending volume</t>
  </si>
  <si>
    <t>Volume driven NII</t>
  </si>
  <si>
    <t>Deposit margin</t>
  </si>
  <si>
    <t>Lending margin</t>
  </si>
  <si>
    <t>Margin driven NII</t>
  </si>
  <si>
    <t>NII beginning of period</t>
  </si>
  <si>
    <t>Other (incl Treasury)*</t>
  </si>
  <si>
    <r>
      <t>Change in Net interest income</t>
    </r>
    <r>
      <rPr>
        <b/>
        <sz val="8"/>
        <color theme="3"/>
        <rFont val="Arial"/>
        <family val="2"/>
      </rPr>
      <t xml:space="preserve"> (EURm)</t>
    </r>
  </si>
  <si>
    <r>
      <rPr>
        <sz val="8"/>
        <color rgb="FF000000"/>
        <rFont val="Arial"/>
        <family val="2"/>
      </rPr>
      <t>- of which collective</t>
    </r>
  </si>
  <si>
    <r>
      <rPr>
        <sz val="8"/>
        <color rgb="FF000000"/>
        <rFont val="Arial"/>
        <family val="2"/>
      </rPr>
      <t>- of which individual</t>
    </r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</si>
  <si>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 xml:space="preserve"> </t>
    </r>
  </si>
  <si>
    <t>Q3</t>
  </si>
  <si>
    <t>Q4</t>
  </si>
  <si>
    <t>Full year</t>
  </si>
  <si>
    <t>Key ratios</t>
  </si>
  <si>
    <r>
      <rPr>
        <b/>
        <sz val="8"/>
        <color rgb="FF000000"/>
        <rFont val="Arial"/>
        <family val="2"/>
      </rPr>
      <t xml:space="preserve">Net loan losses 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</si>
  <si>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</si>
  <si>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Off-balance sheet items</t>
    </r>
  </si>
  <si>
    <r>
      <rPr>
        <sz val="8"/>
        <color rgb="FF000000"/>
        <rFont val="Arial"/>
        <family val="2"/>
      </rPr>
      <t>Reversal of previous provisions</t>
    </r>
  </si>
  <si>
    <r>
      <rPr>
        <sz val="8"/>
        <color rgb="FF000000"/>
        <rFont val="Arial"/>
        <family val="2"/>
      </rPr>
      <t>Provisions</t>
    </r>
  </si>
  <si>
    <r>
      <rPr>
        <sz val="8"/>
        <color rgb="FF000000"/>
        <rFont val="Arial"/>
        <family val="2"/>
      </rPr>
      <t xml:space="preserve">Allowances to cover realised loan losses </t>
    </r>
  </si>
  <si>
    <r>
      <rPr>
        <sz val="8"/>
        <color rgb="FF000000"/>
        <rFont val="Arial"/>
        <family val="2"/>
      </rPr>
      <t>Realised loan losses</t>
    </r>
  </si>
  <si>
    <r>
      <rPr>
        <b/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</si>
  <si>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Recoveries on previous realised loan losses</t>
    </r>
  </si>
  <si>
    <r>
      <rPr>
        <b/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</si>
  <si>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</si>
  <si>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Loan losses divided by class</t>
    </r>
  </si>
  <si>
    <r>
      <rPr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</si>
  <si>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</si>
  <si>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>Other</t>
    </r>
    <r>
      <rPr>
        <vertAlign val="superscript"/>
        <sz val="8"/>
        <color rgb="FF000000"/>
        <rFont val="Arial"/>
        <family val="2"/>
      </rPr>
      <t xml:space="preserve"> </t>
    </r>
  </si>
  <si>
    <t xml:space="preserve">Rents, premises and real estate </t>
  </si>
  <si>
    <t>Postage, transportation, telephone and office expenses</t>
  </si>
  <si>
    <r>
      <rPr>
        <sz val="8"/>
        <color rgb="FF000000"/>
        <rFont val="Arial"/>
        <family val="2"/>
      </rPr>
      <t>Marketing and representation</t>
    </r>
  </si>
  <si>
    <r>
      <rPr>
        <sz val="8"/>
        <color rgb="FF000000"/>
        <rFont val="Arial"/>
        <family val="2"/>
      </rPr>
      <t>Information technology</t>
    </r>
  </si>
  <si>
    <r>
      <rPr>
        <sz val="8"/>
        <color rgb="FF000000"/>
        <rFont val="Arial"/>
        <family val="2"/>
      </rPr>
      <t>Other</t>
    </r>
  </si>
  <si>
    <r>
      <rPr>
        <sz val="8"/>
        <color rgb="FF000000"/>
        <rFont val="Arial"/>
        <family val="2"/>
      </rPr>
      <t>Guarantees</t>
    </r>
  </si>
  <si>
    <r>
      <rPr>
        <sz val="8"/>
        <color rgb="FF000000"/>
        <rFont val="Arial"/>
        <family val="2"/>
      </rPr>
      <t>Lending Products</t>
    </r>
  </si>
  <si>
    <r>
      <rPr>
        <sz val="8"/>
        <color rgb="FF000000"/>
        <rFont val="Arial"/>
        <family val="2"/>
      </rPr>
      <t>Cards</t>
    </r>
  </si>
  <si>
    <r>
      <rPr>
        <sz val="8"/>
        <color rgb="FF000000"/>
        <rFont val="Arial"/>
        <family val="2"/>
      </rPr>
      <t xml:space="preserve">Payments  </t>
    </r>
  </si>
  <si>
    <r>
      <rPr>
        <sz val="8"/>
        <color rgb="FF000000"/>
        <rFont val="Arial"/>
        <family val="2"/>
      </rPr>
      <t>Custody and issuer services</t>
    </r>
    <r>
      <rPr>
        <sz val="8"/>
        <rFont val="Arial"/>
        <family val="2"/>
      </rPr>
      <t xml:space="preserve">
</t>
    </r>
  </si>
  <si>
    <t>Brokerage, securities issues and corporate finance</t>
  </si>
  <si>
    <r>
      <rPr>
        <sz val="8"/>
        <color rgb="FF000000"/>
        <rFont val="Arial"/>
        <family val="2"/>
      </rPr>
      <t>Deposit Products</t>
    </r>
  </si>
  <si>
    <r>
      <rPr>
        <sz val="8"/>
        <color rgb="FF000000"/>
        <rFont val="Arial"/>
        <family val="2"/>
      </rPr>
      <t>Life &amp; Pensions</t>
    </r>
  </si>
  <si>
    <r>
      <rPr>
        <sz val="8"/>
        <color rgb="FF000000"/>
        <rFont val="Arial"/>
        <family val="2"/>
      </rPr>
      <t>Asset management commissions</t>
    </r>
  </si>
  <si>
    <t>Employees (FTEs)</t>
  </si>
  <si>
    <t>Equity method &amp; other income</t>
  </si>
  <si>
    <t>Total</t>
  </si>
  <si>
    <t>SWE</t>
  </si>
  <si>
    <t>NOR</t>
  </si>
  <si>
    <t>FIN</t>
  </si>
  <si>
    <t>DEN</t>
  </si>
  <si>
    <t>Personal Banking - Divisional breakdown</t>
  </si>
  <si>
    <t>Lending to households</t>
  </si>
  <si>
    <t>EURbn</t>
  </si>
  <si>
    <t>Chg local curr. %</t>
  </si>
  <si>
    <t>Chg %</t>
  </si>
  <si>
    <t>Personal Banking - Volumes</t>
  </si>
  <si>
    <t>Risk Exposure Amount (REA)</t>
  </si>
  <si>
    <t>ROCAR.%</t>
  </si>
  <si>
    <t>Cost/income ratio. %</t>
  </si>
  <si>
    <r>
      <t xml:space="preserve">Chg local curr. </t>
    </r>
    <r>
      <rPr>
        <b/>
        <sz val="9"/>
        <color theme="4" tint="-0.249977111117893"/>
        <rFont val="Arial"/>
        <family val="2"/>
      </rPr>
      <t>%</t>
    </r>
  </si>
  <si>
    <t>Personal Banking - Financial highlights</t>
  </si>
  <si>
    <t>Personal Banking Finland - Volumes</t>
  </si>
  <si>
    <t>Personal Banking Finland - Financial highlights</t>
  </si>
  <si>
    <t>Personal Banking Finland</t>
  </si>
  <si>
    <t>Personal Banking Denmark - Volumes</t>
  </si>
  <si>
    <t>Personal Banking Denmark - Financial highlights</t>
  </si>
  <si>
    <t>Personal Banking Denmark</t>
  </si>
  <si>
    <t>Personal Banking Sweden - Volumes</t>
  </si>
  <si>
    <t>Personal Banking Sweden - Financial highlights</t>
  </si>
  <si>
    <t>Personal Banking Sweden</t>
  </si>
  <si>
    <t>Personal Banking Norway - Volumes</t>
  </si>
  <si>
    <t>Personal Banking Norway - Financial highlights</t>
  </si>
  <si>
    <t>Personal Banking Norway</t>
  </si>
  <si>
    <t>Total expenses incl. allocations</t>
  </si>
  <si>
    <t>Total income incl. allocations</t>
  </si>
  <si>
    <t>Q1/14</t>
  </si>
  <si>
    <t>Personal Banking Other - Financial highlights</t>
  </si>
  <si>
    <t>Personal Banking Other</t>
  </si>
  <si>
    <t>Commercial &amp; Business Banking - Volumes</t>
  </si>
  <si>
    <t>Commercial &amp; Business Banking - Financial highlights</t>
  </si>
  <si>
    <t>Total volume</t>
  </si>
  <si>
    <t>Unsecured Lending</t>
  </si>
  <si>
    <t>Bank Channel</t>
  </si>
  <si>
    <t>Car Finance</t>
  </si>
  <si>
    <t>Equipment Finance</t>
  </si>
  <si>
    <t>Sales Finance</t>
  </si>
  <si>
    <t>Nordea Finance - New business volume by Concept</t>
  </si>
  <si>
    <t xml:space="preserve">Consumer credits </t>
  </si>
  <si>
    <t>Working capital</t>
  </si>
  <si>
    <t>Investment credits</t>
  </si>
  <si>
    <t>Nordea Finance - Volumes by Product Class</t>
  </si>
  <si>
    <t>Nordea Finance - Financial highlights</t>
  </si>
  <si>
    <t>Russia</t>
  </si>
  <si>
    <t>Q117</t>
  </si>
  <si>
    <t>Q217</t>
  </si>
  <si>
    <t>Wholesale Banking - Volumes</t>
  </si>
  <si>
    <t>Wholesale Banking - Financial highlights</t>
  </si>
  <si>
    <t>Private Banking</t>
  </si>
  <si>
    <t>Life &amp; Pensions</t>
  </si>
  <si>
    <t>Asset Mgmt</t>
  </si>
  <si>
    <t>Income/AuM in bp p.a.</t>
  </si>
  <si>
    <t>Asset Management - Financial highlights</t>
  </si>
  <si>
    <t>Total Assets under Management</t>
  </si>
  <si>
    <t>Of which non-guaranteed</t>
  </si>
  <si>
    <t>of which guaranteed</t>
  </si>
  <si>
    <t>Total Market Return AuM</t>
  </si>
  <si>
    <t>of which non-guaranteed *)</t>
  </si>
  <si>
    <t>Life Group</t>
  </si>
  <si>
    <t>Sweden</t>
  </si>
  <si>
    <t>Norway</t>
  </si>
  <si>
    <t>Finland</t>
  </si>
  <si>
    <t>Denmark</t>
  </si>
  <si>
    <t>Percentage</t>
  </si>
  <si>
    <t>of which 0%</t>
  </si>
  <si>
    <t>of which 0-3%</t>
  </si>
  <si>
    <t>of which 3-5%</t>
  </si>
  <si>
    <t>of which &gt;5%</t>
  </si>
  <si>
    <t>Total Traditional AuM</t>
  </si>
  <si>
    <t>Poland</t>
  </si>
  <si>
    <t>Life &amp; Pensions -  Guaranteed client returns per category</t>
  </si>
  <si>
    <t>Net equity exposure %</t>
  </si>
  <si>
    <t>Total EURbn</t>
  </si>
  <si>
    <t>% of provisions</t>
  </si>
  <si>
    <t>Life &amp; Pensions - Asset allocation</t>
  </si>
  <si>
    <t>Financial buffers</t>
  </si>
  <si>
    <t>Profit from Pure risk products (not bundled with pension schemes) including Health &amp; Accident result.</t>
  </si>
  <si>
    <t>Profit Risk products</t>
  </si>
  <si>
    <t>Profit from unit linked and premium guarantee products including cost result and risk result.</t>
  </si>
  <si>
    <t>Profit Market Return products</t>
  </si>
  <si>
    <t>Profit originating from risk products sold (bundled) with the traditional products. Fully in favour of owner, except for DK with 50% of profit and 100% of loss.</t>
  </si>
  <si>
    <t>Contribution from risk result</t>
  </si>
  <si>
    <t xml:space="preserve">Profit originating from administration of insurance policies. Fully in favour of owner, except for DK with 50% of profit and 100% of loss. </t>
  </si>
  <si>
    <t>Contribution from cost result</t>
  </si>
  <si>
    <t>Profit-sharing of investment return from the Norwegian and Swedish business (individual portfolio).</t>
  </si>
  <si>
    <t>Profit sharing</t>
  </si>
  <si>
    <t>Life &amp; Pensions - Gross written premiums by market</t>
  </si>
  <si>
    <t>Fee income based on the volume of Traditional ”with profit” portfolios in DK, FI and NO.</t>
  </si>
  <si>
    <t>Fee contribution</t>
  </si>
  <si>
    <t>Premiums</t>
  </si>
  <si>
    <t>AuM, EURbn</t>
  </si>
  <si>
    <t>Return on Equity %</t>
  </si>
  <si>
    <t>Net funding costs / other profits</t>
  </si>
  <si>
    <t>Total product result</t>
  </si>
  <si>
    <t>Profit Traditional</t>
  </si>
  <si>
    <t xml:space="preserve">  Contribution from risk result</t>
  </si>
  <si>
    <t xml:space="preserve">  Contribution from cost result</t>
  </si>
  <si>
    <t xml:space="preserve">  Profit sharing</t>
  </si>
  <si>
    <t xml:space="preserve">  Fee contribution</t>
  </si>
  <si>
    <t>Traditional insurance</t>
  </si>
  <si>
    <t>Life &amp; Pensions - Profit drivers</t>
  </si>
  <si>
    <t>Life &amp; Pensions - Financial highlights</t>
  </si>
  <si>
    <t xml:space="preserve">Fixed income </t>
  </si>
  <si>
    <t>Equities</t>
  </si>
  <si>
    <t>Q4/14</t>
  </si>
  <si>
    <t>%</t>
  </si>
  <si>
    <t xml:space="preserve">Asset mix </t>
  </si>
  <si>
    <t>Institutional sales</t>
  </si>
  <si>
    <t>Retail funds</t>
  </si>
  <si>
    <t xml:space="preserve">Net inflow </t>
  </si>
  <si>
    <t>All Countries</t>
  </si>
  <si>
    <t>International</t>
  </si>
  <si>
    <t>All Products</t>
  </si>
  <si>
    <t>L&amp;P</t>
  </si>
  <si>
    <t>Inst Sales</t>
  </si>
  <si>
    <t>PB</t>
  </si>
  <si>
    <t>Retail Funds</t>
  </si>
  <si>
    <t xml:space="preserve">Broad based Assets under Management </t>
  </si>
  <si>
    <t>Inflow</t>
  </si>
  <si>
    <t>AuM</t>
  </si>
  <si>
    <t>Q4/08</t>
  </si>
  <si>
    <t>Q1/09</t>
  </si>
  <si>
    <t>Q2/09</t>
  </si>
  <si>
    <t>Q3/09</t>
  </si>
  <si>
    <t>Q4/09</t>
  </si>
  <si>
    <t>Q1/10</t>
  </si>
  <si>
    <t>Q2/10</t>
  </si>
  <si>
    <t>Q3/10</t>
  </si>
  <si>
    <t>Q4/10</t>
  </si>
  <si>
    <t>Q1/11</t>
  </si>
  <si>
    <t>Q2/11</t>
  </si>
  <si>
    <t>Q3/11</t>
  </si>
  <si>
    <t>Q4/11</t>
  </si>
  <si>
    <t>Q1/12</t>
  </si>
  <si>
    <t>Q2/12</t>
  </si>
  <si>
    <t>Q3/12</t>
  </si>
  <si>
    <t>Q4/12</t>
  </si>
  <si>
    <t>Q1/13</t>
  </si>
  <si>
    <t>Q2/13</t>
  </si>
  <si>
    <t>Q3/13</t>
  </si>
  <si>
    <t>Q4/13</t>
  </si>
  <si>
    <t>Q2/14</t>
  </si>
  <si>
    <t>Q3/14</t>
  </si>
  <si>
    <t>NORDEA</t>
  </si>
  <si>
    <t>&gt;90 days</t>
  </si>
  <si>
    <t>61-90 days</t>
  </si>
  <si>
    <t>31-60 days</t>
  </si>
  <si>
    <t>6-30 days</t>
  </si>
  <si>
    <t>Total lending to the public</t>
  </si>
  <si>
    <t>Corporate customers</t>
  </si>
  <si>
    <t>Total allowances and provisions</t>
  </si>
  <si>
    <t>Provisions for off balance sheet items</t>
  </si>
  <si>
    <t>Total allowances on balance sheet items</t>
  </si>
  <si>
    <t>Allowances for collectively assessed loans</t>
  </si>
  <si>
    <t>Allowances for individually assessed loans</t>
  </si>
  <si>
    <t>Total allowances / Impaired loans gross individually assessed (%)</t>
  </si>
  <si>
    <t>Allowances for collectively assessed loans / Impaired loans gross (%)</t>
  </si>
  <si>
    <t>Allowances individually assessed / Impaired loans gross (%)</t>
  </si>
  <si>
    <t>Impaired loans net</t>
  </si>
  <si>
    <t>Impaired loans gross</t>
  </si>
  <si>
    <t>Q4/16 1)</t>
  </si>
  <si>
    <t>Q1/17 1)</t>
  </si>
  <si>
    <t>Q2/17 1)</t>
  </si>
  <si>
    <t>Net</t>
  </si>
  <si>
    <t>Q2/13*</t>
  </si>
  <si>
    <t>Public sector</t>
  </si>
  <si>
    <t>Reverse repos</t>
  </si>
  <si>
    <t>Consumer</t>
  </si>
  <si>
    <t>Mortgage</t>
  </si>
  <si>
    <t>Corporate</t>
  </si>
  <si>
    <t>Excl. reversed repurchase agreements</t>
  </si>
  <si>
    <t>Lending to the public by country</t>
  </si>
  <si>
    <t>Household</t>
  </si>
  <si>
    <t>Total Corporate</t>
  </si>
  <si>
    <t xml:space="preserve">   Other, public and organisations</t>
  </si>
  <si>
    <t xml:space="preserve">   Utilities (distribution and production)</t>
  </si>
  <si>
    <t xml:space="preserve">   Telecommunication operators</t>
  </si>
  <si>
    <t xml:space="preserve">   Telecommunication equipment</t>
  </si>
  <si>
    <t xml:space="preserve">   IT software, hardware and services</t>
  </si>
  <si>
    <t xml:space="preserve">   Real estate management and investment</t>
  </si>
  <si>
    <t xml:space="preserve">   Other financial institutions</t>
  </si>
  <si>
    <t xml:space="preserve">   Banks</t>
  </si>
  <si>
    <t xml:space="preserve">   Health care and pharmaceuticals</t>
  </si>
  <si>
    <t xml:space="preserve">   Consumer staples (food, agriculture etc)</t>
  </si>
  <si>
    <t xml:space="preserve">   Retail trade</t>
  </si>
  <si>
    <t xml:space="preserve">   Media and leisure</t>
  </si>
  <si>
    <t xml:space="preserve">   Consumer durables (cars, appliances etc)</t>
  </si>
  <si>
    <t xml:space="preserve">   Transportation</t>
  </si>
  <si>
    <t xml:space="preserve">   Shipping and offshore</t>
  </si>
  <si>
    <t xml:space="preserve">   Construction and engineering</t>
  </si>
  <si>
    <t xml:space="preserve">   Industrial commercial services etc</t>
  </si>
  <si>
    <t xml:space="preserve">   Industrial capital goods</t>
  </si>
  <si>
    <t xml:space="preserve">   Other materials (chemical, building materials etc)</t>
  </si>
  <si>
    <t xml:space="preserve">   Paper and forest materials</t>
  </si>
  <si>
    <t xml:space="preserve">   Metals and mining materials</t>
  </si>
  <si>
    <t xml:space="preserve">   Energy (oil, gas etc)</t>
  </si>
  <si>
    <t>Outside Nordic</t>
  </si>
  <si>
    <t>Nordea</t>
  </si>
  <si>
    <t>Total incl. loans to central banks and credit inst.</t>
  </si>
  <si>
    <t>Total excl. off-balance</t>
  </si>
  <si>
    <t>HOUSEHOLD</t>
  </si>
  <si>
    <t>CORPORATE BY INDUSTRY</t>
  </si>
  <si>
    <t>total</t>
  </si>
  <si>
    <t>ratio, bps</t>
  </si>
  <si>
    <t>losses</t>
  </si>
  <si>
    <t>Provisioning</t>
  </si>
  <si>
    <t xml:space="preserve">  Allowances</t>
  </si>
  <si>
    <t>Impairment</t>
  </si>
  <si>
    <t>Loan loss</t>
  </si>
  <si>
    <t>Net loan</t>
  </si>
  <si>
    <t xml:space="preserve">TOTAL: NORDEA GROUP </t>
  </si>
  <si>
    <t>OTHER</t>
  </si>
  <si>
    <t>RUSSIA</t>
  </si>
  <si>
    <t>SWEDEN</t>
  </si>
  <si>
    <t>NORWAY</t>
  </si>
  <si>
    <t>FINLAND</t>
  </si>
  <si>
    <t>DENMARK</t>
  </si>
  <si>
    <t>ratio2,  %</t>
  </si>
  <si>
    <t>ratio, bps1</t>
  </si>
  <si>
    <t>net</t>
  </si>
  <si>
    <t xml:space="preserve">Provisioning </t>
  </si>
  <si>
    <t xml:space="preserve">Impairment </t>
  </si>
  <si>
    <t xml:space="preserve">Loan loss </t>
  </si>
  <si>
    <t>Loan losses</t>
  </si>
  <si>
    <t>Ferries</t>
  </si>
  <si>
    <t>Cruise</t>
  </si>
  <si>
    <t>Oil Services</t>
  </si>
  <si>
    <t>Floating Production</t>
  </si>
  <si>
    <t>Supply Vessels</t>
  </si>
  <si>
    <t>Drilling Rigs</t>
  </si>
  <si>
    <t>Other Shipping</t>
  </si>
  <si>
    <t>Car Carriers</t>
  </si>
  <si>
    <t>Container Ships</t>
  </si>
  <si>
    <t>RoRo Vessels</t>
  </si>
  <si>
    <t>Gas Tankers</t>
  </si>
  <si>
    <t>Dry Cargo</t>
  </si>
  <si>
    <t>Tankers (crude, product, chemical)</t>
  </si>
  <si>
    <t>31 Dec</t>
  </si>
  <si>
    <t>Diversification effect</t>
  </si>
  <si>
    <t>***LTV unindexed distribution where a loan is reported in the highest bucket</t>
  </si>
  <si>
    <t>**Other eligible assets</t>
  </si>
  <si>
    <t>80-90%</t>
  </si>
  <si>
    <t>70-80%</t>
  </si>
  <si>
    <t>60-70%</t>
  </si>
  <si>
    <t>Mortgage loans EURbn</t>
  </si>
  <si>
    <t>0.0</t>
  </si>
  <si>
    <t>50-60%</t>
  </si>
  <si>
    <t>40-50%</t>
  </si>
  <si>
    <t>˂40%</t>
  </si>
  <si>
    <t>Mortgage loans EURbn*</t>
  </si>
  <si>
    <t>Mortgage loans EURbn***</t>
  </si>
  <si>
    <t>70-100%**</t>
  </si>
  <si>
    <t>Loan-to-value distribution</t>
  </si>
  <si>
    <t>Leverage ratio, percentage</t>
  </si>
  <si>
    <t>Leverage ratio exposure, EURm</t>
  </si>
  <si>
    <t>Tier 1 capital, transitional definition, EURm</t>
  </si>
  <si>
    <t>Leverage ratio</t>
  </si>
  <si>
    <t>Deductions for investments in insurance companies</t>
  </si>
  <si>
    <t>Tier 2 capital</t>
  </si>
  <si>
    <t>Tier 1 capital</t>
  </si>
  <si>
    <t>Retail mortgages</t>
  </si>
  <si>
    <t>Corporate - Personal, Commercial &amp; Business Banking</t>
  </si>
  <si>
    <t>Corporate - Wholesale Banking</t>
  </si>
  <si>
    <t>Corporate total</t>
  </si>
  <si>
    <t>Institutions</t>
  </si>
  <si>
    <t>Asset class</t>
  </si>
  <si>
    <t>Risk-weight breakdown, % (Nordea Group)</t>
  </si>
  <si>
    <t>Additional capital requirement according to Basel I floor</t>
  </si>
  <si>
    <t>Sub total</t>
  </si>
  <si>
    <t>Additional risk exposure amount due to Article 3 CRR</t>
  </si>
  <si>
    <t>Operational risk</t>
  </si>
  <si>
    <t xml:space="preserve"> - banking book, Standardised Approach</t>
  </si>
  <si>
    <t xml:space="preserve"> - trading book, Standardised Approach</t>
  </si>
  <si>
    <t xml:space="preserve"> - trading book, Internal Approach</t>
  </si>
  <si>
    <t>Market risk</t>
  </si>
  <si>
    <t>Credit Value Adjustment Risk</t>
  </si>
  <si>
    <t xml:space="preserve"> - other</t>
  </si>
  <si>
    <t xml:space="preserve"> - retail</t>
  </si>
  <si>
    <t xml:space="preserve"> - sovereign</t>
  </si>
  <si>
    <t>Standardised</t>
  </si>
  <si>
    <t xml:space="preserve"> - items representing securitisation positions</t>
  </si>
  <si>
    <t xml:space="preserve"> - institutions</t>
  </si>
  <si>
    <t xml:space="preserve">  - foundation</t>
  </si>
  <si>
    <t xml:space="preserve">  - advanced</t>
  </si>
  <si>
    <t xml:space="preserve"> - corporate</t>
  </si>
  <si>
    <t>IRB</t>
  </si>
  <si>
    <t>Credit risk</t>
  </si>
  <si>
    <t>Risk Exposure Amount (Nordea Group)</t>
  </si>
  <si>
    <t>Additional capital requirement according to transitional rules</t>
  </si>
  <si>
    <t>Adjustment for transitional rules</t>
  </si>
  <si>
    <t>- other items</t>
  </si>
  <si>
    <t>- equity</t>
  </si>
  <si>
    <t>- collective investments undertakings (CIU)</t>
  </si>
  <si>
    <t>- institutions and corporates with a short-term credit assessment</t>
  </si>
  <si>
    <t>- covered bonds</t>
  </si>
  <si>
    <t>- associated with particularly high risk</t>
  </si>
  <si>
    <t>- in default</t>
  </si>
  <si>
    <t>- secured by mortgages on immovable property</t>
  </si>
  <si>
    <t>- retail</t>
  </si>
  <si>
    <t>- corporate</t>
  </si>
  <si>
    <t>- institutions</t>
  </si>
  <si>
    <t>- international organisations</t>
  </si>
  <si>
    <t>- multilateral development banks</t>
  </si>
  <si>
    <t xml:space="preserve"> - public sector entities</t>
  </si>
  <si>
    <t xml:space="preserve"> - regional governments or local authorities</t>
  </si>
  <si>
    <t>- central governments or central banks</t>
  </si>
  <si>
    <t xml:space="preserve">     - foundation</t>
  </si>
  <si>
    <t xml:space="preserve">     - advanced</t>
  </si>
  <si>
    <t xml:space="preserve">IRB </t>
  </si>
  <si>
    <t xml:space="preserve"> - of which counterparty credit risk</t>
  </si>
  <si>
    <t xml:space="preserve">Credit risk </t>
  </si>
  <si>
    <t>REA</t>
  </si>
  <si>
    <t>Min. capital requirement</t>
  </si>
  <si>
    <t>Minimum capital requirement and REA (Nordea Group)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</si>
  <si>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Interest rate risk column Trading book IA includes both general and specific interest rate risk which is elsewhere referred to as interest rate VaR and credit spread VaR.</t>
    </r>
  </si>
  <si>
    <t>Comprehensive Risk Measure</t>
  </si>
  <si>
    <t>Incremental Risk Measure</t>
  </si>
  <si>
    <t>Stressed Value-at-Risk</t>
  </si>
  <si>
    <t>Settlement risk</t>
  </si>
  <si>
    <t>Commodity risk</t>
  </si>
  <si>
    <t>Foreign exchange risk</t>
  </si>
  <si>
    <t>Equity risk</t>
  </si>
  <si>
    <t>Capital requirement</t>
  </si>
  <si>
    <t>Banking book, SA</t>
  </si>
  <si>
    <t>Trading book, SA</t>
  </si>
  <si>
    <t>Trading book, IM</t>
  </si>
  <si>
    <t>Capital requirements for market risk (Nordea Group)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</si>
  <si>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for the period </t>
    </r>
  </si>
  <si>
    <t>Common Equity Tier 1 capital</t>
  </si>
  <si>
    <t>Percentage points of REA</t>
  </si>
  <si>
    <t>Common Equity Tier 1 available to meet Capital Buffers</t>
  </si>
  <si>
    <t>Own funds</t>
  </si>
  <si>
    <t>SRB</t>
  </si>
  <si>
    <t>SII</t>
  </si>
  <si>
    <t>CCyB</t>
  </si>
  <si>
    <t>CCoB</t>
  </si>
  <si>
    <t>Capital Buffers</t>
  </si>
  <si>
    <t>Minimum Capital Requirement &amp; Capital Buffers (Nordea Group)</t>
  </si>
  <si>
    <t>Total Own Funds, excluding profit</t>
  </si>
  <si>
    <t>Common Equity Tier 1 capital, excluding profit</t>
  </si>
  <si>
    <t>Own Funds excluding profit (Nordea Group)</t>
  </si>
  <si>
    <t>Total regulatory adjustments to Tier 2 capital</t>
  </si>
  <si>
    <t>Other items, net</t>
  </si>
  <si>
    <t>Pension assets in excess of related liabilities</t>
  </si>
  <si>
    <t>Deduction for investments in credit institutions (50%)</t>
  </si>
  <si>
    <t>IRB provisions excess (+)</t>
  </si>
  <si>
    <t>Tier 2 capital before regulatory adjustments</t>
  </si>
  <si>
    <t>Tier 1 capital (net after deduction)</t>
  </si>
  <si>
    <t>Additional Tier 1 capital</t>
  </si>
  <si>
    <t>Total regulatory adjustments to Additional Tier 1 capital</t>
  </si>
  <si>
    <t>Additional Tier 1 capital before regulatory adjustments</t>
  </si>
  <si>
    <t>Common Equity Tier 1 capital (net after deduction)</t>
  </si>
  <si>
    <t>Total regulatory adjustments to Common Equity Tier 1 capital</t>
  </si>
  <si>
    <t>IRB provisions shortfall (-)</t>
  </si>
  <si>
    <t>Intangible assets</t>
  </si>
  <si>
    <t>Deferred tax assets</t>
  </si>
  <si>
    <t>Common Equity Tier 1 capital before regulatory adjustments</t>
  </si>
  <si>
    <t>Proposed/actual dividend</t>
  </si>
  <si>
    <t>Equity in the consolidated situation</t>
  </si>
  <si>
    <t>Calculation of own funds</t>
  </si>
  <si>
    <t>Q4/16 ³</t>
  </si>
  <si>
    <t>Q1/17 ³</t>
  </si>
  <si>
    <t>Summary of items included in own funds (Nordea Group)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</si>
  <si>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Includes EAD for on-balance, off-balance, derivatives and securities financing</t>
    </r>
  </si>
  <si>
    <t>Other non credit-obligation assets:</t>
  </si>
  <si>
    <t>- defaulted</t>
  </si>
  <si>
    <t>- not scored</t>
  </si>
  <si>
    <t>- scoring grades F</t>
  </si>
  <si>
    <t>- scoring grades E</t>
  </si>
  <si>
    <t>- scoring grades D</t>
  </si>
  <si>
    <t>- scoring grades C</t>
  </si>
  <si>
    <t>- scoring grades B</t>
  </si>
  <si>
    <t>- scoring grades A</t>
  </si>
  <si>
    <t>of which</t>
  </si>
  <si>
    <t>Retail, of which other retail:</t>
  </si>
  <si>
    <t>Retail, of which secured by real estate:</t>
  </si>
  <si>
    <t>- unrated</t>
  </si>
  <si>
    <t>- rating grades 1</t>
  </si>
  <si>
    <t>- rating grades 2</t>
  </si>
  <si>
    <t>- rating grades 3</t>
  </si>
  <si>
    <t>- rating grades 4</t>
  </si>
  <si>
    <t>- rating grades 5</t>
  </si>
  <si>
    <t>- rating grades 6</t>
  </si>
  <si>
    <t>Institutions, foundation IRB:</t>
  </si>
  <si>
    <t>Corporate, advanced IRB:</t>
  </si>
  <si>
    <t>Corporate, foundation IRB:</t>
  </si>
  <si>
    <t>Exposure-weighted average risk weight</t>
  </si>
  <si>
    <t>of which EAD for off-balance, EURm</t>
  </si>
  <si>
    <t>Off-balance exposure, EURm</t>
  </si>
  <si>
    <t>On-balance exposure, EURm</t>
  </si>
  <si>
    <t>Additional information on exposures for which internal models are used (Nordea Group)</t>
  </si>
  <si>
    <t>Baltics</t>
  </si>
  <si>
    <t>Nordea Eiendomskreditt AS</t>
  </si>
  <si>
    <t>Nordea Mortgage Bank</t>
  </si>
  <si>
    <t>Nordea Hypotek AB</t>
  </si>
  <si>
    <r>
      <t xml:space="preserve">Exposure value (EAD), EURm </t>
    </r>
    <r>
      <rPr>
        <b/>
        <sz val="8"/>
        <rFont val="Calibri"/>
        <family val="2"/>
      </rPr>
      <t>¹</t>
    </r>
  </si>
  <si>
    <t>Total capital ratios (excluding Basel I floor) % (Nordea Group)</t>
  </si>
  <si>
    <t>Common Equity Tier 1 capital ratio (excluding Hybrids) % (Nordea Group)</t>
  </si>
  <si>
    <t>Risk Exposure Amount, REA EURbn (Nordea Group)</t>
  </si>
  <si>
    <t>Economic Capital, EURbn (Nordea Group)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</si>
  <si>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Including profit for the period </t>
    </r>
  </si>
  <si>
    <t>Capital Buffers total</t>
  </si>
  <si>
    <r>
      <rPr>
        <vertAlign val="superscript"/>
        <sz val="8.0500000000000007"/>
        <rFont val="Arial"/>
        <family val="2"/>
      </rPr>
      <t>1</t>
    </r>
    <r>
      <rPr>
        <sz val="7"/>
        <rFont val="Arial"/>
        <family val="2"/>
      </rPr>
      <t xml:space="preserve"> Interest rate risk column Trading book IA includes both general and specific interest rate risk which is elsewhere referred to as interest rate VaR and credit spread VaR.</t>
    </r>
  </si>
  <si>
    <t>Total outstanding short-term issuance</t>
  </si>
  <si>
    <t>Short-term funding programs - weighted average original maturity of total issuance</t>
  </si>
  <si>
    <t>Diversification of Short-term funding programs</t>
  </si>
  <si>
    <t>Short-term funding</t>
  </si>
  <si>
    <t>Derivatives, net inflows/outflows</t>
  </si>
  <si>
    <t>Total liabilities and equity</t>
  </si>
  <si>
    <t>Derivatives</t>
  </si>
  <si>
    <t>Other liabilities</t>
  </si>
  <si>
    <t>Subordinated liabilities</t>
  </si>
  <si>
    <t>Issued other bonds</t>
  </si>
  <si>
    <t>Issued covered bonds</t>
  </si>
  <si>
    <t xml:space="preserve"> - of which other bonds</t>
  </si>
  <si>
    <t>Issued CDs&amp;CPs</t>
  </si>
  <si>
    <t xml:space="preserve"> - of which covered bonds</t>
  </si>
  <si>
    <t>Deposits by credit institutions</t>
  </si>
  <si>
    <t>Deposits and borrowings from public</t>
  </si>
  <si>
    <t>Debt securities in issue</t>
  </si>
  <si>
    <t>Total assets</t>
  </si>
  <si>
    <t xml:space="preserve"> - of which repos</t>
  </si>
  <si>
    <t>Interest-bearing securities incl. Treasury bills</t>
  </si>
  <si>
    <t>Loans to credit institutions</t>
  </si>
  <si>
    <t>Loans to the public</t>
  </si>
  <si>
    <t xml:space="preserve">Cash balances with central banks </t>
  </si>
  <si>
    <t>Not specified</t>
  </si>
  <si>
    <t>&gt; 10 years</t>
  </si>
  <si>
    <t>5-10 years</t>
  </si>
  <si>
    <t>2-5 years</t>
  </si>
  <si>
    <t>1-2 years</t>
  </si>
  <si>
    <t>3-12 months</t>
  </si>
  <si>
    <t>1-3 months</t>
  </si>
  <si>
    <t>&lt;1 month</t>
  </si>
  <si>
    <t>NOK</t>
  </si>
  <si>
    <t>Other assets</t>
  </si>
  <si>
    <t>Liquidity buffer - Nordea Group</t>
  </si>
  <si>
    <t>Maturity analysis for assets and liabilities</t>
  </si>
  <si>
    <t>Net position, currencies</t>
  </si>
  <si>
    <t>Position not reported/distributed on the balance sheet</t>
  </si>
  <si>
    <t>USD</t>
  </si>
  <si>
    <t>DKK</t>
  </si>
  <si>
    <t>Total (according to Nordea definition)</t>
  </si>
  <si>
    <t>Sum</t>
  </si>
  <si>
    <t>EUR</t>
  </si>
  <si>
    <t>SEK</t>
  </si>
  <si>
    <t>Not distributed</t>
  </si>
  <si>
    <t>Combined</t>
  </si>
  <si>
    <t>in EURbn</t>
  </si>
  <si>
    <t>Maturity analysis for assets and liabilities in currencies</t>
  </si>
  <si>
    <t>Assets and liabilities in foreign currency</t>
  </si>
  <si>
    <t>Liquidity buffer composition</t>
  </si>
  <si>
    <t xml:space="preserve">Long. EUR (5 years)                                       </t>
  </si>
  <si>
    <t>Corporate lending</t>
  </si>
  <si>
    <t>Mortgage lending</t>
  </si>
  <si>
    <t>Banking Sweden</t>
  </si>
  <si>
    <t>Banking Finland</t>
  </si>
  <si>
    <t xml:space="preserve">Banking Denmark </t>
  </si>
  <si>
    <t>Personal Banking and Commercial &amp; Business Banking - Market shares</t>
  </si>
  <si>
    <t>Source: Nordea Markets and Macrobond</t>
  </si>
  <si>
    <t xml:space="preserve">Long. SE                                                        </t>
  </si>
  <si>
    <t xml:space="preserve">Short. SE                                                        </t>
  </si>
  <si>
    <t xml:space="preserve">Long. NO                                                        </t>
  </si>
  <si>
    <t xml:space="preserve">Short. NO                                                       </t>
  </si>
  <si>
    <t xml:space="preserve">Long. DK                                                        </t>
  </si>
  <si>
    <t xml:space="preserve">Short. DK                                                        </t>
  </si>
  <si>
    <t xml:space="preserve">Short. EUR (1W Eonia ) </t>
  </si>
  <si>
    <t>Market rates</t>
  </si>
  <si>
    <t>Market development - interest rates</t>
  </si>
  <si>
    <t xml:space="preserve">  Unemployment</t>
  </si>
  <si>
    <t xml:space="preserve">  Private consumption</t>
  </si>
  <si>
    <t xml:space="preserve">  Inflation</t>
  </si>
  <si>
    <t xml:space="preserve">  Gross domestic product</t>
  </si>
  <si>
    <t>2018E</t>
  </si>
  <si>
    <t>Country</t>
  </si>
  <si>
    <t>Macroeconomic data - Russia and Baltic countries</t>
  </si>
  <si>
    <t xml:space="preserve">  Private consumption </t>
  </si>
  <si>
    <t>Macroeconomic data - Nordic region</t>
  </si>
  <si>
    <t xml:space="preserve">     www.nordea.com</t>
  </si>
  <si>
    <t>Silent period</t>
  </si>
  <si>
    <t>michel.karimunda@nordea.com</t>
  </si>
  <si>
    <t>+46 721 411 234</t>
  </si>
  <si>
    <t>Michel Karimunda, IR Officer</t>
  </si>
  <si>
    <t>carolina.brikho@nordea.com</t>
  </si>
  <si>
    <t>+46 761 347 530</t>
  </si>
  <si>
    <t>Carolina Brikho, IR Officer</t>
  </si>
  <si>
    <t>pawel.wyszynski@nordea.com</t>
  </si>
  <si>
    <t>+46 721 411 233</t>
  </si>
  <si>
    <t>Pawel Wyszynski, Senior IR Officer</t>
  </si>
  <si>
    <t>andreas.larsson@nordea.com</t>
  </si>
  <si>
    <t>+46 709 707 555</t>
  </si>
  <si>
    <t>Andreas Larsson, Head of Debt IR and Ratings</t>
  </si>
  <si>
    <t>rodney.alfven@nordea.com</t>
  </si>
  <si>
    <t>+46 722 350 515</t>
  </si>
  <si>
    <t>Rodney Alfvén, Head of IR</t>
  </si>
  <si>
    <t>For further information, please contact:</t>
  </si>
  <si>
    <t>Additional information can be found at: www.nordea.com/IR</t>
  </si>
  <si>
    <t xml:space="preserve">This publication is a supplement to quarterly interim reports and Annual Report. </t>
  </si>
  <si>
    <t>Goverment of Japan Pension Fund</t>
  </si>
  <si>
    <t>Q3/17</t>
  </si>
  <si>
    <t>Q317</t>
  </si>
  <si>
    <t>*Covered bond rating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</si>
  <si>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</t>
    </r>
  </si>
  <si>
    <t xml:space="preserve">Standardised </t>
  </si>
  <si>
    <r>
      <t>Interest rate risk &amp; other</t>
    </r>
    <r>
      <rPr>
        <vertAlign val="superscript"/>
        <sz val="8"/>
        <rFont val="Arial"/>
        <family val="2"/>
      </rPr>
      <t>1</t>
    </r>
  </si>
  <si>
    <t>Q4/16 ¹</t>
  </si>
  <si>
    <t>Q1/17 ¹</t>
  </si>
  <si>
    <t>Q2/17 ¹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</si>
  <si>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Only the maximum of the SRB and SII is used in the calculation of the total capital buffers</t>
    </r>
  </si>
  <si>
    <r>
      <t xml:space="preserve">Capital Buffers total 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</si>
  <si>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including profit of the period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</si>
  <si>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 Based on conditional FSA approval</t>
    </r>
  </si>
  <si>
    <r>
      <t>Own funds (net after deduction)</t>
    </r>
    <r>
      <rPr>
        <b/>
        <vertAlign val="superscript"/>
        <sz val="8"/>
        <rFont val="Arial"/>
        <family val="2"/>
      </rPr>
      <t>2</t>
    </r>
  </si>
  <si>
    <r>
      <t>Pension assets in excess of related liabilities</t>
    </r>
    <r>
      <rPr>
        <vertAlign val="superscript"/>
        <sz val="8"/>
        <rFont val="Arial"/>
        <family val="2"/>
      </rPr>
      <t>1</t>
    </r>
  </si>
  <si>
    <r>
      <t>Deduction for investments in credit institutions (50%)</t>
    </r>
    <r>
      <rPr>
        <vertAlign val="superscript"/>
        <sz val="8"/>
        <rFont val="Arial"/>
        <family val="2"/>
      </rPr>
      <t xml:space="preserve"> </t>
    </r>
  </si>
  <si>
    <t>Q2/17 ³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</si>
  <si>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Based on conditional FSA approval</t>
    </r>
  </si>
  <si>
    <r>
      <t>Exposure value (EAD), EURm</t>
    </r>
    <r>
      <rPr>
        <b/>
        <vertAlign val="superscript"/>
        <sz val="8"/>
        <rFont val="Arial"/>
        <family val="2"/>
      </rPr>
      <t>1</t>
    </r>
  </si>
  <si>
    <t>Check</t>
  </si>
  <si>
    <t>2019E</t>
  </si>
  <si>
    <t xml:space="preserve">Net inflow and Assets under Management </t>
  </si>
  <si>
    <t xml:space="preserve">Other  </t>
  </si>
  <si>
    <t>Q3/17 1)</t>
  </si>
  <si>
    <t xml:space="preserve"> - of which CDs with original maturity over 1 year</t>
  </si>
  <si>
    <t xml:space="preserve"> - of which CD &amp; CP's with original maturity less than 1 year</t>
  </si>
  <si>
    <t>8.03</t>
  </si>
  <si>
    <t>****LTV current property value distribution where a single loan can exist in multiple buckets, with continuous distribution</t>
  </si>
  <si>
    <t>*LTV unindexed distribution in ranges where a single loan can exist in multiple buckets, with continuous distribution</t>
  </si>
  <si>
    <r>
      <rPr>
        <sz val="9"/>
        <color theme="1"/>
        <rFont val="Calibri"/>
        <family val="2"/>
      </rPr>
      <t>˃100</t>
    </r>
    <r>
      <rPr>
        <sz val="9"/>
        <color theme="1"/>
        <rFont val="Arial"/>
        <family val="2"/>
      </rPr>
      <t>%</t>
    </r>
  </si>
  <si>
    <t>90-100%</t>
  </si>
  <si>
    <t>40-60%</t>
  </si>
  <si>
    <t>20-40%</t>
  </si>
  <si>
    <t>˂20%</t>
  </si>
  <si>
    <t>Nordea Kredit Capital Centre 2 cover pool (Denmark)****</t>
  </si>
  <si>
    <t>Nordea Kredit Capital Centre 1 cover pool (Denmark)****</t>
  </si>
  <si>
    <t>Nordea Hypotek cover pool (Sweden)</t>
  </si>
  <si>
    <t>Nordea Eiendomskredit cover pool (Norway)</t>
  </si>
  <si>
    <t>Nordea Bank Finland cover pool</t>
  </si>
  <si>
    <t>Cover pools, covered bonds</t>
  </si>
  <si>
    <t>˃90%</t>
  </si>
  <si>
    <t xml:space="preserve"> - Personal Banking Financial highlights</t>
  </si>
  <si>
    <t xml:space="preserve"> - Personal Banking Denmark </t>
  </si>
  <si>
    <t xml:space="preserve"> - Personal Banking Norway</t>
  </si>
  <si>
    <t xml:space="preserve"> - Personal Banking Sweden</t>
  </si>
  <si>
    <t xml:space="preserve"> - Personal Banking Other</t>
  </si>
  <si>
    <t xml:space="preserve"> - Personal Banking and Commercial &amp; Business Banking  Market Shares</t>
  </si>
  <si>
    <t>* excluding Poland onwards</t>
  </si>
  <si>
    <t xml:space="preserve"> - Personal Banking Finland </t>
  </si>
  <si>
    <t>Q4/17</t>
  </si>
  <si>
    <t>Q417</t>
  </si>
  <si>
    <t>AT1 in November 2017 issue rating</t>
  </si>
  <si>
    <t>Q3/17 ¹</t>
  </si>
  <si>
    <t>End Q4/2017</t>
  </si>
  <si>
    <t>Q3/17 ³</t>
  </si>
  <si>
    <t>Q4/17 ¹</t>
  </si>
  <si>
    <t>Q4/17 ³</t>
  </si>
  <si>
    <t>Source: Nordea Markets and EC Winter 2018 Forecasts</t>
  </si>
  <si>
    <t xml:space="preserve">   * of which Baltics</t>
  </si>
  <si>
    <t>21.3%</t>
  </si>
  <si>
    <t>Additional Tier 1 capital holders</t>
  </si>
  <si>
    <t xml:space="preserve">   Non-Collateralised lending</t>
  </si>
  <si>
    <t xml:space="preserve">   Collateralised lending</t>
  </si>
  <si>
    <t xml:space="preserve">   Housing loans</t>
  </si>
  <si>
    <t>PUBLIC SECTOR</t>
  </si>
  <si>
    <t>PERSONAL BANKING</t>
  </si>
  <si>
    <t>Corporate by industry</t>
  </si>
  <si>
    <t xml:space="preserve"> - Board of Directors  &amp; GEM</t>
  </si>
  <si>
    <t>Hans Christian Riise </t>
  </si>
  <si>
    <t xml:space="preserve">Cost/income ratio % </t>
  </si>
  <si>
    <r>
      <rPr>
        <b/>
        <sz val="8"/>
        <rFont val="Arial"/>
        <family val="2"/>
      </rPr>
      <t xml:space="preserve">Karen Tobiasen
Chief People Officer 
Head of Group People </t>
    </r>
    <r>
      <rPr>
        <sz val="8"/>
        <rFont val="Arial"/>
        <family val="2"/>
      </rPr>
      <t xml:space="preserve">
Member of Group Executive Management since 2016.
Born 1965.</t>
    </r>
  </si>
  <si>
    <r>
      <rPr>
        <b/>
        <sz val="8"/>
        <rFont val="Arial"/>
        <family val="2"/>
      </rPr>
      <t>Martin A Persson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Wholesale Banking
</t>
    </r>
    <r>
      <rPr>
        <sz val="8"/>
        <rFont val="Arial"/>
        <family val="2"/>
      </rPr>
      <t xml:space="preserve">Member of Group Executive Management since 2016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1975.</t>
    </r>
  </si>
  <si>
    <t>Q1/18</t>
  </si>
  <si>
    <t>Q1 2018</t>
  </si>
  <si>
    <t>Members elected by the shareholders at the AGM 2018</t>
  </si>
  <si>
    <t>SPP Funds</t>
  </si>
  <si>
    <r>
      <t xml:space="preserve">Christopher Rees
Group CFO and Head of Group Finance and Treasury
</t>
    </r>
    <r>
      <rPr>
        <sz val="8"/>
        <color theme="1"/>
        <rFont val="Arial"/>
        <family val="2"/>
      </rPr>
      <t xml:space="preserve">Member of Group Executive Management since 2018 
Born 1972. </t>
    </r>
  </si>
  <si>
    <r>
      <rPr>
        <b/>
        <sz val="8"/>
        <rFont val="Arial"/>
        <family val="2"/>
      </rPr>
      <t>Torsten Hagen Jørgensen 
Group COO, Deputy Group CEO and Head of Group Corporate Centre</t>
    </r>
    <r>
      <rPr>
        <sz val="8"/>
        <rFont val="Arial"/>
        <family val="2"/>
      </rPr>
      <t xml:space="preserve">
Member of Group Executive Management since 2011.
Born 1965.</t>
    </r>
  </si>
  <si>
    <r>
      <rPr>
        <b/>
        <sz val="8"/>
        <color theme="1"/>
        <rFont val="Arial"/>
        <family val="2"/>
      </rPr>
      <t>Torbjörn Magnusson</t>
    </r>
    <r>
      <rPr>
        <sz val="8"/>
        <color theme="1"/>
        <rFont val="Arial"/>
        <family val="2"/>
      </rPr>
      <t xml:space="preserve">
Master of Science (Engineering) 
Board member since 2018.
Born 1963.</t>
    </r>
  </si>
  <si>
    <t>Q118</t>
  </si>
  <si>
    <t>Liquidity coverage ratio (%)</t>
  </si>
  <si>
    <t xml:space="preserve">   Limit on inflows</t>
  </si>
  <si>
    <t xml:space="preserve">   Other cash inflows</t>
  </si>
  <si>
    <t xml:space="preserve">   Inflows from fully performing exposures</t>
  </si>
  <si>
    <t xml:space="preserve">   Secured lending (e.g. reverse repos)</t>
  </si>
  <si>
    <t>Total cash inflows</t>
  </si>
  <si>
    <t xml:space="preserve">   Other funding obligations</t>
  </si>
  <si>
    <t xml:space="preserve">   Additional requirements</t>
  </si>
  <si>
    <t xml:space="preserve">   Secured wholesale funding</t>
  </si>
  <si>
    <t xml:space="preserve">   Unsecured wholesale funding</t>
  </si>
  <si>
    <t xml:space="preserve">   business customers</t>
  </si>
  <si>
    <t xml:space="preserve">   Retail deposits &amp; deposits from small</t>
  </si>
  <si>
    <t>Total cash outflows</t>
  </si>
  <si>
    <t xml:space="preserve">   Cap on level 2</t>
  </si>
  <si>
    <t xml:space="preserve">   Liquid assets level 2</t>
  </si>
  <si>
    <t xml:space="preserve">   Liquid assets level 1</t>
  </si>
  <si>
    <t>Total high-quality liquid assets (HQLA)</t>
  </si>
  <si>
    <t>Weighted value</t>
  </si>
  <si>
    <t>Unweighted value</t>
  </si>
  <si>
    <t>Christopher Rees, Group CFO</t>
  </si>
  <si>
    <t>+45 5547 2377</t>
  </si>
  <si>
    <t xml:space="preserve">christopher.rees@nordea.com </t>
  </si>
  <si>
    <t>Banking Russia</t>
  </si>
  <si>
    <t xml:space="preserve">Corporate &amp; Investment Banking </t>
  </si>
  <si>
    <t>Wholesale Banking - Deposits</t>
  </si>
  <si>
    <t>Wholesale Banking - Lending</t>
  </si>
  <si>
    <t>Wholesale Banking - Net loan losses</t>
  </si>
  <si>
    <t>Wholesale Banking - Net interest income</t>
  </si>
  <si>
    <t>Additional risk exposure amount related to Finnish RW floor due to Article 458 CRR</t>
  </si>
  <si>
    <t>Q1/18 ³</t>
  </si>
  <si>
    <t>Total Own Funds, including profit</t>
  </si>
  <si>
    <t>Common Equity Tier 1 capital, including profit</t>
  </si>
  <si>
    <t>26.2</t>
  </si>
  <si>
    <t>NA</t>
  </si>
  <si>
    <t>25.2</t>
  </si>
  <si>
    <t>22.2</t>
  </si>
  <si>
    <t>19.8</t>
  </si>
  <si>
    <t>320.1</t>
  </si>
  <si>
    <t>7.65</t>
  </si>
  <si>
    <t>-3.9</t>
  </si>
  <si>
    <t>8.66</t>
  </si>
  <si>
    <t>SUM</t>
  </si>
  <si>
    <r>
      <t>Corporate</t>
    </r>
    <r>
      <rPr>
        <vertAlign val="superscript"/>
        <sz val="9"/>
        <color theme="1"/>
        <rFont val="Arial"/>
        <family val="2"/>
      </rPr>
      <t>1</t>
    </r>
  </si>
  <si>
    <t>Loans measured at amortised cost</t>
  </si>
  <si>
    <t>Impaired loans Stage 3</t>
  </si>
  <si>
    <t xml:space="preserve">   Stages 1 &amp; 2</t>
  </si>
  <si>
    <t xml:space="preserve">   Stage 3</t>
  </si>
  <si>
    <t xml:space="preserve">     - Of which SOO total</t>
  </si>
  <si>
    <t xml:space="preserve">        -of which SOO Stages 1 &amp; 2</t>
  </si>
  <si>
    <t xml:space="preserve">        -of which SOO Stage 3</t>
  </si>
  <si>
    <t>C&amp;IB</t>
  </si>
  <si>
    <t>Impaired loans (Stage 3)</t>
  </si>
  <si>
    <t>Note changed calculation method under IFRS9 so comparison between historical figures and Q1 2018 is not possible</t>
  </si>
  <si>
    <t>Q4/17 1)</t>
  </si>
  <si>
    <t>Q1/18 1)</t>
  </si>
  <si>
    <t>Net loan losses, stage 1</t>
  </si>
  <si>
    <t>Net loan losses, stage 2</t>
  </si>
  <si>
    <t>Net loan losses, non-defaulted</t>
  </si>
  <si>
    <t>Stage 3, defaulted</t>
  </si>
  <si>
    <t>Net loan losses, individually assessed, collectively calculated</t>
  </si>
  <si>
    <t>Realised loan losses</t>
  </si>
  <si>
    <t>Decrease of provisions to cover realised loan losses</t>
  </si>
  <si>
    <t>Recoveries on previous realised loan losses</t>
  </si>
  <si>
    <t xml:space="preserve">New/increase in provisions </t>
  </si>
  <si>
    <t>Reversals of provisions</t>
  </si>
  <si>
    <t>Net loan losses, defaulted</t>
  </si>
  <si>
    <t>- of which stage 1</t>
  </si>
  <si>
    <t>- of which stage 2</t>
  </si>
  <si>
    <t>- of which stage 3</t>
  </si>
  <si>
    <t>Jan-Dec</t>
  </si>
  <si>
    <t>Reversal of provisions</t>
  </si>
  <si>
    <t xml:space="preserve">Net loan losses </t>
  </si>
  <si>
    <t>- of which individual</t>
  </si>
  <si>
    <t>- of which collective</t>
  </si>
  <si>
    <r>
      <t>2018</t>
    </r>
    <r>
      <rPr>
        <b/>
        <vertAlign val="superscript"/>
        <sz val="8"/>
        <color theme="1"/>
        <rFont val="Arial"/>
        <family val="2"/>
      </rPr>
      <t>1</t>
    </r>
  </si>
  <si>
    <r>
      <t>Loan loss ratio, basis points</t>
    </r>
    <r>
      <rPr>
        <vertAlign val="superscript"/>
        <sz val="8"/>
        <color theme="1"/>
        <rFont val="Arial"/>
        <family val="2"/>
      </rPr>
      <t xml:space="preserve"> </t>
    </r>
  </si>
  <si>
    <r>
      <t>2017</t>
    </r>
    <r>
      <rPr>
        <b/>
        <vertAlign val="superscript"/>
        <sz val="8"/>
        <color theme="1"/>
        <rFont val="Arial"/>
        <family val="2"/>
      </rPr>
      <t>2</t>
    </r>
  </si>
  <si>
    <r>
      <t xml:space="preserve">1 </t>
    </r>
    <r>
      <rPr>
        <sz val="7"/>
        <color theme="1"/>
        <rFont val="Arial"/>
        <family val="2"/>
      </rPr>
      <t>Based on IFRS 9.</t>
    </r>
  </si>
  <si>
    <t>Impaired loans (Stage 3) by country and industry</t>
  </si>
  <si>
    <r>
      <rPr>
        <b/>
        <sz val="8"/>
        <rFont val="Arial"/>
        <family val="2"/>
      </rPr>
      <t>Silvija Seres</t>
    </r>
    <r>
      <rPr>
        <sz val="8"/>
        <rFont val="Arial"/>
        <family val="2"/>
      </rPr>
      <t xml:space="preserve">
MBA, Ph.D (Mathematical science) and MSc (Computer Science).
Board member since 2015.
Born 1970.</t>
    </r>
  </si>
  <si>
    <t>Q2 2018</t>
  </si>
  <si>
    <t>Gerhard Olsson</t>
  </si>
  <si>
    <t>Dorit Groth Brandt</t>
  </si>
  <si>
    <t>Nordic household debt to disposable income developments, annually 2002-2017</t>
  </si>
  <si>
    <t>Q2/18</t>
  </si>
  <si>
    <t>Nordea Bank Sales</t>
  </si>
  <si>
    <t>Consumer Finance</t>
  </si>
  <si>
    <t>Q218</t>
  </si>
  <si>
    <t xml:space="preserve">      Shipping &amp; Offshore Business</t>
  </si>
  <si>
    <t xml:space="preserve">      C&amp;IB excluding Shipping &amp; Offshore Business</t>
  </si>
  <si>
    <t>Baa1</t>
  </si>
  <si>
    <t>A</t>
  </si>
  <si>
    <t>Q2/18 ³</t>
  </si>
  <si>
    <t>Contribution to REA by country (Nordea Group)</t>
  </si>
  <si>
    <t xml:space="preserve"> ratio2,  %</t>
  </si>
  <si>
    <t xml:space="preserve"> ratio bps1</t>
  </si>
  <si>
    <t>Q2/18 1)</t>
  </si>
  <si>
    <t>Group functions, Other &amp; Eliminations</t>
  </si>
  <si>
    <r>
      <rPr>
        <b/>
        <sz val="8"/>
        <rFont val="Arial"/>
        <family val="2"/>
      </rPr>
      <t>Maria Varsellona</t>
    </r>
    <r>
      <rPr>
        <sz val="8"/>
        <rFont val="Arial"/>
        <family val="2"/>
      </rPr>
      <t xml:space="preserve">
</t>
    </r>
    <r>
      <rPr>
        <sz val="8"/>
        <color theme="1"/>
        <rFont val="Arial"/>
        <family val="2"/>
      </rPr>
      <t>Law studies at Palermo University.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Board member since 2017.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1970.</t>
    </r>
  </si>
  <si>
    <r>
      <rPr>
        <b/>
        <sz val="8"/>
        <color theme="1"/>
        <rFont val="Arial"/>
        <family val="2"/>
      </rPr>
      <t>Nigel Hinshelwood</t>
    </r>
    <r>
      <rPr>
        <sz val="8"/>
        <color theme="1"/>
        <rFont val="Arial"/>
        <family val="2"/>
      </rPr>
      <t xml:space="preserve">
HCIMA in management
Board member since 2018.
Born 1966.</t>
    </r>
  </si>
  <si>
    <t>Jan-Jun</t>
  </si>
  <si>
    <r>
      <rPr>
        <sz val="7"/>
        <color rgb="FF000000"/>
        <rFont val="Arial"/>
        <family val="2"/>
      </rPr>
      <t xml:space="preserve">  disclosed as impaired loans or allowances but rather as adjustment to fair value through "Net result from on items at fair value" in the income statement.</t>
    </r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</si>
  <si>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Based on IAS 39. Comparative figures for 2017 include impaired loans and allowances for loans measured at fair value. For 2018, these are not</t>
    </r>
  </si>
  <si>
    <t>Total allowances in relation to impaired loans, %</t>
  </si>
  <si>
    <t>Allowances in relation to impaired loans, %</t>
  </si>
  <si>
    <r>
      <rPr>
        <b/>
        <sz val="8"/>
        <color rgb="FF000000"/>
        <rFont val="Arial"/>
        <family val="2"/>
      </rPr>
      <t>Movements of allowance accounts for loans measured at amortised cost</t>
    </r>
  </si>
  <si>
    <r>
      <rPr>
        <b/>
        <sz val="8"/>
        <color rgb="FF000000"/>
        <rFont val="Arial"/>
        <family val="2"/>
      </rPr>
      <t>Allowances and provisions</t>
    </r>
  </si>
  <si>
    <r>
      <rPr>
        <b/>
        <sz val="8"/>
        <color rgb="FF000000"/>
        <rFont val="Arial"/>
        <family val="2"/>
      </rPr>
      <t>Exposures measured at amortised cost and fair value through OCI, before allowances</t>
    </r>
  </si>
  <si>
    <t>Loans and impairment</t>
  </si>
  <si>
    <t>10.8</t>
  </si>
  <si>
    <t>26.5</t>
  </si>
  <si>
    <t>19.9</t>
  </si>
  <si>
    <t>10.0</t>
  </si>
  <si>
    <t>13.9</t>
  </si>
  <si>
    <t>7.92</t>
  </si>
  <si>
    <t>8.26</t>
  </si>
  <si>
    <t>NII</t>
  </si>
  <si>
    <t>NCI</t>
  </si>
  <si>
    <t>For more detailed information regarding ratios and key figures definied as Alternative performance measures, see http://www.nordea.com/en/investor-relations/.</t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</si>
  <si>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period,</t>
    </r>
  </si>
  <si>
    <r>
      <t>ROCAR</t>
    </r>
    <r>
      <rPr>
        <vertAlign val="superscript"/>
        <sz val="8"/>
        <color theme="1"/>
        <rFont val="Arial"/>
        <family val="2"/>
      </rPr>
      <t>1,5</t>
    </r>
    <r>
      <rPr>
        <sz val="8"/>
        <color theme="1"/>
        <rFont val="Arial"/>
        <family val="2"/>
      </rPr>
      <t xml:space="preserve">, % </t>
    </r>
  </si>
  <si>
    <r>
      <t>Economic capital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, EURbn </t>
    </r>
  </si>
  <si>
    <r>
      <t>Number of employees (FTEs)</t>
    </r>
    <r>
      <rPr>
        <vertAlign val="superscript"/>
        <sz val="8"/>
        <color theme="1"/>
        <rFont val="Arial"/>
        <family val="2"/>
      </rPr>
      <t>2</t>
    </r>
  </si>
  <si>
    <r>
      <t>Risk Exposure Amount, incl,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</si>
  <si>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Risk Exposure Amount, excl,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</si>
  <si>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Economic capital</t>
    </r>
    <r>
      <rPr>
        <vertAlign val="superscript"/>
        <sz val="8"/>
        <color theme="1"/>
        <rFont val="Arial"/>
        <family val="2"/>
      </rPr>
      <t>2,</t>
    </r>
    <r>
      <rPr>
        <sz val="8"/>
        <color theme="1"/>
        <rFont val="Arial"/>
        <family val="2"/>
      </rPr>
      <t xml:space="preserve">  EURbn </t>
    </r>
  </si>
  <si>
    <r>
      <t>Tier 1 capital2</t>
    </r>
    <r>
      <rPr>
        <vertAlign val="superscript"/>
        <sz val="8"/>
        <color theme="1"/>
        <rFont val="Arial"/>
        <family val="2"/>
      </rPr>
      <t>,4</t>
    </r>
    <r>
      <rPr>
        <sz val="8"/>
        <color theme="1"/>
        <rFont val="Arial"/>
        <family val="2"/>
      </rPr>
      <t>, EURm</t>
    </r>
  </si>
  <si>
    <r>
      <t xml:space="preserve">Number of employees (FTEs) </t>
    </r>
    <r>
      <rPr>
        <vertAlign val="superscript"/>
        <sz val="8"/>
        <color theme="1"/>
        <rFont val="Arial"/>
        <family val="2"/>
      </rPr>
      <t>2</t>
    </r>
  </si>
  <si>
    <r>
      <t>Risk Exposure Amount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,EURbn</t>
    </r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</si>
  <si>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EURm</t>
    </r>
  </si>
  <si>
    <r>
      <t>Loan loss ratio, basis points</t>
    </r>
    <r>
      <rPr>
        <vertAlign val="superscript"/>
        <sz val="8"/>
        <color theme="1"/>
        <rFont val="Arial"/>
        <family val="2"/>
      </rPr>
      <t>3</t>
    </r>
  </si>
  <si>
    <r>
      <t>Cost/income ratio, %  - excl, Non-recurring items</t>
    </r>
    <r>
      <rPr>
        <vertAlign val="superscript"/>
        <sz val="8"/>
        <color theme="1"/>
        <rFont val="Arial"/>
        <family val="2"/>
      </rPr>
      <t>1</t>
    </r>
  </si>
  <si>
    <t>Cost/income ratio, % - excl non-recurring items¹</t>
  </si>
  <si>
    <r>
      <t>Potential shares outstanding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, million</t>
    </r>
  </si>
  <si>
    <r>
      <t>Equity per share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</si>
  <si>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Potential shares outstanding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million</t>
    </r>
  </si>
  <si>
    <r>
      <t>Share price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</si>
  <si>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Ratios and key figures</t>
    </r>
    <r>
      <rPr>
        <b/>
        <vertAlign val="superscript"/>
        <sz val="8"/>
        <color theme="1"/>
        <rFont val="Arial"/>
        <family val="2"/>
      </rPr>
      <t>1</t>
    </r>
  </si>
  <si>
    <r>
      <rPr>
        <b/>
        <sz val="8"/>
        <rFont val="Arial"/>
        <family val="2"/>
      </rPr>
      <t>Lars G Nordström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Vice Chairman     </t>
    </r>
    <r>
      <rPr>
        <sz val="8"/>
        <rFont val="Arial"/>
        <family val="2"/>
      </rPr>
      <t xml:space="preserve">            Law studies at Uppsala University.
Board member since 2003.
Born 1943.</t>
    </r>
  </si>
  <si>
    <t>Nordea Finance is a product responsible unit where the result is included in the Business areas</t>
  </si>
  <si>
    <t>Personal Banking, Commercial &amp; Business Banking and Wholesale Banking</t>
  </si>
  <si>
    <t>+46 721 415 150</t>
  </si>
  <si>
    <t>axel.malgerud@nordea.com</t>
  </si>
  <si>
    <t xml:space="preserve">Net loan losses (Q1 and Q2 2018, see page 15, due to the implementation of IFRS9) </t>
  </si>
  <si>
    <t>According to IFRS9</t>
  </si>
  <si>
    <t>Axel Malgerud, Debt IR Officer</t>
  </si>
  <si>
    <t>Q3/18</t>
  </si>
  <si>
    <t>Annual General Meeting</t>
  </si>
  <si>
    <t>Financial calendar 2019</t>
  </si>
  <si>
    <t>First Quarter Report 2019</t>
  </si>
  <si>
    <t>05 July - 17 July 2019</t>
  </si>
  <si>
    <t>18 July 2019</t>
  </si>
  <si>
    <t>Second Quarter Report 2019</t>
  </si>
  <si>
    <t>07 Oct - 23 Oct 2019</t>
  </si>
  <si>
    <t>Third Quarter Report 2019</t>
  </si>
  <si>
    <t>05 April - 29 April 2019</t>
  </si>
  <si>
    <t>Q3 2018</t>
  </si>
  <si>
    <t>Folksam</t>
  </si>
  <si>
    <t>BNP Paribas Asset Management</t>
  </si>
  <si>
    <t xml:space="preserve">Nordea Bank Abp </t>
  </si>
  <si>
    <t>Nordea Bank Abp Senior Non-Preferred (SNP) issuances</t>
  </si>
  <si>
    <t>Q3/Q3</t>
  </si>
  <si>
    <t>Q3/Q2</t>
  </si>
  <si>
    <t>Q318</t>
  </si>
  <si>
    <t>2020E</t>
  </si>
  <si>
    <t xml:space="preserve"> 4Q17/3Q17</t>
  </si>
  <si>
    <t>1Q18/4Q17</t>
  </si>
  <si>
    <t xml:space="preserve"> 2Q18/1Q18</t>
  </si>
  <si>
    <t>3Q18/2Q18</t>
  </si>
  <si>
    <t xml:space="preserve">   * of which RF &amp; DGS</t>
  </si>
  <si>
    <t xml:space="preserve"> Of which commissions paid to Nordea Bank</t>
  </si>
  <si>
    <t>Q3/2018</t>
  </si>
  <si>
    <t>End Q3/2018</t>
  </si>
  <si>
    <t>Q416</t>
  </si>
  <si>
    <t>Q316</t>
  </si>
  <si>
    <t>Nordic Private Banking - Financial highlights</t>
  </si>
  <si>
    <t>Of which measured at fair value</t>
  </si>
  <si>
    <t>Total loans</t>
  </si>
  <si>
    <t>Lending to the public by sector - 7 years</t>
  </si>
  <si>
    <t>Reversed repurchase agreements</t>
  </si>
  <si>
    <t xml:space="preserve">        of which Real estate management and investment – Residential </t>
  </si>
  <si>
    <t xml:space="preserve">        of which Real estate management and investment – Commercial </t>
  </si>
  <si>
    <t>Loans measured at fair value  by industry, Q3 2018</t>
  </si>
  <si>
    <t>Q4 2016</t>
  </si>
  <si>
    <t>Q1 2017</t>
  </si>
  <si>
    <t>Q2 2017</t>
  </si>
  <si>
    <t>Q3 2017</t>
  </si>
  <si>
    <t>Q4 2017</t>
  </si>
  <si>
    <t>Of which lending at fair value</t>
  </si>
  <si>
    <t>TOTAL</t>
  </si>
  <si>
    <t>Loans measured at amortised cost and fair value  to the public, Q3 2018</t>
  </si>
  <si>
    <t>Loans measured at amortised cost to the public, Q3 2018</t>
  </si>
  <si>
    <t>Loans measured at amortised cost to the public Q3 2018</t>
  </si>
  <si>
    <t>AMORTISED COST PER COUNTRY</t>
  </si>
  <si>
    <t>STAGE 3</t>
  </si>
  <si>
    <t>IMPAIRED LOANS</t>
  </si>
  <si>
    <t>FAIR VALUE</t>
  </si>
  <si>
    <t>Past due loans %</t>
  </si>
  <si>
    <t>Households customers</t>
  </si>
  <si>
    <t>Interest-bearing securities</t>
  </si>
  <si>
    <t>Impairment rate (stage 3) gross, basis points</t>
  </si>
  <si>
    <t>Q3/18 1)</t>
  </si>
  <si>
    <t>Impaired loans on balance and total allowances (9 quarters) amortised cost</t>
  </si>
  <si>
    <t>0.2</t>
  </si>
  <si>
    <t>16.9</t>
  </si>
  <si>
    <t>3.3</t>
  </si>
  <si>
    <t>1.6</t>
  </si>
  <si>
    <t>0.5</t>
  </si>
  <si>
    <t>52.4</t>
  </si>
  <si>
    <t>Asset &amp; Wealth Management</t>
  </si>
  <si>
    <t xml:space="preserve"> - Asset &amp; Wealth Management Financial highlights</t>
  </si>
  <si>
    <t xml:space="preserve"> - Credit risk and VaR</t>
  </si>
  <si>
    <t xml:space="preserve"> - Asset &amp; Wealth Management Other</t>
  </si>
  <si>
    <t xml:space="preserve"> - Nordic Private Banking</t>
  </si>
  <si>
    <t>Asset &amp; Wealth Management - Financial highlights</t>
  </si>
  <si>
    <t>Asset &amp; Wealth Management- Volumes</t>
  </si>
  <si>
    <t>Asset &amp; Wealth Management - Divisional breakdown</t>
  </si>
  <si>
    <t>Nordic Private Banking</t>
  </si>
  <si>
    <t>Asset &amp; Wealth Management - Other</t>
  </si>
  <si>
    <t>28 March 2019</t>
  </si>
  <si>
    <t>30 April 2019</t>
  </si>
  <si>
    <t>24 October 2019</t>
  </si>
  <si>
    <t>Total number of outstanding shares</t>
  </si>
  <si>
    <r>
      <rPr>
        <b/>
        <sz val="8"/>
        <rFont val="Arial"/>
        <family val="2"/>
      </rPr>
      <t>Björn Wahlroos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Chairman</t>
    </r>
    <r>
      <rPr>
        <sz val="8"/>
        <rFont val="Arial"/>
        <family val="2"/>
      </rPr>
      <t xml:space="preserve">
Ph.D (Econ). 1979.
Board member since 2008 and Chairman since 2011.
Born 1952.</t>
    </r>
  </si>
  <si>
    <r>
      <rPr>
        <b/>
        <sz val="8"/>
        <rFont val="Arial"/>
        <family val="2"/>
      </rPr>
      <t xml:space="preserve">Snorre Storset
Head of Asset &amp; Wealth Management </t>
    </r>
    <r>
      <rPr>
        <sz val="8"/>
        <rFont val="Arial"/>
        <family val="2"/>
      </rPr>
      <t xml:space="preserve">
Member of Group Executive Management since 2015.
Born 1972.</t>
    </r>
  </si>
  <si>
    <t>30 Sep</t>
  </si>
  <si>
    <t>30 sep</t>
  </si>
  <si>
    <t>Nordic Private Banking- Volumes</t>
  </si>
  <si>
    <t>Business Banking - Net interest income</t>
  </si>
  <si>
    <t>Business Banking - Net loan losses</t>
  </si>
  <si>
    <t>Business Banking - Lending</t>
  </si>
  <si>
    <t>Business Banking - Deposits</t>
  </si>
  <si>
    <t>BB Denmark</t>
  </si>
  <si>
    <t>BB Finland</t>
  </si>
  <si>
    <t>BB Norway</t>
  </si>
  <si>
    <t>BB Sweden</t>
  </si>
  <si>
    <t>BBD Nordic</t>
  </si>
  <si>
    <t>Credit spread risk, VaR</t>
  </si>
  <si>
    <t>Foreign exchange risk, VaR</t>
  </si>
  <si>
    <t>Equity risk, VaR</t>
  </si>
  <si>
    <t>Interest rate risk, VaR</t>
  </si>
  <si>
    <t>Total risk, VaR</t>
  </si>
  <si>
    <t>Banking book</t>
  </si>
  <si>
    <t>Inflation risk</t>
  </si>
  <si>
    <t xml:space="preserve">Trading book </t>
  </si>
  <si>
    <t>Market risk VaR</t>
  </si>
  <si>
    <t>Corporate rating migration</t>
  </si>
  <si>
    <t>Corporate rating distribution</t>
  </si>
  <si>
    <t>Credit quality</t>
  </si>
  <si>
    <t xml:space="preserve"> - Commercial &amp; Business Banking  Spec</t>
  </si>
  <si>
    <t>Q2/18*</t>
  </si>
  <si>
    <t>Nordea is the largest financial services group in the Nordics</t>
  </si>
  <si>
    <t xml:space="preserve"> - Net fee and commission income</t>
  </si>
  <si>
    <r>
      <rPr>
        <b/>
        <sz val="8"/>
        <rFont val="Arial"/>
        <family val="2"/>
      </rPr>
      <t>Erik Ekman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Commercial &amp; Business Banking 
</t>
    </r>
    <r>
      <rPr>
        <sz val="8"/>
        <rFont val="Arial"/>
        <family val="2"/>
      </rPr>
      <t>Member of Group Executive Management since 2015.
Born 1969.</t>
    </r>
  </si>
  <si>
    <t>Personal Banking excl. Distribution agreement with Asset &amp; Wealth Management - Financial highlights</t>
  </si>
  <si>
    <t>Equities drop 20%</t>
  </si>
  <si>
    <t>Interest rates up 50bp</t>
  </si>
  <si>
    <t>Interest rates down 50bp</t>
  </si>
  <si>
    <t>Asset &amp; Wealth Management - Other - Volumes</t>
  </si>
  <si>
    <t>Allowances in relation to impaired loans (stage 3), %</t>
  </si>
  <si>
    <t>End of Q4 2018</t>
  </si>
  <si>
    <t>Outstanding volume of short-term funding EUR 43.5bn</t>
  </si>
  <si>
    <t>Q4/18</t>
  </si>
  <si>
    <t>Chg Q4/Q4</t>
  </si>
  <si>
    <t>Percent* end Q4</t>
  </si>
  <si>
    <t>Cevian Capital</t>
  </si>
  <si>
    <t xml:space="preserve">End of Q4 2018 </t>
  </si>
  <si>
    <t>Q4 2018</t>
  </si>
  <si>
    <t>YtD Dec</t>
  </si>
  <si>
    <t>4Q18/3Q18</t>
  </si>
  <si>
    <t>Q418</t>
  </si>
  <si>
    <t>Q4/Q4</t>
  </si>
  <si>
    <t>Q4/Q3</t>
  </si>
  <si>
    <t>Net inf., Ext. Ins. &amp; 3rd part. dis., EURbn</t>
  </si>
  <si>
    <t>Net inf.,Nordea bank’s Nordic sales channels incl. Life, EURbn</t>
  </si>
  <si>
    <t>AuM, Ext. Inst. &amp; 3rd part. dist., EURbn</t>
  </si>
  <si>
    <t>AuM, Nordea bank’s Nordic sales channels incl. Life, EURbn</t>
  </si>
  <si>
    <r>
      <rPr>
        <b/>
        <sz val="8"/>
        <rFont val="Arial"/>
        <family val="2"/>
      </rPr>
      <t xml:space="preserve">Julie Galbo
Head of Group Business Risk Management </t>
    </r>
    <r>
      <rPr>
        <sz val="8"/>
        <rFont val="Arial"/>
        <family val="2"/>
      </rPr>
      <t xml:space="preserve">
Member of Group Executive Management since 2016.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1971.</t>
    </r>
  </si>
  <si>
    <r>
      <rPr>
        <b/>
        <sz val="8"/>
        <rFont val="Arial"/>
        <family val="2"/>
      </rPr>
      <t>Matthew Elderfield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Chief Risk Officer and Head of Group Risk &amp; Compliance</t>
    </r>
    <r>
      <rPr>
        <sz val="8"/>
        <rFont val="Arial"/>
        <family val="2"/>
      </rPr>
      <t xml:space="preserve">
Member of Group Executive Management since 2016.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1966.</t>
    </r>
  </si>
  <si>
    <t xml:space="preserve">Kari Ahola (deputy until March 28, 2019)     </t>
  </si>
  <si>
    <t>Total (including other liquid assets)</t>
  </si>
  <si>
    <t xml:space="preserve">    All other securities</t>
  </si>
  <si>
    <t xml:space="preserve">    Covered bonds issued by the own bank or related unit</t>
  </si>
  <si>
    <t xml:space="preserve">    Balances with other banks</t>
  </si>
  <si>
    <t xml:space="preserve">    Other level 2 assets</t>
  </si>
  <si>
    <t xml:space="preserve">    Covered bonds</t>
  </si>
  <si>
    <t>Level 2 Assets</t>
  </si>
  <si>
    <t xml:space="preserve">    Securities issued or guaranteed by municipalities or other public sector entities</t>
  </si>
  <si>
    <t xml:space="preserve">    Securities issued or guaranteed by sovereigns, central banks or multilateral development banks</t>
  </si>
  <si>
    <t xml:space="preserve">    Cash and balances with central banks</t>
  </si>
  <si>
    <t>Level 1 Assets</t>
  </si>
  <si>
    <t>For Nordea Eiendomskreditt AS combined LCR, as specified by Delegated Act, was 297% and NOK LCR 240%.</t>
  </si>
  <si>
    <t>**All other unencumbered securities held by Treasury</t>
  </si>
  <si>
    <t>*Level 1 &amp; Level 2 assets according to EBA LCR Delegated Act</t>
  </si>
  <si>
    <t xml:space="preserve">    All other securities**</t>
  </si>
  <si>
    <t>Level 2 Assets*</t>
  </si>
  <si>
    <t>Level 1 Assets*</t>
  </si>
  <si>
    <t>Currency distribution, market value in billions EUR</t>
  </si>
  <si>
    <t>According to Nordea definition</t>
  </si>
  <si>
    <t>asd</t>
  </si>
  <si>
    <t>Liquidity Coverage Ratio Subcomponents (EBA LCR Delegated act)</t>
  </si>
  <si>
    <t>Loans measured at fair value  by industry, Q4 2018</t>
  </si>
  <si>
    <t>Loans measured at amortised cost and fair value  to the public, Q4 2018</t>
  </si>
  <si>
    <t>Allowances (Stage 1 and 2)</t>
  </si>
  <si>
    <t>Allowances (Stage 3)</t>
  </si>
  <si>
    <t>Loans measured at amortised cost to the public, Q4 2018</t>
  </si>
  <si>
    <t>BBD / Transaction Banking</t>
  </si>
  <si>
    <t>Loans measured at amortised cost to the public Q4 2018</t>
  </si>
  <si>
    <t>Nordic</t>
  </si>
  <si>
    <t xml:space="preserve">Past due carrying amounts amortised cost to the public in Stage 1,2 and 3 (EURm, Q3 2018) </t>
  </si>
  <si>
    <t>Q4/18 1)</t>
  </si>
  <si>
    <t>From Q4/18 Impaired loans and individually allowances (Stage 3) and collectively assessed (Stage 1 and 2)</t>
  </si>
  <si>
    <t>Loan losses quarterly, Q2 2012 - Q4 2018</t>
  </si>
  <si>
    <t>Q4/18**</t>
  </si>
  <si>
    <t>Solvency in % of requirement</t>
  </si>
  <si>
    <t>Life &amp; Pensions - Solvency sensitivity as of November 30, 2018</t>
  </si>
  <si>
    <t>Solvency buffer</t>
  </si>
  <si>
    <t>Actual solvency capital</t>
  </si>
  <si>
    <t>Required solvency</t>
  </si>
  <si>
    <t>Life &amp; Pensions - Solvency position as of November 30, 2018</t>
  </si>
  <si>
    <t>Nordea Group organisation chart as of 1 January 2019</t>
  </si>
  <si>
    <t>Commercial &amp; Business Banking excl. Distribution agreement with Asset &amp; Wealth Management - Financial highlights</t>
  </si>
  <si>
    <t>Maria Caneman, Debt IR Officer</t>
  </si>
  <si>
    <t>maria.caneman@nordea.com</t>
  </si>
  <si>
    <t>+46 768 249 218</t>
  </si>
  <si>
    <t>Life &amp; Pen-sions</t>
  </si>
  <si>
    <t xml:space="preserve">Total </t>
  </si>
  <si>
    <t>COMMERCIAL &amp; BUSINESS  BANKING</t>
  </si>
  <si>
    <r>
      <rPr>
        <vertAlign val="superscript"/>
        <sz val="7"/>
        <color rgb="FF000000"/>
        <rFont val="Arial"/>
        <family val="2"/>
      </rPr>
      <t>6</t>
    </r>
    <r>
      <rPr>
        <sz val="7"/>
        <color rgb="FF000000"/>
        <rFont val="Arial"/>
        <family val="2"/>
      </rPr>
      <t xml:space="preserve"> For more detailed information see chapter Other information. </t>
    </r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</si>
  <si>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ROCAR restated Q4 2015 due to changed definition.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</si>
  <si>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period,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</si>
  <si>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sale,</t>
    </r>
  </si>
  <si>
    <t>¹ Excl Items affecting comparability in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tax, Q4 2015: gain from divestment of Nordea's merhant acuiring business to Nets of EUR 176m berfore tax and restructuring charge of EUR 263m before tax.</t>
  </si>
  <si>
    <r>
      <t>Total capital ratio, excl, Basel I floor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 xml:space="preserve"> , %</t>
    </r>
  </si>
  <si>
    <r>
      <t>Tier 1 capital ratio, excl, Basel I floor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 xml:space="preserve"> , %</t>
    </r>
  </si>
  <si>
    <r>
      <t>Common Equity Tier 1 capital ratio, excl, Basel I floor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 xml:space="preserve"> , %</t>
    </r>
  </si>
  <si>
    <r>
      <t>Total capital ratio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>, %</t>
    </r>
  </si>
  <si>
    <r>
      <t>Tier 1 capital ratio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>,%</t>
    </r>
  </si>
  <si>
    <r>
      <t>Common Equity Tier 1 capital ratio</t>
    </r>
    <r>
      <rPr>
        <vertAlign val="superscript"/>
        <sz val="8"/>
        <color theme="1"/>
        <rFont val="Arial"/>
        <family val="2"/>
      </rPr>
      <t xml:space="preserve">2,4,6 </t>
    </r>
    <r>
      <rPr>
        <sz val="8"/>
        <color theme="1"/>
        <rFont val="Arial"/>
        <family val="2"/>
      </rPr>
      <t>, %</t>
    </r>
  </si>
  <si>
    <t>12 quarter overview</t>
  </si>
  <si>
    <t>12 year overview</t>
  </si>
  <si>
    <t>2018</t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</si>
  <si>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For definitions, see Glossary.</t>
    </r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</si>
  <si>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Based on IFRS 9.  EUR 177m reclassified from allowances on loans held at amortised cost at transition to IFRS 9. Remeasurement (increase) under IFRS 9 EUR 153m.</t>
    </r>
  </si>
  <si>
    <t>Balance as at 31 Dec 2018</t>
  </si>
  <si>
    <t>Stage 1</t>
  </si>
  <si>
    <t>Stage 2</t>
  </si>
  <si>
    <t>Stage 3</t>
  </si>
  <si>
    <r>
      <t>2018</t>
    </r>
    <r>
      <rPr>
        <b/>
        <vertAlign val="superscript"/>
        <sz val="8"/>
        <color theme="4" tint="-0.249977111117893"/>
        <rFont val="Arial"/>
        <family val="2"/>
      </rPr>
      <t>1</t>
    </r>
  </si>
  <si>
    <r>
      <t>2017</t>
    </r>
    <r>
      <rPr>
        <b/>
        <vertAlign val="superscript"/>
        <sz val="8"/>
        <color theme="4" tint="-0.249977111117893"/>
        <rFont val="Arial"/>
        <family val="2"/>
      </rPr>
      <t>2</t>
    </r>
  </si>
  <si>
    <r>
      <rPr>
        <b/>
        <sz val="8"/>
        <color rgb="FF000000"/>
        <rFont val="Arial"/>
        <family val="2"/>
      </rPr>
      <t>EURm</t>
    </r>
  </si>
  <si>
    <r>
      <rPr>
        <sz val="8"/>
        <color rgb="FF000000"/>
        <rFont val="Arial"/>
        <family val="2"/>
      </rPr>
      <t>Loans measured at fair value</t>
    </r>
  </si>
  <si>
    <r>
      <rPr>
        <sz val="8"/>
        <color rgb="FF000000"/>
        <rFont val="Arial"/>
        <family val="2"/>
      </rPr>
      <t>Loans measured at amortised cost, not impaired (stage 1 and 2)</t>
    </r>
  </si>
  <si>
    <r>
      <rPr>
        <sz val="8"/>
        <color rgb="FF000000"/>
        <rFont val="Arial"/>
        <family val="2"/>
      </rPr>
      <t>Impaired loans (stage 3)</t>
    </r>
  </si>
  <si>
    <r>
      <rPr>
        <sz val="8"/>
        <color rgb="FF000000"/>
        <rFont val="Arial"/>
        <family val="2"/>
      </rPr>
      <t>- of which servicing</t>
    </r>
  </si>
  <si>
    <r>
      <rPr>
        <sz val="8"/>
        <color rgb="FF000000"/>
        <rFont val="Arial"/>
        <family val="2"/>
      </rPr>
      <t>- of which non-servicing</t>
    </r>
  </si>
  <si>
    <r>
      <rPr>
        <b/>
        <sz val="8"/>
        <color rgb="FF000000"/>
        <rFont val="Arial"/>
        <family val="2"/>
      </rPr>
      <t>Loans before allowances</t>
    </r>
  </si>
  <si>
    <r>
      <rPr>
        <i/>
        <sz val="8"/>
        <color rgb="FF000000"/>
        <rFont val="Arial"/>
        <family val="2"/>
      </rPr>
      <t>-of which central banks and credit institution</t>
    </r>
  </si>
  <si>
    <r>
      <rPr>
        <sz val="8"/>
        <color rgb="FF000000"/>
        <rFont val="Arial"/>
        <family val="2"/>
      </rPr>
      <t>Allowances for individually assessed impaired loans (stage 3)</t>
    </r>
  </si>
  <si>
    <r>
      <rPr>
        <sz val="8"/>
        <color rgb="FF000000"/>
        <rFont val="Arial"/>
        <family val="2"/>
      </rPr>
      <t>-of which servicing</t>
    </r>
  </si>
  <si>
    <r>
      <rPr>
        <sz val="8"/>
        <color rgb="FF000000"/>
        <rFont val="Arial"/>
        <family val="2"/>
      </rPr>
      <t>-of which non-servicing</t>
    </r>
  </si>
  <si>
    <r>
      <rPr>
        <sz val="8"/>
        <color rgb="FF000000"/>
        <rFont val="Arial"/>
        <family val="2"/>
      </rPr>
      <t>Allowances for collectively assessed impaired loans (stage 1 and 2)</t>
    </r>
  </si>
  <si>
    <r>
      <rPr>
        <b/>
        <sz val="8"/>
        <color rgb="FF000000"/>
        <rFont val="Arial"/>
        <family val="2"/>
      </rPr>
      <t>Allowances</t>
    </r>
  </si>
  <si>
    <r>
      <rPr>
        <b/>
        <sz val="8"/>
        <color rgb="FF000000"/>
        <rFont val="Arial"/>
        <family val="2"/>
      </rPr>
      <t>Loans, carrying amount</t>
    </r>
  </si>
  <si>
    <r>
      <t>31 Dec 2018</t>
    </r>
    <r>
      <rPr>
        <b/>
        <vertAlign val="superscript"/>
        <sz val="8"/>
        <color theme="4" tint="-0.249977111117893"/>
        <rFont val="Arial"/>
        <family val="2"/>
      </rPr>
      <t>1</t>
    </r>
  </si>
  <si>
    <r>
      <rPr>
        <sz val="8"/>
        <color rgb="FF000000"/>
        <rFont val="Arial"/>
        <family val="2"/>
      </rPr>
      <t>Loans to central banks, credit institutions and the public</t>
    </r>
  </si>
  <si>
    <r>
      <rPr>
        <sz val="8"/>
        <color rgb="FF000000"/>
        <rFont val="Arial"/>
        <family val="2"/>
      </rPr>
      <t>Interest-bearing securities</t>
    </r>
  </si>
  <si>
    <r>
      <rPr>
        <b/>
        <sz val="8"/>
        <color rgb="FF000000"/>
        <rFont val="Arial"/>
        <family val="2"/>
      </rPr>
      <t>Total</t>
    </r>
    <r>
      <rPr>
        <b/>
        <vertAlign val="superscript"/>
        <sz val="8"/>
        <color rgb="FF000000"/>
        <rFont val="Arial"/>
        <family val="2"/>
      </rPr>
      <t>3</t>
    </r>
  </si>
  <si>
    <r>
      <rPr>
        <sz val="8"/>
        <color rgb="FF000000"/>
        <rFont val="Arial"/>
        <family val="2"/>
      </rPr>
      <t>Provisions for off balance sheet items</t>
    </r>
  </si>
  <si>
    <r>
      <rPr>
        <b/>
        <sz val="8"/>
        <color rgb="FF000000"/>
        <rFont val="Arial"/>
        <family val="2"/>
      </rPr>
      <t>Balance as at 1 January 2018</t>
    </r>
    <r>
      <rPr>
        <b/>
        <vertAlign val="superscript"/>
        <sz val="8"/>
        <color rgb="FF000000"/>
        <rFont val="Arial"/>
        <family val="2"/>
      </rPr>
      <t>1</t>
    </r>
  </si>
  <si>
    <r>
      <rPr>
        <sz val="8"/>
        <color rgb="FF000000"/>
        <rFont val="Arial"/>
        <family val="2"/>
      </rPr>
      <t>Changes due to origination and acquisition</t>
    </r>
  </si>
  <si>
    <r>
      <rPr>
        <sz val="8"/>
        <color rgb="FF000000"/>
        <rFont val="Arial"/>
        <family val="2"/>
      </rPr>
      <t>Changes due to change in credit risk (net)</t>
    </r>
  </si>
  <si>
    <r>
      <rPr>
        <sz val="8"/>
        <color rgb="FF000000"/>
        <rFont val="Arial"/>
        <family val="2"/>
      </rPr>
      <t>Changes due to repayments and disposals</t>
    </r>
  </si>
  <si>
    <r>
      <rPr>
        <sz val="8"/>
        <color rgb="FF000000"/>
        <rFont val="Arial"/>
        <family val="2"/>
      </rPr>
      <t>Write-off through decrease in allowance account</t>
    </r>
  </si>
  <si>
    <r>
      <rPr>
        <sz val="8"/>
        <color rgb="FF000000"/>
        <rFont val="Arial"/>
        <family val="2"/>
      </rPr>
      <t>Other changes</t>
    </r>
  </si>
  <si>
    <r>
      <rPr>
        <sz val="8"/>
        <color rgb="FF000000"/>
        <rFont val="Arial"/>
        <family val="2"/>
      </rPr>
      <t>Translation differences</t>
    </r>
  </si>
  <si>
    <r>
      <t>Key ratios</t>
    </r>
    <r>
      <rPr>
        <b/>
        <vertAlign val="superscript"/>
        <sz val="8"/>
        <color rgb="FF000000"/>
        <rFont val="Arial"/>
        <family val="2"/>
      </rPr>
      <t>3</t>
    </r>
  </si>
  <si>
    <r>
      <rPr>
        <sz val="8"/>
        <color rgb="FF000000"/>
        <rFont val="Arial"/>
        <family val="2"/>
      </rPr>
      <t>Impairment rate (stage 3), gross, basis points</t>
    </r>
  </si>
  <si>
    <r>
      <rPr>
        <sz val="8"/>
        <color rgb="FF000000"/>
        <rFont val="Arial"/>
        <family val="2"/>
      </rPr>
      <t>Impairment rate (stage 3), net, basis points</t>
    </r>
  </si>
  <si>
    <r>
      <rPr>
        <sz val="8"/>
        <color rgb="FF000000"/>
        <rFont val="Arial"/>
        <family val="2"/>
      </rPr>
      <t>Total allowance rate(stage 1, 2 and 3), basis points</t>
    </r>
  </si>
  <si>
    <r>
      <rPr>
        <sz val="8"/>
        <color rgb="FF000000"/>
        <rFont val="Arial"/>
        <family val="2"/>
      </rPr>
      <t>Allowances in relation to loans in stage 1 and 2, basis points</t>
    </r>
  </si>
  <si>
    <r>
      <rPr>
        <sz val="8"/>
        <color rgb="FF000000"/>
        <rFont val="Arial"/>
        <family val="2"/>
      </rPr>
      <t>Impairment rate, gross, basis points</t>
    </r>
  </si>
  <si>
    <r>
      <rPr>
        <sz val="8"/>
        <color rgb="FF000000"/>
        <rFont val="Arial"/>
        <family val="2"/>
      </rPr>
      <t>Impairment rate, net, basis points</t>
    </r>
  </si>
  <si>
    <r>
      <rPr>
        <sz val="8"/>
        <color rgb="FF000000"/>
        <rFont val="Arial"/>
        <family val="2"/>
      </rPr>
      <t>Total allowance rate, basis points</t>
    </r>
  </si>
  <si>
    <r>
      <rPr>
        <sz val="8"/>
        <color rgb="FF000000"/>
        <rFont val="Arial"/>
        <family val="2"/>
      </rPr>
      <t>Non-servicing, not impaired,</t>
    </r>
    <r>
      <rPr>
        <vertAlign val="superscript"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EURm</t>
    </r>
  </si>
  <si>
    <t>Additional risk exposure amount related to Swedish RW floor due to Article 458 CRR</t>
  </si>
  <si>
    <t>End Q4/2018</t>
  </si>
  <si>
    <t>Q1/18 ¹</t>
  </si>
  <si>
    <t>Q2/18 ¹</t>
  </si>
  <si>
    <t>Q3/18 ¹</t>
  </si>
  <si>
    <t>Q4/18 ¹</t>
  </si>
  <si>
    <t>2. Own Funds adjusted for IRB provision, i.e. adjusted own funds equal 30969m by 31 Dec 2018</t>
  </si>
  <si>
    <t>Q3/18 ³</t>
  </si>
  <si>
    <t>Q4/18 ³</t>
  </si>
  <si>
    <t xml:space="preserve">These figures are according to part 8 of CRR
</t>
  </si>
  <si>
    <t>Nordea does not have the following IRB exposure classes: sovereign, equity exposures, qualifying revolving retail</t>
  </si>
  <si>
    <t>Q4/2018</t>
  </si>
  <si>
    <t>Economic Capital, distributed by risk type (Nordea Group) Q4 2018</t>
  </si>
  <si>
    <t>Own Funds including profit (Nordea Bank Abp)</t>
  </si>
  <si>
    <t>2. Own Funds adjusted for IRB provision, i.e. adjusted own funds equal 30817m by 31 Dec 2018</t>
  </si>
  <si>
    <t>These figures are according to part 8 of CRR</t>
  </si>
  <si>
    <t>Summary of items included in own funds (Nordea Bank Abp)</t>
  </si>
  <si>
    <t xml:space="preserve"> Minimum Capital requirement</t>
  </si>
  <si>
    <t>Minimum Capital Requirement &amp; Capital Buffers (Nordea Bank Abp)</t>
  </si>
  <si>
    <t>Minimum capital requirement and REA (Nordea Bank Abp)</t>
  </si>
  <si>
    <t>Additional information on exposures for which internal models are used (Nordea Bank Abp)</t>
  </si>
  <si>
    <t>Capital requirements for market risk (Nordea Bank Abp)</t>
  </si>
  <si>
    <t>Shipping &amp; Offshore Business -  Loan Portfolio (EURbn)</t>
  </si>
  <si>
    <r>
      <t xml:space="preserve">2 </t>
    </r>
    <r>
      <rPr>
        <sz val="7"/>
        <color theme="1"/>
        <rFont val="Arial"/>
        <family val="2"/>
      </rPr>
      <t>Based on IAS39.</t>
    </r>
  </si>
  <si>
    <t>Private consumption development index, quarterly 2007-2018 Q3</t>
  </si>
  <si>
    <t>Nordic households credit development index, monthly Jan 2007- Nov 2018</t>
  </si>
  <si>
    <t>Nordic house price development index, quarterly 2007-2018 Q3</t>
  </si>
  <si>
    <t>Europe public finances, 2019 Estimate</t>
  </si>
  <si>
    <t>Nordic GDP index, quarterly 2007-2018 Q3</t>
  </si>
  <si>
    <t>Total Capital ratio, excluding profit</t>
  </si>
  <si>
    <t>Tier 1 ratio, excluding profit</t>
  </si>
  <si>
    <t>Common Equity Tier 1 capital ratio, excluding profit</t>
  </si>
  <si>
    <t>Total Capital ratio, including profit</t>
  </si>
  <si>
    <t>Tier 1 ratio, including profit</t>
  </si>
  <si>
    <t>Common Equity Tier 1 capital ratio, including profit</t>
  </si>
  <si>
    <t>Capital ratios (Nordea Group)</t>
  </si>
  <si>
    <t>84.9% ***</t>
  </si>
  <si>
    <t>73.2%***</t>
  </si>
  <si>
    <t>80.8%***</t>
  </si>
  <si>
    <t>90.5%***</t>
  </si>
  <si>
    <t>** Corresponding to a payout ratio of:</t>
  </si>
  <si>
    <t>* Including profit</t>
  </si>
  <si>
    <t>REA, excluding Basel I floor</t>
  </si>
  <si>
    <t>REA, including Basel I floor</t>
  </si>
  <si>
    <t>Total Capital ratio</t>
  </si>
  <si>
    <t>Total Own funds</t>
  </si>
  <si>
    <t>Other deductions</t>
  </si>
  <si>
    <t xml:space="preserve"> - of which perpetual subordinated loans</t>
  </si>
  <si>
    <r>
      <t>31 Dec</t>
    </r>
    <r>
      <rPr>
        <b/>
        <vertAlign val="superscript"/>
        <sz val="7.65"/>
        <rFont val="Arial"/>
        <family val="2"/>
      </rPr>
      <t>2</t>
    </r>
  </si>
  <si>
    <t>Tier 1 ratio</t>
  </si>
  <si>
    <t>Deductions for investments in insurance companies (50%)</t>
  </si>
  <si>
    <t>Hybrid capital loans</t>
  </si>
  <si>
    <t>Common Equity Tier 1 ratio</t>
  </si>
  <si>
    <t>Common Equity Tier 1</t>
  </si>
  <si>
    <t>Pensions assets in excess of related liabilities</t>
  </si>
  <si>
    <t xml:space="preserve">IRB provisions shortfall </t>
  </si>
  <si>
    <t>Other intangibles assets</t>
  </si>
  <si>
    <t>Goodwill</t>
  </si>
  <si>
    <t>Sub-total</t>
  </si>
  <si>
    <t>Other adjustments</t>
  </si>
  <si>
    <t>Valuation adjustment for non-CRR companies</t>
  </si>
  <si>
    <t>Balance sheet equity</t>
  </si>
  <si>
    <t>Own Funds (Nordea Group)*</t>
  </si>
  <si>
    <t>27.0</t>
  </si>
  <si>
    <r>
      <rPr>
        <b/>
        <sz val="8"/>
        <rFont val="Arial"/>
        <family val="2"/>
      </rPr>
      <t>Frank Vang-Jensen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Personal Banking
</t>
    </r>
    <r>
      <rPr>
        <sz val="8"/>
        <rFont val="Arial"/>
        <family val="2"/>
      </rPr>
      <t xml:space="preserve">Member of Group Executive Management since 2018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1967.</t>
    </r>
  </si>
  <si>
    <t>Jussi Koskinen
Head of Group Legal
Board member since 2018.
Born 1973.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</si>
  <si>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: Including securities lending from Q1 2018 and forward</t>
    </r>
  </si>
  <si>
    <t xml:space="preserve">82.9% </t>
  </si>
  <si>
    <t xml:space="preserve">70.1% </t>
  </si>
  <si>
    <t xml:space="preserve">69.7% </t>
  </si>
  <si>
    <t xml:space="preserve"> Banking Group exclude non-CRR companies such as Nordea Life and Pensions</t>
  </si>
  <si>
    <t>Dividend, based on Nordea legal group profit**</t>
  </si>
  <si>
    <t>-2 788***</t>
  </si>
  <si>
    <t>*** Dividend payout, which is going to be proposed by the Nordea Bank Board</t>
  </si>
  <si>
    <t>Past due carrying amounts amortised cost to the public in Stage 1,2 and 3 (EURm, Q4 2018)</t>
  </si>
  <si>
    <t xml:space="preserve"> -12 years overview</t>
  </si>
  <si>
    <t xml:space="preserve"> - 12 years overview Balance sheet</t>
  </si>
  <si>
    <t>(EURm, Q4 2018</t>
  </si>
  <si>
    <t>Ex-dividend date</t>
  </si>
  <si>
    <t>Record date</t>
  </si>
  <si>
    <t>Dividend payments</t>
  </si>
  <si>
    <r>
      <t>Actual dividend per share, EUR</t>
    </r>
    <r>
      <rPr>
        <vertAlign val="superscript"/>
        <sz val="8"/>
        <color theme="1"/>
        <rFont val="Arial"/>
        <family val="2"/>
      </rPr>
      <t>7</t>
    </r>
  </si>
  <si>
    <t>29 March 2019</t>
  </si>
  <si>
    <t>1 April 2019</t>
  </si>
  <si>
    <t>8 April 2019</t>
  </si>
  <si>
    <t>Source: Nordea Markets, Economic Outlook Q4 2018</t>
  </si>
  <si>
    <t>*) The divestment of the majority stake in Nordea Life &amp; Pensions Denmark has reduced Assets under Management by EUR 13bn in Q2 2018.</t>
  </si>
  <si>
    <t>**) The divestment of International Private Banking has reduced Assets under Management by EUR 10bn in Q4 2018.</t>
  </si>
  <si>
    <r>
      <rPr>
        <vertAlign val="superscript"/>
        <sz val="7"/>
        <color rgb="FF000000"/>
        <rFont val="Arial"/>
        <family val="2"/>
      </rPr>
      <t>7</t>
    </r>
    <r>
      <rPr>
        <sz val="7"/>
        <color rgb="FF000000"/>
        <rFont val="Arial"/>
        <family val="2"/>
      </rPr>
      <t xml:space="preserve"> Dividend 2018 is going to be proposed by the Nordea Bank Board.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</si>
</sst>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-* #,##0.00\ _k_r_-;\-* #,##0.00\ _k_r_-;_-* &quot;-&quot;??\ _k_r_-;_-@_-"/>
    <numFmt numFmtId="165" formatCode="_-* #,##0.00_-;\-* #,##0.00_-;_-* &quot;-&quot;??_-;_-@_-"/>
    <numFmt numFmtId="166" formatCode="0.0%"/>
    <numFmt numFmtId="167" formatCode="#,##0.0"/>
    <numFmt numFmtId="168" formatCode="0.0"/>
    <numFmt numFmtId="169" formatCode="_ * #,##0_ ;_ * \-#,##0_ ;_ * &quot;-&quot;??_ ;_ @_ "/>
    <numFmt numFmtId="170" formatCode="_ * #,##0.0_ ;_ * \-#,##0.0_ ;_ * &quot;-&quot;??_ ;_ @_ "/>
    <numFmt numFmtId="171" formatCode="#,##0.000"/>
    <numFmt numFmtId="172" formatCode="#,##0.0000"/>
    <numFmt numFmtId="173" formatCode="_-* #,##0\ _k_r_-;\-* #,##0\ _k_r_-;_-* &quot;-&quot;??\ _k_r_-;_-@_-"/>
    <numFmt numFmtId="174" formatCode="#,##0_ ;\-#,##0\ "/>
    <numFmt numFmtId="175" formatCode="_(* #,##0.00_);_(* \(#,##0.00\);_(* &quot;-&quot;??_);_(@_)"/>
    <numFmt numFmtId="176" formatCode="_-* #,##0.0\ _k_r_-;\-* #,##0.0\ _k_r_-;_-* &quot;-&quot;??\ _k_r_-;_-@_-"/>
    <numFmt numFmtId="177" formatCode="#,##0.0_ ;\-#,##0.0\ "/>
    <numFmt numFmtId="178" formatCode="0.00000"/>
    <numFmt numFmtId="179" formatCode="_-* #,##0_-;\-* #,##0_-;_-* &quot;-&quot;??_-;_-@_-"/>
    <numFmt numFmtId="180" formatCode="_ * #,##0.00_ ;_ * \-#,##0.00_ ;_ * &quot;-&quot;??_ ;_ @_ "/>
    <numFmt numFmtId="181" formatCode="000\ 00"/>
    <numFmt numFmtId="182" formatCode="0E+00"/>
  </numFmts>
  <fonts count="147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9"/>
      <color theme="1" tint="4.9989318521683403E-2"/>
      <name val="Arial"/>
      <family val="2"/>
    </font>
    <font>
      <b/>
      <sz val="9"/>
      <color theme="4" tint="-0.249977111117893"/>
      <name val="Arial"/>
      <family val="2"/>
    </font>
    <font>
      <sz val="8"/>
      <color theme="0" tint="-0.499984740745262"/>
      <name val="Arial"/>
      <family val="2"/>
    </font>
    <font>
      <b/>
      <sz val="11"/>
      <color rgb="FFFF0000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b/>
      <sz val="8"/>
      <color theme="1" tint="4.9989318521683403E-2"/>
      <name val="Arial"/>
      <family val="2"/>
    </font>
    <font>
      <b/>
      <sz val="8"/>
      <color rgb="FF474748"/>
      <name val="Arial"/>
      <family val="2"/>
    </font>
    <font>
      <b/>
      <sz val="28"/>
      <color theme="1"/>
      <name val="Arial"/>
      <family val="2"/>
    </font>
    <font>
      <sz val="6"/>
      <color theme="1"/>
      <name val="Arial"/>
      <family val="2"/>
    </font>
    <font>
      <sz val="6"/>
      <color rgb="FFFF0000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sz val="9"/>
      <name val="Calibri Light"/>
      <family val="2"/>
      <scheme val="major"/>
    </font>
    <font>
      <b/>
      <sz val="7"/>
      <name val="Arial"/>
      <family val="2"/>
    </font>
    <font>
      <sz val="10"/>
      <name val="Times New Roman"/>
      <family val="1"/>
    </font>
    <font>
      <b/>
      <sz val="7"/>
      <color theme="1"/>
      <name val="Arial"/>
      <family val="2"/>
    </font>
    <font>
      <sz val="7"/>
      <name val="Arial"/>
      <family val="2"/>
    </font>
    <font>
      <vertAlign val="superscript"/>
      <sz val="8"/>
      <color theme="0" tint="-0.499984740745262"/>
      <name val="Arial"/>
      <family val="2"/>
    </font>
    <font>
      <sz val="8"/>
      <color theme="1" tint="0.499984740745262"/>
      <name val="Arial"/>
      <family val="2"/>
    </font>
    <font>
      <vertAlign val="superscript"/>
      <sz val="8"/>
      <color theme="1" tint="0.499984740745262"/>
      <name val="Arial"/>
      <family val="2"/>
    </font>
    <font>
      <sz val="8"/>
      <color theme="1" tint="4.9989318521683403E-2"/>
      <name val="Arial"/>
      <family val="2"/>
    </font>
    <font>
      <sz val="7"/>
      <color rgb="FF000000"/>
      <name val="Arial"/>
      <family val="2"/>
    </font>
    <font>
      <sz val="6"/>
      <name val="Arial"/>
      <family val="2"/>
    </font>
    <font>
      <vertAlign val="superscript"/>
      <sz val="7"/>
      <color rgb="FF000000"/>
      <name val="Arial"/>
      <family val="2"/>
    </font>
    <font>
      <b/>
      <sz val="8"/>
      <color theme="4" tint="-0.249977111117893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b/>
      <sz val="7"/>
      <color theme="4" tint="-0.249977111117893"/>
      <name val="Arial"/>
      <family val="2"/>
    </font>
    <font>
      <b/>
      <vertAlign val="superscript"/>
      <sz val="8"/>
      <color theme="1"/>
      <name val="Arial"/>
      <family val="2"/>
    </font>
    <font>
      <b/>
      <sz val="8"/>
      <color theme="4" tint="-0.499984740745262"/>
      <name val="Arial"/>
      <family val="2"/>
    </font>
    <font>
      <b/>
      <sz val="10"/>
      <name val="Arial"/>
      <family val="2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  <font>
      <sz val="8"/>
      <color theme="3"/>
      <name val="Arial"/>
      <family val="2"/>
    </font>
    <font>
      <b/>
      <sz val="8"/>
      <color theme="0"/>
      <name val="Arial"/>
      <family val="2"/>
    </font>
    <font>
      <b/>
      <sz val="8"/>
      <color theme="3"/>
      <name val="Arial"/>
      <family val="2"/>
    </font>
    <font>
      <sz val="10"/>
      <name val="Times New Roman"/>
      <family val="2"/>
    </font>
    <font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sz val="10"/>
      <color rgb="FFFF0000"/>
      <name val="Arial"/>
      <family val="2"/>
    </font>
    <font>
      <b/>
      <sz val="8"/>
      <color rgb="FF00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vertAlign val="superscript"/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6"/>
      <color theme="3"/>
      <name val="Arial"/>
      <family val="2"/>
    </font>
    <font>
      <sz val="8"/>
      <color theme="1"/>
      <name val="Calibri"/>
      <family val="2"/>
      <scheme val="minor"/>
    </font>
    <font>
      <b/>
      <sz val="6"/>
      <color rgb="FF00B050"/>
      <name val="Arial"/>
      <family val="2"/>
    </font>
    <font>
      <b/>
      <sz val="9"/>
      <color theme="3"/>
      <name val="Arial"/>
      <family val="2"/>
    </font>
    <font>
      <b/>
      <sz val="9"/>
      <name val="Calibri Light"/>
      <family val="2"/>
      <scheme val="major"/>
    </font>
    <font>
      <sz val="8"/>
      <color rgb="FF00B050"/>
      <name val="Arial"/>
      <family val="2"/>
    </font>
    <font>
      <b/>
      <sz val="8"/>
      <color indexed="8"/>
      <name val="Arial"/>
      <family val="2"/>
    </font>
    <font>
      <sz val="8"/>
      <color rgb="FF191919"/>
      <name val="Arial"/>
      <family val="2"/>
    </font>
    <font>
      <sz val="6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6"/>
      <name val="Calibri"/>
      <family val="2"/>
      <scheme val="minor"/>
    </font>
    <font>
      <b/>
      <sz val="6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i/>
      <sz val="6"/>
      <color rgb="FFFF0000"/>
      <name val="Calibri"/>
      <family val="2"/>
      <scheme val="minor"/>
    </font>
    <font>
      <i/>
      <sz val="6"/>
      <color rgb="FFFF0000"/>
      <name val="Arial"/>
      <family val="2"/>
    </font>
    <font>
      <b/>
      <sz val="6"/>
      <color rgb="FFFF0000"/>
      <name val="Arial"/>
      <family val="2"/>
    </font>
    <font>
      <b/>
      <sz val="6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i/>
      <sz val="16"/>
      <color theme="3"/>
      <name val="Arial"/>
      <family val="2"/>
    </font>
    <font>
      <sz val="9"/>
      <color theme="1"/>
      <name val="Calibri"/>
      <family val="2"/>
    </font>
    <font>
      <b/>
      <sz val="9"/>
      <color rgb="FFFF0000"/>
      <name val="Arial"/>
      <family val="2"/>
    </font>
    <font>
      <vertAlign val="superscript"/>
      <sz val="7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theme="1" tint="4.9989318521683403E-2"/>
      <name val="Arial"/>
      <family val="2"/>
    </font>
    <font>
      <b/>
      <sz val="8"/>
      <name val="Calibri"/>
      <family val="2"/>
    </font>
    <font>
      <sz val="6"/>
      <color theme="0"/>
      <name val="Arial"/>
      <family val="2"/>
    </font>
    <font>
      <sz val="7"/>
      <color theme="0"/>
      <name val="Arial"/>
      <family val="2"/>
    </font>
    <font>
      <sz val="7"/>
      <color rgb="FFFF0000"/>
      <name val="Arial"/>
      <family val="2"/>
    </font>
    <font>
      <b/>
      <sz val="10"/>
      <color theme="0"/>
      <name val="Arial"/>
      <family val="2"/>
    </font>
    <font>
      <b/>
      <sz val="7"/>
      <color theme="1" tint="4.9989318521683403E-2"/>
      <name val="Arial"/>
      <family val="2"/>
    </font>
    <font>
      <b/>
      <sz val="7"/>
      <color theme="0"/>
      <name val="Arial"/>
      <family val="2"/>
    </font>
    <font>
      <vertAlign val="superscript"/>
      <sz val="7"/>
      <color theme="1"/>
      <name val="Arial"/>
      <family val="2"/>
    </font>
    <font>
      <vertAlign val="superscript"/>
      <sz val="8.0500000000000007"/>
      <name val="Arial"/>
      <family val="2"/>
    </font>
    <font>
      <b/>
      <sz val="8"/>
      <color theme="1" tint="0.14999847407452621"/>
      <name val="Arial"/>
      <family val="2"/>
    </font>
    <font>
      <sz val="7"/>
      <color theme="1"/>
      <name val="Calibri"/>
      <family val="2"/>
      <scheme val="minor"/>
    </font>
    <font>
      <b/>
      <sz val="20"/>
      <name val="Arial"/>
      <family val="2"/>
    </font>
    <font>
      <b/>
      <sz val="12"/>
      <name val="Arial"/>
      <family val="2"/>
    </font>
    <font>
      <sz val="7"/>
      <color theme="1" tint="4.9989318521683403E-2"/>
      <name val="Arial"/>
      <family val="2"/>
    </font>
    <font>
      <sz val="6"/>
      <color theme="0" tint="-0.499984740745262"/>
      <name val="Arial"/>
      <family val="2"/>
    </font>
    <font>
      <i/>
      <sz val="8"/>
      <color rgb="FF00000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indexed="1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 tint="4.9989318521683403E-2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8"/>
      <color rgb="FF0070C0"/>
      <name val="Arial"/>
      <family val="2"/>
    </font>
    <font>
      <b/>
      <i/>
      <sz val="8"/>
      <name val="Arial"/>
      <family val="2"/>
    </font>
    <font>
      <b/>
      <i/>
      <sz val="7"/>
      <color theme="1"/>
      <name val="Arial"/>
      <family val="2"/>
    </font>
    <font>
      <i/>
      <sz val="7"/>
      <color theme="1"/>
      <name val="Arial"/>
      <family val="2"/>
    </font>
    <font>
      <sz val="7.5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9"/>
      <color theme="1"/>
      <name val="Arial"/>
      <family val="2"/>
    </font>
    <font>
      <b/>
      <sz val="10"/>
      <color rgb="FF0000A0"/>
      <name val="Arial"/>
      <family val="2"/>
    </font>
    <font>
      <b/>
      <sz val="9"/>
      <color rgb="FF0000A0"/>
      <name val="Arial"/>
      <family val="2"/>
    </font>
    <font>
      <b/>
      <vertAlign val="superscript"/>
      <sz val="8"/>
      <color rgb="FF000000"/>
      <name val="Arial"/>
      <family val="2"/>
    </font>
    <font>
      <vertAlign val="superscript"/>
      <sz val="8"/>
      <color rgb="FFFF0000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499984740745262"/>
      <name val="Arial"/>
      <family val="2"/>
    </font>
    <font>
      <sz val="11"/>
      <color theme="0" tint="-0.14999847407452621"/>
      <name val="Calibri"/>
      <family val="2"/>
      <scheme val="minor"/>
    </font>
    <font>
      <sz val="9"/>
      <color theme="0" tint="-0.249977111117893"/>
      <name val="Arial"/>
      <family val="2"/>
    </font>
    <font>
      <b/>
      <sz val="7"/>
      <color rgb="FFFF0000"/>
      <name val="Arial"/>
      <family val="2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0" tint="-0.249977111117893"/>
      <name val="Arial"/>
      <family val="2"/>
    </font>
    <font>
      <u/>
      <sz val="8"/>
      <name val="Arial"/>
      <family val="2"/>
    </font>
    <font>
      <b/>
      <vertAlign val="superscript"/>
      <sz val="8"/>
      <color theme="4" tint="-0.249977111117893"/>
      <name val="Arial"/>
      <family val="2"/>
    </font>
    <font>
      <sz val="8"/>
      <name val="Times New Roman"/>
      <family val="2"/>
    </font>
    <font>
      <b/>
      <sz val="8"/>
      <name val="Times New Roman"/>
      <family val="2"/>
    </font>
    <font>
      <b/>
      <sz val="8"/>
      <color rgb="FF0000A0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name val="Calibri"/>
      <family val="2"/>
      <scheme val="minor"/>
    </font>
    <font>
      <b/>
      <vertAlign val="superscript"/>
      <sz val="7.65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</fills>
  <borders count="78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0" tint="-0.499984740745262"/>
      </bottom>
      <diagonal/>
    </border>
    <border>
      <left style="medium">
        <color rgb="FFFFFFFF"/>
      </left>
      <right/>
      <top style="medium">
        <color rgb="FFFFFFFF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1" tint="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1" tint="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0" tint="-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 style="medium">
        <color theme="0" tint="-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theme="1" tint="0.499984740745262"/>
      </bottom>
      <diagonal/>
    </border>
    <border>
      <left/>
      <right style="thin">
        <color indexed="64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1" tint="0.499984740745262"/>
      </top>
      <bottom/>
      <diagonal/>
    </border>
    <border>
      <left style="medium">
        <color theme="0" tint="-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theme="1" tint="0.499984740745262"/>
      </bottom>
      <diagonal/>
    </border>
    <border>
      <left/>
      <right style="medium">
        <color rgb="FFFFFFFF"/>
      </right>
      <top/>
      <bottom style="medium">
        <color theme="1" tint="0.499984740745262"/>
      </bottom>
      <diagonal/>
    </border>
    <border>
      <left/>
      <right/>
      <top style="medium">
        <color rgb="FFFFFFFF"/>
      </top>
      <bottom style="medium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499984740745262"/>
      </top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FFFFFF"/>
      </left>
      <right/>
      <top/>
      <bottom style="medium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 tint="0.499984740745262"/>
      </bottom>
      <diagonal/>
    </border>
    <border>
      <left style="medium">
        <color theme="0" tint="-0.499984740745262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1" tint="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0" tint="-0.499984740745262"/>
      </right>
      <top/>
      <bottom/>
      <diagonal/>
    </border>
    <border>
      <left style="medium">
        <color theme="1" tint="0.499984740745262"/>
      </left>
      <right style="medium">
        <color theme="0" tint="-0.499984740745262"/>
      </right>
      <top/>
      <bottom style="medium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499984740745262"/>
      </right>
      <top/>
      <bottom/>
      <diagonal/>
    </border>
    <border>
      <left style="medium">
        <color theme="1" tint="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0" fontId="3" fillId="0" borderId="0"/>
    <xf numFmtId="0" fontId="27" fillId="0" borderId="0">
      <alignment vertical="top"/>
    </xf>
    <xf numFmtId="9" fontId="3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" fillId="0" borderId="0"/>
    <xf numFmtId="0" fontId="3" fillId="0" borderId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27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7" fillId="0" borderId="0"/>
    <xf numFmtId="0" fontId="3" fillId="0" borderId="0"/>
    <xf numFmtId="0" fontId="27" fillId="0" borderId="0"/>
    <xf numFmtId="9" fontId="5" fillId="0" borderId="0" applyFont="0" applyFill="0" applyBorder="0" applyAlignment="0" applyProtection="0"/>
    <xf numFmtId="0" fontId="3" fillId="0" borderId="0"/>
    <xf numFmtId="0" fontId="53" fillId="0" borderId="0">
      <alignment vertical="top"/>
    </xf>
    <xf numFmtId="0" fontId="3" fillId="0" borderId="0"/>
    <xf numFmtId="0" fontId="3" fillId="0" borderId="0"/>
    <xf numFmtId="0" fontId="3" fillId="0" borderId="0"/>
    <xf numFmtId="0" fontId="31" fillId="0" borderId="0">
      <alignment vertical="top"/>
    </xf>
    <xf numFmtId="0" fontId="31" fillId="0" borderId="0">
      <alignment vertical="top"/>
    </xf>
    <xf numFmtId="9" fontId="3" fillId="0" borderId="0" applyFont="0" applyFill="0" applyBorder="0" applyAlignment="0" applyProtection="0"/>
    <xf numFmtId="0" fontId="3" fillId="0" borderId="0"/>
    <xf numFmtId="175" fontId="27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7" fillId="0" borderId="0">
      <alignment vertical="center"/>
    </xf>
    <xf numFmtId="0" fontId="108" fillId="4" borderId="8" applyNumberFormat="0" applyFill="0" applyBorder="0" applyAlignment="0" applyProtection="0">
      <alignment horizontal="left"/>
    </xf>
    <xf numFmtId="0" fontId="109" fillId="0" borderId="0" applyNumberFormat="0" applyFill="0" applyBorder="0" applyAlignment="0" applyProtection="0"/>
    <xf numFmtId="3" fontId="27" fillId="6" borderId="5" applyFont="0">
      <alignment horizontal="right" vertical="center"/>
      <protection locked="0"/>
    </xf>
    <xf numFmtId="0" fontId="27" fillId="0" borderId="0">
      <alignment vertical="center"/>
    </xf>
    <xf numFmtId="0" fontId="47" fillId="4" borderId="6" applyFont="0" applyBorder="0">
      <alignment horizontal="center" wrapText="1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53" fillId="0" borderId="0">
      <alignment vertical="top"/>
    </xf>
    <xf numFmtId="0" fontId="31" fillId="0" borderId="0">
      <alignment vertical="top"/>
    </xf>
    <xf numFmtId="0" fontId="3" fillId="0" borderId="0"/>
    <xf numFmtId="9" fontId="3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3" fontId="27" fillId="6" borderId="57" applyFont="0">
      <alignment horizontal="right" vertical="center"/>
      <protection locked="0"/>
    </xf>
    <xf numFmtId="0" fontId="47" fillId="4" borderId="56" applyFont="0" applyBorder="0">
      <alignment horizontal="center" wrapText="1"/>
    </xf>
    <xf numFmtId="165" fontId="3" fillId="0" borderId="0" applyFont="0" applyFill="0" applyBorder="0" applyAlignment="0" applyProtection="0"/>
    <xf numFmtId="0" fontId="12" fillId="0" borderId="0"/>
    <xf numFmtId="180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0" fontId="3" fillId="0" borderId="0" applyFont="0" applyFill="0" applyBorder="0" applyAlignment="0" applyProtection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165" fontId="3" fillId="0" borderId="0" applyFont="0" applyFill="0" applyBorder="0" applyAlignment="0" applyProtection="0"/>
  </cellStyleXfs>
  <cellXfs count="2900">
    <xf numFmtId="0" fontId="0" fillId="0" borderId="0" xfId="0"/>
    <xf numFmtId="0" fontId="3" fillId="0" borderId="0" xfId="1"/>
    <xf numFmtId="0" fontId="5" fillId="0" borderId="0" xfId="1" applyFont="1"/>
    <xf numFmtId="0" fontId="5" fillId="0" borderId="0" xfId="1" applyFont="1" applyAlignment="1"/>
    <xf numFmtId="0" fontId="6" fillId="0" borderId="0" xfId="1" applyFont="1" applyAlignment="1">
      <alignment vertical="top"/>
    </xf>
    <xf numFmtId="166" fontId="7" fillId="2" borderId="1" xfId="1" applyNumberFormat="1" applyFont="1" applyFill="1" applyBorder="1" applyAlignment="1">
      <alignment horizontal="left" vertical="center" indent="1"/>
    </xf>
    <xf numFmtId="167" fontId="7" fillId="2" borderId="2" xfId="1" applyNumberFormat="1" applyFont="1" applyFill="1" applyBorder="1" applyAlignment="1">
      <alignment horizontal="left" vertical="center"/>
    </xf>
    <xf numFmtId="167" fontId="7" fillId="2" borderId="2" xfId="1" applyNumberFormat="1" applyFont="1" applyFill="1" applyBorder="1" applyAlignment="1">
      <alignment horizontal="center" vertical="center"/>
    </xf>
    <xf numFmtId="167" fontId="8" fillId="0" borderId="3" xfId="1" applyNumberFormat="1" applyFont="1" applyBorder="1" applyAlignment="1">
      <alignment horizontal="center" vertical="center"/>
    </xf>
    <xf numFmtId="0" fontId="8" fillId="0" borderId="4" xfId="1" applyFont="1" applyBorder="1" applyAlignment="1">
      <alignment horizontal="left" vertical="center" indent="1"/>
    </xf>
    <xf numFmtId="0" fontId="5" fillId="0" borderId="0" xfId="1" applyFont="1" applyBorder="1"/>
    <xf numFmtId="167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left" vertical="center" indent="1"/>
    </xf>
    <xf numFmtId="0" fontId="5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166" fontId="5" fillId="0" borderId="0" xfId="3" applyNumberFormat="1" applyFont="1" applyBorder="1"/>
    <xf numFmtId="0" fontId="10" fillId="0" borderId="0" xfId="1" applyFont="1" applyAlignment="1">
      <alignment vertical="top"/>
    </xf>
    <xf numFmtId="0" fontId="6" fillId="0" borderId="0" xfId="1" applyFont="1"/>
    <xf numFmtId="0" fontId="11" fillId="0" borderId="0" xfId="1" applyFont="1" applyAlignment="1">
      <alignment vertical="top"/>
    </xf>
    <xf numFmtId="0" fontId="12" fillId="0" borderId="0" xfId="1" applyFont="1" applyAlignment="1">
      <alignment horizontal="left" vertical="center" indent="2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167" fontId="8" fillId="0" borderId="1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indent="1"/>
    </xf>
    <xf numFmtId="0" fontId="7" fillId="0" borderId="0" xfId="1" applyFont="1" applyBorder="1" applyAlignment="1">
      <alignment horizontal="center" vertical="center" wrapText="1"/>
    </xf>
    <xf numFmtId="0" fontId="16" fillId="0" borderId="0" xfId="1" applyFont="1" applyAlignment="1">
      <alignment vertical="center"/>
    </xf>
    <xf numFmtId="0" fontId="8" fillId="0" borderId="0" xfId="1" applyFont="1"/>
    <xf numFmtId="0" fontId="17" fillId="0" borderId="0" xfId="1" applyFont="1" applyAlignment="1">
      <alignment vertical="center"/>
    </xf>
    <xf numFmtId="0" fontId="7" fillId="0" borderId="0" xfId="1" applyFont="1" applyBorder="1" applyAlignment="1">
      <alignment horizontal="left" vertical="center" indent="1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0" fillId="0" borderId="0" xfId="1" applyFont="1" applyAlignment="1">
      <alignment horizontal="left" vertical="center" indent="1"/>
    </xf>
    <xf numFmtId="0" fontId="5" fillId="0" borderId="0" xfId="1" applyFont="1" applyAlignment="1">
      <alignment vertical="top"/>
    </xf>
    <xf numFmtId="0" fontId="18" fillId="0" borderId="0" xfId="1" applyFont="1" applyAlignment="1">
      <alignment horizontal="right" vertical="top"/>
    </xf>
    <xf numFmtId="0" fontId="18" fillId="0" borderId="0" xfId="1" applyFont="1" applyAlignment="1">
      <alignment vertical="center"/>
    </xf>
    <xf numFmtId="0" fontId="1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 wrapText="1" indent="1"/>
    </xf>
    <xf numFmtId="0" fontId="5" fillId="0" borderId="0" xfId="1" applyFont="1" applyAlignment="1">
      <alignment horizontal="left" vertical="center" indent="1"/>
    </xf>
    <xf numFmtId="0" fontId="20" fillId="0" borderId="4" xfId="1" applyFont="1" applyBorder="1" applyAlignment="1">
      <alignment horizontal="center" vertical="center"/>
    </xf>
    <xf numFmtId="0" fontId="20" fillId="0" borderId="4" xfId="1" applyFont="1" applyBorder="1" applyAlignment="1">
      <alignment horizontal="right" vertical="center"/>
    </xf>
    <xf numFmtId="0" fontId="20" fillId="0" borderId="4" xfId="1" applyFont="1" applyBorder="1"/>
    <xf numFmtId="0" fontId="20" fillId="0" borderId="0" xfId="1" applyFont="1" applyAlignment="1">
      <alignment horizontal="center"/>
    </xf>
    <xf numFmtId="0" fontId="20" fillId="0" borderId="0" xfId="1" applyFont="1" applyAlignment="1">
      <alignment horizontal="right"/>
    </xf>
    <xf numFmtId="0" fontId="14" fillId="0" borderId="0" xfId="1" applyFont="1"/>
    <xf numFmtId="0" fontId="23" fillId="0" borderId="0" xfId="2" applyFont="1"/>
    <xf numFmtId="0" fontId="20" fillId="0" borderId="0" xfId="1" applyFont="1"/>
    <xf numFmtId="0" fontId="15" fillId="0" borderId="0" xfId="1" applyFont="1" applyAlignment="1">
      <alignment vertical="center"/>
    </xf>
    <xf numFmtId="0" fontId="12" fillId="0" borderId="0" xfId="1" applyFont="1"/>
    <xf numFmtId="0" fontId="15" fillId="0" borderId="0" xfId="1" applyFont="1"/>
    <xf numFmtId="0" fontId="24" fillId="0" borderId="0" xfId="1" applyFont="1"/>
    <xf numFmtId="0" fontId="6" fillId="0" borderId="0" xfId="4" applyFont="1" applyFill="1" applyAlignment="1">
      <alignment horizontal="right"/>
    </xf>
    <xf numFmtId="0" fontId="6" fillId="0" borderId="0" xfId="4" applyFont="1" applyFill="1"/>
    <xf numFmtId="0" fontId="18" fillId="0" borderId="0" xfId="4" applyFont="1" applyFill="1" applyAlignment="1">
      <alignment vertical="top"/>
    </xf>
    <xf numFmtId="0" fontId="18" fillId="0" borderId="0" xfId="5" applyFont="1" applyFill="1" applyAlignment="1">
      <alignment vertical="top"/>
    </xf>
    <xf numFmtId="0" fontId="11" fillId="0" borderId="0" xfId="5" applyFont="1" applyFill="1" applyAlignment="1">
      <alignment vertical="top"/>
    </xf>
    <xf numFmtId="0" fontId="11" fillId="0" borderId="0" xfId="4" applyFont="1" applyFill="1" applyAlignment="1">
      <alignment horizontal="right"/>
    </xf>
    <xf numFmtId="0" fontId="11" fillId="0" borderId="0" xfId="5" applyFont="1" applyFill="1" applyAlignment="1"/>
    <xf numFmtId="3" fontId="20" fillId="0" borderId="0" xfId="4" applyNumberFormat="1" applyFont="1" applyFill="1" applyAlignment="1">
      <alignment horizontal="right" vertical="center"/>
    </xf>
    <xf numFmtId="3" fontId="9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 indent="1"/>
    </xf>
    <xf numFmtId="0" fontId="28" fillId="0" borderId="0" xfId="4" applyFont="1" applyFill="1" applyAlignment="1">
      <alignment horizontal="right"/>
    </xf>
    <xf numFmtId="0" fontId="34" fillId="0" borderId="0" xfId="5" applyFont="1" applyFill="1" applyBorder="1" applyAlignment="1"/>
    <xf numFmtId="0" fontId="18" fillId="0" borderId="0" xfId="5" applyFont="1" applyFill="1" applyAlignment="1">
      <alignment horizontal="left" vertical="top" wrapText="1"/>
    </xf>
    <xf numFmtId="0" fontId="11" fillId="0" borderId="0" xfId="4" applyFont="1" applyFill="1"/>
    <xf numFmtId="0" fontId="35" fillId="0" borderId="0" xfId="4" applyFont="1" applyFill="1" applyAlignment="1"/>
    <xf numFmtId="2" fontId="36" fillId="0" borderId="0" xfId="5" applyNumberFormat="1" applyFont="1" applyFill="1" applyBorder="1" applyAlignment="1"/>
    <xf numFmtId="0" fontId="35" fillId="0" borderId="0" xfId="5" applyFont="1" applyFill="1" applyAlignment="1">
      <alignment horizontal="left" vertical="top" wrapText="1"/>
    </xf>
    <xf numFmtId="168" fontId="6" fillId="0" borderId="0" xfId="4" applyNumberFormat="1" applyFont="1" applyFill="1" applyAlignment="1">
      <alignment horizontal="right"/>
    </xf>
    <xf numFmtId="0" fontId="35" fillId="0" borderId="0" xfId="4" applyFont="1" applyFill="1"/>
    <xf numFmtId="0" fontId="36" fillId="0" borderId="0" xfId="5" applyFont="1" applyFill="1" applyBorder="1" applyAlignment="1"/>
    <xf numFmtId="0" fontId="37" fillId="0" borderId="0" xfId="4" applyFont="1" applyFill="1" applyAlignment="1">
      <alignment horizontal="right" vertical="center"/>
    </xf>
    <xf numFmtId="3" fontId="20" fillId="2" borderId="0" xfId="4" applyNumberFormat="1" applyFont="1" applyFill="1" applyAlignment="1">
      <alignment horizontal="right" vertical="center"/>
    </xf>
    <xf numFmtId="3" fontId="6" fillId="0" borderId="3" xfId="4" applyNumberFormat="1" applyFont="1" applyFill="1" applyBorder="1" applyAlignment="1">
      <alignment horizontal="right" vertical="center"/>
    </xf>
    <xf numFmtId="0" fontId="38" fillId="0" borderId="0" xfId="4" applyFont="1" applyFill="1" applyAlignment="1">
      <alignment vertical="center"/>
    </xf>
    <xf numFmtId="3" fontId="6" fillId="0" borderId="0" xfId="4" applyNumberFormat="1" applyFont="1" applyFill="1" applyAlignment="1">
      <alignment horizontal="right" vertical="center"/>
    </xf>
    <xf numFmtId="0" fontId="38" fillId="0" borderId="0" xfId="4" applyFont="1" applyFill="1" applyAlignment="1">
      <alignment horizontal="right" vertical="center"/>
    </xf>
    <xf numFmtId="0" fontId="6" fillId="0" borderId="0" xfId="4" applyFont="1" applyFill="1" applyAlignment="1">
      <alignment horizontal="right" vertical="center"/>
    </xf>
    <xf numFmtId="0" fontId="28" fillId="0" borderId="0" xfId="4" applyFont="1" applyFill="1" applyAlignment="1">
      <alignment horizontal="left" vertical="center" wrapText="1"/>
    </xf>
    <xf numFmtId="0" fontId="20" fillId="0" borderId="0" xfId="4" applyFont="1" applyFill="1" applyAlignment="1">
      <alignment horizontal="right" vertical="center"/>
    </xf>
    <xf numFmtId="0" fontId="22" fillId="0" borderId="0" xfId="4" applyFont="1" applyFill="1" applyAlignment="1">
      <alignment vertical="center"/>
    </xf>
    <xf numFmtId="0" fontId="9" fillId="0" borderId="0" xfId="4" applyFont="1" applyFill="1" applyAlignment="1">
      <alignment vertical="center"/>
    </xf>
    <xf numFmtId="0" fontId="20" fillId="3" borderId="0" xfId="4" applyFont="1" applyFill="1" applyAlignment="1">
      <alignment horizontal="right" vertical="center"/>
    </xf>
    <xf numFmtId="3" fontId="20" fillId="3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/>
    </xf>
    <xf numFmtId="0" fontId="20" fillId="2" borderId="0" xfId="4" applyFont="1" applyFill="1" applyAlignment="1">
      <alignment horizontal="left" vertical="center"/>
    </xf>
    <xf numFmtId="0" fontId="6" fillId="0" borderId="0" xfId="4" applyFont="1" applyFill="1" applyAlignment="1">
      <alignment horizontal="left"/>
    </xf>
    <xf numFmtId="0" fontId="6" fillId="0" borderId="3" xfId="4" applyFont="1" applyFill="1" applyBorder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168" fontId="6" fillId="0" borderId="3" xfId="4" applyNumberFormat="1" applyFont="1" applyFill="1" applyBorder="1" applyAlignment="1">
      <alignment horizontal="right" vertical="center"/>
    </xf>
    <xf numFmtId="168" fontId="6" fillId="0" borderId="0" xfId="4" applyNumberFormat="1" applyFont="1" applyFill="1" applyAlignment="1">
      <alignment horizontal="right" vertical="center"/>
    </xf>
    <xf numFmtId="3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/>
    </xf>
    <xf numFmtId="168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 wrapText="1"/>
    </xf>
    <xf numFmtId="0" fontId="9" fillId="0" borderId="0" xfId="4" applyFont="1" applyFill="1" applyAlignment="1">
      <alignment horizontal="right" vertical="center"/>
    </xf>
    <xf numFmtId="167" fontId="6" fillId="0" borderId="0" xfId="4" applyNumberFormat="1" applyFont="1" applyFill="1" applyAlignment="1">
      <alignment horizontal="right" vertical="center"/>
    </xf>
    <xf numFmtId="0" fontId="6" fillId="0" borderId="0" xfId="4" applyFont="1" applyAlignment="1">
      <alignment horizontal="left" vertical="center"/>
    </xf>
    <xf numFmtId="0" fontId="20" fillId="0" borderId="0" xfId="4" applyFont="1" applyAlignment="1">
      <alignment horizontal="right" vertical="center"/>
    </xf>
    <xf numFmtId="0" fontId="22" fillId="0" borderId="0" xfId="4" applyFont="1" applyAlignment="1">
      <alignment horizontal="right" vertical="center"/>
    </xf>
    <xf numFmtId="0" fontId="20" fillId="0" borderId="0" xfId="4" applyFont="1" applyAlignment="1">
      <alignment vertical="center"/>
    </xf>
    <xf numFmtId="0" fontId="11" fillId="0" borderId="0" xfId="4" applyFont="1" applyFill="1" applyAlignment="1">
      <alignment vertical="center"/>
    </xf>
    <xf numFmtId="0" fontId="11" fillId="0" borderId="0" xfId="4" applyFont="1" applyAlignment="1">
      <alignment vertical="center"/>
    </xf>
    <xf numFmtId="0" fontId="20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vertical="center"/>
    </xf>
    <xf numFmtId="2" fontId="6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vertical="center"/>
    </xf>
    <xf numFmtId="0" fontId="6" fillId="0" borderId="0" xfId="4" applyFont="1" applyFill="1" applyAlignment="1"/>
    <xf numFmtId="0" fontId="20" fillId="0" borderId="4" xfId="4" applyFont="1" applyBorder="1" applyAlignment="1">
      <alignment horizontal="right" vertical="center"/>
    </xf>
    <xf numFmtId="0" fontId="20" fillId="0" borderId="4" xfId="4" applyFont="1" applyBorder="1"/>
    <xf numFmtId="3" fontId="9" fillId="0" borderId="0" xfId="4" applyNumberFormat="1" applyFont="1" applyFill="1" applyAlignment="1">
      <alignment vertical="center"/>
    </xf>
    <xf numFmtId="0" fontId="20" fillId="0" borderId="0" xfId="4" applyFont="1" applyFill="1"/>
    <xf numFmtId="0" fontId="20" fillId="0" borderId="0" xfId="4" applyFont="1"/>
    <xf numFmtId="3" fontId="6" fillId="0" borderId="0" xfId="4" applyNumberFormat="1" applyFont="1" applyFill="1" applyAlignment="1">
      <alignment vertical="center" wrapText="1"/>
    </xf>
    <xf numFmtId="0" fontId="20" fillId="0" borderId="0" xfId="4" applyFont="1" applyAlignment="1">
      <alignment horizontal="right"/>
    </xf>
    <xf numFmtId="0" fontId="20" fillId="0" borderId="0" xfId="4" applyFont="1" applyFill="1" applyAlignment="1">
      <alignment horizontal="right"/>
    </xf>
    <xf numFmtId="3" fontId="20" fillId="0" borderId="0" xfId="4" applyNumberFormat="1" applyFont="1" applyFill="1" applyAlignment="1">
      <alignment horizontal="right"/>
    </xf>
    <xf numFmtId="0" fontId="6" fillId="0" borderId="0" xfId="4" applyFont="1" applyFill="1" applyAlignment="1">
      <alignment vertical="center"/>
    </xf>
    <xf numFmtId="0" fontId="20" fillId="0" borderId="0" xfId="4" applyFont="1" applyAlignment="1">
      <alignment horizontal="left"/>
    </xf>
    <xf numFmtId="3" fontId="9" fillId="0" borderId="0" xfId="4" applyNumberFormat="1" applyFont="1" applyFill="1" applyAlignment="1">
      <alignment vertical="center" wrapText="1"/>
    </xf>
    <xf numFmtId="3" fontId="6" fillId="0" borderId="0" xfId="4" applyNumberFormat="1" applyFont="1" applyFill="1" applyAlignment="1">
      <alignment vertical="center"/>
    </xf>
    <xf numFmtId="0" fontId="22" fillId="0" borderId="0" xfId="4" applyFont="1" applyAlignment="1">
      <alignment vertical="center"/>
    </xf>
    <xf numFmtId="0" fontId="9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horizontal="left" vertical="center" indent="1"/>
    </xf>
    <xf numFmtId="0" fontId="20" fillId="0" borderId="4" xfId="4" applyFont="1" applyBorder="1" applyAlignment="1">
      <alignment horizontal="left" vertical="center" indent="1"/>
    </xf>
    <xf numFmtId="0" fontId="9" fillId="0" borderId="0" xfId="4" applyFont="1" applyFill="1" applyAlignment="1">
      <alignment horizontal="right"/>
    </xf>
    <xf numFmtId="0" fontId="9" fillId="0" borderId="0" xfId="4" applyFont="1" applyFill="1"/>
    <xf numFmtId="0" fontId="41" fillId="0" borderId="0" xfId="4" applyFont="1" applyFill="1"/>
    <xf numFmtId="0" fontId="46" fillId="0" borderId="0" xfId="4" applyFont="1" applyFill="1"/>
    <xf numFmtId="0" fontId="22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Fill="1"/>
    <xf numFmtId="0" fontId="4" fillId="3" borderId="0" xfId="11" applyFont="1" applyFill="1"/>
    <xf numFmtId="0" fontId="3" fillId="3" borderId="0" xfId="11" applyFill="1"/>
    <xf numFmtId="0" fontId="6" fillId="3" borderId="3" xfId="12" applyFont="1" applyFill="1" applyBorder="1" applyAlignment="1">
      <alignment wrapText="1"/>
    </xf>
    <xf numFmtId="0" fontId="9" fillId="3" borderId="3" xfId="12" applyFont="1" applyFill="1" applyBorder="1" applyAlignment="1">
      <alignment wrapText="1"/>
    </xf>
    <xf numFmtId="0" fontId="6" fillId="3" borderId="0" xfId="12" applyFont="1" applyFill="1" applyBorder="1" applyAlignment="1">
      <alignment horizontal="right"/>
    </xf>
    <xf numFmtId="0" fontId="6" fillId="3" borderId="0" xfId="12" quotePrefix="1" applyFont="1" applyFill="1" applyBorder="1" applyAlignment="1"/>
    <xf numFmtId="0" fontId="6" fillId="3" borderId="3" xfId="13" applyFont="1" applyFill="1" applyBorder="1" applyAlignment="1">
      <alignment horizontal="right"/>
    </xf>
    <xf numFmtId="0" fontId="6" fillId="3" borderId="3" xfId="13" applyFont="1" applyFill="1" applyBorder="1" applyAlignment="1">
      <alignment horizontal="left"/>
    </xf>
    <xf numFmtId="0" fontId="6" fillId="3" borderId="0" xfId="13" applyFont="1" applyFill="1" applyAlignment="1">
      <alignment horizontal="right"/>
    </xf>
    <xf numFmtId="0" fontId="6" fillId="3" borderId="0" xfId="13" applyFont="1" applyFill="1" applyBorder="1" applyAlignment="1"/>
    <xf numFmtId="0" fontId="56" fillId="3" borderId="0" xfId="14" applyFont="1" applyFill="1" applyBorder="1" applyAlignment="1"/>
    <xf numFmtId="0" fontId="27" fillId="3" borderId="0" xfId="14" applyFont="1" applyFill="1" applyBorder="1" applyAlignment="1"/>
    <xf numFmtId="0" fontId="3" fillId="3" borderId="0" xfId="11" applyFill="1" applyBorder="1"/>
    <xf numFmtId="0" fontId="9" fillId="3" borderId="0" xfId="14" applyFont="1" applyFill="1" applyBorder="1" applyAlignment="1">
      <alignment horizontal="left" wrapText="1"/>
    </xf>
    <xf numFmtId="3" fontId="9" fillId="3" borderId="16" xfId="12" applyNumberFormat="1" applyFont="1" applyFill="1" applyBorder="1" applyAlignment="1">
      <alignment horizontal="right"/>
    </xf>
    <xf numFmtId="0" fontId="9" fillId="3" borderId="16" xfId="12" applyFont="1" applyFill="1" applyBorder="1" applyAlignment="1">
      <alignment wrapText="1"/>
    </xf>
    <xf numFmtId="3" fontId="6" fillId="3" borderId="10" xfId="12" applyNumberFormat="1" applyFont="1" applyFill="1" applyBorder="1" applyAlignment="1">
      <alignment horizontal="right"/>
    </xf>
    <xf numFmtId="0" fontId="6" fillId="3" borderId="10" xfId="12" applyFont="1" applyFill="1" applyBorder="1" applyAlignment="1"/>
    <xf numFmtId="3" fontId="6" fillId="3" borderId="0" xfId="12" applyNumberFormat="1" applyFont="1" applyFill="1" applyAlignment="1">
      <alignment horizontal="right"/>
    </xf>
    <xf numFmtId="0" fontId="6" fillId="3" borderId="0" xfId="12" applyFont="1" applyFill="1" applyBorder="1" applyAlignment="1"/>
    <xf numFmtId="3" fontId="6" fillId="3" borderId="0" xfId="12" applyNumberFormat="1" applyFont="1" applyFill="1" applyBorder="1" applyAlignment="1">
      <alignment horizontal="right"/>
    </xf>
    <xf numFmtId="3" fontId="9" fillId="3" borderId="1" xfId="12" applyNumberFormat="1" applyFont="1" applyFill="1" applyBorder="1" applyAlignment="1">
      <alignment horizontal="right"/>
    </xf>
    <xf numFmtId="0" fontId="9" fillId="3" borderId="1" xfId="12" applyFont="1" applyFill="1" applyBorder="1" applyAlignment="1">
      <alignment wrapText="1"/>
    </xf>
    <xf numFmtId="3" fontId="6" fillId="3" borderId="3" xfId="12" applyNumberFormat="1" applyFont="1" applyFill="1" applyBorder="1" applyAlignment="1">
      <alignment horizontal="right"/>
    </xf>
    <xf numFmtId="3" fontId="6" fillId="3" borderId="0" xfId="12" applyNumberFormat="1" applyFont="1" applyFill="1" applyBorder="1" applyAlignment="1"/>
    <xf numFmtId="0" fontId="56" fillId="3" borderId="3" xfId="14" applyFont="1" applyFill="1" applyBorder="1" applyAlignment="1"/>
    <xf numFmtId="0" fontId="27" fillId="3" borderId="3" xfId="14" applyFont="1" applyFill="1" applyBorder="1" applyAlignment="1"/>
    <xf numFmtId="0" fontId="3" fillId="3" borderId="3" xfId="11" applyFill="1" applyBorder="1"/>
    <xf numFmtId="3" fontId="9" fillId="3" borderId="16" xfId="12" applyNumberFormat="1" applyFont="1" applyFill="1" applyBorder="1" applyAlignment="1"/>
    <xf numFmtId="3" fontId="6" fillId="3" borderId="3" xfId="12" applyNumberFormat="1" applyFont="1" applyFill="1" applyBorder="1" applyAlignment="1"/>
    <xf numFmtId="3" fontId="6" fillId="3" borderId="0" xfId="12" applyNumberFormat="1" applyFont="1" applyFill="1" applyAlignment="1"/>
    <xf numFmtId="0" fontId="6" fillId="3" borderId="0" xfId="12" applyFont="1" applyFill="1" applyAlignment="1">
      <alignment wrapText="1"/>
    </xf>
    <xf numFmtId="0" fontId="6" fillId="3" borderId="0" xfId="12" applyFont="1" applyFill="1" applyBorder="1" applyAlignment="1">
      <alignment wrapText="1"/>
    </xf>
    <xf numFmtId="0" fontId="58" fillId="3" borderId="3" xfId="12" applyFont="1" applyFill="1" applyBorder="1" applyAlignment="1"/>
    <xf numFmtId="0" fontId="59" fillId="3" borderId="3" xfId="12" applyFont="1" applyFill="1" applyBorder="1" applyAlignment="1"/>
    <xf numFmtId="0" fontId="59" fillId="3" borderId="3" xfId="12" applyFont="1" applyFill="1" applyBorder="1" applyAlignment="1">
      <alignment horizontal="right"/>
    </xf>
    <xf numFmtId="0" fontId="59" fillId="3" borderId="3" xfId="15" applyFont="1" applyFill="1" applyBorder="1" applyAlignment="1"/>
    <xf numFmtId="0" fontId="17" fillId="3" borderId="3" xfId="12" applyFont="1" applyFill="1" applyBorder="1" applyAlignment="1">
      <alignment wrapText="1"/>
    </xf>
    <xf numFmtId="0" fontId="56" fillId="3" borderId="0" xfId="16" applyFont="1" applyFill="1"/>
    <xf numFmtId="0" fontId="27" fillId="3" borderId="0" xfId="16" applyFill="1"/>
    <xf numFmtId="0" fontId="58" fillId="3" borderId="0" xfId="12" applyFont="1" applyFill="1" applyAlignment="1"/>
    <xf numFmtId="0" fontId="59" fillId="3" borderId="0" xfId="12" applyFont="1" applyFill="1" applyAlignment="1"/>
    <xf numFmtId="0" fontId="59" fillId="3" borderId="0" xfId="15" applyFont="1" applyFill="1" applyAlignment="1"/>
    <xf numFmtId="0" fontId="60" fillId="3" borderId="0" xfId="16" applyFont="1" applyFill="1"/>
    <xf numFmtId="0" fontId="61" fillId="3" borderId="0" xfId="12" applyFont="1" applyFill="1" applyAlignment="1"/>
    <xf numFmtId="0" fontId="57" fillId="3" borderId="16" xfId="12" applyFont="1" applyFill="1" applyBorder="1" applyAlignment="1">
      <alignment wrapText="1"/>
    </xf>
    <xf numFmtId="3" fontId="6" fillId="3" borderId="3" xfId="13" applyNumberFormat="1" applyFont="1" applyFill="1" applyBorder="1" applyAlignment="1">
      <alignment horizontal="right"/>
    </xf>
    <xf numFmtId="3" fontId="6" fillId="3" borderId="0" xfId="13" applyNumberFormat="1" applyFont="1" applyFill="1" applyBorder="1" applyAlignment="1">
      <alignment horizontal="right"/>
    </xf>
    <xf numFmtId="0" fontId="6" fillId="3" borderId="0" xfId="13" applyFont="1" applyFill="1" applyBorder="1" applyAlignment="1">
      <alignment wrapText="1"/>
    </xf>
    <xf numFmtId="0" fontId="17" fillId="3" borderId="3" xfId="12" applyFont="1" applyFill="1" applyBorder="1" applyAlignment="1">
      <alignment vertical="top" wrapText="1"/>
    </xf>
    <xf numFmtId="0" fontId="25" fillId="0" borderId="0" xfId="17" applyFont="1"/>
    <xf numFmtId="0" fontId="25" fillId="0" borderId="0" xfId="17" applyFont="1" applyAlignment="1">
      <alignment horizontal="right"/>
    </xf>
    <xf numFmtId="0" fontId="25" fillId="0" borderId="0" xfId="17" applyFont="1" applyFill="1"/>
    <xf numFmtId="0" fontId="25" fillId="0" borderId="0" xfId="17" applyFont="1" applyBorder="1"/>
    <xf numFmtId="0" fontId="25" fillId="0" borderId="0" xfId="17" applyFont="1" applyBorder="1" applyAlignment="1">
      <alignment horizontal="right"/>
    </xf>
    <xf numFmtId="0" fontId="25" fillId="0" borderId="0" xfId="17" applyFont="1" applyFill="1" applyBorder="1"/>
    <xf numFmtId="0" fontId="25" fillId="0" borderId="0" xfId="17" applyFont="1" applyFill="1" applyBorder="1" applyAlignment="1">
      <alignment horizontal="right"/>
    </xf>
    <xf numFmtId="3" fontId="62" fillId="0" borderId="0" xfId="17" applyNumberFormat="1" applyFont="1" applyBorder="1"/>
    <xf numFmtId="0" fontId="62" fillId="0" borderId="0" xfId="17" applyFont="1" applyBorder="1"/>
    <xf numFmtId="3" fontId="63" fillId="0" borderId="0" xfId="17" applyNumberFormat="1" applyFont="1" applyBorder="1"/>
    <xf numFmtId="0" fontId="63" fillId="0" borderId="0" xfId="17" applyFont="1" applyBorder="1"/>
    <xf numFmtId="0" fontId="63" fillId="0" borderId="0" xfId="17" applyFont="1" applyBorder="1" applyAlignment="1">
      <alignment horizontal="center"/>
    </xf>
    <xf numFmtId="3" fontId="6" fillId="0" borderId="0" xfId="8" applyNumberFormat="1" applyFont="1" applyFill="1" applyBorder="1" applyAlignment="1" applyProtection="1">
      <alignment horizontal="right" vertical="center"/>
      <protection hidden="1"/>
    </xf>
    <xf numFmtId="3" fontId="6" fillId="0" borderId="0" xfId="8" applyNumberFormat="1" applyFont="1" applyFill="1" applyBorder="1" applyAlignment="1" applyProtection="1">
      <alignment horizontal="right" vertical="center" indent="1"/>
      <protection hidden="1"/>
    </xf>
    <xf numFmtId="0" fontId="9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right" vertical="center"/>
    </xf>
    <xf numFmtId="0" fontId="25" fillId="0" borderId="0" xfId="17" applyFont="1" applyFill="1" applyBorder="1" applyAlignment="1">
      <alignment vertical="center"/>
    </xf>
    <xf numFmtId="0" fontId="9" fillId="2" borderId="0" xfId="8" applyFont="1" applyFill="1" applyBorder="1" applyAlignment="1" applyProtection="1">
      <alignment horizontal="right" vertical="center"/>
      <protection hidden="1"/>
    </xf>
    <xf numFmtId="0" fontId="9" fillId="2" borderId="0" xfId="17" applyFont="1" applyFill="1" applyBorder="1" applyAlignment="1">
      <alignment horizontal="right" vertical="center" wrapText="1" indent="1" readingOrder="1"/>
    </xf>
    <xf numFmtId="0" fontId="9" fillId="2" borderId="0" xfId="17" applyFont="1" applyFill="1" applyBorder="1" applyAlignment="1">
      <alignment horizontal="right" vertical="center" wrapText="1"/>
    </xf>
    <xf numFmtId="0" fontId="9" fillId="2" borderId="0" xfId="17" applyFont="1" applyFill="1" applyBorder="1" applyAlignment="1">
      <alignment horizontal="left" vertical="center" wrapText="1" indent="1" readingOrder="1"/>
    </xf>
    <xf numFmtId="0" fontId="6" fillId="0" borderId="0" xfId="8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right" vertical="center" wrapText="1" indent="1" readingOrder="1"/>
    </xf>
    <xf numFmtId="0" fontId="6" fillId="0" borderId="0" xfId="17" applyFont="1" applyFill="1" applyBorder="1" applyAlignment="1">
      <alignment horizontal="right" vertical="center" wrapText="1"/>
    </xf>
    <xf numFmtId="0" fontId="6" fillId="0" borderId="0" xfId="17" applyFont="1" applyFill="1" applyBorder="1" applyAlignment="1">
      <alignment horizontal="left" vertical="center" wrapText="1" indent="1" readingOrder="1"/>
    </xf>
    <xf numFmtId="3" fontId="9" fillId="2" borderId="0" xfId="8" applyNumberFormat="1" applyFont="1" applyFill="1" applyBorder="1" applyAlignment="1" applyProtection="1">
      <alignment horizontal="right" vertical="center"/>
      <protection hidden="1"/>
    </xf>
    <xf numFmtId="3" fontId="9" fillId="2" borderId="0" xfId="17" applyNumberFormat="1" applyFont="1" applyFill="1" applyBorder="1" applyAlignment="1">
      <alignment horizontal="right" vertical="center" wrapText="1" indent="1" readingOrder="1"/>
    </xf>
    <xf numFmtId="3" fontId="6" fillId="0" borderId="0" xfId="17" applyNumberFormat="1" applyFont="1" applyFill="1" applyBorder="1" applyAlignment="1">
      <alignment horizontal="right" vertical="center" wrapText="1" indent="1" readingOrder="1"/>
    </xf>
    <xf numFmtId="0" fontId="22" fillId="0" borderId="17" xfId="17" applyFont="1" applyFill="1" applyBorder="1" applyAlignment="1">
      <alignment horizontal="right" vertical="center" wrapText="1"/>
    </xf>
    <xf numFmtId="0" fontId="22" fillId="0" borderId="18" xfId="17" applyFont="1" applyFill="1" applyBorder="1" applyAlignment="1">
      <alignment horizontal="right" vertical="center" wrapText="1"/>
    </xf>
    <xf numFmtId="0" fontId="22" fillId="0" borderId="17" xfId="17" applyFont="1" applyFill="1" applyBorder="1" applyAlignment="1">
      <alignment horizontal="left" vertical="center" wrapText="1" indent="1" readingOrder="1"/>
    </xf>
    <xf numFmtId="0" fontId="9" fillId="0" borderId="0" xfId="17" applyFont="1" applyAlignment="1">
      <alignment vertical="center"/>
    </xf>
    <xf numFmtId="0" fontId="13" fillId="0" borderId="0" xfId="17" applyFont="1" applyAlignment="1">
      <alignment vertical="center"/>
    </xf>
    <xf numFmtId="168" fontId="9" fillId="2" borderId="0" xfId="8" applyNumberFormat="1" applyFont="1" applyFill="1" applyBorder="1" applyAlignment="1" applyProtection="1">
      <alignment horizontal="right" vertical="center"/>
      <protection hidden="1"/>
    </xf>
    <xf numFmtId="168" fontId="6" fillId="0" borderId="3" xfId="8" applyNumberFormat="1" applyFont="1" applyFill="1" applyBorder="1" applyAlignment="1" applyProtection="1">
      <alignment horizontal="right" vertical="center"/>
      <protection hidden="1"/>
    </xf>
    <xf numFmtId="0" fontId="6" fillId="0" borderId="4" xfId="17" applyFont="1" applyFill="1" applyBorder="1" applyAlignment="1">
      <alignment horizontal="left" vertical="center" wrapText="1" indent="1" readingOrder="1"/>
    </xf>
    <xf numFmtId="168" fontId="6" fillId="0" borderId="0" xfId="8" applyNumberFormat="1" applyFont="1" applyFill="1" applyBorder="1" applyAlignment="1" applyProtection="1">
      <alignment horizontal="right" vertical="center"/>
      <protection hidden="1"/>
    </xf>
    <xf numFmtId="0" fontId="9" fillId="0" borderId="0" xfId="17" applyFont="1" applyFill="1" applyBorder="1" applyAlignment="1">
      <alignment horizontal="left" vertical="center" wrapText="1" indent="1" readingOrder="1"/>
    </xf>
    <xf numFmtId="9" fontId="20" fillId="2" borderId="24" xfId="17" applyNumberFormat="1" applyFont="1" applyFill="1" applyBorder="1" applyAlignment="1">
      <alignment horizontal="right" vertical="center"/>
    </xf>
    <xf numFmtId="9" fontId="20" fillId="2" borderId="25" xfId="17" applyNumberFormat="1" applyFont="1" applyFill="1" applyBorder="1" applyAlignment="1">
      <alignment horizontal="right" vertical="center"/>
    </xf>
    <xf numFmtId="9" fontId="20" fillId="2" borderId="0" xfId="17" applyNumberFormat="1" applyFont="1" applyFill="1" applyBorder="1" applyAlignment="1">
      <alignment horizontal="right" vertical="center"/>
    </xf>
    <xf numFmtId="2" fontId="6" fillId="0" borderId="4" xfId="17" applyNumberFormat="1" applyFont="1" applyFill="1" applyBorder="1" applyAlignment="1">
      <alignment horizontal="left" vertical="center" wrapText="1" indent="1" readingOrder="1"/>
    </xf>
    <xf numFmtId="2" fontId="6" fillId="0" borderId="0" xfId="17" applyNumberFormat="1" applyFont="1" applyFill="1" applyBorder="1" applyAlignment="1">
      <alignment horizontal="left" vertical="center" wrapText="1" indent="1" readingOrder="1"/>
    </xf>
    <xf numFmtId="0" fontId="20" fillId="0" borderId="27" xfId="17" applyFont="1" applyBorder="1" applyAlignment="1">
      <alignment horizontal="right"/>
    </xf>
    <xf numFmtId="0" fontId="22" fillId="0" borderId="28" xfId="17" applyFont="1" applyFill="1" applyBorder="1" applyAlignment="1">
      <alignment horizontal="left" vertical="center" wrapText="1" indent="1" readingOrder="1"/>
    </xf>
    <xf numFmtId="0" fontId="15" fillId="0" borderId="29" xfId="17" applyFont="1" applyBorder="1"/>
    <xf numFmtId="0" fontId="13" fillId="0" borderId="30" xfId="17" applyFont="1" applyBorder="1"/>
    <xf numFmtId="0" fontId="15" fillId="0" borderId="2" xfId="17" applyFont="1" applyBorder="1"/>
    <xf numFmtId="0" fontId="64" fillId="0" borderId="0" xfId="17" applyFont="1" applyAlignment="1">
      <alignment horizontal="right" vertical="center"/>
    </xf>
    <xf numFmtId="3" fontId="6" fillId="0" borderId="0" xfId="8" applyNumberFormat="1" applyFont="1" applyFill="1" applyBorder="1" applyAlignment="1" applyProtection="1">
      <alignment horizontal="center" vertical="center"/>
      <protection hidden="1"/>
    </xf>
    <xf numFmtId="9" fontId="6" fillId="0" borderId="22" xfId="17" applyNumberFormat="1" applyFont="1" applyFill="1" applyBorder="1" applyAlignment="1">
      <alignment horizontal="right" vertical="center"/>
    </xf>
    <xf numFmtId="9" fontId="6" fillId="0" borderId="31" xfId="17" applyNumberFormat="1" applyFont="1" applyFill="1" applyBorder="1" applyAlignment="1">
      <alignment horizontal="right" vertical="center"/>
    </xf>
    <xf numFmtId="3" fontId="6" fillId="0" borderId="25" xfId="17" applyNumberFormat="1" applyFont="1" applyBorder="1" applyAlignment="1">
      <alignment horizontal="right" vertical="center"/>
    </xf>
    <xf numFmtId="1" fontId="6" fillId="0" borderId="0" xfId="8" applyNumberFormat="1" applyFont="1" applyFill="1" applyBorder="1" applyAlignment="1" applyProtection="1">
      <alignment horizontal="right" vertical="center"/>
      <protection hidden="1"/>
    </xf>
    <xf numFmtId="0" fontId="65" fillId="0" borderId="24" xfId="17" applyFont="1" applyBorder="1" applyAlignment="1">
      <alignment horizontal="right" vertical="center"/>
    </xf>
    <xf numFmtId="0" fontId="39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left" vertical="center" wrapText="1" indent="1"/>
    </xf>
    <xf numFmtId="0" fontId="66" fillId="0" borderId="0" xfId="17" applyFont="1" applyAlignment="1">
      <alignment horizontal="right" vertical="center"/>
    </xf>
    <xf numFmtId="0" fontId="39" fillId="0" borderId="0" xfId="17" applyFont="1" applyFill="1" applyBorder="1" applyAlignment="1">
      <alignment vertical="center"/>
    </xf>
    <xf numFmtId="9" fontId="6" fillId="0" borderId="0" xfId="17" applyNumberFormat="1" applyFont="1" applyFill="1" applyBorder="1" applyAlignment="1">
      <alignment horizontal="right" vertical="center"/>
    </xf>
    <xf numFmtId="0" fontId="3" fillId="0" borderId="24" xfId="17" applyBorder="1"/>
    <xf numFmtId="0" fontId="15" fillId="0" borderId="33" xfId="17" applyFont="1" applyBorder="1"/>
    <xf numFmtId="9" fontId="9" fillId="2" borderId="22" xfId="9" applyFont="1" applyFill="1" applyBorder="1" applyAlignment="1" applyProtection="1">
      <alignment horizontal="right" vertical="center" indent="1"/>
      <protection hidden="1"/>
    </xf>
    <xf numFmtId="9" fontId="9" fillId="2" borderId="31" xfId="9" applyFont="1" applyFill="1" applyBorder="1" applyAlignment="1" applyProtection="1">
      <alignment horizontal="right" vertical="center" indent="1"/>
      <protection hidden="1"/>
    </xf>
    <xf numFmtId="168" fontId="9" fillId="2" borderId="0" xfId="17" applyNumberFormat="1" applyFont="1" applyFill="1" applyBorder="1" applyAlignment="1">
      <alignment horizontal="right" vertical="center" indent="1" readingOrder="1"/>
    </xf>
    <xf numFmtId="9" fontId="6" fillId="0" borderId="22" xfId="9" applyFont="1" applyFill="1" applyBorder="1" applyAlignment="1" applyProtection="1">
      <alignment horizontal="right" vertical="center" indent="1"/>
      <protection hidden="1"/>
    </xf>
    <xf numFmtId="9" fontId="6" fillId="0" borderId="31" xfId="9" applyFont="1" applyFill="1" applyBorder="1" applyAlignment="1" applyProtection="1">
      <alignment horizontal="right" vertical="center" indent="1"/>
      <protection hidden="1"/>
    </xf>
    <xf numFmtId="168" fontId="6" fillId="0" borderId="4" xfId="17" applyNumberFormat="1" applyFont="1" applyFill="1" applyBorder="1" applyAlignment="1">
      <alignment horizontal="right" vertical="center" indent="1" readingOrder="1"/>
    </xf>
    <xf numFmtId="9" fontId="6" fillId="0" borderId="24" xfId="9" applyFont="1" applyFill="1" applyBorder="1" applyAlignment="1" applyProtection="1">
      <alignment horizontal="right" vertical="center" indent="1"/>
      <protection hidden="1"/>
    </xf>
    <xf numFmtId="9" fontId="6" fillId="0" borderId="32" xfId="9" applyFont="1" applyFill="1" applyBorder="1" applyAlignment="1" applyProtection="1">
      <alignment horizontal="right" vertical="center" indent="1"/>
      <protection hidden="1"/>
    </xf>
    <xf numFmtId="168" fontId="6" fillId="0" borderId="0" xfId="17" applyNumberFormat="1" applyFont="1" applyFill="1" applyBorder="1" applyAlignment="1">
      <alignment horizontal="right" vertical="center" indent="1" readingOrder="1"/>
    </xf>
    <xf numFmtId="168" fontId="9" fillId="0" borderId="24" xfId="17" applyNumberFormat="1" applyFont="1" applyFill="1" applyBorder="1" applyAlignment="1">
      <alignment horizontal="right" vertical="center" indent="1"/>
    </xf>
    <xf numFmtId="168" fontId="9" fillId="0" borderId="32" xfId="17" applyNumberFormat="1" applyFont="1" applyFill="1" applyBorder="1" applyAlignment="1">
      <alignment horizontal="right" vertical="center" indent="1"/>
    </xf>
    <xf numFmtId="168" fontId="9" fillId="0" borderId="0" xfId="17" applyNumberFormat="1" applyFont="1" applyFill="1" applyBorder="1" applyAlignment="1">
      <alignment horizontal="right" vertical="center" indent="1" readingOrder="1"/>
    </xf>
    <xf numFmtId="9" fontId="9" fillId="2" borderId="24" xfId="9" applyFont="1" applyFill="1" applyBorder="1" applyAlignment="1" applyProtection="1">
      <alignment horizontal="right" vertical="center" indent="1"/>
      <protection hidden="1"/>
    </xf>
    <xf numFmtId="9" fontId="9" fillId="2" borderId="32" xfId="9" applyFont="1" applyFill="1" applyBorder="1" applyAlignment="1" applyProtection="1">
      <alignment horizontal="right" vertical="center" indent="1"/>
      <protection hidden="1"/>
    </xf>
    <xf numFmtId="168" fontId="6" fillId="0" borderId="4" xfId="17" applyNumberFormat="1" applyFont="1" applyFill="1" applyBorder="1" applyAlignment="1">
      <alignment horizontal="right" vertical="center" wrapText="1" indent="1" readingOrder="1"/>
    </xf>
    <xf numFmtId="168" fontId="6" fillId="0" borderId="0" xfId="17" applyNumberFormat="1" applyFont="1" applyFill="1" applyBorder="1" applyAlignment="1">
      <alignment horizontal="right" vertical="center" wrapText="1" indent="1" readingOrder="1"/>
    </xf>
    <xf numFmtId="9" fontId="6" fillId="0" borderId="34" xfId="9" applyFont="1" applyFill="1" applyBorder="1" applyAlignment="1" applyProtection="1">
      <alignment horizontal="right" vertical="center" indent="1"/>
      <protection hidden="1"/>
    </xf>
    <xf numFmtId="0" fontId="22" fillId="0" borderId="35" xfId="17" applyFont="1" applyFill="1" applyBorder="1" applyAlignment="1">
      <alignment horizontal="left" vertical="center" wrapText="1" indent="1" readingOrder="1"/>
    </xf>
    <xf numFmtId="0" fontId="25" fillId="0" borderId="24" xfId="17" applyFont="1" applyBorder="1"/>
    <xf numFmtId="0" fontId="25" fillId="0" borderId="32" xfId="17" applyFont="1" applyBorder="1"/>
    <xf numFmtId="0" fontId="15" fillId="0" borderId="33" xfId="17" applyFont="1" applyBorder="1" applyAlignment="1">
      <alignment vertical="center"/>
    </xf>
    <xf numFmtId="0" fontId="15" fillId="0" borderId="0" xfId="17" applyFont="1" applyAlignment="1">
      <alignment horizontal="right" vertical="center"/>
    </xf>
    <xf numFmtId="0" fontId="17" fillId="0" borderId="0" xfId="17" applyFont="1" applyAlignment="1">
      <alignment vertical="center"/>
    </xf>
    <xf numFmtId="9" fontId="6" fillId="0" borderId="22" xfId="8" applyNumberFormat="1" applyFont="1" applyFill="1" applyBorder="1" applyAlignment="1" applyProtection="1">
      <alignment horizontal="right" vertical="center"/>
      <protection hidden="1"/>
    </xf>
    <xf numFmtId="9" fontId="6" fillId="0" borderId="31" xfId="8" applyNumberFormat="1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left" vertical="center" indent="1" readingOrder="1"/>
    </xf>
    <xf numFmtId="9" fontId="6" fillId="0" borderId="24" xfId="8" applyNumberFormat="1" applyFont="1" applyFill="1" applyBorder="1" applyAlignment="1" applyProtection="1">
      <alignment horizontal="right" vertical="center"/>
      <protection hidden="1"/>
    </xf>
    <xf numFmtId="9" fontId="6" fillId="0" borderId="32" xfId="8" applyNumberFormat="1" applyFont="1" applyFill="1" applyBorder="1" applyAlignment="1" applyProtection="1">
      <alignment horizontal="right" vertical="center"/>
      <protection hidden="1"/>
    </xf>
    <xf numFmtId="1" fontId="6" fillId="0" borderId="24" xfId="8" applyNumberFormat="1" applyFont="1" applyFill="1" applyBorder="1" applyAlignment="1" applyProtection="1">
      <alignment horizontal="right" vertical="center"/>
      <protection hidden="1"/>
    </xf>
    <xf numFmtId="1" fontId="6" fillId="0" borderId="32" xfId="8" applyNumberFormat="1" applyFont="1" applyFill="1" applyBorder="1" applyAlignment="1" applyProtection="1">
      <alignment horizontal="right" vertical="center"/>
      <protection hidden="1"/>
    </xf>
    <xf numFmtId="0" fontId="6" fillId="0" borderId="24" xfId="17" applyFont="1" applyFill="1" applyBorder="1" applyAlignment="1">
      <alignment horizontal="right" vertical="center" wrapText="1"/>
    </xf>
    <xf numFmtId="0" fontId="6" fillId="0" borderId="32" xfId="17" applyFont="1" applyFill="1" applyBorder="1" applyAlignment="1">
      <alignment horizontal="right" vertical="center" wrapText="1"/>
    </xf>
    <xf numFmtId="0" fontId="6" fillId="0" borderId="0" xfId="17" applyFont="1" applyFill="1" applyBorder="1" applyAlignment="1">
      <alignment horizontal="left" vertical="center" indent="1"/>
    </xf>
    <xf numFmtId="9" fontId="9" fillId="2" borderId="24" xfId="17" applyNumberFormat="1" applyFont="1" applyFill="1" applyBorder="1" applyAlignment="1">
      <alignment horizontal="right" vertical="center" wrapText="1"/>
    </xf>
    <xf numFmtId="9" fontId="9" fillId="2" borderId="32" xfId="17" applyNumberFormat="1" applyFont="1" applyFill="1" applyBorder="1" applyAlignment="1">
      <alignment horizontal="right" vertical="center" wrapText="1"/>
    </xf>
    <xf numFmtId="0" fontId="9" fillId="2" borderId="0" xfId="17" applyFont="1" applyFill="1" applyBorder="1" applyAlignment="1">
      <alignment horizontal="left" vertical="center" indent="1" readingOrder="1"/>
    </xf>
    <xf numFmtId="9" fontId="6" fillId="0" borderId="24" xfId="17" applyNumberFormat="1" applyFont="1" applyFill="1" applyBorder="1" applyAlignment="1">
      <alignment horizontal="right" vertical="center" wrapText="1"/>
    </xf>
    <xf numFmtId="9" fontId="6" fillId="0" borderId="32" xfId="17" applyNumberFormat="1" applyFont="1" applyFill="1" applyBorder="1" applyAlignment="1">
      <alignment horizontal="right" vertical="center" wrapText="1"/>
    </xf>
    <xf numFmtId="0" fontId="25" fillId="0" borderId="24" xfId="17" applyFont="1" applyFill="1" applyBorder="1"/>
    <xf numFmtId="0" fontId="64" fillId="0" borderId="0" xfId="17" applyFont="1" applyAlignment="1">
      <alignment vertical="center"/>
    </xf>
    <xf numFmtId="0" fontId="67" fillId="0" borderId="0" xfId="17" applyFont="1" applyAlignment="1">
      <alignment horizontal="right" vertical="center"/>
    </xf>
    <xf numFmtId="0" fontId="3" fillId="0" borderId="0" xfId="17"/>
    <xf numFmtId="0" fontId="3" fillId="0" borderId="0" xfId="17" applyFill="1" applyBorder="1"/>
    <xf numFmtId="9" fontId="9" fillId="2" borderId="19" xfId="9" applyFont="1" applyFill="1" applyBorder="1" applyAlignment="1" applyProtection="1">
      <alignment horizontal="right" vertical="center" indent="1"/>
      <protection hidden="1"/>
    </xf>
    <xf numFmtId="9" fontId="9" fillId="2" borderId="21" xfId="9" applyFont="1" applyFill="1" applyBorder="1" applyAlignment="1" applyProtection="1">
      <alignment horizontal="right" vertical="center" indent="1"/>
      <protection hidden="1"/>
    </xf>
    <xf numFmtId="9" fontId="9" fillId="2" borderId="36" xfId="9" applyFont="1" applyFill="1" applyBorder="1" applyAlignment="1" applyProtection="1">
      <alignment horizontal="right" vertical="center" indent="1"/>
      <protection hidden="1"/>
    </xf>
    <xf numFmtId="9" fontId="6" fillId="0" borderId="37" xfId="9" applyFont="1" applyFill="1" applyBorder="1" applyAlignment="1" applyProtection="1">
      <alignment horizontal="right" vertical="center" indent="1"/>
      <protection hidden="1"/>
    </xf>
    <xf numFmtId="9" fontId="6" fillId="0" borderId="13" xfId="9" applyFont="1" applyFill="1" applyBorder="1" applyAlignment="1" applyProtection="1">
      <alignment horizontal="right" vertical="center" indent="1"/>
      <protection hidden="1"/>
    </xf>
    <xf numFmtId="168" fontId="9" fillId="0" borderId="0" xfId="17" applyNumberFormat="1" applyFont="1" applyFill="1" applyBorder="1" applyAlignment="1">
      <alignment horizontal="right" vertical="center" indent="1"/>
    </xf>
    <xf numFmtId="9" fontId="9" fillId="2" borderId="13" xfId="9" applyFont="1" applyFill="1" applyBorder="1" applyAlignment="1" applyProtection="1">
      <alignment horizontal="right" vertical="center" indent="1"/>
      <protection hidden="1"/>
    </xf>
    <xf numFmtId="0" fontId="3" fillId="0" borderId="24" xfId="17" applyFill="1" applyBorder="1"/>
    <xf numFmtId="0" fontId="3" fillId="0" borderId="32" xfId="17" applyFill="1" applyBorder="1"/>
    <xf numFmtId="0" fontId="25" fillId="0" borderId="32" xfId="17" applyFont="1" applyFill="1" applyBorder="1"/>
    <xf numFmtId="0" fontId="15" fillId="0" borderId="33" xfId="17" applyFont="1" applyFill="1" applyBorder="1"/>
    <xf numFmtId="0" fontId="13" fillId="0" borderId="34" xfId="17" applyFont="1" applyFill="1" applyBorder="1"/>
    <xf numFmtId="0" fontId="15" fillId="0" borderId="2" xfId="17" applyFont="1" applyFill="1" applyBorder="1"/>
    <xf numFmtId="0" fontId="13" fillId="0" borderId="38" xfId="17" applyFont="1" applyFill="1" applyBorder="1"/>
    <xf numFmtId="0" fontId="15" fillId="0" borderId="0" xfId="17" applyFont="1" applyAlignment="1">
      <alignment vertical="center"/>
    </xf>
    <xf numFmtId="9" fontId="6" fillId="0" borderId="22" xfId="9" applyFont="1" applyFill="1" applyBorder="1" applyAlignment="1" applyProtection="1">
      <alignment horizontal="right" vertical="center"/>
      <protection hidden="1"/>
    </xf>
    <xf numFmtId="9" fontId="6" fillId="0" borderId="31" xfId="9" applyFont="1" applyFill="1" applyBorder="1" applyAlignment="1" applyProtection="1">
      <alignment horizontal="right" vertical="center"/>
      <protection hidden="1"/>
    </xf>
    <xf numFmtId="9" fontId="6" fillId="0" borderId="24" xfId="9" applyFont="1" applyFill="1" applyBorder="1" applyAlignment="1" applyProtection="1">
      <alignment horizontal="right" vertical="center"/>
      <protection hidden="1"/>
    </xf>
    <xf numFmtId="9" fontId="6" fillId="0" borderId="32" xfId="9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right" vertical="center" wrapText="1" indent="1"/>
    </xf>
    <xf numFmtId="9" fontId="9" fillId="2" borderId="24" xfId="9" applyFont="1" applyFill="1" applyBorder="1" applyAlignment="1" applyProtection="1">
      <alignment horizontal="right" vertical="center"/>
      <protection hidden="1"/>
    </xf>
    <xf numFmtId="9" fontId="9" fillId="2" borderId="8" xfId="9" applyFont="1" applyFill="1" applyBorder="1" applyAlignment="1" applyProtection="1">
      <alignment horizontal="right" vertical="center"/>
      <protection hidden="1"/>
    </xf>
    <xf numFmtId="9" fontId="9" fillId="2" borderId="32" xfId="9" applyFont="1" applyFill="1" applyBorder="1" applyAlignment="1" applyProtection="1">
      <alignment horizontal="right" vertical="center"/>
      <protection hidden="1"/>
    </xf>
    <xf numFmtId="0" fontId="3" fillId="0" borderId="0" xfId="17" applyBorder="1"/>
    <xf numFmtId="9" fontId="6" fillId="0" borderId="8" xfId="9" applyFont="1" applyFill="1" applyBorder="1" applyAlignment="1" applyProtection="1">
      <alignment horizontal="right" vertical="center"/>
      <protection hidden="1"/>
    </xf>
    <xf numFmtId="9" fontId="6" fillId="0" borderId="24" xfId="9" quotePrefix="1" applyFont="1" applyFill="1" applyBorder="1" applyAlignment="1" applyProtection="1">
      <alignment horizontal="right" vertical="center"/>
      <protection hidden="1"/>
    </xf>
    <xf numFmtId="9" fontId="6" fillId="0" borderId="33" xfId="9" applyFont="1" applyFill="1" applyBorder="1" applyAlignment="1" applyProtection="1">
      <alignment horizontal="right" vertical="center"/>
      <protection hidden="1"/>
    </xf>
    <xf numFmtId="9" fontId="6" fillId="0" borderId="29" xfId="9" applyFont="1" applyFill="1" applyBorder="1" applyAlignment="1" applyProtection="1">
      <alignment horizontal="right" vertical="center"/>
      <protection hidden="1"/>
    </xf>
    <xf numFmtId="0" fontId="13" fillId="0" borderId="34" xfId="17" applyFont="1" applyBorder="1"/>
    <xf numFmtId="0" fontId="13" fillId="0" borderId="38" xfId="17" applyFont="1" applyBorder="1"/>
    <xf numFmtId="0" fontId="3" fillId="0" borderId="24" xfId="17" applyFill="1" applyBorder="1" applyAlignment="1">
      <alignment horizontal="right"/>
    </xf>
    <xf numFmtId="0" fontId="3" fillId="0" borderId="32" xfId="17" applyFill="1" applyBorder="1" applyAlignment="1">
      <alignment horizontal="right"/>
    </xf>
    <xf numFmtId="9" fontId="68" fillId="2" borderId="33" xfId="9" applyFont="1" applyFill="1" applyBorder="1" applyAlignment="1" applyProtection="1">
      <alignment horizontal="right" vertical="center"/>
      <protection hidden="1"/>
    </xf>
    <xf numFmtId="9" fontId="68" fillId="2" borderId="34" xfId="9" applyFont="1" applyFill="1" applyBorder="1" applyAlignment="1" applyProtection="1">
      <alignment horizontal="right" vertical="center"/>
      <protection hidden="1"/>
    </xf>
    <xf numFmtId="0" fontId="25" fillId="0" borderId="24" xfId="17" applyFont="1" applyFill="1" applyBorder="1" applyAlignment="1">
      <alignment horizontal="right"/>
    </xf>
    <xf numFmtId="0" fontId="25" fillId="0" borderId="32" xfId="17" applyFont="1" applyFill="1" applyBorder="1" applyAlignment="1">
      <alignment horizontal="right"/>
    </xf>
    <xf numFmtId="0" fontId="3" fillId="0" borderId="32" xfId="17" applyBorder="1"/>
    <xf numFmtId="0" fontId="67" fillId="0" borderId="0" xfId="17" applyFont="1" applyAlignment="1">
      <alignment vertical="center"/>
    </xf>
    <xf numFmtId="0" fontId="39" fillId="0" borderId="3" xfId="17" applyFont="1" applyFill="1" applyBorder="1" applyAlignment="1">
      <alignment vertical="center"/>
    </xf>
    <xf numFmtId="9" fontId="6" fillId="0" borderId="24" xfId="9" applyFont="1" applyFill="1" applyBorder="1" applyAlignment="1" applyProtection="1">
      <alignment horizontal="right" vertical="center" indent="1" readingOrder="1"/>
      <protection hidden="1"/>
    </xf>
    <xf numFmtId="0" fontId="20" fillId="2" borderId="0" xfId="17" applyFont="1" applyFill="1" applyAlignment="1">
      <alignment horizontal="left" vertical="center" indent="1"/>
    </xf>
    <xf numFmtId="0" fontId="20" fillId="0" borderId="40" xfId="17" applyFont="1" applyBorder="1" applyAlignment="1">
      <alignment horizontal="left" indent="1"/>
    </xf>
    <xf numFmtId="0" fontId="15" fillId="0" borderId="33" xfId="17" applyFont="1" applyFill="1" applyBorder="1" applyAlignment="1">
      <alignment vertical="center"/>
    </xf>
    <xf numFmtId="0" fontId="13" fillId="0" borderId="34" xfId="17" applyFont="1" applyFill="1" applyBorder="1" applyAlignment="1">
      <alignment vertical="center"/>
    </xf>
    <xf numFmtId="0" fontId="69" fillId="0" borderId="0" xfId="17" applyFont="1"/>
    <xf numFmtId="0" fontId="67" fillId="0" borderId="0" xfId="17" applyFont="1"/>
    <xf numFmtId="0" fontId="17" fillId="0" borderId="0" xfId="17" applyFont="1"/>
    <xf numFmtId="0" fontId="5" fillId="0" borderId="0" xfId="2"/>
    <xf numFmtId="0" fontId="25" fillId="0" borderId="0" xfId="19" applyFont="1"/>
    <xf numFmtId="0" fontId="25" fillId="0" borderId="0" xfId="19" applyFont="1" applyAlignment="1">
      <alignment horizontal="right"/>
    </xf>
    <xf numFmtId="0" fontId="25" fillId="0" borderId="0" xfId="19" applyFont="1" applyFill="1"/>
    <xf numFmtId="0" fontId="25" fillId="0" borderId="0" xfId="19" applyFont="1" applyBorder="1"/>
    <xf numFmtId="0" fontId="25" fillId="0" borderId="0" xfId="19" applyFont="1" applyBorder="1" applyAlignment="1">
      <alignment horizontal="right"/>
    </xf>
    <xf numFmtId="0" fontId="25" fillId="0" borderId="0" xfId="19" applyFont="1" applyFill="1" applyBorder="1"/>
    <xf numFmtId="0" fontId="25" fillId="0" borderId="0" xfId="19" applyFont="1" applyFill="1" applyBorder="1" applyAlignment="1">
      <alignment horizontal="right"/>
    </xf>
    <xf numFmtId="3" fontId="62" fillId="0" borderId="0" xfId="19" applyNumberFormat="1" applyFont="1" applyBorder="1"/>
    <xf numFmtId="0" fontId="62" fillId="0" borderId="0" xfId="19" applyFont="1" applyBorder="1"/>
    <xf numFmtId="3" fontId="63" fillId="0" borderId="0" xfId="19" applyNumberFormat="1" applyFont="1" applyBorder="1"/>
    <xf numFmtId="0" fontId="63" fillId="0" borderId="0" xfId="19" applyFont="1" applyBorder="1"/>
    <xf numFmtId="0" fontId="22" fillId="0" borderId="0" xfId="19" applyFont="1" applyFill="1" applyBorder="1" applyAlignment="1">
      <alignment horizontal="center" vertical="center" wrapText="1" readingOrder="1"/>
    </xf>
    <xf numFmtId="0" fontId="22" fillId="0" borderId="0" xfId="19" applyFont="1" applyFill="1" applyBorder="1" applyAlignment="1">
      <alignment horizontal="right" vertical="center" wrapText="1"/>
    </xf>
    <xf numFmtId="0" fontId="9" fillId="2" borderId="0" xfId="19" applyFont="1" applyFill="1" applyBorder="1" applyAlignment="1">
      <alignment horizontal="left" vertical="center" wrapText="1" indent="1" readingOrder="1"/>
    </xf>
    <xf numFmtId="0" fontId="6" fillId="0" borderId="0" xfId="19" applyFont="1" applyFill="1" applyBorder="1" applyAlignment="1">
      <alignment horizontal="left" vertical="center" wrapText="1" indent="1" readingOrder="1"/>
    </xf>
    <xf numFmtId="0" fontId="22" fillId="0" borderId="17" xfId="19" applyFont="1" applyFill="1" applyBorder="1" applyAlignment="1">
      <alignment horizontal="right" vertical="center" wrapText="1"/>
    </xf>
    <xf numFmtId="0" fontId="22" fillId="0" borderId="17" xfId="19" applyFont="1" applyFill="1" applyBorder="1" applyAlignment="1">
      <alignment horizontal="left" vertical="center" wrapText="1" indent="1" readingOrder="1"/>
    </xf>
    <xf numFmtId="0" fontId="13" fillId="0" borderId="0" xfId="19" applyFont="1" applyAlignment="1">
      <alignment vertical="center"/>
    </xf>
    <xf numFmtId="9" fontId="20" fillId="2" borderId="19" xfId="19" applyNumberFormat="1" applyFont="1" applyFill="1" applyBorder="1" applyAlignment="1">
      <alignment horizontal="right" vertical="center"/>
    </xf>
    <xf numFmtId="9" fontId="20" fillId="2" borderId="20" xfId="19" applyNumberFormat="1" applyFont="1" applyFill="1" applyBorder="1" applyAlignment="1">
      <alignment horizontal="right" vertical="center"/>
    </xf>
    <xf numFmtId="9" fontId="20" fillId="2" borderId="16" xfId="19" applyNumberFormat="1" applyFont="1" applyFill="1" applyBorder="1" applyAlignment="1">
      <alignment horizontal="right" vertical="center"/>
    </xf>
    <xf numFmtId="9" fontId="20" fillId="2" borderId="21" xfId="19" applyNumberFormat="1" applyFont="1" applyFill="1" applyBorder="1" applyAlignment="1">
      <alignment horizontal="right" vertical="center"/>
    </xf>
    <xf numFmtId="0" fontId="6" fillId="0" borderId="4" xfId="19" applyFont="1" applyFill="1" applyBorder="1" applyAlignment="1">
      <alignment horizontal="left" vertical="center" wrapText="1" indent="1" readingOrder="1"/>
    </xf>
    <xf numFmtId="9" fontId="20" fillId="0" borderId="24" xfId="19" applyNumberFormat="1" applyFont="1" applyFill="1" applyBorder="1" applyAlignment="1">
      <alignment horizontal="right" vertical="center"/>
    </xf>
    <xf numFmtId="9" fontId="20" fillId="0" borderId="25" xfId="19" applyNumberFormat="1" applyFont="1" applyFill="1" applyBorder="1" applyAlignment="1">
      <alignment horizontal="right" vertical="center"/>
    </xf>
    <xf numFmtId="9" fontId="20" fillId="0" borderId="0" xfId="19" applyNumberFormat="1" applyFont="1" applyFill="1" applyBorder="1" applyAlignment="1">
      <alignment horizontal="right" vertical="center"/>
    </xf>
    <xf numFmtId="0" fontId="9" fillId="0" borderId="0" xfId="19" applyFont="1" applyFill="1" applyBorder="1" applyAlignment="1">
      <alignment horizontal="left" vertical="center" wrapText="1" indent="1" readingOrder="1"/>
    </xf>
    <xf numFmtId="9" fontId="20" fillId="2" borderId="24" xfId="19" applyNumberFormat="1" applyFont="1" applyFill="1" applyBorder="1" applyAlignment="1">
      <alignment horizontal="right" vertical="center"/>
    </xf>
    <xf numFmtId="9" fontId="20" fillId="2" borderId="25" xfId="19" applyNumberFormat="1" applyFont="1" applyFill="1" applyBorder="1" applyAlignment="1">
      <alignment horizontal="right" vertical="center"/>
    </xf>
    <xf numFmtId="9" fontId="20" fillId="2" borderId="0" xfId="19" applyNumberFormat="1" applyFont="1" applyFill="1" applyBorder="1" applyAlignment="1">
      <alignment horizontal="right" vertical="center"/>
    </xf>
    <xf numFmtId="2" fontId="6" fillId="0" borderId="4" xfId="19" applyNumberFormat="1" applyFont="1" applyFill="1" applyBorder="1" applyAlignment="1">
      <alignment horizontal="left" vertical="center" wrapText="1" indent="1" readingOrder="1"/>
    </xf>
    <xf numFmtId="2" fontId="6" fillId="0" borderId="0" xfId="19" applyNumberFormat="1" applyFont="1" applyFill="1" applyBorder="1" applyAlignment="1">
      <alignment horizontal="left" vertical="center" wrapText="1" indent="1" readingOrder="1"/>
    </xf>
    <xf numFmtId="0" fontId="20" fillId="0" borderId="27" xfId="19" applyFont="1" applyBorder="1" applyAlignment="1">
      <alignment horizontal="right"/>
    </xf>
    <xf numFmtId="0" fontId="20" fillId="0" borderId="4" xfId="19" applyFont="1" applyBorder="1" applyAlignment="1">
      <alignment horizontal="right"/>
    </xf>
    <xf numFmtId="0" fontId="22" fillId="0" borderId="28" xfId="19" applyFont="1" applyFill="1" applyBorder="1" applyAlignment="1">
      <alignment horizontal="left" vertical="center" wrapText="1" indent="1" readingOrder="1"/>
    </xf>
    <xf numFmtId="0" fontId="15" fillId="0" borderId="29" xfId="19" applyFont="1" applyBorder="1"/>
    <xf numFmtId="0" fontId="13" fillId="0" borderId="30" xfId="19" applyFont="1" applyBorder="1"/>
    <xf numFmtId="0" fontId="15" fillId="0" borderId="2" xfId="19" applyFont="1" applyBorder="1"/>
    <xf numFmtId="0" fontId="64" fillId="0" borderId="0" xfId="19" applyFont="1" applyAlignment="1">
      <alignment horizontal="right" vertical="center"/>
    </xf>
    <xf numFmtId="0" fontId="25" fillId="0" borderId="0" xfId="19" applyFont="1" applyFill="1" applyBorder="1" applyAlignment="1">
      <alignment vertical="center"/>
    </xf>
    <xf numFmtId="9" fontId="6" fillId="0" borderId="22" xfId="19" applyNumberFormat="1" applyFont="1" applyFill="1" applyBorder="1" applyAlignment="1">
      <alignment horizontal="right" vertical="center"/>
    </xf>
    <xf numFmtId="9" fontId="6" fillId="0" borderId="31" xfId="19" applyNumberFormat="1" applyFont="1" applyFill="1" applyBorder="1" applyAlignment="1">
      <alignment horizontal="right" vertical="center"/>
    </xf>
    <xf numFmtId="3" fontId="6" fillId="0" borderId="25" xfId="19" applyNumberFormat="1" applyFont="1" applyBorder="1" applyAlignment="1">
      <alignment horizontal="right" vertical="center"/>
    </xf>
    <xf numFmtId="0" fontId="65" fillId="0" borderId="24" xfId="19" applyFont="1" applyBorder="1" applyAlignment="1">
      <alignment horizontal="right" vertical="center"/>
    </xf>
    <xf numFmtId="0" fontId="6" fillId="0" borderId="0" xfId="19" applyFont="1" applyFill="1" applyBorder="1" applyAlignment="1">
      <alignment horizontal="right" vertical="center" wrapText="1"/>
    </xf>
    <xf numFmtId="0" fontId="39" fillId="0" borderId="0" xfId="19" applyFont="1" applyFill="1" applyBorder="1" applyAlignment="1">
      <alignment horizontal="right" vertical="center"/>
    </xf>
    <xf numFmtId="0" fontId="6" fillId="0" borderId="0" xfId="19" applyFont="1" applyFill="1" applyBorder="1" applyAlignment="1">
      <alignment horizontal="left" vertical="center" wrapText="1" indent="1"/>
    </xf>
    <xf numFmtId="0" fontId="66" fillId="0" borderId="0" xfId="19" applyFont="1" applyAlignment="1">
      <alignment horizontal="right" vertical="center"/>
    </xf>
    <xf numFmtId="0" fontId="39" fillId="0" borderId="0" xfId="19" applyFont="1" applyFill="1" applyBorder="1" applyAlignment="1">
      <alignment vertical="center"/>
    </xf>
    <xf numFmtId="0" fontId="3" fillId="0" borderId="0" xfId="19"/>
    <xf numFmtId="0" fontId="6" fillId="0" borderId="0" xfId="19" applyFont="1" applyFill="1" applyBorder="1" applyAlignment="1">
      <alignment horizontal="right" vertical="center" wrapText="1" indent="1"/>
    </xf>
    <xf numFmtId="0" fontId="6" fillId="0" borderId="0" xfId="19" applyFont="1" applyFill="1" applyBorder="1" applyAlignment="1">
      <alignment horizontal="left" vertical="center" indent="1"/>
    </xf>
    <xf numFmtId="0" fontId="9" fillId="2" borderId="0" xfId="19" applyFont="1" applyFill="1" applyBorder="1" applyAlignment="1">
      <alignment horizontal="right" vertical="center" wrapText="1" indent="1" readingOrder="1"/>
    </xf>
    <xf numFmtId="0" fontId="6" fillId="0" borderId="0" xfId="19" applyFont="1" applyFill="1" applyBorder="1" applyAlignment="1">
      <alignment horizontal="right" vertical="center" wrapText="1" indent="1" readingOrder="1"/>
    </xf>
    <xf numFmtId="0" fontId="3" fillId="0" borderId="0" xfId="20"/>
    <xf numFmtId="3" fontId="20" fillId="2" borderId="0" xfId="20" applyNumberFormat="1" applyFont="1" applyFill="1" applyAlignment="1">
      <alignment horizontal="right" vertical="center" indent="1"/>
    </xf>
    <xf numFmtId="0" fontId="20" fillId="2" borderId="0" xfId="20" applyFont="1" applyFill="1" applyAlignment="1">
      <alignment horizontal="left" vertical="center" indent="1"/>
    </xf>
    <xf numFmtId="0" fontId="20" fillId="0" borderId="3" xfId="20" applyFont="1" applyFill="1" applyBorder="1" applyAlignment="1">
      <alignment horizontal="center" vertical="center"/>
    </xf>
    <xf numFmtId="0" fontId="20" fillId="0" borderId="3" xfId="20" applyFont="1" applyFill="1" applyBorder="1" applyAlignment="1">
      <alignment horizontal="left" vertical="center" indent="1"/>
    </xf>
    <xf numFmtId="0" fontId="15" fillId="0" borderId="0" xfId="20" applyFont="1"/>
    <xf numFmtId="0" fontId="13" fillId="0" borderId="0" xfId="20" applyFont="1"/>
    <xf numFmtId="167" fontId="20" fillId="2" borderId="0" xfId="20" applyNumberFormat="1" applyFont="1" applyFill="1" applyAlignment="1">
      <alignment horizontal="right" vertical="center" indent="1"/>
    </xf>
    <xf numFmtId="3" fontId="20" fillId="0" borderId="0" xfId="20" applyNumberFormat="1" applyFont="1" applyFill="1" applyAlignment="1">
      <alignment horizontal="right" vertical="center" indent="1"/>
    </xf>
    <xf numFmtId="0" fontId="20" fillId="0" borderId="0" xfId="20" applyFont="1" applyFill="1" applyAlignment="1">
      <alignment horizontal="left" vertical="center"/>
    </xf>
    <xf numFmtId="0" fontId="28" fillId="0" borderId="0" xfId="20" applyFont="1"/>
    <xf numFmtId="0" fontId="44" fillId="0" borderId="0" xfId="20" applyFont="1"/>
    <xf numFmtId="0" fontId="3" fillId="0" borderId="0" xfId="21"/>
    <xf numFmtId="0" fontId="20" fillId="0" borderId="0" xfId="21" applyFont="1" applyFill="1" applyBorder="1" applyAlignment="1">
      <alignment horizontal="center"/>
    </xf>
    <xf numFmtId="0" fontId="20" fillId="0" borderId="0" xfId="21" applyFont="1" applyFill="1" applyBorder="1" applyAlignment="1">
      <alignment horizontal="left" indent="1"/>
    </xf>
    <xf numFmtId="0" fontId="20" fillId="2" borderId="0" xfId="21" applyFont="1" applyFill="1" applyAlignment="1">
      <alignment horizontal="right" vertical="center" indent="1"/>
    </xf>
    <xf numFmtId="0" fontId="20" fillId="2" borderId="0" xfId="21" applyFont="1" applyFill="1" applyAlignment="1">
      <alignment horizontal="left" vertical="center"/>
    </xf>
    <xf numFmtId="0" fontId="20" fillId="0" borderId="4" xfId="21" applyFont="1" applyBorder="1" applyAlignment="1">
      <alignment horizontal="center"/>
    </xf>
    <xf numFmtId="0" fontId="20" fillId="0" borderId="4" xfId="21" applyFont="1" applyBorder="1" applyAlignment="1">
      <alignment horizontal="left" indent="1"/>
    </xf>
    <xf numFmtId="0" fontId="20" fillId="0" borderId="0" xfId="21" applyFont="1"/>
    <xf numFmtId="0" fontId="15" fillId="0" borderId="0" xfId="21" applyFont="1"/>
    <xf numFmtId="0" fontId="13" fillId="0" borderId="0" xfId="21" applyFont="1"/>
    <xf numFmtId="0" fontId="20" fillId="0" borderId="26" xfId="21" applyFont="1" applyBorder="1" applyAlignment="1">
      <alignment horizontal="center"/>
    </xf>
    <xf numFmtId="0" fontId="20" fillId="0" borderId="27" xfId="21" applyFont="1" applyBorder="1" applyAlignment="1">
      <alignment horizontal="center"/>
    </xf>
    <xf numFmtId="0" fontId="20" fillId="0" borderId="25" xfId="21" applyFont="1" applyBorder="1"/>
    <xf numFmtId="0" fontId="20" fillId="0" borderId="0" xfId="21" applyFont="1" applyBorder="1"/>
    <xf numFmtId="0" fontId="15" fillId="0" borderId="29" xfId="21" applyFont="1" applyBorder="1"/>
    <xf numFmtId="0" fontId="15" fillId="0" borderId="2" xfId="21" applyFont="1" applyBorder="1"/>
    <xf numFmtId="9" fontId="6" fillId="0" borderId="0" xfId="21" applyNumberFormat="1" applyFont="1" applyBorder="1" applyAlignment="1">
      <alignment horizontal="right" vertical="center" indent="1"/>
    </xf>
    <xf numFmtId="3" fontId="6" fillId="0" borderId="0" xfId="21" applyNumberFormat="1" applyFont="1" applyBorder="1" applyAlignment="1">
      <alignment horizontal="right" vertical="center" indent="1"/>
    </xf>
    <xf numFmtId="3" fontId="6" fillId="0" borderId="0" xfId="21" applyNumberFormat="1" applyFont="1" applyAlignment="1">
      <alignment horizontal="right" vertical="center" indent="1"/>
    </xf>
    <xf numFmtId="3" fontId="11" fillId="0" borderId="24" xfId="21" applyNumberFormat="1" applyFont="1" applyBorder="1" applyAlignment="1">
      <alignment horizontal="right" vertical="center" indent="1"/>
    </xf>
    <xf numFmtId="3" fontId="11" fillId="0" borderId="25" xfId="21" applyNumberFormat="1" applyFont="1" applyBorder="1" applyAlignment="1">
      <alignment horizontal="right" vertical="center" indent="1"/>
    </xf>
    <xf numFmtId="9" fontId="6" fillId="0" borderId="24" xfId="21" applyNumberFormat="1" applyFont="1" applyBorder="1" applyAlignment="1">
      <alignment horizontal="right" vertical="center" indent="1"/>
    </xf>
    <xf numFmtId="9" fontId="6" fillId="0" borderId="25" xfId="21" applyNumberFormat="1" applyFont="1" applyBorder="1" applyAlignment="1">
      <alignment horizontal="right" vertical="center" indent="1"/>
    </xf>
    <xf numFmtId="1" fontId="11" fillId="0" borderId="24" xfId="21" applyNumberFormat="1" applyFont="1" applyBorder="1" applyAlignment="1">
      <alignment horizontal="right" vertical="center" indent="1"/>
    </xf>
    <xf numFmtId="1" fontId="11" fillId="0" borderId="25" xfId="21" applyNumberFormat="1" applyFont="1" applyBorder="1" applyAlignment="1">
      <alignment horizontal="right" vertical="center" indent="1"/>
    </xf>
    <xf numFmtId="1" fontId="6" fillId="0" borderId="0" xfId="21" applyNumberFormat="1" applyFont="1" applyAlignment="1">
      <alignment horizontal="right" vertical="center" indent="1"/>
    </xf>
    <xf numFmtId="0" fontId="15" fillId="0" borderId="41" xfId="21" applyFont="1" applyBorder="1"/>
    <xf numFmtId="0" fontId="6" fillId="0" borderId="0" xfId="21" applyFont="1" applyAlignment="1">
      <alignment horizontal="right" vertical="center" indent="1"/>
    </xf>
    <xf numFmtId="1" fontId="20" fillId="2" borderId="0" xfId="26" applyNumberFormat="1" applyFont="1" applyFill="1" applyAlignment="1">
      <alignment horizontal="right" vertical="center" indent="1"/>
    </xf>
    <xf numFmtId="0" fontId="20" fillId="2" borderId="0" xfId="26" applyFont="1" applyFill="1" applyAlignment="1">
      <alignment horizontal="left" vertical="center"/>
    </xf>
    <xf numFmtId="1" fontId="49" fillId="3" borderId="0" xfId="26" applyNumberFormat="1" applyFont="1" applyFill="1" applyAlignment="1">
      <alignment horizontal="right" indent="1"/>
    </xf>
    <xf numFmtId="1" fontId="49" fillId="3" borderId="0" xfId="26" applyNumberFormat="1" applyFont="1" applyFill="1" applyAlignment="1">
      <alignment vertical="center"/>
    </xf>
    <xf numFmtId="0" fontId="70" fillId="0" borderId="0" xfId="26" applyFont="1" applyFill="1" applyAlignment="1">
      <alignment horizontal="right" indent="1"/>
    </xf>
    <xf numFmtId="0" fontId="20" fillId="0" borderId="4" xfId="26" applyFont="1" applyBorder="1" applyAlignment="1">
      <alignment horizontal="center" vertical="center"/>
    </xf>
    <xf numFmtId="0" fontId="20" fillId="0" borderId="4" xfId="26" applyFont="1" applyBorder="1" applyAlignment="1">
      <alignment horizontal="center" vertical="center" wrapText="1"/>
    </xf>
    <xf numFmtId="0" fontId="20" fillId="0" borderId="4" xfId="26" applyFont="1" applyBorder="1" applyAlignment="1">
      <alignment horizontal="left" vertical="center" indent="1"/>
    </xf>
    <xf numFmtId="0" fontId="20" fillId="0" borderId="0" xfId="26" applyFont="1" applyBorder="1" applyAlignment="1">
      <alignment horizontal="center" vertical="center"/>
    </xf>
    <xf numFmtId="0" fontId="20" fillId="0" borderId="0" xfId="26" applyFont="1" applyBorder="1" applyAlignment="1">
      <alignment horizontal="center" vertical="center" wrapText="1"/>
    </xf>
    <xf numFmtId="0" fontId="20" fillId="0" borderId="0" xfId="26" applyFont="1" applyAlignment="1">
      <alignment vertical="center"/>
    </xf>
    <xf numFmtId="0" fontId="15" fillId="0" borderId="0" xfId="26" applyFont="1" applyAlignment="1">
      <alignment vertical="center"/>
    </xf>
    <xf numFmtId="0" fontId="13" fillId="0" borderId="0" xfId="26" applyFont="1" applyAlignment="1">
      <alignment vertical="center"/>
    </xf>
    <xf numFmtId="9" fontId="20" fillId="2" borderId="24" xfId="26" applyNumberFormat="1" applyFont="1" applyFill="1" applyBorder="1" applyAlignment="1">
      <alignment horizontal="right" vertical="center"/>
    </xf>
    <xf numFmtId="9" fontId="20" fillId="2" borderId="25" xfId="26" applyNumberFormat="1" applyFont="1" applyFill="1" applyBorder="1" applyAlignment="1">
      <alignment horizontal="right" vertical="center"/>
    </xf>
    <xf numFmtId="1" fontId="20" fillId="2" borderId="0" xfId="26" applyNumberFormat="1" applyFont="1" applyFill="1" applyAlignment="1">
      <alignment horizontal="right" vertical="center"/>
    </xf>
    <xf numFmtId="0" fontId="20" fillId="0" borderId="26" xfId="26" applyFont="1" applyBorder="1" applyAlignment="1">
      <alignment horizontal="right"/>
    </xf>
    <xf numFmtId="0" fontId="20" fillId="0" borderId="27" xfId="26" applyFont="1" applyBorder="1" applyAlignment="1">
      <alignment horizontal="right"/>
    </xf>
    <xf numFmtId="0" fontId="20" fillId="0" borderId="4" xfId="26" applyFont="1" applyBorder="1" applyAlignment="1">
      <alignment horizontal="right"/>
    </xf>
    <xf numFmtId="0" fontId="20" fillId="0" borderId="4" xfId="26" applyFont="1" applyBorder="1" applyAlignment="1">
      <alignment horizontal="left" indent="1"/>
    </xf>
    <xf numFmtId="0" fontId="20" fillId="0" borderId="24" xfId="26" applyFont="1" applyBorder="1"/>
    <xf numFmtId="0" fontId="20" fillId="0" borderId="25" xfId="26" applyFont="1" applyBorder="1"/>
    <xf numFmtId="0" fontId="20" fillId="0" borderId="0" xfId="26" applyFont="1" applyBorder="1"/>
    <xf numFmtId="0" fontId="67" fillId="0" borderId="29" xfId="26" applyFont="1" applyBorder="1"/>
    <xf numFmtId="0" fontId="15" fillId="0" borderId="0" xfId="26" applyFont="1"/>
    <xf numFmtId="0" fontId="13" fillId="0" borderId="0" xfId="26" applyFont="1"/>
    <xf numFmtId="0" fontId="15" fillId="0" borderId="0" xfId="26" applyFont="1" applyFill="1" applyBorder="1" applyAlignment="1">
      <alignment vertical="center"/>
    </xf>
    <xf numFmtId="9" fontId="20" fillId="2" borderId="43" xfId="26" applyNumberFormat="1" applyFont="1" applyFill="1" applyBorder="1" applyAlignment="1">
      <alignment horizontal="right" vertical="center"/>
    </xf>
    <xf numFmtId="9" fontId="20" fillId="2" borderId="0" xfId="26" applyNumberFormat="1" applyFont="1" applyFill="1" applyBorder="1" applyAlignment="1">
      <alignment horizontal="right" vertical="center"/>
    </xf>
    <xf numFmtId="0" fontId="20" fillId="0" borderId="4" xfId="26" applyFont="1" applyBorder="1" applyAlignment="1">
      <alignment horizontal="right" vertical="center"/>
    </xf>
    <xf numFmtId="0" fontId="15" fillId="0" borderId="29" xfId="26" applyFont="1" applyBorder="1"/>
    <xf numFmtId="0" fontId="15" fillId="0" borderId="2" xfId="26" applyFont="1" applyBorder="1"/>
    <xf numFmtId="0" fontId="3" fillId="0" borderId="0" xfId="26"/>
    <xf numFmtId="9" fontId="20" fillId="2" borderId="25" xfId="26" applyNumberFormat="1" applyFont="1" applyFill="1" applyBorder="1" applyAlignment="1">
      <alignment horizontal="right" vertical="center" indent="1"/>
    </xf>
    <xf numFmtId="0" fontId="20" fillId="2" borderId="0" xfId="26" applyFont="1" applyFill="1" applyAlignment="1">
      <alignment horizontal="left" vertical="center" indent="1"/>
    </xf>
    <xf numFmtId="0" fontId="20" fillId="2" borderId="0" xfId="26" applyFont="1" applyFill="1" applyBorder="1" applyAlignment="1">
      <alignment horizontal="left" vertical="center" indent="1"/>
    </xf>
    <xf numFmtId="0" fontId="20" fillId="0" borderId="27" xfId="26" applyFont="1" applyBorder="1" applyAlignment="1">
      <alignment horizontal="center"/>
    </xf>
    <xf numFmtId="0" fontId="20" fillId="0" borderId="3" xfId="26" applyFont="1" applyBorder="1" applyAlignment="1">
      <alignment horizontal="left" vertical="center" indent="1"/>
    </xf>
    <xf numFmtId="0" fontId="3" fillId="0" borderId="0" xfId="27"/>
    <xf numFmtId="1" fontId="6" fillId="0" borderId="0" xfId="27" applyNumberFormat="1" applyFont="1" applyFill="1" applyBorder="1" applyAlignment="1">
      <alignment horizontal="center" vertical="center"/>
    </xf>
    <xf numFmtId="0" fontId="71" fillId="0" borderId="0" xfId="27" applyFont="1" applyFill="1" applyBorder="1" applyAlignment="1">
      <alignment horizontal="left" vertical="center" wrapText="1" indent="1" readingOrder="1"/>
    </xf>
    <xf numFmtId="0" fontId="72" fillId="0" borderId="0" xfId="27" applyFont="1"/>
    <xf numFmtId="0" fontId="73" fillId="0" borderId="0" xfId="27" applyFont="1"/>
    <xf numFmtId="0" fontId="15" fillId="0" borderId="0" xfId="27" applyFont="1" applyAlignment="1">
      <alignment vertical="center"/>
    </xf>
    <xf numFmtId="3" fontId="20" fillId="0" borderId="0" xfId="27" applyNumberFormat="1" applyFont="1" applyFill="1" applyBorder="1" applyAlignment="1">
      <alignment horizontal="right" vertical="center" wrapText="1" indent="1"/>
    </xf>
    <xf numFmtId="168" fontId="6" fillId="0" borderId="0" xfId="27" applyNumberFormat="1" applyFont="1" applyAlignment="1">
      <alignment horizontal="right"/>
    </xf>
    <xf numFmtId="9" fontId="6" fillId="0" borderId="0" xfId="28" applyFont="1" applyFill="1" applyAlignment="1">
      <alignment horizontal="center" vertical="center"/>
    </xf>
    <xf numFmtId="0" fontId="6" fillId="0" borderId="0" xfId="27" applyFont="1" applyFill="1" applyBorder="1" applyAlignment="1">
      <alignment horizontal="left" vertical="center" wrapText="1" indent="1" readingOrder="1"/>
    </xf>
    <xf numFmtId="0" fontId="26" fillId="0" borderId="0" xfId="27" applyFont="1" applyFill="1" applyBorder="1" applyAlignment="1">
      <alignment horizontal="right" vertical="center" wrapText="1" indent="1" readingOrder="1"/>
    </xf>
    <xf numFmtId="0" fontId="74" fillId="0" borderId="0" xfId="27" applyFont="1" applyFill="1"/>
    <xf numFmtId="3" fontId="6" fillId="0" borderId="0" xfId="27" applyNumberFormat="1" applyFont="1" applyFill="1" applyBorder="1" applyAlignment="1">
      <alignment horizontal="right" vertical="center" wrapText="1" indent="1" readingOrder="1"/>
    </xf>
    <xf numFmtId="168" fontId="6" fillId="0" borderId="0" xfId="27" applyNumberFormat="1" applyFont="1" applyFill="1" applyBorder="1"/>
    <xf numFmtId="0" fontId="9" fillId="0" borderId="28" xfId="27" applyFont="1" applyFill="1" applyBorder="1" applyAlignment="1">
      <alignment horizontal="center" vertical="center" wrapText="1" readingOrder="1"/>
    </xf>
    <xf numFmtId="0" fontId="9" fillId="0" borderId="44" xfId="27" applyFont="1" applyFill="1" applyBorder="1" applyAlignment="1">
      <alignment horizontal="left" vertical="center" wrapText="1" indent="1" readingOrder="1"/>
    </xf>
    <xf numFmtId="0" fontId="13" fillId="0" borderId="0" xfId="27" applyFont="1" applyFill="1" applyAlignment="1">
      <alignment vertical="center"/>
    </xf>
    <xf numFmtId="0" fontId="20" fillId="0" borderId="4" xfId="27" applyFont="1" applyFill="1" applyBorder="1" applyAlignment="1">
      <alignment horizontal="left" vertical="center" wrapText="1" indent="1" readingOrder="1"/>
    </xf>
    <xf numFmtId="3" fontId="6" fillId="0" borderId="0" xfId="27" applyNumberFormat="1" applyFont="1" applyFill="1" applyBorder="1" applyAlignment="1">
      <alignment horizontal="center" vertical="center" wrapText="1" readingOrder="1"/>
    </xf>
    <xf numFmtId="0" fontId="74" fillId="0" borderId="0" xfId="27" applyFont="1" applyBorder="1"/>
    <xf numFmtId="0" fontId="75" fillId="0" borderId="0" xfId="27" applyFont="1" applyBorder="1"/>
    <xf numFmtId="0" fontId="76" fillId="0" borderId="0" xfId="27" applyFont="1" applyBorder="1"/>
    <xf numFmtId="0" fontId="77" fillId="0" borderId="0" xfId="27" applyFont="1" applyBorder="1"/>
    <xf numFmtId="0" fontId="72" fillId="0" borderId="0" xfId="27" applyFont="1" applyBorder="1"/>
    <xf numFmtId="0" fontId="13" fillId="0" borderId="0" xfId="27" applyFont="1" applyAlignment="1">
      <alignment vertical="center"/>
    </xf>
    <xf numFmtId="0" fontId="9" fillId="0" borderId="28" xfId="27" applyFont="1" applyFill="1" applyBorder="1" applyAlignment="1">
      <alignment horizontal="center" vertical="center" readingOrder="1"/>
    </xf>
    <xf numFmtId="0" fontId="72" fillId="0" borderId="0" xfId="27" applyFont="1" applyFill="1" applyBorder="1"/>
    <xf numFmtId="168" fontId="78" fillId="0" borderId="0" xfId="27" applyNumberFormat="1" applyFont="1"/>
    <xf numFmtId="0" fontId="26" fillId="0" borderId="0" xfId="27" applyFont="1" applyFill="1" applyBorder="1" applyAlignment="1">
      <alignment horizontal="right" vertical="center" readingOrder="1"/>
    </xf>
    <xf numFmtId="0" fontId="3" fillId="0" borderId="0" xfId="27" applyFill="1"/>
    <xf numFmtId="0" fontId="4" fillId="0" borderId="0" xfId="27" applyFont="1" applyFill="1"/>
    <xf numFmtId="0" fontId="72" fillId="0" borderId="0" xfId="27" applyFont="1" applyFill="1"/>
    <xf numFmtId="0" fontId="79" fillId="0" borderId="0" xfId="27" applyFont="1" applyFill="1"/>
    <xf numFmtId="0" fontId="20" fillId="2" borderId="0" xfId="27" applyFont="1" applyFill="1" applyBorder="1" applyAlignment="1">
      <alignment horizontal="left" vertical="center" wrapText="1" indent="1" readingOrder="1"/>
    </xf>
    <xf numFmtId="168" fontId="6" fillId="0" borderId="0" xfId="27" applyNumberFormat="1" applyFont="1" applyFill="1" applyAlignment="1">
      <alignment horizontal="right"/>
    </xf>
    <xf numFmtId="3" fontId="9" fillId="0" borderId="0" xfId="27" applyNumberFormat="1" applyFont="1" applyFill="1" applyBorder="1" applyAlignment="1">
      <alignment horizontal="right" vertical="center" wrapText="1" indent="1" readingOrder="1"/>
    </xf>
    <xf numFmtId="0" fontId="9" fillId="0" borderId="0" xfId="27" applyFont="1" applyFill="1" applyBorder="1" applyAlignment="1">
      <alignment horizontal="left" vertical="center" wrapText="1" indent="1" readingOrder="1"/>
    </xf>
    <xf numFmtId="168" fontId="6" fillId="0" borderId="0" xfId="27" applyNumberFormat="1" applyFont="1" applyAlignment="1">
      <alignment horizontal="right" vertical="center"/>
    </xf>
    <xf numFmtId="168" fontId="6" fillId="0" borderId="0" xfId="27" applyNumberFormat="1" applyFont="1" applyFill="1" applyAlignment="1">
      <alignment horizontal="right" vertical="center"/>
    </xf>
    <xf numFmtId="0" fontId="9" fillId="0" borderId="0" xfId="27" applyFont="1" applyFill="1" applyBorder="1" applyAlignment="1">
      <alignment horizontal="center" vertical="center" readingOrder="1"/>
    </xf>
    <xf numFmtId="0" fontId="9" fillId="0" borderId="46" xfId="27" applyFont="1" applyFill="1" applyBorder="1" applyAlignment="1">
      <alignment horizontal="center" vertical="center" readingOrder="1"/>
    </xf>
    <xf numFmtId="0" fontId="9" fillId="0" borderId="47" xfId="27" applyFont="1" applyFill="1" applyBorder="1" applyAlignment="1">
      <alignment horizontal="center" vertical="center" readingOrder="1"/>
    </xf>
    <xf numFmtId="0" fontId="9" fillId="0" borderId="46" xfId="27" applyFont="1" applyFill="1" applyBorder="1" applyAlignment="1">
      <alignment horizontal="center" vertical="center" wrapText="1" readingOrder="1"/>
    </xf>
    <xf numFmtId="0" fontId="22" fillId="0" borderId="47" xfId="27" applyFont="1" applyFill="1" applyBorder="1" applyAlignment="1">
      <alignment horizontal="left" vertical="center" wrapText="1" indent="1" readingOrder="1"/>
    </xf>
    <xf numFmtId="0" fontId="80" fillId="0" borderId="0" xfId="27" applyFont="1" applyFill="1" applyBorder="1" applyAlignment="1">
      <alignment horizontal="center" vertical="center" readingOrder="1"/>
    </xf>
    <xf numFmtId="0" fontId="51" fillId="0" borderId="0" xfId="27" applyFont="1" applyFill="1" applyBorder="1" applyAlignment="1">
      <alignment horizontal="left" vertical="center" wrapText="1" indent="1" readingOrder="1"/>
    </xf>
    <xf numFmtId="0" fontId="9" fillId="0" borderId="47" xfId="27" applyFont="1" applyFill="1" applyBorder="1" applyAlignment="1">
      <alignment horizontal="center" vertical="center" wrapText="1" readingOrder="1"/>
    </xf>
    <xf numFmtId="0" fontId="80" fillId="0" borderId="0" xfId="27" applyFont="1" applyFill="1" applyBorder="1" applyAlignment="1">
      <alignment horizontal="center" vertical="center" wrapText="1" readingOrder="1"/>
    </xf>
    <xf numFmtId="0" fontId="75" fillId="0" borderId="0" xfId="27" applyFont="1"/>
    <xf numFmtId="0" fontId="9" fillId="0" borderId="35" xfId="27" applyFont="1" applyFill="1" applyBorder="1" applyAlignment="1">
      <alignment horizontal="center" vertical="center" readingOrder="1"/>
    </xf>
    <xf numFmtId="0" fontId="9" fillId="0" borderId="48" xfId="27" applyFont="1" applyFill="1" applyBorder="1" applyAlignment="1">
      <alignment horizontal="center" vertical="center" wrapText="1" readingOrder="1"/>
    </xf>
    <xf numFmtId="0" fontId="81" fillId="0" borderId="0" xfId="27" applyFont="1" applyFill="1" applyBorder="1" applyAlignment="1">
      <alignment horizontal="left" vertical="center" wrapText="1" indent="1" readingOrder="1"/>
    </xf>
    <xf numFmtId="0" fontId="65" fillId="0" borderId="0" xfId="27" applyFont="1"/>
    <xf numFmtId="1" fontId="11" fillId="0" borderId="0" xfId="27" applyNumberFormat="1" applyFont="1" applyFill="1" applyBorder="1" applyAlignment="1">
      <alignment horizontal="right" vertical="center" wrapText="1" indent="1" readingOrder="1"/>
    </xf>
    <xf numFmtId="0" fontId="82" fillId="0" borderId="0" xfId="27" applyFont="1" applyBorder="1" applyAlignment="1">
      <alignment horizontal="left" vertical="center" wrapText="1" indent="1"/>
    </xf>
    <xf numFmtId="0" fontId="83" fillId="0" borderId="0" xfId="27" applyFont="1" applyFill="1" applyBorder="1" applyAlignment="1">
      <alignment horizontal="left" vertical="center" wrapText="1" indent="1" readingOrder="1"/>
    </xf>
    <xf numFmtId="3" fontId="20" fillId="3" borderId="0" xfId="27" applyNumberFormat="1" applyFont="1" applyFill="1" applyBorder="1" applyAlignment="1">
      <alignment horizontal="right" vertical="center" wrapText="1" indent="1" readingOrder="1"/>
    </xf>
    <xf numFmtId="3" fontId="20" fillId="2" borderId="0" xfId="27" applyNumberFormat="1" applyFont="1" applyFill="1" applyBorder="1" applyAlignment="1">
      <alignment horizontal="right" vertical="center" wrapText="1" indent="1" readingOrder="1"/>
    </xf>
    <xf numFmtId="3" fontId="9" fillId="2" borderId="0" xfId="27" applyNumberFormat="1" applyFont="1" applyFill="1" applyBorder="1" applyAlignment="1">
      <alignment horizontal="right" vertical="center" wrapText="1" indent="1" readingOrder="1"/>
    </xf>
    <xf numFmtId="1" fontId="6" fillId="0" borderId="0" xfId="27" applyNumberFormat="1" applyFont="1" applyFill="1" applyBorder="1" applyAlignment="1">
      <alignment horizontal="right" vertical="center" wrapText="1" indent="1" readingOrder="1"/>
    </xf>
    <xf numFmtId="0" fontId="82" fillId="0" borderId="0" xfId="27" applyFont="1" applyBorder="1" applyAlignment="1">
      <alignment horizontal="left" vertical="center" indent="1" readingOrder="1"/>
    </xf>
    <xf numFmtId="0" fontId="84" fillId="0" borderId="0" xfId="27" applyFont="1" applyFill="1" applyBorder="1"/>
    <xf numFmtId="0" fontId="20" fillId="0" borderId="0" xfId="27" applyFont="1" applyFill="1" applyBorder="1" applyAlignment="1">
      <alignment horizontal="center" vertical="center" wrapText="1" readingOrder="1"/>
    </xf>
    <xf numFmtId="0" fontId="20" fillId="0" borderId="28" xfId="27" applyFont="1" applyFill="1" applyBorder="1" applyAlignment="1">
      <alignment horizontal="center" vertical="center" wrapText="1" readingOrder="1"/>
    </xf>
    <xf numFmtId="0" fontId="22" fillId="0" borderId="44" xfId="27" applyFont="1" applyFill="1" applyBorder="1" applyAlignment="1">
      <alignment horizontal="left" vertical="center" wrapText="1" indent="1" readingOrder="1"/>
    </xf>
    <xf numFmtId="0" fontId="85" fillId="0" borderId="0" xfId="27" applyFont="1" applyFill="1" applyBorder="1" applyAlignment="1">
      <alignment horizontal="right" vertical="center" wrapText="1" indent="1" readingOrder="1"/>
    </xf>
    <xf numFmtId="1" fontId="85" fillId="0" borderId="0" xfId="27" applyNumberFormat="1" applyFont="1" applyFill="1" applyBorder="1" applyAlignment="1">
      <alignment horizontal="right" vertical="center" wrapText="1" indent="1" readingOrder="1"/>
    </xf>
    <xf numFmtId="0" fontId="60" fillId="0" borderId="0" xfId="27" applyFont="1"/>
    <xf numFmtId="0" fontId="6" fillId="0" borderId="0" xfId="8" applyFont="1" applyFill="1" applyBorder="1" applyAlignment="1" applyProtection="1">
      <alignment horizontal="left" indent="1"/>
      <protection hidden="1"/>
    </xf>
    <xf numFmtId="1" fontId="72" fillId="0" borderId="0" xfId="27" applyNumberFormat="1" applyFont="1"/>
    <xf numFmtId="0" fontId="72" fillId="0" borderId="0" xfId="27" applyFont="1" applyAlignment="1">
      <alignment horizontal="right"/>
    </xf>
    <xf numFmtId="2" fontId="82" fillId="0" borderId="0" xfId="27" applyNumberFormat="1" applyFont="1" applyFill="1" applyBorder="1" applyAlignment="1">
      <alignment horizontal="left" vertical="center" wrapText="1" indent="1" readingOrder="1"/>
    </xf>
    <xf numFmtId="0" fontId="86" fillId="0" borderId="0" xfId="27" applyFont="1" applyFill="1" applyBorder="1" applyAlignment="1">
      <alignment horizontal="center" vertical="center" wrapText="1" readingOrder="1"/>
    </xf>
    <xf numFmtId="1" fontId="82" fillId="0" borderId="0" xfId="27" applyNumberFormat="1" applyFont="1" applyFill="1" applyBorder="1" applyAlignment="1">
      <alignment horizontal="center" vertical="center" wrapText="1" readingOrder="1"/>
    </xf>
    <xf numFmtId="1" fontId="83" fillId="0" borderId="0" xfId="27" applyNumberFormat="1" applyFont="1" applyFill="1" applyBorder="1" applyAlignment="1">
      <alignment horizontal="center" vertical="center" wrapText="1" readingOrder="1"/>
    </xf>
    <xf numFmtId="1" fontId="11" fillId="0" borderId="0" xfId="27" applyNumberFormat="1" applyFont="1" applyFill="1" applyBorder="1" applyAlignment="1">
      <alignment horizontal="center" vertical="center" wrapText="1" readingOrder="1"/>
    </xf>
    <xf numFmtId="1" fontId="9" fillId="2" borderId="0" xfId="27" applyNumberFormat="1" applyFont="1" applyFill="1" applyBorder="1" applyAlignment="1">
      <alignment horizontal="center" vertical="center" wrapText="1" readingOrder="1"/>
    </xf>
    <xf numFmtId="0" fontId="20" fillId="2" borderId="0" xfId="27" applyFont="1" applyFill="1" applyAlignment="1">
      <alignment horizontal="right" vertical="center" indent="1"/>
    </xf>
    <xf numFmtId="0" fontId="9" fillId="2" borderId="0" xfId="8" applyFont="1" applyFill="1" applyBorder="1" applyAlignment="1" applyProtection="1">
      <alignment horizontal="left" indent="1"/>
      <protection hidden="1"/>
    </xf>
    <xf numFmtId="1" fontId="6" fillId="0" borderId="0" xfId="27" applyNumberFormat="1" applyFont="1" applyFill="1" applyBorder="1" applyAlignment="1">
      <alignment horizontal="center" vertical="center" wrapText="1" readingOrder="1"/>
    </xf>
    <xf numFmtId="1" fontId="9" fillId="0" borderId="0" xfId="27" applyNumberFormat="1" applyFont="1" applyFill="1" applyBorder="1" applyAlignment="1">
      <alignment horizontal="center" vertical="center" wrapText="1" readingOrder="1"/>
    </xf>
    <xf numFmtId="0" fontId="20" fillId="0" borderId="0" xfId="27" applyFont="1" applyFill="1" applyBorder="1" applyAlignment="1">
      <alignment horizontal="left" vertical="center" wrapText="1" indent="1" readingOrder="1"/>
    </xf>
    <xf numFmtId="1" fontId="20" fillId="0" borderId="0" xfId="27" applyNumberFormat="1" applyFont="1" applyFill="1" applyBorder="1" applyAlignment="1">
      <alignment horizontal="center" vertical="center" wrapText="1" readingOrder="1"/>
    </xf>
    <xf numFmtId="0" fontId="9" fillId="0" borderId="4" xfId="27" applyFont="1" applyBorder="1" applyAlignment="1">
      <alignment horizontal="center"/>
    </xf>
    <xf numFmtId="0" fontId="20" fillId="0" borderId="44" xfId="27" applyFont="1" applyFill="1" applyBorder="1" applyAlignment="1">
      <alignment horizontal="left" vertical="center" wrapText="1" indent="1" readingOrder="1"/>
    </xf>
    <xf numFmtId="0" fontId="20" fillId="0" borderId="0" xfId="27" applyFont="1" applyBorder="1" applyAlignment="1">
      <alignment horizontal="center"/>
    </xf>
    <xf numFmtId="0" fontId="20" fillId="0" borderId="4" xfId="27" applyFont="1" applyBorder="1" applyAlignment="1">
      <alignment horizontal="center"/>
    </xf>
    <xf numFmtId="0" fontId="20" fillId="0" borderId="4" xfId="27" applyFont="1" applyBorder="1" applyAlignment="1">
      <alignment horizontal="left" indent="1"/>
    </xf>
    <xf numFmtId="0" fontId="87" fillId="0" borderId="0" xfId="27" applyFont="1"/>
    <xf numFmtId="0" fontId="20" fillId="0" borderId="0" xfId="27" applyFont="1"/>
    <xf numFmtId="0" fontId="88" fillId="0" borderId="0" xfId="27" applyFont="1" applyAlignment="1">
      <alignment vertical="center"/>
    </xf>
    <xf numFmtId="0" fontId="13" fillId="0" borderId="0" xfId="27" applyFont="1"/>
    <xf numFmtId="0" fontId="6" fillId="0" borderId="0" xfId="30" applyFont="1" applyFill="1" applyBorder="1" applyAlignment="1" applyProtection="1">
      <alignment horizontal="left"/>
      <protection hidden="1"/>
    </xf>
    <xf numFmtId="0" fontId="9" fillId="0" borderId="3" xfId="30" applyFont="1" applyFill="1" applyBorder="1" applyAlignment="1" applyProtection="1">
      <alignment horizontal="left" indent="1"/>
      <protection hidden="1"/>
    </xf>
    <xf numFmtId="0" fontId="9" fillId="2" borderId="0" xfId="30" applyFont="1" applyFill="1" applyBorder="1" applyAlignment="1" applyProtection="1">
      <alignment horizontal="left"/>
      <protection hidden="1"/>
    </xf>
    <xf numFmtId="3" fontId="20" fillId="0" borderId="16" xfId="35" applyNumberFormat="1" applyFont="1" applyFill="1" applyBorder="1"/>
    <xf numFmtId="0" fontId="11" fillId="0" borderId="0" xfId="34" applyFont="1"/>
    <xf numFmtId="3" fontId="20" fillId="2" borderId="0" xfId="34" applyNumberFormat="1" applyFont="1" applyFill="1" applyAlignment="1"/>
    <xf numFmtId="0" fontId="20" fillId="2" borderId="0" xfId="34" applyFont="1" applyFill="1" applyAlignment="1">
      <alignment horizontal="left" vertical="center" indent="1"/>
    </xf>
    <xf numFmtId="3" fontId="6" fillId="0" borderId="3" xfId="34" applyNumberFormat="1" applyFont="1" applyBorder="1" applyAlignment="1"/>
    <xf numFmtId="3" fontId="6" fillId="0" borderId="0" xfId="34" applyNumberFormat="1" applyFont="1" applyAlignment="1"/>
    <xf numFmtId="1" fontId="20" fillId="2" borderId="0" xfId="34" applyNumberFormat="1" applyFont="1" applyFill="1" applyAlignment="1"/>
    <xf numFmtId="0" fontId="20" fillId="0" borderId="4" xfId="34" applyFont="1" applyBorder="1" applyAlignment="1">
      <alignment horizontal="right"/>
    </xf>
    <xf numFmtId="0" fontId="20" fillId="0" borderId="4" xfId="34" applyFont="1" applyBorder="1" applyAlignment="1">
      <alignment horizontal="left" indent="1"/>
    </xf>
    <xf numFmtId="0" fontId="13" fillId="0" borderId="0" xfId="34" applyFont="1"/>
    <xf numFmtId="0" fontId="20" fillId="0" borderId="0" xfId="34" applyFont="1"/>
    <xf numFmtId="0" fontId="9" fillId="0" borderId="0" xfId="34" applyFont="1"/>
    <xf numFmtId="3" fontId="13" fillId="0" borderId="0" xfId="37" applyNumberFormat="1" applyFont="1" applyFill="1" applyBorder="1" applyAlignment="1">
      <alignment horizontal="left"/>
    </xf>
    <xf numFmtId="3" fontId="8" fillId="0" borderId="0" xfId="34" applyNumberFormat="1" applyFont="1" applyFill="1" applyAlignment="1">
      <alignment horizontal="center"/>
    </xf>
    <xf numFmtId="0" fontId="7" fillId="0" borderId="0" xfId="34" applyFont="1" applyFill="1" applyAlignment="1">
      <alignment horizontal="center" vertical="center"/>
    </xf>
    <xf numFmtId="3" fontId="8" fillId="0" borderId="0" xfId="34" applyNumberFormat="1" applyFont="1" applyAlignment="1">
      <alignment horizontal="center" vertical="center"/>
    </xf>
    <xf numFmtId="3" fontId="8" fillId="0" borderId="0" xfId="34" applyNumberFormat="1" applyFont="1" applyFill="1" applyBorder="1" applyAlignment="1">
      <alignment horizontal="center" vertical="center"/>
    </xf>
    <xf numFmtId="0" fontId="6" fillId="0" borderId="0" xfId="34" applyFont="1"/>
    <xf numFmtId="0" fontId="20" fillId="2" borderId="0" xfId="34" applyFont="1" applyFill="1" applyAlignment="1">
      <alignment horizontal="left"/>
    </xf>
    <xf numFmtId="3" fontId="6" fillId="0" borderId="3" xfId="34" applyNumberFormat="1" applyFont="1" applyBorder="1" applyAlignment="1">
      <alignment horizontal="right"/>
    </xf>
    <xf numFmtId="3" fontId="6" fillId="0" borderId="0" xfId="34" applyNumberFormat="1" applyFont="1" applyAlignment="1">
      <alignment horizontal="right"/>
    </xf>
    <xf numFmtId="0" fontId="20" fillId="0" borderId="4" xfId="34" applyFont="1" applyBorder="1" applyAlignment="1">
      <alignment horizontal="left"/>
    </xf>
    <xf numFmtId="0" fontId="9" fillId="0" borderId="0" xfId="34" applyFont="1" applyBorder="1" applyAlignment="1">
      <alignment horizontal="center"/>
    </xf>
    <xf numFmtId="0" fontId="13" fillId="0" borderId="0" xfId="34" applyFont="1" applyAlignment="1"/>
    <xf numFmtId="0" fontId="6" fillId="0" borderId="0" xfId="34" applyFont="1" applyAlignment="1"/>
    <xf numFmtId="0" fontId="20" fillId="0" borderId="4" xfId="34" applyFont="1" applyBorder="1" applyAlignment="1">
      <alignment horizontal="center"/>
    </xf>
    <xf numFmtId="3" fontId="9" fillId="2" borderId="3" xfId="34" applyNumberFormat="1" applyFont="1" applyFill="1" applyBorder="1"/>
    <xf numFmtId="0" fontId="9" fillId="2" borderId="3" xfId="34" applyFont="1" applyFill="1" applyBorder="1"/>
    <xf numFmtId="3" fontId="81" fillId="2" borderId="0" xfId="34" applyNumberFormat="1" applyFont="1" applyFill="1" applyBorder="1"/>
    <xf numFmtId="3" fontId="9" fillId="2" borderId="0" xfId="34" applyNumberFormat="1" applyFont="1" applyFill="1" applyBorder="1"/>
    <xf numFmtId="3" fontId="20" fillId="2" borderId="16" xfId="34" applyNumberFormat="1" applyFont="1" applyFill="1" applyBorder="1"/>
    <xf numFmtId="0" fontId="20" fillId="2" borderId="16" xfId="34" applyFont="1" applyFill="1" applyBorder="1" applyAlignment="1">
      <alignment horizontal="left"/>
    </xf>
    <xf numFmtId="3" fontId="20" fillId="2" borderId="16" xfId="34" applyNumberFormat="1" applyFont="1" applyFill="1" applyBorder="1" applyAlignment="1">
      <alignment horizontal="left"/>
    </xf>
    <xf numFmtId="0" fontId="32" fillId="0" borderId="49" xfId="34" applyFont="1" applyBorder="1" applyAlignment="1">
      <alignment horizontal="right"/>
    </xf>
    <xf numFmtId="3" fontId="32" fillId="0" borderId="49" xfId="34" applyNumberFormat="1" applyFont="1" applyBorder="1" applyAlignment="1">
      <alignment horizontal="right"/>
    </xf>
    <xf numFmtId="0" fontId="32" fillId="0" borderId="49" xfId="34" applyFont="1" applyBorder="1"/>
    <xf numFmtId="0" fontId="32" fillId="0" borderId="0" xfId="34" applyFont="1" applyAlignment="1">
      <alignment horizontal="right"/>
    </xf>
    <xf numFmtId="3" fontId="32" fillId="0" borderId="0" xfId="34" applyNumberFormat="1" applyFont="1" applyAlignment="1">
      <alignment horizontal="right"/>
    </xf>
    <xf numFmtId="3" fontId="20" fillId="0" borderId="0" xfId="34" applyNumberFormat="1" applyFont="1"/>
    <xf numFmtId="3" fontId="13" fillId="0" borderId="0" xfId="34" applyNumberFormat="1" applyFont="1"/>
    <xf numFmtId="4" fontId="11" fillId="2" borderId="3" xfId="34" applyNumberFormat="1" applyFont="1" applyFill="1" applyBorder="1"/>
    <xf numFmtId="3" fontId="11" fillId="2" borderId="3" xfId="34" applyNumberFormat="1" applyFont="1" applyFill="1" applyBorder="1"/>
    <xf numFmtId="4" fontId="11" fillId="2" borderId="0" xfId="34" applyNumberFormat="1" applyFont="1" applyFill="1" applyBorder="1"/>
    <xf numFmtId="3" fontId="11" fillId="2" borderId="0" xfId="34" applyNumberFormat="1" applyFont="1" applyFill="1" applyBorder="1"/>
    <xf numFmtId="0" fontId="9" fillId="2" borderId="0" xfId="34" applyFont="1" applyFill="1" applyBorder="1"/>
    <xf numFmtId="1" fontId="20" fillId="2" borderId="16" xfId="34" applyNumberFormat="1" applyFont="1" applyFill="1" applyBorder="1"/>
    <xf numFmtId="3" fontId="11" fillId="0" borderId="0" xfId="34" applyNumberFormat="1" applyFont="1"/>
    <xf numFmtId="0" fontId="32" fillId="0" borderId="49" xfId="34" applyFont="1" applyBorder="1" applyAlignment="1">
      <alignment horizontal="right" wrapText="1"/>
    </xf>
    <xf numFmtId="3" fontId="9" fillId="0" borderId="0" xfId="39" applyNumberFormat="1" applyFont="1" applyFill="1" applyBorder="1" applyAlignment="1" applyProtection="1">
      <alignment horizontal="right"/>
      <protection locked="0"/>
    </xf>
    <xf numFmtId="3" fontId="9" fillId="0" borderId="0" xfId="39" applyNumberFormat="1" applyFont="1" applyFill="1" applyBorder="1" applyAlignment="1" applyProtection="1">
      <alignment horizontal="left"/>
      <protection locked="0"/>
    </xf>
    <xf numFmtId="3" fontId="6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5" applyNumberFormat="1" applyFont="1" applyFill="1" applyBorder="1" applyAlignment="1" applyProtection="1">
      <alignment horizontal="left"/>
      <protection locked="0"/>
    </xf>
    <xf numFmtId="3" fontId="6" fillId="0" borderId="0" xfId="39" applyNumberFormat="1" applyFont="1" applyFill="1" applyBorder="1" applyAlignment="1" applyProtection="1">
      <alignment horizontal="left" wrapText="1"/>
      <protection locked="0"/>
    </xf>
    <xf numFmtId="3" fontId="6" fillId="0" borderId="0" xfId="39" applyNumberFormat="1" applyFont="1" applyFill="1" applyBorder="1" applyProtection="1">
      <protection locked="0"/>
    </xf>
    <xf numFmtId="172" fontId="6" fillId="0" borderId="0" xfId="5" applyNumberFormat="1" applyFont="1" applyFill="1" applyBorder="1" applyAlignment="1" applyProtection="1">
      <alignment horizontal="right"/>
      <protection locked="0"/>
    </xf>
    <xf numFmtId="3" fontId="9" fillId="0" borderId="0" xfId="5" applyNumberFormat="1" applyFont="1" applyFill="1" applyBorder="1" applyAlignment="1" applyProtection="1">
      <alignment horizontal="right"/>
      <protection locked="0"/>
    </xf>
    <xf numFmtId="3" fontId="9" fillId="0" borderId="49" xfId="34" applyNumberFormat="1" applyFont="1" applyFill="1" applyBorder="1"/>
    <xf numFmtId="3" fontId="6" fillId="0" borderId="49" xfId="34" applyNumberFormat="1" applyFont="1" applyFill="1" applyBorder="1"/>
    <xf numFmtId="0" fontId="9" fillId="0" borderId="49" xfId="34" applyFont="1" applyFill="1" applyBorder="1"/>
    <xf numFmtId="3" fontId="9" fillId="0" borderId="0" xfId="34" applyNumberFormat="1" applyFont="1" applyFill="1" applyBorder="1"/>
    <xf numFmtId="3" fontId="20" fillId="0" borderId="0" xfId="34" applyNumberFormat="1" applyFont="1" applyFill="1" applyBorder="1"/>
    <xf numFmtId="3" fontId="6" fillId="0" borderId="0" xfId="34" applyNumberFormat="1" applyFont="1" applyFill="1" applyBorder="1"/>
    <xf numFmtId="0" fontId="9" fillId="0" borderId="0" xfId="34" applyFont="1" applyFill="1" applyBorder="1"/>
    <xf numFmtId="3" fontId="9" fillId="0" borderId="50" xfId="39" applyNumberFormat="1" applyFont="1" applyFill="1" applyBorder="1" applyAlignment="1" applyProtection="1">
      <alignment horizontal="right"/>
      <protection locked="0"/>
    </xf>
    <xf numFmtId="1" fontId="9" fillId="0" borderId="50" xfId="39" applyNumberFormat="1" applyFont="1" applyFill="1" applyBorder="1" applyAlignment="1" applyProtection="1">
      <alignment horizontal="right"/>
      <protection locked="0"/>
    </xf>
    <xf numFmtId="3" fontId="9" fillId="0" borderId="50" xfId="39" applyNumberFormat="1" applyFont="1" applyFill="1" applyBorder="1" applyAlignment="1" applyProtection="1">
      <alignment horizontal="left"/>
      <protection locked="0"/>
    </xf>
    <xf numFmtId="3" fontId="9" fillId="0" borderId="51" xfId="39" applyNumberFormat="1" applyFont="1" applyFill="1" applyBorder="1" applyAlignment="1" applyProtection="1">
      <alignment horizontal="left"/>
      <protection locked="0"/>
    </xf>
    <xf numFmtId="3" fontId="6" fillId="0" borderId="10" xfId="5" applyNumberFormat="1" applyFont="1" applyFill="1" applyBorder="1" applyAlignment="1" applyProtection="1">
      <alignment horizontal="right"/>
      <protection locked="0"/>
    </xf>
    <xf numFmtId="3" fontId="6" fillId="0" borderId="10" xfId="39" applyNumberFormat="1" applyFont="1" applyFill="1" applyBorder="1" applyAlignment="1" applyProtection="1">
      <alignment horizontal="left" wrapText="1"/>
      <protection locked="0"/>
    </xf>
    <xf numFmtId="167" fontId="6" fillId="0" borderId="0" xfId="39" applyNumberFormat="1" applyFont="1" applyFill="1" applyBorder="1" applyAlignment="1" applyProtection="1">
      <alignment horizontal="left" wrapText="1"/>
      <protection locked="0"/>
    </xf>
    <xf numFmtId="3" fontId="9" fillId="0" borderId="0" xfId="39" applyNumberFormat="1" applyFont="1" applyFill="1" applyBorder="1" applyAlignment="1" applyProtection="1">
      <alignment horizontal="left" wrapText="1"/>
      <protection locked="0"/>
    </xf>
    <xf numFmtId="167" fontId="6" fillId="0" borderId="10" xfId="5" applyNumberFormat="1" applyFont="1" applyFill="1" applyBorder="1" applyAlignment="1" applyProtection="1">
      <alignment horizontal="right"/>
      <protection locked="0"/>
    </xf>
    <xf numFmtId="167" fontId="6" fillId="0" borderId="0" xfId="5" applyNumberFormat="1" applyFont="1" applyFill="1" applyBorder="1" applyAlignment="1" applyProtection="1">
      <alignment horizontal="right"/>
      <protection locked="0"/>
    </xf>
    <xf numFmtId="167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9" applyNumberFormat="1" applyFont="1" applyFill="1" applyBorder="1" applyAlignment="1" applyProtection="1">
      <alignment horizontal="left"/>
      <protection locked="0"/>
    </xf>
    <xf numFmtId="3" fontId="9" fillId="0" borderId="0" xfId="5" applyNumberFormat="1" applyFont="1" applyFill="1" applyBorder="1" applyAlignment="1" applyProtection="1">
      <alignment horizontal="left"/>
      <protection locked="0"/>
    </xf>
    <xf numFmtId="0" fontId="6" fillId="0" borderId="0" xfId="34" applyFont="1" applyFill="1"/>
    <xf numFmtId="3" fontId="49" fillId="0" borderId="0" xfId="34" applyNumberFormat="1" applyFont="1" applyFill="1" applyAlignment="1">
      <alignment horizontal="right" indent="1"/>
    </xf>
    <xf numFmtId="168" fontId="6" fillId="0" borderId="0" xfId="34" applyNumberFormat="1" applyFont="1" applyFill="1" applyAlignment="1">
      <alignment horizontal="right" vertical="center"/>
    </xf>
    <xf numFmtId="0" fontId="20" fillId="0" borderId="4" xfId="34" applyFont="1" applyFill="1" applyBorder="1" applyAlignment="1">
      <alignment horizontal="right" vertical="center"/>
    </xf>
    <xf numFmtId="0" fontId="20" fillId="0" borderId="4" xfId="34" applyFont="1" applyFill="1" applyBorder="1" applyAlignment="1">
      <alignment horizontal="left" vertical="center"/>
    </xf>
    <xf numFmtId="0" fontId="15" fillId="0" borderId="0" xfId="34" applyFont="1" applyFill="1" applyAlignment="1">
      <alignment horizontal="right"/>
    </xf>
    <xf numFmtId="0" fontId="13" fillId="0" borderId="0" xfId="34" applyFont="1" applyFill="1"/>
    <xf numFmtId="3" fontId="20" fillId="2" borderId="0" xfId="34" applyNumberFormat="1" applyFont="1" applyFill="1" applyAlignment="1">
      <alignment horizontal="right" indent="1"/>
    </xf>
    <xf numFmtId="0" fontId="20" fillId="0" borderId="4" xfId="34" applyFont="1" applyBorder="1" applyAlignment="1">
      <alignment horizontal="center" wrapText="1"/>
    </xf>
    <xf numFmtId="3" fontId="20" fillId="2" borderId="0" xfId="34" applyNumberFormat="1" applyFont="1" applyFill="1" applyAlignment="1">
      <alignment horizontal="left" indent="1"/>
    </xf>
    <xf numFmtId="0" fontId="5" fillId="0" borderId="0" xfId="1" applyFont="1" applyFill="1"/>
    <xf numFmtId="0" fontId="59" fillId="3" borderId="0" xfId="5" applyFont="1" applyFill="1" applyBorder="1" applyAlignment="1"/>
    <xf numFmtId="16" fontId="10" fillId="3" borderId="0" xfId="5" quotePrefix="1" applyNumberFormat="1" applyFont="1" applyFill="1" applyBorder="1" applyAlignment="1" applyProtection="1">
      <alignment horizontal="right" indent="1"/>
      <protection locked="0"/>
    </xf>
    <xf numFmtId="168" fontId="59" fillId="3" borderId="0" xfId="5" applyNumberFormat="1" applyFont="1" applyFill="1" applyBorder="1" applyAlignment="1" applyProtection="1">
      <protection locked="0"/>
    </xf>
    <xf numFmtId="168" fontId="59" fillId="3" borderId="0" xfId="5" applyNumberFormat="1" applyFont="1" applyFill="1" applyBorder="1" applyAlignment="1"/>
    <xf numFmtId="16" fontId="10" fillId="0" borderId="0" xfId="5" quotePrefix="1" applyNumberFormat="1" applyFont="1" applyFill="1" applyBorder="1" applyAlignment="1">
      <alignment horizontal="right" indent="1"/>
    </xf>
    <xf numFmtId="0" fontId="6" fillId="3" borderId="0" xfId="5" applyFont="1" applyFill="1" applyAlignment="1">
      <alignment horizontal="left"/>
    </xf>
    <xf numFmtId="0" fontId="59" fillId="3" borderId="0" xfId="5" applyFont="1" applyFill="1" applyAlignment="1"/>
    <xf numFmtId="0" fontId="59" fillId="3" borderId="0" xfId="5" applyFont="1" applyFill="1" applyAlignment="1" applyProtection="1">
      <protection locked="0"/>
    </xf>
    <xf numFmtId="173" fontId="59" fillId="3" borderId="0" xfId="5" applyNumberFormat="1" applyFont="1" applyFill="1" applyAlignment="1" applyProtection="1">
      <protection locked="0"/>
    </xf>
    <xf numFmtId="0" fontId="13" fillId="3" borderId="0" xfId="5" applyFont="1" applyFill="1" applyAlignment="1"/>
    <xf numFmtId="0" fontId="33" fillId="3" borderId="0" xfId="5" applyFont="1" applyFill="1" applyBorder="1" applyAlignment="1"/>
    <xf numFmtId="174" fontId="6" fillId="0" borderId="0" xfId="50" applyNumberFormat="1" applyFont="1" applyFill="1" applyBorder="1" applyAlignment="1">
      <alignment horizontal="right" vertical="center"/>
    </xf>
    <xf numFmtId="174" fontId="9" fillId="0" borderId="0" xfId="50" applyNumberFormat="1" applyFont="1" applyFill="1" applyBorder="1" applyAlignment="1">
      <alignment vertical="center"/>
    </xf>
    <xf numFmtId="0" fontId="9" fillId="0" borderId="0" xfId="5" applyFont="1" applyFill="1" applyBorder="1" applyAlignment="1">
      <alignment horizontal="left" vertical="center" indent="1"/>
    </xf>
    <xf numFmtId="174" fontId="6" fillId="0" borderId="0" xfId="50" applyNumberFormat="1" applyFont="1" applyFill="1" applyBorder="1" applyAlignment="1">
      <alignment vertical="center"/>
    </xf>
    <xf numFmtId="0" fontId="6" fillId="0" borderId="0" xfId="5" applyFont="1" applyFill="1" applyBorder="1" applyAlignment="1">
      <alignment horizontal="left" vertical="center" indent="1"/>
    </xf>
    <xf numFmtId="174" fontId="6" fillId="3" borderId="0" xfId="50" applyNumberFormat="1" applyFont="1" applyFill="1" applyBorder="1" applyAlignment="1">
      <alignment horizontal="right" vertical="center"/>
    </xf>
    <xf numFmtId="174" fontId="6" fillId="3" borderId="0" xfId="50" applyNumberFormat="1" applyFont="1" applyFill="1" applyBorder="1" applyAlignment="1">
      <alignment vertical="center"/>
    </xf>
    <xf numFmtId="0" fontId="6" fillId="3" borderId="0" xfId="5" applyFont="1" applyFill="1" applyBorder="1" applyAlignment="1">
      <alignment horizontal="left" vertical="center" indent="1"/>
    </xf>
    <xf numFmtId="174" fontId="9" fillId="3" borderId="0" xfId="50" applyNumberFormat="1" applyFont="1" applyFill="1" applyBorder="1" applyAlignment="1">
      <alignment vertical="center"/>
    </xf>
    <xf numFmtId="0" fontId="9" fillId="3" borderId="0" xfId="5" quotePrefix="1" applyFont="1" applyFill="1" applyBorder="1" applyAlignment="1">
      <alignment horizontal="left" vertical="center" indent="1"/>
    </xf>
    <xf numFmtId="0" fontId="9" fillId="3" borderId="0" xfId="5" applyFont="1" applyFill="1" applyBorder="1" applyAlignment="1">
      <alignment horizontal="left" vertical="center" indent="1"/>
    </xf>
    <xf numFmtId="0" fontId="6" fillId="3" borderId="0" xfId="5" quotePrefix="1" applyFont="1" applyFill="1" applyBorder="1" applyAlignment="1">
      <alignment horizontal="left" vertical="center" indent="1"/>
    </xf>
    <xf numFmtId="174" fontId="6" fillId="3" borderId="0" xfId="50" applyNumberFormat="1" applyFont="1" applyFill="1" applyBorder="1" applyAlignment="1" applyProtection="1">
      <alignment vertical="center"/>
      <protection locked="0"/>
    </xf>
    <xf numFmtId="3" fontId="58" fillId="3" borderId="0" xfId="5" applyNumberFormat="1" applyFont="1" applyFill="1" applyBorder="1" applyAlignment="1">
      <alignment horizontal="right"/>
    </xf>
    <xf numFmtId="3" fontId="58" fillId="3" borderId="0" xfId="5" applyNumberFormat="1" applyFont="1" applyFill="1" applyBorder="1" applyAlignment="1">
      <alignment horizontal="right" vertical="top"/>
    </xf>
    <xf numFmtId="3" fontId="58" fillId="3" borderId="0" xfId="5" applyNumberFormat="1" applyFont="1" applyFill="1" applyBorder="1" applyAlignment="1">
      <alignment vertical="top"/>
    </xf>
    <xf numFmtId="3" fontId="59" fillId="3" borderId="0" xfId="5" applyNumberFormat="1" applyFont="1" applyFill="1" applyBorder="1" applyAlignment="1" applyProtection="1">
      <alignment horizontal="right" vertical="top"/>
      <protection locked="0"/>
    </xf>
    <xf numFmtId="0" fontId="33" fillId="3" borderId="0" xfId="5" applyFont="1" applyFill="1" applyAlignment="1"/>
    <xf numFmtId="16" fontId="10" fillId="3" borderId="0" xfId="5" quotePrefix="1" applyNumberFormat="1" applyFont="1" applyFill="1" applyBorder="1" applyAlignment="1">
      <alignment horizontal="right" vertical="center"/>
    </xf>
    <xf numFmtId="3" fontId="10" fillId="3" borderId="0" xfId="5" applyNumberFormat="1" applyFont="1" applyFill="1" applyBorder="1" applyAlignment="1">
      <alignment horizontal="right"/>
    </xf>
    <xf numFmtId="0" fontId="10" fillId="3" borderId="0" xfId="5" applyFont="1" applyFill="1" applyBorder="1" applyAlignment="1">
      <alignment horizontal="left" indent="1"/>
    </xf>
    <xf numFmtId="3" fontId="94" fillId="3" borderId="0" xfId="5" applyNumberFormat="1" applyFont="1" applyFill="1" applyBorder="1" applyAlignment="1">
      <alignment horizontal="right"/>
    </xf>
    <xf numFmtId="0" fontId="95" fillId="3" borderId="0" xfId="5" applyFont="1" applyFill="1" applyBorder="1" applyAlignment="1"/>
    <xf numFmtId="0" fontId="95" fillId="3" borderId="0" xfId="5" applyFont="1" applyFill="1" applyBorder="1" applyAlignment="1" applyProtection="1">
      <protection locked="0"/>
    </xf>
    <xf numFmtId="0" fontId="16" fillId="3" borderId="3" xfId="5" applyFont="1" applyFill="1" applyBorder="1" applyAlignment="1">
      <alignment horizontal="center" vertical="center"/>
    </xf>
    <xf numFmtId="3" fontId="16" fillId="3" borderId="3" xfId="5" applyNumberFormat="1" applyFont="1" applyFill="1" applyBorder="1" applyAlignment="1">
      <alignment horizontal="center" vertical="center"/>
    </xf>
    <xf numFmtId="0" fontId="96" fillId="3" borderId="0" xfId="5" applyFont="1" applyFill="1" applyBorder="1" applyAlignment="1"/>
    <xf numFmtId="0" fontId="13" fillId="3" borderId="0" xfId="5" applyFont="1" applyFill="1" applyBorder="1" applyAlignment="1"/>
    <xf numFmtId="16" fontId="10" fillId="3" borderId="0" xfId="5" quotePrefix="1" applyNumberFormat="1" applyFont="1" applyFill="1" applyBorder="1" applyAlignment="1">
      <alignment horizontal="right" indent="1"/>
    </xf>
    <xf numFmtId="0" fontId="6" fillId="3" borderId="0" xfId="5" applyFont="1" applyFill="1" applyAlignment="1">
      <alignment vertical="center"/>
    </xf>
    <xf numFmtId="0" fontId="33" fillId="3" borderId="0" xfId="5" applyFont="1" applyFill="1" applyBorder="1" applyAlignment="1">
      <alignment horizontal="left" vertical="top" wrapText="1"/>
    </xf>
    <xf numFmtId="0" fontId="33" fillId="3" borderId="0" xfId="5" applyFont="1" applyFill="1" applyBorder="1" applyAlignment="1">
      <alignment horizontal="left" vertical="top"/>
    </xf>
    <xf numFmtId="167" fontId="6" fillId="3" borderId="0" xfId="5" applyNumberFormat="1" applyFont="1" applyFill="1" applyBorder="1" applyAlignment="1" applyProtection="1">
      <alignment horizontal="right"/>
      <protection locked="0"/>
    </xf>
    <xf numFmtId="3" fontId="6" fillId="3" borderId="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/>
    <xf numFmtId="0" fontId="6" fillId="3" borderId="0" xfId="5" quotePrefix="1" applyFont="1" applyFill="1" applyBorder="1" applyAlignment="1">
      <alignment horizontal="left" indent="1"/>
    </xf>
    <xf numFmtId="0" fontId="83" fillId="3" borderId="0" xfId="5" applyFont="1" applyFill="1" applyBorder="1" applyAlignment="1"/>
    <xf numFmtId="0" fontId="6" fillId="3" borderId="0" xfId="5" applyFont="1" applyFill="1" applyBorder="1" applyAlignment="1"/>
    <xf numFmtId="0" fontId="58" fillId="0" borderId="0" xfId="5" applyFont="1" applyFill="1" applyBorder="1" applyAlignment="1">
      <alignment horizontal="right" vertical="center"/>
    </xf>
    <xf numFmtId="167" fontId="58" fillId="0" borderId="0" xfId="5" applyNumberFormat="1" applyFont="1" applyFill="1" applyBorder="1" applyAlignment="1">
      <alignment horizontal="right" vertical="center"/>
    </xf>
    <xf numFmtId="167" fontId="59" fillId="0" borderId="0" xfId="5" applyNumberFormat="1" applyFont="1" applyFill="1" applyBorder="1" applyAlignment="1">
      <alignment horizontal="right" vertical="center"/>
    </xf>
    <xf numFmtId="3" fontId="58" fillId="0" borderId="0" xfId="5" applyNumberFormat="1" applyFont="1" applyFill="1" applyBorder="1" applyAlignment="1">
      <alignment horizontal="right" vertical="center"/>
    </xf>
    <xf numFmtId="3" fontId="59" fillId="0" borderId="0" xfId="5" applyNumberFormat="1" applyFont="1" applyFill="1" applyBorder="1" applyAlignment="1">
      <alignment horizontal="right" vertical="center"/>
    </xf>
    <xf numFmtId="0" fontId="58" fillId="0" borderId="0" xfId="5" applyFont="1" applyFill="1" applyBorder="1" applyAlignment="1"/>
    <xf numFmtId="16" fontId="92" fillId="0" borderId="0" xfId="5" quotePrefix="1" applyNumberFormat="1" applyFont="1" applyFill="1" applyBorder="1" applyAlignment="1">
      <alignment horizontal="right" indent="1"/>
    </xf>
    <xf numFmtId="168" fontId="58" fillId="0" borderId="0" xfId="5" applyNumberFormat="1" applyFont="1" applyFill="1" applyBorder="1" applyAlignment="1"/>
    <xf numFmtId="168" fontId="59" fillId="0" borderId="0" xfId="5" applyNumberFormat="1" applyFont="1" applyFill="1" applyBorder="1" applyAlignment="1"/>
    <xf numFmtId="168" fontId="58" fillId="0" borderId="0" xfId="5" applyNumberFormat="1" applyFont="1" applyFill="1" applyBorder="1" applyAlignment="1">
      <alignment horizontal="right" vertical="center" indent="1"/>
    </xf>
    <xf numFmtId="168" fontId="58" fillId="0" borderId="0" xfId="5" applyNumberFormat="1" applyFont="1" applyFill="1" applyBorder="1" applyAlignment="1">
      <alignment horizontal="right" indent="1"/>
    </xf>
    <xf numFmtId="0" fontId="9" fillId="3" borderId="0" xfId="5" applyFont="1" applyFill="1" applyBorder="1" applyAlignment="1"/>
    <xf numFmtId="0" fontId="33" fillId="3" borderId="0" xfId="5" applyFont="1" applyFill="1" applyBorder="1" applyAlignment="1">
      <alignment horizontal="left" wrapText="1"/>
    </xf>
    <xf numFmtId="0" fontId="33" fillId="3" borderId="0" xfId="5" applyFont="1" applyFill="1" applyBorder="1" applyAlignment="1">
      <alignment horizontal="left" vertical="center" wrapText="1"/>
    </xf>
    <xf numFmtId="0" fontId="33" fillId="3" borderId="0" xfId="5" applyFont="1" applyFill="1" applyBorder="1" applyAlignment="1">
      <alignment vertical="center"/>
    </xf>
    <xf numFmtId="0" fontId="3" fillId="0" borderId="0" xfId="43"/>
    <xf numFmtId="0" fontId="3" fillId="0" borderId="0" xfId="43" applyFill="1" applyBorder="1"/>
    <xf numFmtId="0" fontId="5" fillId="0" borderId="0" xfId="43" applyFont="1" applyFill="1" applyBorder="1"/>
    <xf numFmtId="9" fontId="14" fillId="0" borderId="0" xfId="3" applyFont="1" applyFill="1" applyBorder="1" applyAlignment="1">
      <alignment vertical="center"/>
    </xf>
    <xf numFmtId="0" fontId="12" fillId="0" borderId="0" xfId="43" applyFont="1" applyFill="1" applyBorder="1"/>
    <xf numFmtId="0" fontId="14" fillId="0" borderId="0" xfId="43" applyFont="1" applyFill="1" applyBorder="1" applyAlignment="1">
      <alignment vertical="center"/>
    </xf>
    <xf numFmtId="3" fontId="15" fillId="0" borderId="0" xfId="37" applyNumberFormat="1" applyFont="1" applyFill="1" applyBorder="1" applyAlignment="1">
      <alignment horizontal="left"/>
    </xf>
    <xf numFmtId="168" fontId="20" fillId="0" borderId="0" xfId="43" applyNumberFormat="1" applyFont="1" applyFill="1" applyBorder="1" applyAlignment="1">
      <alignment horizontal="right" vertical="center" indent="1"/>
    </xf>
    <xf numFmtId="0" fontId="22" fillId="0" borderId="0" xfId="43" applyFont="1" applyFill="1" applyBorder="1" applyAlignment="1">
      <alignment horizontal="left" vertical="center" wrapText="1" indent="1" readingOrder="1"/>
    </xf>
    <xf numFmtId="0" fontId="74" fillId="0" borderId="0" xfId="43" applyFont="1" applyFill="1" applyBorder="1"/>
    <xf numFmtId="0" fontId="81" fillId="0" borderId="0" xfId="43" applyFont="1" applyFill="1" applyBorder="1" applyAlignment="1">
      <alignment vertical="center"/>
    </xf>
    <xf numFmtId="0" fontId="22" fillId="0" borderId="0" xfId="43" applyFont="1" applyFill="1" applyBorder="1" applyAlignment="1">
      <alignment horizontal="center" vertical="center" wrapText="1" readingOrder="1"/>
    </xf>
    <xf numFmtId="0" fontId="22" fillId="0" borderId="0" xfId="43" applyFont="1" applyFill="1" applyBorder="1" applyAlignment="1">
      <alignment vertical="center" readingOrder="1"/>
    </xf>
    <xf numFmtId="9" fontId="22" fillId="0" borderId="0" xfId="3" applyFont="1" applyFill="1" applyBorder="1" applyAlignment="1">
      <alignment horizontal="center" vertical="center" wrapText="1" readingOrder="1"/>
    </xf>
    <xf numFmtId="9" fontId="22" fillId="0" borderId="0" xfId="3" applyFont="1" applyFill="1" applyBorder="1" applyAlignment="1">
      <alignment vertical="center" readingOrder="1"/>
    </xf>
    <xf numFmtId="0" fontId="22" fillId="0" borderId="0" xfId="43" applyFont="1" applyFill="1" applyBorder="1" applyAlignment="1">
      <alignment horizontal="left" vertical="center" wrapText="1" readingOrder="1"/>
    </xf>
    <xf numFmtId="0" fontId="6" fillId="0" borderId="0" xfId="43" applyFont="1" applyFill="1" applyBorder="1" applyAlignment="1">
      <alignment horizontal="left" vertical="center" wrapText="1" readingOrder="1"/>
    </xf>
    <xf numFmtId="0" fontId="6" fillId="0" borderId="0" xfId="43" applyFont="1" applyFill="1" applyBorder="1" applyAlignment="1">
      <alignment vertical="center" readingOrder="1"/>
    </xf>
    <xf numFmtId="0" fontId="22" fillId="0" borderId="0" xfId="43" applyFont="1" applyFill="1" applyBorder="1" applyAlignment="1">
      <alignment vertical="center" wrapText="1" readingOrder="1"/>
    </xf>
    <xf numFmtId="0" fontId="6" fillId="0" borderId="0" xfId="43" applyFont="1" applyFill="1" applyBorder="1" applyAlignment="1">
      <alignment horizontal="center" vertical="center" wrapText="1" readingOrder="1"/>
    </xf>
    <xf numFmtId="0" fontId="26" fillId="0" borderId="0" xfId="43" applyFont="1" applyFill="1" applyBorder="1" applyAlignment="1">
      <alignment horizontal="left" vertical="center" readingOrder="1"/>
    </xf>
    <xf numFmtId="168" fontId="28" fillId="0" borderId="0" xfId="53" applyNumberFormat="1" applyFont="1" applyAlignment="1">
      <alignment horizontal="center" vertical="center"/>
    </xf>
    <xf numFmtId="168" fontId="28" fillId="0" borderId="0" xfId="53" applyNumberFormat="1" applyFont="1" applyBorder="1" applyAlignment="1">
      <alignment horizontal="center" vertical="center"/>
    </xf>
    <xf numFmtId="176" fontId="28" fillId="0" borderId="0" xfId="53" applyNumberFormat="1" applyFont="1" applyFill="1" applyBorder="1" applyAlignment="1">
      <alignment horizontal="right" vertical="center" indent="1"/>
    </xf>
    <xf numFmtId="176" fontId="28" fillId="0" borderId="0" xfId="53" applyNumberFormat="1" applyFont="1" applyAlignment="1">
      <alignment horizontal="right" vertical="center" indent="1"/>
    </xf>
    <xf numFmtId="0" fontId="3" fillId="0" borderId="0" xfId="43" applyAlignment="1">
      <alignment horizontal="center"/>
    </xf>
    <xf numFmtId="166" fontId="6" fillId="0" borderId="0" xfId="19" applyNumberFormat="1" applyFont="1" applyFill="1" applyBorder="1" applyAlignment="1">
      <alignment horizontal="right" vertical="center" indent="1"/>
    </xf>
    <xf numFmtId="0" fontId="41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vertical="center"/>
    </xf>
    <xf numFmtId="0" fontId="3" fillId="0" borderId="0" xfId="19" applyFill="1"/>
    <xf numFmtId="0" fontId="9" fillId="0" borderId="0" xfId="19" applyFont="1" applyFill="1" applyBorder="1" applyAlignment="1">
      <alignment vertical="center"/>
    </xf>
    <xf numFmtId="178" fontId="9" fillId="0" borderId="0" xfId="19" applyNumberFormat="1" applyFont="1" applyFill="1" applyBorder="1" applyAlignment="1">
      <alignment vertical="center"/>
    </xf>
    <xf numFmtId="0" fontId="48" fillId="0" borderId="0" xfId="19" applyFont="1" applyAlignment="1">
      <alignment vertical="center"/>
    </xf>
    <xf numFmtId="0" fontId="18" fillId="0" borderId="0" xfId="62" applyFont="1" applyFill="1" applyAlignment="1">
      <alignment horizontal="right"/>
    </xf>
    <xf numFmtId="0" fontId="13" fillId="0" borderId="0" xfId="62" applyFont="1" applyFill="1" applyAlignment="1">
      <alignment vertical="center"/>
    </xf>
    <xf numFmtId="0" fontId="13" fillId="0" borderId="0" xfId="62" applyFont="1" applyFill="1"/>
    <xf numFmtId="0" fontId="28" fillId="0" borderId="0" xfId="62" applyFont="1" applyFill="1"/>
    <xf numFmtId="0" fontId="81" fillId="3" borderId="0" xfId="62" applyFont="1" applyFill="1"/>
    <xf numFmtId="2" fontId="71" fillId="0" borderId="0" xfId="62" applyNumberFormat="1" applyFont="1" applyFill="1" applyBorder="1" applyAlignment="1">
      <alignment horizontal="right" wrapText="1" indent="1" readingOrder="1"/>
    </xf>
    <xf numFmtId="0" fontId="37" fillId="0" borderId="0" xfId="62" applyFont="1" applyFill="1" applyBorder="1" applyAlignment="1">
      <alignment horizontal="left" vertical="center" wrapText="1" indent="1" readingOrder="1"/>
    </xf>
    <xf numFmtId="2" fontId="71" fillId="0" borderId="0" xfId="62" applyNumberFormat="1" applyFont="1" applyFill="1" applyBorder="1" applyAlignment="1">
      <alignment horizontal="center" wrapText="1"/>
    </xf>
    <xf numFmtId="0" fontId="18" fillId="0" borderId="0" xfId="62" applyFont="1" applyAlignment="1">
      <alignment horizontal="right"/>
    </xf>
    <xf numFmtId="0" fontId="22" fillId="0" borderId="35" xfId="62" applyFont="1" applyFill="1" applyBorder="1" applyAlignment="1">
      <alignment horizontal="center"/>
    </xf>
    <xf numFmtId="0" fontId="22" fillId="0" borderId="28" xfId="62" applyFont="1" applyFill="1" applyBorder="1" applyAlignment="1">
      <alignment horizontal="center"/>
    </xf>
    <xf numFmtId="0" fontId="22" fillId="0" borderId="28" xfId="62" applyFont="1" applyFill="1" applyBorder="1" applyAlignment="1">
      <alignment horizontal="left" vertical="center" wrapText="1" indent="1" readingOrder="1"/>
    </xf>
    <xf numFmtId="0" fontId="69" fillId="0" borderId="0" xfId="62" applyFont="1" applyFill="1"/>
    <xf numFmtId="0" fontId="18" fillId="0" borderId="0" xfId="62" applyFont="1" applyFill="1"/>
    <xf numFmtId="0" fontId="54" fillId="0" borderId="0" xfId="62" applyFont="1" applyFill="1" applyAlignment="1"/>
    <xf numFmtId="0" fontId="54" fillId="0" borderId="0" xfId="62" quotePrefix="1" applyFont="1" applyFill="1" applyAlignment="1"/>
    <xf numFmtId="0" fontId="54" fillId="0" borderId="0" xfId="62" applyFont="1" applyFill="1" applyBorder="1" applyAlignment="1"/>
    <xf numFmtId="0" fontId="54" fillId="0" borderId="3" xfId="62" applyFont="1" applyFill="1" applyBorder="1" applyAlignment="1"/>
    <xf numFmtId="0" fontId="20" fillId="0" borderId="3" xfId="62" applyFont="1" applyFill="1" applyBorder="1" applyAlignment="1">
      <alignment horizontal="center"/>
    </xf>
    <xf numFmtId="0" fontId="20" fillId="0" borderId="3" xfId="62" applyFont="1" applyFill="1" applyBorder="1" applyAlignment="1">
      <alignment horizontal="left" indent="1"/>
    </xf>
    <xf numFmtId="0" fontId="9" fillId="0" borderId="0" xfId="62" applyFont="1" applyFill="1" applyBorder="1"/>
    <xf numFmtId="0" fontId="112" fillId="0" borderId="0" xfId="62" applyFont="1" applyFill="1" applyAlignment="1"/>
    <xf numFmtId="0" fontId="20" fillId="0" borderId="0" xfId="62" applyFont="1" applyFill="1"/>
    <xf numFmtId="0" fontId="5" fillId="0" borderId="0" xfId="43" applyFont="1"/>
    <xf numFmtId="0" fontId="5" fillId="0" borderId="0" xfId="43" applyFont="1" applyAlignment="1">
      <alignment horizontal="center" vertical="top" wrapText="1"/>
    </xf>
    <xf numFmtId="0" fontId="5" fillId="0" borderId="0" xfId="43" applyFont="1" applyAlignment="1">
      <alignment horizontal="left" vertical="top"/>
    </xf>
    <xf numFmtId="0" fontId="5" fillId="0" borderId="0" xfId="43" applyFont="1" applyBorder="1"/>
    <xf numFmtId="0" fontId="5" fillId="0" borderId="0" xfId="43" applyFont="1" applyFill="1" applyBorder="1" applyAlignment="1">
      <alignment horizontal="center"/>
    </xf>
    <xf numFmtId="0" fontId="37" fillId="0" borderId="0" xfId="43" applyFont="1" applyBorder="1"/>
    <xf numFmtId="0" fontId="113" fillId="0" borderId="0" xfId="43" applyFont="1" applyBorder="1"/>
    <xf numFmtId="49" fontId="5" fillId="0" borderId="0" xfId="43" applyNumberFormat="1" applyFont="1" applyAlignment="1">
      <alignment vertical="center"/>
    </xf>
    <xf numFmtId="0" fontId="5" fillId="0" borderId="0" xfId="43" applyFont="1" applyAlignment="1">
      <alignment vertical="center"/>
    </xf>
    <xf numFmtId="0" fontId="6" fillId="0" borderId="0" xfId="63" applyFont="1" applyAlignment="1" applyProtection="1"/>
    <xf numFmtId="0" fontId="37" fillId="0" borderId="0" xfId="43" applyFont="1" applyFill="1" applyBorder="1"/>
    <xf numFmtId="0" fontId="15" fillId="0" borderId="0" xfId="43" applyFont="1"/>
    <xf numFmtId="0" fontId="20" fillId="0" borderId="24" xfId="21" applyFont="1" applyBorder="1"/>
    <xf numFmtId="0" fontId="0" fillId="0" borderId="0" xfId="0" applyFill="1" applyBorder="1"/>
    <xf numFmtId="1" fontId="6" fillId="0" borderId="0" xfId="30" applyNumberFormat="1" applyFont="1" applyFill="1" applyBorder="1" applyAlignment="1" applyProtection="1">
      <alignment horizontal="right" indent="1"/>
      <protection hidden="1"/>
    </xf>
    <xf numFmtId="0" fontId="6" fillId="0" borderId="0" xfId="30" applyFont="1" applyFill="1" applyBorder="1" applyAlignment="1" applyProtection="1">
      <alignment horizontal="right" indent="1"/>
      <protection hidden="1"/>
    </xf>
    <xf numFmtId="0" fontId="0" fillId="0" borderId="0" xfId="0" applyFill="1"/>
    <xf numFmtId="0" fontId="15" fillId="0" borderId="0" xfId="0" applyFont="1" applyFill="1" applyAlignment="1">
      <alignment horizontal="right"/>
    </xf>
    <xf numFmtId="0" fontId="15" fillId="0" borderId="0" xfId="0" applyFont="1" applyFill="1"/>
    <xf numFmtId="0" fontId="0" fillId="0" borderId="0" xfId="0" applyAlignment="1">
      <alignment horizontal="right"/>
    </xf>
    <xf numFmtId="168" fontId="9" fillId="2" borderId="0" xfId="30" applyNumberFormat="1" applyFont="1" applyFill="1" applyBorder="1" applyAlignment="1" applyProtection="1">
      <alignment horizontal="right" indent="1"/>
      <protection hidden="1"/>
    </xf>
    <xf numFmtId="168" fontId="6" fillId="0" borderId="0" xfId="30" applyNumberFormat="1" applyFont="1" applyFill="1" applyBorder="1" applyAlignment="1" applyProtection="1">
      <alignment horizontal="right" indent="1"/>
      <protection hidden="1"/>
    </xf>
    <xf numFmtId="0" fontId="9" fillId="0" borderId="0" xfId="0" applyFont="1" applyFill="1" applyBorder="1"/>
    <xf numFmtId="0" fontId="15" fillId="0" borderId="0" xfId="0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67" fontId="20" fillId="2" borderId="0" xfId="0" applyNumberFormat="1" applyFont="1" applyFill="1" applyAlignment="1">
      <alignment horizontal="right" vertical="center" indent="1"/>
    </xf>
    <xf numFmtId="0" fontId="20" fillId="2" borderId="0" xfId="0" applyNumberFormat="1" applyFont="1" applyFill="1" applyAlignment="1">
      <alignment horizontal="left" vertical="center"/>
    </xf>
    <xf numFmtId="167" fontId="20" fillId="0" borderId="0" xfId="0" applyNumberFormat="1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center" vertical="center" wrapText="1" readingOrder="1"/>
    </xf>
    <xf numFmtId="3" fontId="22" fillId="0" borderId="0" xfId="0" applyNumberFormat="1" applyFont="1" applyFill="1" applyBorder="1" applyAlignment="1">
      <alignment horizontal="center" vertical="center" wrapText="1" readingOrder="1"/>
    </xf>
    <xf numFmtId="0" fontId="22" fillId="0" borderId="28" xfId="0" applyFont="1" applyFill="1" applyBorder="1" applyAlignment="1">
      <alignment horizontal="left" vertical="center" wrapText="1" indent="1" readingOrder="1"/>
    </xf>
    <xf numFmtId="3" fontId="0" fillId="0" borderId="0" xfId="0" applyNumberFormat="1" applyFill="1" applyBorder="1"/>
    <xf numFmtId="0" fontId="20" fillId="0" borderId="0" xfId="0" applyFont="1" applyFill="1" applyAlignment="1">
      <alignment vertical="center"/>
    </xf>
    <xf numFmtId="3" fontId="0" fillId="0" borderId="0" xfId="0" applyNumberFormat="1" applyFill="1"/>
    <xf numFmtId="0" fontId="89" fillId="0" borderId="0" xfId="0" applyFont="1" applyFill="1"/>
    <xf numFmtId="3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0" fontId="20" fillId="0" borderId="4" xfId="0" applyFont="1" applyBorder="1" applyAlignment="1">
      <alignment horizontal="right"/>
    </xf>
    <xf numFmtId="0" fontId="20" fillId="0" borderId="4" xfId="0" applyFont="1" applyBorder="1" applyAlignment="1">
      <alignment horizontal="left"/>
    </xf>
    <xf numFmtId="3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0" fontId="20" fillId="0" borderId="0" xfId="0" applyFont="1"/>
    <xf numFmtId="0" fontId="9" fillId="0" borderId="0" xfId="0" applyFont="1"/>
    <xf numFmtId="0" fontId="50" fillId="0" borderId="0" xfId="0" applyFont="1"/>
    <xf numFmtId="0" fontId="52" fillId="0" borderId="0" xfId="0" applyFont="1"/>
    <xf numFmtId="3" fontId="6" fillId="0" borderId="0" xfId="0" applyNumberFormat="1" applyFont="1" applyFill="1" applyAlignment="1"/>
    <xf numFmtId="0" fontId="9" fillId="2" borderId="0" xfId="21" applyFont="1" applyFill="1" applyAlignment="1">
      <alignment horizontal="right" vertical="center" indent="1"/>
    </xf>
    <xf numFmtId="9" fontId="6" fillId="0" borderId="22" xfId="21" applyNumberFormat="1" applyFont="1" applyBorder="1" applyAlignment="1">
      <alignment horizontal="right" vertical="center" indent="1"/>
    </xf>
    <xf numFmtId="9" fontId="6" fillId="0" borderId="4" xfId="21" applyNumberFormat="1" applyFont="1" applyBorder="1" applyAlignment="1">
      <alignment horizontal="right" vertical="center" indent="1"/>
    </xf>
    <xf numFmtId="168" fontId="6" fillId="0" borderId="0" xfId="21" applyNumberFormat="1" applyFont="1" applyAlignment="1">
      <alignment horizontal="right" vertical="center" indent="1"/>
    </xf>
    <xf numFmtId="0" fontId="9" fillId="0" borderId="26" xfId="21" applyFont="1" applyBorder="1" applyAlignment="1">
      <alignment horizontal="center"/>
    </xf>
    <xf numFmtId="0" fontId="9" fillId="0" borderId="4" xfId="21" applyFont="1" applyBorder="1" applyAlignment="1">
      <alignment horizontal="center"/>
    </xf>
    <xf numFmtId="0" fontId="81" fillId="0" borderId="0" xfId="21" applyFont="1" applyBorder="1"/>
    <xf numFmtId="0" fontId="4" fillId="0" borderId="0" xfId="21" applyFont="1"/>
    <xf numFmtId="0" fontId="11" fillId="0" borderId="0" xfId="21" applyFont="1"/>
    <xf numFmtId="0" fontId="88" fillId="0" borderId="0" xfId="21" applyFont="1"/>
    <xf numFmtId="0" fontId="11" fillId="0" borderId="0" xfId="21" applyFont="1" applyAlignment="1">
      <alignment horizontal="left" vertical="center" indent="1"/>
    </xf>
    <xf numFmtId="3" fontId="11" fillId="0" borderId="0" xfId="21" applyNumberFormat="1" applyFont="1" applyBorder="1" applyAlignment="1">
      <alignment horizontal="right" vertical="center" indent="1"/>
    </xf>
    <xf numFmtId="3" fontId="11" fillId="0" borderId="0" xfId="21" applyNumberFormat="1" applyFont="1" applyAlignment="1">
      <alignment horizontal="right" vertical="center" indent="1"/>
    </xf>
    <xf numFmtId="0" fontId="11" fillId="0" borderId="0" xfId="21" applyFont="1" applyAlignment="1">
      <alignment horizontal="right" vertical="center" indent="1"/>
    </xf>
    <xf numFmtId="3" fontId="11" fillId="0" borderId="22" xfId="21" applyNumberFormat="1" applyFont="1" applyBorder="1" applyAlignment="1">
      <alignment horizontal="right" vertical="center" indent="1"/>
    </xf>
    <xf numFmtId="3" fontId="11" fillId="0" borderId="3" xfId="21" applyNumberFormat="1" applyFont="1" applyBorder="1" applyAlignment="1">
      <alignment horizontal="right" vertical="center" indent="1"/>
    </xf>
    <xf numFmtId="0" fontId="11" fillId="0" borderId="24" xfId="21" applyFont="1" applyBorder="1" applyAlignment="1">
      <alignment horizontal="right" vertical="center" indent="1"/>
    </xf>
    <xf numFmtId="1" fontId="11" fillId="0" borderId="0" xfId="21" applyNumberFormat="1" applyFont="1" applyBorder="1" applyAlignment="1">
      <alignment horizontal="right" vertical="center" indent="1"/>
    </xf>
    <xf numFmtId="0" fontId="78" fillId="0" borderId="24" xfId="21" applyFont="1" applyBorder="1" applyAlignment="1">
      <alignment horizontal="right" vertical="center" indent="1"/>
    </xf>
    <xf numFmtId="0" fontId="11" fillId="0" borderId="25" xfId="21" applyFont="1" applyBorder="1" applyAlignment="1">
      <alignment horizontal="right" vertical="center" indent="1"/>
    </xf>
    <xf numFmtId="0" fontId="11" fillId="0" borderId="0" xfId="21" applyFont="1" applyBorder="1" applyAlignment="1">
      <alignment horizontal="right" vertical="center" indent="1"/>
    </xf>
    <xf numFmtId="9" fontId="9" fillId="2" borderId="24" xfId="21" applyNumberFormat="1" applyFont="1" applyFill="1" applyBorder="1" applyAlignment="1">
      <alignment horizontal="right" vertical="center" indent="1"/>
    </xf>
    <xf numFmtId="9" fontId="9" fillId="2" borderId="25" xfId="21" applyNumberFormat="1" applyFont="1" applyFill="1" applyBorder="1" applyAlignment="1">
      <alignment horizontal="right" vertical="center" indent="1"/>
    </xf>
    <xf numFmtId="9" fontId="9" fillId="2" borderId="0" xfId="21" applyNumberFormat="1" applyFont="1" applyFill="1" applyBorder="1" applyAlignment="1">
      <alignment horizontal="right" vertical="center" indent="1"/>
    </xf>
    <xf numFmtId="3" fontId="6" fillId="5" borderId="0" xfId="13" applyNumberFormat="1" applyFont="1" applyFill="1" applyBorder="1" applyAlignment="1">
      <alignment horizontal="right"/>
    </xf>
    <xf numFmtId="0" fontId="6" fillId="5" borderId="3" xfId="13" applyFont="1" applyFill="1" applyBorder="1" applyAlignment="1">
      <alignment horizontal="right"/>
    </xf>
    <xf numFmtId="3" fontId="6" fillId="5" borderId="3" xfId="13" applyNumberFormat="1" applyFont="1" applyFill="1" applyBorder="1" applyAlignment="1">
      <alignment horizontal="right"/>
    </xf>
    <xf numFmtId="0" fontId="6" fillId="5" borderId="0" xfId="13" applyFont="1" applyFill="1" applyAlignment="1">
      <alignment horizontal="right"/>
    </xf>
    <xf numFmtId="3" fontId="9" fillId="5" borderId="16" xfId="12" applyNumberFormat="1" applyFont="1" applyFill="1" applyBorder="1" applyAlignment="1">
      <alignment horizontal="right"/>
    </xf>
    <xf numFmtId="3" fontId="6" fillId="5" borderId="0" xfId="12" applyNumberFormat="1" applyFont="1" applyFill="1" applyBorder="1" applyAlignment="1"/>
    <xf numFmtId="3" fontId="9" fillId="5" borderId="16" xfId="12" applyNumberFormat="1" applyFont="1" applyFill="1" applyBorder="1" applyAlignment="1"/>
    <xf numFmtId="3" fontId="6" fillId="5" borderId="3" xfId="12" applyNumberFormat="1" applyFont="1" applyFill="1" applyBorder="1" applyAlignment="1"/>
    <xf numFmtId="3" fontId="6" fillId="5" borderId="0" xfId="12" applyNumberFormat="1" applyFont="1" applyFill="1" applyAlignment="1"/>
    <xf numFmtId="0" fontId="6" fillId="0" borderId="0" xfId="68" applyFont="1"/>
    <xf numFmtId="0" fontId="6" fillId="0" borderId="0" xfId="68" applyFont="1" applyBorder="1"/>
    <xf numFmtId="3" fontId="20" fillId="2" borderId="0" xfId="68" applyNumberFormat="1" applyFont="1" applyFill="1" applyAlignment="1">
      <alignment horizontal="right" vertical="center" indent="1"/>
    </xf>
    <xf numFmtId="0" fontId="20" fillId="2" borderId="0" xfId="68" applyFont="1" applyFill="1" applyAlignment="1">
      <alignment horizontal="right" vertical="center" indent="1"/>
    </xf>
    <xf numFmtId="0" fontId="20" fillId="2" borderId="0" xfId="68" applyFont="1" applyFill="1" applyBorder="1" applyAlignment="1">
      <alignment horizontal="left" indent="1"/>
    </xf>
    <xf numFmtId="1" fontId="6" fillId="0" borderId="0" xfId="68" applyNumberFormat="1" applyFont="1" applyFill="1" applyAlignment="1">
      <alignment horizontal="right" vertical="center" indent="1"/>
    </xf>
    <xf numFmtId="1" fontId="20" fillId="2" borderId="0" xfId="68" applyNumberFormat="1" applyFont="1" applyFill="1" applyAlignment="1">
      <alignment horizontal="right" vertical="center" indent="1"/>
    </xf>
    <xf numFmtId="0" fontId="20" fillId="2" borderId="0" xfId="68" applyFont="1" applyFill="1" applyAlignment="1">
      <alignment horizontal="left"/>
    </xf>
    <xf numFmtId="0" fontId="20" fillId="0" borderId="3" xfId="68" applyFont="1" applyBorder="1" applyAlignment="1">
      <alignment horizontal="center" vertical="center"/>
    </xf>
    <xf numFmtId="0" fontId="9" fillId="0" borderId="3" xfId="68" applyFont="1" applyBorder="1" applyAlignment="1">
      <alignment horizontal="center"/>
    </xf>
    <xf numFmtId="0" fontId="20" fillId="0" borderId="3" xfId="68" applyFont="1" applyBorder="1" applyAlignment="1">
      <alignment horizontal="center"/>
    </xf>
    <xf numFmtId="0" fontId="41" fillId="0" borderId="4" xfId="68" applyFont="1" applyBorder="1"/>
    <xf numFmtId="3" fontId="6" fillId="0" borderId="0" xfId="68" applyNumberFormat="1" applyFont="1"/>
    <xf numFmtId="1" fontId="20" fillId="2" borderId="0" xfId="68" applyNumberFormat="1" applyFont="1" applyFill="1" applyBorder="1" applyAlignment="1">
      <alignment horizontal="right" vertical="center" indent="1"/>
    </xf>
    <xf numFmtId="0" fontId="20" fillId="0" borderId="0" xfId="68" applyFont="1" applyFill="1" applyBorder="1" applyAlignment="1">
      <alignment horizontal="right" vertical="center" indent="1"/>
    </xf>
    <xf numFmtId="0" fontId="20" fillId="0" borderId="0" xfId="68" applyFont="1" applyFill="1" applyBorder="1" applyAlignment="1">
      <alignment horizontal="left" vertical="center" indent="1"/>
    </xf>
    <xf numFmtId="1" fontId="9" fillId="2" borderId="0" xfId="68" applyNumberFormat="1" applyFont="1" applyFill="1" applyBorder="1" applyAlignment="1">
      <alignment horizontal="right" vertical="center" indent="1"/>
    </xf>
    <xf numFmtId="1" fontId="9" fillId="2" borderId="0" xfId="68" applyNumberFormat="1" applyFont="1" applyFill="1" applyBorder="1" applyAlignment="1">
      <alignment horizontal="right" indent="1"/>
    </xf>
    <xf numFmtId="0" fontId="20" fillId="0" borderId="0" xfId="68" applyFont="1" applyFill="1" applyBorder="1" applyAlignment="1">
      <alignment horizontal="left" vertical="center" wrapText="1"/>
    </xf>
    <xf numFmtId="0" fontId="15" fillId="0" borderId="0" xfId="68" applyFont="1" applyFill="1" applyBorder="1"/>
    <xf numFmtId="3" fontId="20" fillId="2" borderId="0" xfId="68" applyNumberFormat="1" applyFont="1" applyFill="1" applyAlignment="1">
      <alignment horizontal="right" indent="1"/>
    </xf>
    <xf numFmtId="1" fontId="20" fillId="2" borderId="0" xfId="68" applyNumberFormat="1" applyFont="1" applyFill="1" applyAlignment="1">
      <alignment horizontal="right" indent="1"/>
    </xf>
    <xf numFmtId="0" fontId="20" fillId="0" borderId="0" xfId="68" applyFont="1" applyFill="1" applyBorder="1" applyAlignment="1">
      <alignment horizontal="center" vertical="center"/>
    </xf>
    <xf numFmtId="0" fontId="49" fillId="0" borderId="0" xfId="68" applyFont="1" applyFill="1" applyBorder="1"/>
    <xf numFmtId="0" fontId="49" fillId="0" borderId="0" xfId="68" applyFont="1" applyFill="1"/>
    <xf numFmtId="0" fontId="50" fillId="0" borderId="0" xfId="68" applyFont="1" applyFill="1" applyBorder="1" applyAlignment="1">
      <alignment horizontal="right" vertical="center" indent="1"/>
    </xf>
    <xf numFmtId="0" fontId="49" fillId="0" borderId="0" xfId="68" applyFont="1" applyFill="1" applyBorder="1" applyAlignment="1">
      <alignment horizontal="right" vertical="center" indent="1"/>
    </xf>
    <xf numFmtId="10" fontId="49" fillId="0" borderId="0" xfId="68" applyNumberFormat="1" applyFont="1" applyFill="1"/>
    <xf numFmtId="0" fontId="51" fillId="0" borderId="0" xfId="68" applyFont="1" applyFill="1" applyBorder="1" applyAlignment="1">
      <alignment horizontal="center" vertical="center"/>
    </xf>
    <xf numFmtId="0" fontId="25" fillId="0" borderId="0" xfId="68" applyFont="1"/>
    <xf numFmtId="0" fontId="15" fillId="0" borderId="0" xfId="68" applyFont="1"/>
    <xf numFmtId="0" fontId="15" fillId="0" borderId="0" xfId="68" applyFont="1" applyBorder="1"/>
    <xf numFmtId="0" fontId="25" fillId="0" borderId="0" xfId="0" applyFont="1"/>
    <xf numFmtId="0" fontId="25" fillId="3" borderId="0" xfId="0" applyFont="1" applyFill="1"/>
    <xf numFmtId="0" fontId="6" fillId="3" borderId="10" xfId="5" applyFont="1" applyFill="1" applyBorder="1" applyAlignment="1">
      <alignment horizontal="left" vertical="center" indent="1"/>
    </xf>
    <xf numFmtId="3" fontId="6" fillId="3" borderId="0" xfId="5" applyNumberFormat="1" applyFont="1" applyFill="1" applyBorder="1" applyAlignment="1" applyProtection="1">
      <alignment horizontal="right" vertical="center"/>
      <protection locked="0"/>
    </xf>
    <xf numFmtId="0" fontId="9" fillId="3" borderId="28" xfId="0" applyFont="1" applyFill="1" applyBorder="1" applyAlignment="1">
      <alignment horizontal="right" vertical="center" wrapText="1" readingOrder="1"/>
    </xf>
    <xf numFmtId="0" fontId="22" fillId="3" borderId="28" xfId="0" applyFont="1" applyFill="1" applyBorder="1" applyAlignment="1" applyProtection="1">
      <alignment horizontal="right" vertical="center" wrapText="1" readingOrder="1"/>
      <protection locked="0"/>
    </xf>
    <xf numFmtId="0" fontId="9" fillId="3" borderId="3" xfId="5" applyFont="1" applyFill="1" applyBorder="1" applyAlignment="1">
      <alignment horizontal="left" indent="1"/>
    </xf>
    <xf numFmtId="16" fontId="9" fillId="3" borderId="0" xfId="5" quotePrefix="1" applyNumberFormat="1" applyFont="1" applyFill="1" applyBorder="1" applyAlignment="1" applyProtection="1">
      <alignment horizontal="right" indent="1"/>
      <protection locked="0"/>
    </xf>
    <xf numFmtId="0" fontId="9" fillId="3" borderId="3" xfId="5" applyFont="1" applyFill="1" applyBorder="1" applyAlignment="1">
      <alignment horizontal="left" vertical="top" indent="1"/>
    </xf>
    <xf numFmtId="0" fontId="6" fillId="3" borderId="0" xfId="5" applyFont="1" applyFill="1" applyBorder="1" applyAlignment="1">
      <alignment horizontal="left" indent="1"/>
    </xf>
    <xf numFmtId="0" fontId="6" fillId="3" borderId="0" xfId="5" applyFont="1" applyFill="1" applyBorder="1" applyAlignment="1">
      <alignment horizontal="left" vertical="top" indent="1"/>
    </xf>
    <xf numFmtId="0" fontId="28" fillId="3" borderId="0" xfId="0" applyFont="1" applyFill="1" applyAlignment="1">
      <alignment vertical="center"/>
    </xf>
    <xf numFmtId="0" fontId="28" fillId="3" borderId="0" xfId="0" applyFont="1" applyFill="1"/>
    <xf numFmtId="0" fontId="6" fillId="3" borderId="1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horizontal="left" vertical="center" wrapText="1" indent="1" readingOrder="1"/>
    </xf>
    <xf numFmtId="0" fontId="9" fillId="5" borderId="0" xfId="0" applyFont="1" applyFill="1" applyBorder="1" applyAlignment="1">
      <alignment horizontal="left" vertical="center" wrapText="1" indent="1" readingOrder="1"/>
    </xf>
    <xf numFmtId="0" fontId="83" fillId="3" borderId="0" xfId="0" applyFont="1" applyFill="1" applyBorder="1" applyAlignment="1">
      <alignment horizontal="left" vertical="center" wrapText="1" indent="1" readingOrder="1"/>
    </xf>
    <xf numFmtId="0" fontId="22" fillId="3" borderId="28" xfId="0" applyFont="1" applyFill="1" applyBorder="1" applyAlignment="1">
      <alignment horizontal="right" vertical="center" wrapText="1" readingOrder="1"/>
    </xf>
    <xf numFmtId="0" fontId="22" fillId="3" borderId="28" xfId="0" applyFont="1" applyFill="1" applyBorder="1" applyAlignment="1">
      <alignment horizontal="right" vertical="center" wrapText="1"/>
    </xf>
    <xf numFmtId="0" fontId="22" fillId="3" borderId="28" xfId="0" applyFont="1" applyFill="1" applyBorder="1" applyAlignment="1" applyProtection="1">
      <alignment horizontal="right" vertical="center" wrapText="1"/>
      <protection locked="0"/>
    </xf>
    <xf numFmtId="0" fontId="15" fillId="3" borderId="0" xfId="0" applyFont="1" applyFill="1" applyAlignment="1">
      <alignment vertical="center"/>
    </xf>
    <xf numFmtId="0" fontId="88" fillId="3" borderId="0" xfId="0" applyFont="1" applyFill="1" applyAlignment="1">
      <alignment vertical="center"/>
    </xf>
    <xf numFmtId="0" fontId="88" fillId="3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>
      <alignment horizontal="left" vertical="center" wrapText="1" indent="1" readingOrder="1"/>
    </xf>
    <xf numFmtId="9" fontId="6" fillId="3" borderId="10" xfId="0" applyNumberFormat="1" applyFont="1" applyFill="1" applyBorder="1" applyAlignment="1">
      <alignment vertical="center" wrapText="1" readingOrder="1"/>
    </xf>
    <xf numFmtId="9" fontId="6" fillId="3" borderId="0" xfId="0" applyNumberFormat="1" applyFont="1" applyFill="1" applyBorder="1" applyAlignment="1">
      <alignment vertical="center" wrapText="1" readingOrder="1"/>
    </xf>
    <xf numFmtId="9" fontId="9" fillId="3" borderId="0" xfId="0" applyNumberFormat="1" applyFont="1" applyFill="1" applyBorder="1" applyAlignment="1">
      <alignment vertical="center" wrapText="1" readingOrder="1"/>
    </xf>
    <xf numFmtId="0" fontId="9" fillId="3" borderId="0" xfId="0" applyFont="1" applyFill="1" applyBorder="1" applyAlignment="1">
      <alignment horizontal="left" vertical="center" wrapText="1" indent="1" readingOrder="1"/>
    </xf>
    <xf numFmtId="0" fontId="9" fillId="3" borderId="0" xfId="0" applyFont="1" applyFill="1" applyBorder="1" applyAlignment="1">
      <alignment vertical="center" wrapText="1" readingOrder="1"/>
    </xf>
    <xf numFmtId="0" fontId="9" fillId="0" borderId="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vertical="center" wrapText="1" readingOrder="1"/>
    </xf>
    <xf numFmtId="9" fontId="9" fillId="3" borderId="0" xfId="66" applyNumberFormat="1" applyFont="1" applyFill="1" applyBorder="1" applyAlignment="1">
      <alignment vertical="center" wrapText="1" readingOrder="1"/>
    </xf>
    <xf numFmtId="0" fontId="9" fillId="3" borderId="0" xfId="66" applyFont="1" applyFill="1" applyBorder="1" applyAlignment="1">
      <alignment horizontal="left" vertical="center" wrapText="1" indent="1" readingOrder="1"/>
    </xf>
    <xf numFmtId="0" fontId="6" fillId="0" borderId="0" xfId="0" applyFont="1" applyFill="1" applyBorder="1" applyAlignment="1">
      <alignment vertical="center" wrapText="1" readingOrder="1"/>
    </xf>
    <xf numFmtId="0" fontId="22" fillId="3" borderId="44" xfId="0" applyFont="1" applyFill="1" applyBorder="1" applyAlignment="1">
      <alignment horizontal="left" vertical="center" wrapText="1" indent="1" readingOrder="1"/>
    </xf>
    <xf numFmtId="0" fontId="25" fillId="3" borderId="0" xfId="0" applyFont="1" applyFill="1" applyAlignment="1">
      <alignment vertical="center"/>
    </xf>
    <xf numFmtId="0" fontId="15" fillId="3" borderId="0" xfId="0" applyFont="1" applyFill="1"/>
    <xf numFmtId="0" fontId="25" fillId="3" borderId="0" xfId="0" applyFont="1" applyFill="1" applyProtection="1">
      <protection locked="0"/>
    </xf>
    <xf numFmtId="3" fontId="20" fillId="5" borderId="52" xfId="0" applyNumberFormat="1" applyFont="1" applyFill="1" applyBorder="1" applyAlignment="1">
      <alignment vertical="center"/>
    </xf>
    <xf numFmtId="0" fontId="9" fillId="5" borderId="52" xfId="0" applyFont="1" applyFill="1" applyBorder="1" applyAlignment="1">
      <alignment horizontal="left" vertical="center" wrapText="1" indent="1" readingOrder="1"/>
    </xf>
    <xf numFmtId="0" fontId="9" fillId="5" borderId="3" xfId="0" applyFont="1" applyFill="1" applyBorder="1" applyAlignment="1">
      <alignment horizontal="left" vertical="center" wrapText="1" indent="1" readingOrder="1"/>
    </xf>
    <xf numFmtId="0" fontId="0" fillId="3" borderId="0" xfId="0" applyFill="1"/>
    <xf numFmtId="3" fontId="9" fillId="3" borderId="0" xfId="5" applyNumberFormat="1" applyFont="1" applyFill="1" applyBorder="1" applyAlignment="1" applyProtection="1">
      <alignment horizontal="right" vertical="center"/>
      <protection locked="0"/>
    </xf>
    <xf numFmtId="3" fontId="9" fillId="3" borderId="0" xfId="5" applyNumberFormat="1" applyFont="1" applyFill="1" applyBorder="1" applyAlignment="1" applyProtection="1">
      <alignment horizontal="right"/>
      <protection locked="0"/>
    </xf>
    <xf numFmtId="0" fontId="9" fillId="3" borderId="0" xfId="5" applyFont="1" applyFill="1" applyBorder="1" applyAlignment="1">
      <alignment horizontal="left" vertical="top" indent="1"/>
    </xf>
    <xf numFmtId="0" fontId="6" fillId="3" borderId="0" xfId="5" quotePrefix="1" applyFont="1" applyFill="1" applyBorder="1" applyAlignment="1">
      <alignment horizontal="left" vertical="top" indent="1"/>
    </xf>
    <xf numFmtId="0" fontId="83" fillId="0" borderId="0" xfId="5" applyFont="1" applyFill="1" applyBorder="1" applyAlignment="1" applyProtection="1">
      <alignment horizontal="left" vertical="top" indent="1"/>
      <protection locked="0"/>
    </xf>
    <xf numFmtId="0" fontId="0" fillId="3" borderId="0" xfId="0" applyFill="1" applyAlignment="1">
      <alignment horizontal="right"/>
    </xf>
    <xf numFmtId="0" fontId="0" fillId="3" borderId="0" xfId="0" applyFill="1" applyAlignment="1"/>
    <xf numFmtId="0" fontId="9" fillId="3" borderId="0" xfId="5" applyFont="1" applyFill="1">
      <alignment vertical="top"/>
    </xf>
    <xf numFmtId="0" fontId="28" fillId="3" borderId="0" xfId="0" applyFont="1" applyFill="1" applyAlignment="1"/>
    <xf numFmtId="3" fontId="6" fillId="3" borderId="0" xfId="0" applyNumberFormat="1" applyFont="1" applyFill="1" applyAlignment="1">
      <alignment vertical="center" wrapText="1"/>
    </xf>
    <xf numFmtId="0" fontId="6" fillId="3" borderId="10" xfId="0" applyFont="1" applyFill="1" applyBorder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6" fillId="3" borderId="49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25" fillId="3" borderId="0" xfId="0" applyFont="1" applyFill="1" applyBorder="1"/>
    <xf numFmtId="0" fontId="25" fillId="3" borderId="0" xfId="0" applyFont="1" applyFill="1" applyAlignment="1">
      <alignment horizontal="right"/>
    </xf>
    <xf numFmtId="0" fontId="20" fillId="3" borderId="0" xfId="0" applyFont="1" applyFill="1"/>
    <xf numFmtId="0" fontId="58" fillId="3" borderId="0" xfId="0" applyFont="1" applyFill="1"/>
    <xf numFmtId="0" fontId="58" fillId="3" borderId="0" xfId="0" applyFont="1" applyFill="1" applyBorder="1"/>
    <xf numFmtId="174" fontId="58" fillId="3" borderId="0" xfId="0" applyNumberFormat="1" applyFont="1" applyFill="1" applyBorder="1" applyAlignment="1"/>
    <xf numFmtId="167" fontId="6" fillId="3" borderId="10" xfId="5" applyNumberFormat="1" applyFont="1" applyFill="1" applyBorder="1" applyAlignment="1">
      <alignment horizontal="right" vertical="center"/>
    </xf>
    <xf numFmtId="0" fontId="25" fillId="3" borderId="0" xfId="0" applyFont="1" applyFill="1" applyBorder="1" applyAlignment="1">
      <alignment vertical="center"/>
    </xf>
    <xf numFmtId="3" fontId="6" fillId="3" borderId="10" xfId="5" applyNumberFormat="1" applyFont="1" applyFill="1" applyBorder="1" applyAlignment="1" applyProtection="1">
      <alignment horizontal="center" vertical="center"/>
      <protection locked="0"/>
    </xf>
    <xf numFmtId="3" fontId="6" fillId="3" borderId="0" xfId="5" applyNumberFormat="1" applyFont="1" applyFill="1" applyBorder="1" applyAlignment="1" applyProtection="1">
      <alignment horizontal="center" vertical="center"/>
      <protection locked="0"/>
    </xf>
    <xf numFmtId="167" fontId="6" fillId="3" borderId="0" xfId="5" applyNumberFormat="1" applyFont="1" applyFill="1" applyBorder="1" applyAlignment="1" applyProtection="1">
      <alignment horizontal="center"/>
      <protection locked="0"/>
    </xf>
    <xf numFmtId="174" fontId="6" fillId="3" borderId="0" xfId="0" applyNumberFormat="1" applyFont="1" applyFill="1" applyBorder="1" applyAlignment="1" applyProtection="1">
      <protection locked="0"/>
    </xf>
    <xf numFmtId="174" fontId="6" fillId="3" borderId="10" xfId="0" applyNumberFormat="1" applyFont="1" applyFill="1" applyBorder="1" applyAlignment="1">
      <alignment vertical="center"/>
    </xf>
    <xf numFmtId="174" fontId="6" fillId="3" borderId="10" xfId="0" applyNumberFormat="1" applyFont="1" applyFill="1" applyBorder="1" applyAlignment="1" applyProtection="1">
      <alignment vertical="center"/>
      <protection locked="0"/>
    </xf>
    <xf numFmtId="0" fontId="6" fillId="3" borderId="10" xfId="5" applyFont="1" applyFill="1" applyBorder="1" applyAlignment="1">
      <alignment horizontal="left" vertical="center"/>
    </xf>
    <xf numFmtId="174" fontId="6" fillId="3" borderId="0" xfId="0" applyNumberFormat="1" applyFont="1" applyFill="1" applyBorder="1" applyAlignment="1">
      <alignment vertical="center"/>
    </xf>
    <xf numFmtId="174" fontId="6" fillId="3" borderId="0" xfId="0" applyNumberFormat="1" applyFont="1" applyFill="1" applyBorder="1" applyAlignment="1" applyProtection="1">
      <alignment vertical="center"/>
      <protection locked="0"/>
    </xf>
    <xf numFmtId="0" fontId="6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top"/>
    </xf>
    <xf numFmtId="0" fontId="9" fillId="3" borderId="0" xfId="5" applyNumberFormat="1" applyFont="1" applyFill="1" applyBorder="1" applyAlignment="1">
      <alignment horizontal="right"/>
    </xf>
    <xf numFmtId="16" fontId="9" fillId="3" borderId="0" xfId="5" quotePrefix="1" applyNumberFormat="1" applyFont="1" applyFill="1" applyBorder="1" applyAlignment="1">
      <alignment horizontal="right" indent="1"/>
    </xf>
    <xf numFmtId="16" fontId="9" fillId="3" borderId="0" xfId="5" quotePrefix="1" applyNumberFormat="1" applyFont="1" applyFill="1" applyBorder="1" applyAlignment="1">
      <alignment horizontal="right"/>
    </xf>
    <xf numFmtId="0" fontId="0" fillId="3" borderId="0" xfId="0" applyFill="1" applyProtection="1">
      <protection locked="0"/>
    </xf>
    <xf numFmtId="174" fontId="33" fillId="3" borderId="0" xfId="0" applyNumberFormat="1" applyFont="1" applyFill="1"/>
    <xf numFmtId="174" fontId="6" fillId="3" borderId="0" xfId="50" applyNumberFormat="1" applyFont="1" applyFill="1" applyAlignment="1">
      <alignment vertical="center"/>
    </xf>
    <xf numFmtId="174" fontId="6" fillId="3" borderId="0" xfId="50" applyNumberFormat="1" applyFont="1" applyFill="1" applyAlignment="1" applyProtection="1">
      <alignment vertical="center"/>
      <protection locked="0"/>
    </xf>
    <xf numFmtId="174" fontId="6" fillId="3" borderId="10" xfId="50" applyNumberFormat="1" applyFont="1" applyFill="1" applyBorder="1" applyAlignment="1">
      <alignment vertical="center"/>
    </xf>
    <xf numFmtId="174" fontId="6" fillId="3" borderId="10" xfId="50" applyNumberFormat="1" applyFont="1" applyFill="1" applyBorder="1" applyAlignment="1" applyProtection="1">
      <alignment vertical="center"/>
      <protection locked="0"/>
    </xf>
    <xf numFmtId="0" fontId="6" fillId="3" borderId="10" xfId="5" quotePrefix="1" applyFont="1" applyFill="1" applyBorder="1" applyAlignment="1">
      <alignment horizontal="left" vertical="center"/>
    </xf>
    <xf numFmtId="0" fontId="6" fillId="3" borderId="0" xfId="5" quotePrefix="1" applyFont="1" applyFill="1" applyBorder="1" applyAlignment="1">
      <alignment horizontal="left" vertical="center"/>
    </xf>
    <xf numFmtId="0" fontId="6" fillId="3" borderId="0" xfId="5" applyFont="1" applyFill="1" applyAlignment="1">
      <alignment horizontal="left" vertical="center"/>
    </xf>
    <xf numFmtId="174" fontId="6" fillId="3" borderId="10" xfId="50" applyNumberFormat="1" applyFont="1" applyFill="1" applyBorder="1" applyAlignment="1">
      <alignment horizontal="right"/>
    </xf>
    <xf numFmtId="174" fontId="6" fillId="3" borderId="10" xfId="50" applyNumberFormat="1" applyFont="1" applyFill="1" applyBorder="1" applyAlignment="1" applyProtection="1">
      <alignment horizontal="right"/>
      <protection locked="0"/>
    </xf>
    <xf numFmtId="174" fontId="6" fillId="3" borderId="0" xfId="50" applyNumberFormat="1" applyFont="1" applyFill="1" applyAlignment="1">
      <alignment horizontal="right"/>
    </xf>
    <xf numFmtId="174" fontId="6" fillId="3" borderId="0" xfId="50" applyNumberFormat="1" applyFont="1" applyFill="1" applyAlignment="1" applyProtection="1">
      <alignment horizontal="right"/>
      <protection locked="0"/>
    </xf>
    <xf numFmtId="173" fontId="6" fillId="3" borderId="0" xfId="50" applyNumberFormat="1" applyFont="1" applyFill="1" applyAlignment="1">
      <alignment horizontal="right" vertical="center"/>
    </xf>
    <xf numFmtId="173" fontId="6" fillId="3" borderId="0" xfId="50" applyNumberFormat="1" applyFont="1" applyFill="1" applyAlignment="1">
      <alignment horizontal="right"/>
    </xf>
    <xf numFmtId="173" fontId="6" fillId="3" borderId="0" xfId="50" applyNumberFormat="1" applyFont="1" applyFill="1" applyAlignment="1" applyProtection="1">
      <alignment horizontal="right"/>
      <protection locked="0"/>
    </xf>
    <xf numFmtId="0" fontId="9" fillId="3" borderId="0" xfId="5" applyFont="1" applyFill="1" applyAlignment="1">
      <alignment horizontal="left" vertical="center"/>
    </xf>
    <xf numFmtId="0" fontId="22" fillId="3" borderId="28" xfId="0" applyFont="1" applyFill="1" applyBorder="1" applyAlignment="1">
      <alignment horizontal="right" wrapText="1"/>
    </xf>
    <xf numFmtId="0" fontId="22" fillId="3" borderId="28" xfId="0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>
      <alignment horizontal="left" vertical="center"/>
    </xf>
    <xf numFmtId="167" fontId="25" fillId="0" borderId="0" xfId="0" applyNumberFormat="1" applyFont="1"/>
    <xf numFmtId="167" fontId="25" fillId="3" borderId="0" xfId="0" applyNumberFormat="1" applyFont="1" applyFill="1"/>
    <xf numFmtId="0" fontId="28" fillId="3" borderId="0" xfId="0" applyFont="1" applyFill="1" applyAlignment="1">
      <alignment horizontal="left"/>
    </xf>
    <xf numFmtId="167" fontId="0" fillId="0" borderId="0" xfId="0" applyNumberFormat="1"/>
    <xf numFmtId="167" fontId="9" fillId="3" borderId="3" xfId="5" applyNumberFormat="1" applyFont="1" applyFill="1" applyBorder="1" applyAlignment="1">
      <alignment horizontal="right" wrapText="1"/>
    </xf>
    <xf numFmtId="3" fontId="20" fillId="5" borderId="0" xfId="0" applyNumberFormat="1" applyFont="1" applyFill="1" applyBorder="1" applyAlignment="1">
      <alignment horizontal="right" vertical="center"/>
    </xf>
    <xf numFmtId="0" fontId="9" fillId="5" borderId="0" xfId="0" applyFont="1" applyFill="1" applyBorder="1" applyAlignment="1">
      <alignment horizontal="left" vertical="center" readingOrder="1"/>
    </xf>
    <xf numFmtId="0" fontId="25" fillId="3" borderId="0" xfId="0" applyFont="1" applyFill="1" applyAlignment="1">
      <alignment readingOrder="1"/>
    </xf>
    <xf numFmtId="0" fontId="6" fillId="3" borderId="0" xfId="0" applyFont="1" applyFill="1" applyBorder="1" applyAlignment="1">
      <alignment horizontal="left" vertical="center" readingOrder="1"/>
    </xf>
    <xf numFmtId="3" fontId="20" fillId="3" borderId="3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left" vertical="center" readingOrder="1"/>
    </xf>
    <xf numFmtId="3" fontId="20" fillId="3" borderId="0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 vertical="center" readingOrder="1"/>
    </xf>
    <xf numFmtId="0" fontId="9" fillId="3" borderId="0" xfId="0" applyFont="1" applyFill="1" applyBorder="1" applyAlignment="1" applyProtection="1">
      <alignment horizontal="left" vertical="center" readingOrder="1"/>
      <protection locked="0"/>
    </xf>
    <xf numFmtId="0" fontId="6" fillId="3" borderId="0" xfId="0" applyFont="1" applyFill="1" applyBorder="1" applyAlignment="1" applyProtection="1">
      <alignment horizontal="left" vertical="center" indent="1" readingOrder="1"/>
      <protection locked="0"/>
    </xf>
    <xf numFmtId="3" fontId="20" fillId="5" borderId="0" xfId="0" applyNumberFormat="1" applyFont="1" applyFill="1" applyBorder="1" applyAlignment="1">
      <alignment horizontal="right"/>
    </xf>
    <xf numFmtId="0" fontId="22" fillId="3" borderId="44" xfId="0" applyFont="1" applyFill="1" applyBorder="1" applyAlignment="1">
      <alignment horizontal="left" vertical="center" readingOrder="1"/>
    </xf>
    <xf numFmtId="0" fontId="39" fillId="0" borderId="0" xfId="0" applyFont="1"/>
    <xf numFmtId="0" fontId="39" fillId="0" borderId="0" xfId="0" applyFont="1" applyBorder="1"/>
    <xf numFmtId="0" fontId="39" fillId="3" borderId="0" xfId="0" applyFont="1" applyFill="1"/>
    <xf numFmtId="0" fontId="39" fillId="3" borderId="0" xfId="0" applyFont="1" applyFill="1" applyBorder="1"/>
    <xf numFmtId="0" fontId="98" fillId="3" borderId="0" xfId="0" applyFont="1" applyFill="1"/>
    <xf numFmtId="0" fontId="98" fillId="3" borderId="0" xfId="0" applyFont="1" applyFill="1" applyAlignment="1">
      <alignment vertical="center"/>
    </xf>
    <xf numFmtId="0" fontId="39" fillId="3" borderId="0" xfId="0" applyFont="1" applyFill="1" applyAlignment="1">
      <alignment vertical="center"/>
    </xf>
    <xf numFmtId="166" fontId="6" fillId="3" borderId="0" xfId="0" applyNumberFormat="1" applyFont="1" applyFill="1" applyBorder="1" applyAlignment="1">
      <alignment horizontal="right" vertical="center" indent="1"/>
    </xf>
    <xf numFmtId="0" fontId="6" fillId="3" borderId="0" xfId="0" applyFont="1" applyFill="1" applyBorder="1" applyAlignment="1">
      <alignment horizontal="left" vertical="center" indent="1"/>
    </xf>
    <xf numFmtId="0" fontId="39" fillId="3" borderId="0" xfId="0" applyFont="1" applyFill="1" applyBorder="1" applyAlignment="1">
      <alignment vertical="center"/>
    </xf>
    <xf numFmtId="0" fontId="9" fillId="3" borderId="0" xfId="0" applyFont="1" applyFill="1"/>
    <xf numFmtId="0" fontId="9" fillId="3" borderId="0" xfId="0" applyFont="1" applyFill="1" applyAlignment="1">
      <alignment vertical="center"/>
    </xf>
    <xf numFmtId="2" fontId="33" fillId="3" borderId="0" xfId="0" applyNumberFormat="1" applyFont="1" applyFill="1" applyAlignment="1">
      <alignment vertical="center"/>
    </xf>
    <xf numFmtId="9" fontId="33" fillId="3" borderId="0" xfId="0" applyNumberFormat="1" applyFont="1" applyFill="1" applyAlignment="1">
      <alignment horizontal="right" vertical="center" indent="1"/>
    </xf>
    <xf numFmtId="0" fontId="33" fillId="3" borderId="0" xfId="0" applyFont="1" applyFill="1" applyAlignment="1">
      <alignment vertical="center"/>
    </xf>
    <xf numFmtId="168" fontId="28" fillId="3" borderId="0" xfId="0" applyNumberFormat="1" applyFont="1" applyFill="1" applyAlignment="1">
      <alignment vertical="center"/>
    </xf>
    <xf numFmtId="0" fontId="47" fillId="3" borderId="0" xfId="0" applyFont="1" applyFill="1" applyAlignment="1">
      <alignment horizontal="left" vertical="center"/>
    </xf>
    <xf numFmtId="0" fontId="33" fillId="3" borderId="0" xfId="0" applyFont="1" applyFill="1" applyAlignment="1">
      <alignment horizontal="left" vertical="center" indent="1"/>
    </xf>
    <xf numFmtId="168" fontId="33" fillId="3" borderId="0" xfId="0" applyNumberFormat="1" applyFont="1" applyFill="1" applyAlignment="1">
      <alignment horizontal="right" vertical="center" indent="1"/>
    </xf>
    <xf numFmtId="0" fontId="39" fillId="0" borderId="0" xfId="0" applyFont="1" applyFill="1"/>
    <xf numFmtId="166" fontId="99" fillId="0" borderId="0" xfId="69" applyNumberFormat="1" applyFont="1" applyFill="1" applyAlignment="1">
      <alignment horizontal="right" vertical="center"/>
    </xf>
    <xf numFmtId="2" fontId="99" fillId="0" borderId="0" xfId="0" applyNumberFormat="1" applyFont="1" applyFill="1" applyAlignment="1">
      <alignment vertical="center"/>
    </xf>
    <xf numFmtId="0" fontId="28" fillId="3" borderId="0" xfId="0" applyFont="1" applyFill="1" applyAlignment="1">
      <alignment horizontal="left" vertical="center" indent="1"/>
    </xf>
    <xf numFmtId="168" fontId="28" fillId="3" borderId="0" xfId="0" applyNumberFormat="1" applyFont="1" applyFill="1" applyAlignment="1">
      <alignment horizontal="right" vertical="center" indent="1"/>
    </xf>
    <xf numFmtId="0" fontId="100" fillId="3" borderId="0" xfId="0" applyFont="1" applyFill="1" applyBorder="1" applyAlignment="1">
      <alignment horizontal="left" vertical="center" indent="1"/>
    </xf>
    <xf numFmtId="0" fontId="47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0" fontId="33" fillId="0" borderId="0" xfId="0" applyFont="1" applyFill="1" applyAlignment="1">
      <alignment horizontal="left" vertical="center" indent="1"/>
    </xf>
    <xf numFmtId="0" fontId="98" fillId="0" borderId="0" xfId="0" applyFont="1" applyFill="1"/>
    <xf numFmtId="0" fontId="51" fillId="0" borderId="0" xfId="0" applyFont="1" applyFill="1" applyAlignment="1">
      <alignment vertical="center"/>
    </xf>
    <xf numFmtId="0" fontId="101" fillId="0" borderId="0" xfId="0" applyFont="1" applyFill="1" applyAlignment="1">
      <alignment horizontal="left" vertical="center"/>
    </xf>
    <xf numFmtId="0" fontId="33" fillId="0" borderId="0" xfId="0" applyFont="1" applyFill="1" applyBorder="1" applyAlignment="1">
      <alignment horizontal="left" vertical="center" indent="1"/>
    </xf>
    <xf numFmtId="0" fontId="28" fillId="3" borderId="0" xfId="0" applyFont="1" applyFill="1" applyAlignment="1">
      <alignment horizontal="right"/>
    </xf>
    <xf numFmtId="168" fontId="28" fillId="3" borderId="0" xfId="0" applyNumberFormat="1" applyFont="1" applyFill="1" applyAlignment="1">
      <alignment horizontal="right"/>
    </xf>
    <xf numFmtId="0" fontId="100" fillId="3" borderId="0" xfId="0" applyFont="1" applyFill="1" applyBorder="1" applyAlignment="1">
      <alignment horizontal="right"/>
    </xf>
    <xf numFmtId="0" fontId="98" fillId="3" borderId="0" xfId="0" applyFont="1" applyFill="1" applyAlignment="1">
      <alignment horizontal="right"/>
    </xf>
    <xf numFmtId="0" fontId="25" fillId="3" borderId="0" xfId="0" applyFont="1" applyFill="1" applyAlignment="1"/>
    <xf numFmtId="0" fontId="100" fillId="3" borderId="0" xfId="0" applyFont="1" applyFill="1" applyBorder="1" applyAlignment="1">
      <alignment horizontal="left"/>
    </xf>
    <xf numFmtId="0" fontId="98" fillId="3" borderId="0" xfId="0" applyFont="1" applyFill="1" applyAlignment="1"/>
    <xf numFmtId="0" fontId="25" fillId="3" borderId="0" xfId="0" applyFont="1" applyFill="1" applyBorder="1" applyAlignment="1"/>
    <xf numFmtId="0" fontId="102" fillId="3" borderId="0" xfId="0" applyFont="1" applyFill="1" applyBorder="1" applyAlignment="1">
      <alignment horizontal="center" wrapText="1"/>
    </xf>
    <xf numFmtId="0" fontId="103" fillId="3" borderId="0" xfId="0" applyFont="1" applyFill="1" applyBorder="1" applyAlignment="1">
      <alignment horizontal="center" wrapText="1"/>
    </xf>
    <xf numFmtId="0" fontId="103" fillId="3" borderId="0" xfId="0" applyFont="1" applyFill="1" applyBorder="1" applyAlignment="1">
      <alignment horizontal="center" vertical="center" wrapText="1" readingOrder="1"/>
    </xf>
    <xf numFmtId="0" fontId="25" fillId="3" borderId="0" xfId="0" applyFont="1" applyFill="1" applyAlignment="1">
      <alignment horizontal="right" vertical="center"/>
    </xf>
    <xf numFmtId="0" fontId="26" fillId="3" borderId="0" xfId="0" applyFont="1" applyFill="1" applyAlignment="1">
      <alignment horizontal="right" vertical="center"/>
    </xf>
    <xf numFmtId="0" fontId="98" fillId="3" borderId="0" xfId="0" applyFont="1" applyFill="1" applyAlignment="1">
      <alignment horizontal="right" vertical="center"/>
    </xf>
    <xf numFmtId="0" fontId="101" fillId="3" borderId="0" xfId="0" applyFont="1" applyFill="1" applyAlignment="1">
      <alignment vertical="center"/>
    </xf>
    <xf numFmtId="0" fontId="117" fillId="3" borderId="0" xfId="0" applyFont="1" applyFill="1"/>
    <xf numFmtId="3" fontId="6" fillId="3" borderId="0" xfId="5" applyNumberFormat="1" applyFont="1" applyFill="1" applyBorder="1" applyAlignment="1">
      <alignment horizontal="right" vertical="center"/>
    </xf>
    <xf numFmtId="0" fontId="9" fillId="3" borderId="0" xfId="5" applyFont="1" applyFill="1" applyBorder="1" applyAlignment="1">
      <alignment horizontal="left" indent="1"/>
    </xf>
    <xf numFmtId="0" fontId="22" fillId="3" borderId="35" xfId="0" applyFont="1" applyFill="1" applyBorder="1" applyAlignment="1">
      <alignment horizontal="right" vertical="center" wrapText="1" readingOrder="1"/>
    </xf>
    <xf numFmtId="168" fontId="6" fillId="3" borderId="0" xfId="69" applyNumberFormat="1" applyFont="1" applyFill="1" applyBorder="1" applyAlignment="1">
      <alignment horizontal="right" vertical="center" indent="1"/>
    </xf>
    <xf numFmtId="168" fontId="6" fillId="3" borderId="0" xfId="69" applyNumberFormat="1" applyFont="1" applyFill="1" applyBorder="1" applyAlignment="1" applyProtection="1">
      <alignment horizontal="right" vertical="center" indent="1"/>
      <protection locked="0"/>
    </xf>
    <xf numFmtId="174" fontId="6" fillId="3" borderId="10" xfId="0" applyNumberFormat="1" applyFont="1" applyFill="1" applyBorder="1" applyAlignment="1"/>
    <xf numFmtId="174" fontId="6" fillId="3" borderId="10" xfId="0" applyNumberFormat="1" applyFont="1" applyFill="1" applyBorder="1" applyAlignment="1" applyProtection="1">
      <protection locked="0"/>
    </xf>
    <xf numFmtId="0" fontId="6" fillId="3" borderId="10" xfId="5" applyFont="1" applyFill="1" applyBorder="1" applyAlignment="1">
      <alignment horizontal="left" vertical="top" indent="1"/>
    </xf>
    <xf numFmtId="174" fontId="6" fillId="3" borderId="0" xfId="0" applyNumberFormat="1" applyFont="1" applyFill="1" applyBorder="1" applyAlignment="1"/>
    <xf numFmtId="0" fontId="33" fillId="3" borderId="0" xfId="5" applyFont="1" applyFill="1" applyAlignment="1">
      <alignment horizontal="left" indent="1"/>
    </xf>
    <xf numFmtId="0" fontId="33" fillId="3" borderId="0" xfId="5" applyFont="1" applyFill="1" applyBorder="1" applyAlignment="1">
      <alignment horizontal="left" indent="1"/>
    </xf>
    <xf numFmtId="0" fontId="6" fillId="3" borderId="10" xfId="5" quotePrefix="1" applyFont="1" applyFill="1" applyBorder="1" applyAlignment="1">
      <alignment horizontal="left" vertical="center" indent="1"/>
    </xf>
    <xf numFmtId="0" fontId="6" fillId="3" borderId="0" xfId="5" applyFont="1" applyFill="1" applyAlignment="1">
      <alignment horizontal="left" vertical="center" indent="1"/>
    </xf>
    <xf numFmtId="0" fontId="9" fillId="3" borderId="3" xfId="5" applyFont="1" applyFill="1" applyBorder="1" applyAlignment="1">
      <alignment horizontal="left" vertical="center" indent="1"/>
    </xf>
    <xf numFmtId="0" fontId="25" fillId="0" borderId="0" xfId="0" applyFont="1" applyFill="1" applyBorder="1"/>
    <xf numFmtId="0" fontId="26" fillId="0" borderId="0" xfId="0" applyFont="1" applyFill="1" applyBorder="1"/>
    <xf numFmtId="0" fontId="81" fillId="0" borderId="0" xfId="0" applyFont="1" applyFill="1" applyBorder="1" applyAlignment="1">
      <alignment horizontal="right" vertical="center" wrapText="1" readingOrder="1"/>
    </xf>
    <xf numFmtId="0" fontId="22" fillId="0" borderId="0" xfId="0" applyFont="1" applyFill="1" applyBorder="1" applyAlignment="1">
      <alignment horizontal="right" vertical="center" wrapText="1" readingOrder="1"/>
    </xf>
    <xf numFmtId="0" fontId="58" fillId="0" borderId="0" xfId="0" applyFont="1" applyFill="1" applyBorder="1"/>
    <xf numFmtId="0" fontId="25" fillId="0" borderId="0" xfId="0" applyFont="1" applyFill="1"/>
    <xf numFmtId="0" fontId="81" fillId="3" borderId="0" xfId="0" applyFont="1" applyFill="1" applyBorder="1" applyAlignment="1">
      <alignment horizontal="right" vertical="center" wrapText="1" readingOrder="1"/>
    </xf>
    <xf numFmtId="0" fontId="22" fillId="3" borderId="0" xfId="0" applyFont="1" applyFill="1" applyBorder="1" applyAlignment="1">
      <alignment horizontal="right" vertical="center" wrapText="1" readingOrder="1"/>
    </xf>
    <xf numFmtId="0" fontId="25" fillId="3" borderId="0" xfId="0" applyFont="1" applyFill="1" applyAlignment="1">
      <alignment horizontal="left" indent="1"/>
    </xf>
    <xf numFmtId="0" fontId="28" fillId="3" borderId="0" xfId="0" applyFont="1" applyFill="1" applyAlignment="1">
      <alignment horizontal="left" indent="1"/>
    </xf>
    <xf numFmtId="168" fontId="6" fillId="3" borderId="10" xfId="5" applyNumberFormat="1" applyFont="1" applyFill="1" applyBorder="1" applyAlignment="1">
      <alignment horizontal="right"/>
    </xf>
    <xf numFmtId="168" fontId="6" fillId="3" borderId="1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>
      <alignment horizontal="left" indent="1"/>
    </xf>
    <xf numFmtId="3" fontId="9" fillId="3" borderId="0" xfId="5" applyNumberFormat="1" applyFont="1" applyFill="1" applyBorder="1" applyAlignment="1">
      <alignment horizontal="right"/>
    </xf>
    <xf numFmtId="167" fontId="8" fillId="3" borderId="0" xfId="0" applyNumberFormat="1" applyFont="1" applyFill="1"/>
    <xf numFmtId="168" fontId="6" fillId="3" borderId="0" xfId="5" applyNumberFormat="1" applyFont="1" applyFill="1" applyBorder="1" applyAlignment="1" applyProtection="1">
      <alignment horizontal="center" vertical="center"/>
      <protection locked="0"/>
    </xf>
    <xf numFmtId="0" fontId="22" fillId="3" borderId="3" xfId="5" applyFont="1" applyFill="1" applyBorder="1" applyAlignment="1">
      <alignment horizontal="center"/>
    </xf>
    <xf numFmtId="3" fontId="22" fillId="3" borderId="3" xfId="5" applyNumberFormat="1" applyFont="1" applyFill="1" applyBorder="1" applyAlignment="1">
      <alignment horizontal="center"/>
    </xf>
    <xf numFmtId="0" fontId="9" fillId="3" borderId="0" xfId="5" applyFont="1" applyFill="1" applyBorder="1" applyAlignment="1">
      <alignment horizontal="left" vertical="center"/>
    </xf>
    <xf numFmtId="0" fontId="6" fillId="3" borderId="0" xfId="5" applyFont="1" applyFill="1" applyBorder="1" applyAlignment="1">
      <alignment horizontal="left" vertical="center" wrapText="1"/>
    </xf>
    <xf numFmtId="0" fontId="83" fillId="0" borderId="0" xfId="5" applyFont="1" applyFill="1" applyBorder="1" applyAlignment="1" applyProtection="1">
      <alignment horizontal="left" vertical="center"/>
      <protection locked="0"/>
    </xf>
    <xf numFmtId="168" fontId="25" fillId="3" borderId="0" xfId="0" applyNumberFormat="1" applyFont="1" applyFill="1" applyAlignment="1"/>
    <xf numFmtId="168" fontId="28" fillId="3" borderId="0" xfId="0" applyNumberFormat="1" applyFont="1" applyFill="1" applyAlignment="1"/>
    <xf numFmtId="167" fontId="6" fillId="3" borderId="0" xfId="5" applyNumberFormat="1" applyFont="1" applyFill="1" applyBorder="1" applyAlignment="1" applyProtection="1">
      <alignment horizontal="right" vertical="center"/>
      <protection locked="0"/>
    </xf>
    <xf numFmtId="167" fontId="0" fillId="0" borderId="0" xfId="0" applyNumberFormat="1" applyAlignment="1"/>
    <xf numFmtId="3" fontId="6" fillId="3" borderId="0" xfId="0" applyNumberFormat="1" applyFont="1" applyFill="1" applyAlignment="1" applyProtection="1">
      <alignment horizontal="right" wrapText="1"/>
      <protection locked="0"/>
    </xf>
    <xf numFmtId="0" fontId="83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center" wrapText="1"/>
    </xf>
    <xf numFmtId="1" fontId="49" fillId="0" borderId="0" xfId="26" applyNumberFormat="1" applyFont="1" applyBorder="1" applyAlignment="1">
      <alignment horizontal="right" vertical="center" indent="1"/>
    </xf>
    <xf numFmtId="0" fontId="37" fillId="3" borderId="35" xfId="62" applyFont="1" applyFill="1" applyBorder="1" applyAlignment="1">
      <alignment horizontal="center"/>
    </xf>
    <xf numFmtId="0" fontId="13" fillId="0" borderId="0" xfId="0" applyFont="1" applyFill="1"/>
    <xf numFmtId="0" fontId="13" fillId="0" borderId="0" xfId="0" applyFont="1"/>
    <xf numFmtId="0" fontId="13" fillId="0" borderId="0" xfId="0" applyFont="1" applyFill="1" applyBorder="1"/>
    <xf numFmtId="0" fontId="60" fillId="0" borderId="0" xfId="0" applyFont="1"/>
    <xf numFmtId="0" fontId="0" fillId="0" borderId="0" xfId="0" quotePrefix="1"/>
    <xf numFmtId="0" fontId="8" fillId="0" borderId="0" xfId="0" applyFont="1"/>
    <xf numFmtId="0" fontId="118" fillId="0" borderId="0" xfId="0" applyFont="1" applyFill="1" applyAlignment="1"/>
    <xf numFmtId="0" fontId="81" fillId="0" borderId="0" xfId="34" applyFont="1"/>
    <xf numFmtId="3" fontId="6" fillId="0" borderId="3" xfId="34" applyNumberFormat="1" applyFont="1" applyFill="1" applyBorder="1" applyAlignment="1">
      <alignment horizontal="right"/>
    </xf>
    <xf numFmtId="3" fontId="6" fillId="0" borderId="0" xfId="34" applyNumberFormat="1" applyFont="1" applyFill="1" applyAlignment="1">
      <alignment horizontal="right"/>
    </xf>
    <xf numFmtId="0" fontId="11" fillId="0" borderId="0" xfId="34" applyFont="1" applyFill="1"/>
    <xf numFmtId="3" fontId="6" fillId="0" borderId="0" xfId="34" applyNumberFormat="1" applyFont="1" applyFill="1"/>
    <xf numFmtId="3" fontId="6" fillId="0" borderId="55" xfId="5" applyNumberFormat="1" applyFont="1" applyFill="1" applyBorder="1" applyAlignment="1" applyProtection="1">
      <alignment horizontal="left"/>
      <protection locked="0"/>
    </xf>
    <xf numFmtId="3" fontId="6" fillId="0" borderId="55" xfId="5" applyNumberFormat="1" applyFont="1" applyFill="1" applyBorder="1" applyAlignment="1" applyProtection="1">
      <alignment horizontal="right"/>
      <protection locked="0"/>
    </xf>
    <xf numFmtId="3" fontId="9" fillId="0" borderId="55" xfId="5" applyNumberFormat="1" applyFont="1" applyFill="1" applyBorder="1" applyAlignment="1" applyProtection="1">
      <alignment horizontal="right"/>
      <protection locked="0"/>
    </xf>
    <xf numFmtId="3" fontId="9" fillId="0" borderId="55" xfId="39" applyNumberFormat="1" applyFont="1" applyFill="1" applyBorder="1" applyAlignment="1" applyProtection="1">
      <alignment horizontal="left" wrapText="1"/>
      <protection locked="0"/>
    </xf>
    <xf numFmtId="0" fontId="11" fillId="0" borderId="0" xfId="34" applyFont="1" applyAlignment="1">
      <alignment horizontal="right"/>
    </xf>
    <xf numFmtId="1" fontId="0" fillId="0" borderId="0" xfId="0" applyNumberFormat="1"/>
    <xf numFmtId="168" fontId="6" fillId="0" borderId="55" xfId="34" applyNumberFormat="1" applyFont="1" applyFill="1" applyBorder="1" applyAlignment="1">
      <alignment horizontal="right" vertical="center"/>
    </xf>
    <xf numFmtId="0" fontId="9" fillId="0" borderId="55" xfId="34" applyFont="1" applyFill="1" applyBorder="1" applyAlignment="1">
      <alignment vertical="center"/>
    </xf>
    <xf numFmtId="3" fontId="0" fillId="0" borderId="0" xfId="0" applyNumberFormat="1"/>
    <xf numFmtId="0" fontId="4" fillId="0" borderId="0" xfId="0" applyFont="1"/>
    <xf numFmtId="0" fontId="25" fillId="0" borderId="0" xfId="27" applyFont="1" applyFill="1" applyBorder="1" applyAlignment="1">
      <alignment vertical="center"/>
    </xf>
    <xf numFmtId="168" fontId="25" fillId="0" borderId="0" xfId="27" applyNumberFormat="1" applyFont="1" applyFill="1" applyBorder="1" applyAlignment="1">
      <alignment vertical="center"/>
    </xf>
    <xf numFmtId="0" fontId="20" fillId="2" borderId="0" xfId="27" applyFont="1" applyFill="1" applyAlignment="1">
      <alignment horizontal="left" vertical="center" wrapText="1" indent="1"/>
    </xf>
    <xf numFmtId="168" fontId="107" fillId="0" borderId="0" xfId="27" applyNumberFormat="1" applyFont="1" applyAlignment="1">
      <alignment horizontal="center" vertical="center"/>
    </xf>
    <xf numFmtId="0" fontId="37" fillId="0" borderId="4" xfId="27" applyFont="1" applyFill="1" applyBorder="1" applyAlignment="1">
      <alignment horizontal="left" vertical="center" wrapText="1" indent="1"/>
    </xf>
    <xf numFmtId="178" fontId="25" fillId="0" borderId="0" xfId="27" applyNumberFormat="1" applyFont="1" applyFill="1" applyBorder="1" applyAlignment="1">
      <alignment vertical="center"/>
    </xf>
    <xf numFmtId="167" fontId="20" fillId="2" borderId="2" xfId="27" applyNumberFormat="1" applyFont="1" applyFill="1" applyBorder="1" applyAlignment="1">
      <alignment horizontal="center" vertical="center"/>
    </xf>
    <xf numFmtId="0" fontId="6" fillId="0" borderId="4" xfId="27" applyFont="1" applyBorder="1" applyAlignment="1">
      <alignment horizontal="left" vertical="center" wrapText="1" indent="1" readingOrder="1"/>
    </xf>
    <xf numFmtId="0" fontId="3" fillId="0" borderId="0" xfId="27" applyFill="1" applyBorder="1"/>
    <xf numFmtId="168" fontId="20" fillId="0" borderId="0" xfId="27" applyNumberFormat="1" applyFont="1" applyFill="1" applyBorder="1" applyAlignment="1">
      <alignment horizontal="right" vertical="center" indent="1"/>
    </xf>
    <xf numFmtId="0" fontId="110" fillId="0" borderId="28" xfId="27" applyFont="1" applyFill="1" applyBorder="1" applyAlignment="1">
      <alignment horizontal="center" vertical="center" wrapText="1" readingOrder="1"/>
    </xf>
    <xf numFmtId="0" fontId="22" fillId="0" borderId="28" xfId="27" applyFont="1" applyFill="1" applyBorder="1" applyAlignment="1">
      <alignment horizontal="left" vertical="center" wrapText="1" indent="1" readingOrder="1"/>
    </xf>
    <xf numFmtId="168" fontId="28" fillId="0" borderId="0" xfId="27" applyNumberFormat="1" applyFont="1" applyAlignment="1">
      <alignment horizontal="center"/>
    </xf>
    <xf numFmtId="0" fontId="22" fillId="0" borderId="28" xfId="27" applyFont="1" applyFill="1" applyBorder="1" applyAlignment="1">
      <alignment horizontal="center" vertical="center" wrapText="1" readingOrder="1"/>
    </xf>
    <xf numFmtId="0" fontId="74" fillId="0" borderId="0" xfId="27" applyFont="1"/>
    <xf numFmtId="0" fontId="74" fillId="0" borderId="0" xfId="27" applyFont="1" applyAlignment="1">
      <alignment vertical="center"/>
    </xf>
    <xf numFmtId="0" fontId="25" fillId="0" borderId="0" xfId="27" applyFont="1" applyAlignment="1">
      <alignment vertical="center"/>
    </xf>
    <xf numFmtId="0" fontId="20" fillId="0" borderId="0" xfId="27" applyFont="1" applyAlignment="1">
      <alignment vertical="center"/>
    </xf>
    <xf numFmtId="168" fontId="25" fillId="0" borderId="0" xfId="27" applyNumberFormat="1" applyFont="1" applyFill="1" applyBorder="1" applyAlignment="1">
      <alignment horizontal="right" vertical="center" indent="1"/>
    </xf>
    <xf numFmtId="3" fontId="25" fillId="0" borderId="0" xfId="27" applyNumberFormat="1" applyFont="1"/>
    <xf numFmtId="0" fontId="25" fillId="0" borderId="0" xfId="27" applyFont="1"/>
    <xf numFmtId="168" fontId="3" fillId="0" borderId="0" xfId="27" applyNumberFormat="1"/>
    <xf numFmtId="0" fontId="111" fillId="0" borderId="0" xfId="27" applyFont="1" applyAlignment="1">
      <alignment horizontal="right"/>
    </xf>
    <xf numFmtId="168" fontId="107" fillId="0" borderId="0" xfId="27" applyNumberFormat="1" applyFont="1" applyAlignment="1">
      <alignment horizontal="center"/>
    </xf>
    <xf numFmtId="0" fontId="107" fillId="0" borderId="0" xfId="27" applyFont="1"/>
    <xf numFmtId="0" fontId="110" fillId="0" borderId="0" xfId="27" applyFont="1" applyFill="1" applyBorder="1" applyAlignment="1">
      <alignment horizontal="center" vertical="center" wrapText="1" readingOrder="1"/>
    </xf>
    <xf numFmtId="0" fontId="6" fillId="0" borderId="0" xfId="27" applyFont="1" applyBorder="1" applyAlignment="1">
      <alignment horizontal="left" vertical="center" wrapText="1" indent="1" readingOrder="1"/>
    </xf>
    <xf numFmtId="0" fontId="22" fillId="0" borderId="54" xfId="27" applyFont="1" applyFill="1" applyBorder="1" applyAlignment="1">
      <alignment horizontal="center" vertical="center" wrapText="1" readingOrder="1"/>
    </xf>
    <xf numFmtId="0" fontId="54" fillId="0" borderId="0" xfId="27" applyFont="1" applyAlignment="1">
      <alignment horizontal="left" vertical="center" readingOrder="1"/>
    </xf>
    <xf numFmtId="0" fontId="102" fillId="0" borderId="44" xfId="27" applyFont="1" applyFill="1" applyBorder="1" applyAlignment="1">
      <alignment horizontal="left" vertical="center" wrapText="1" indent="1" readingOrder="1"/>
    </xf>
    <xf numFmtId="0" fontId="102" fillId="0" borderId="0" xfId="27" applyFont="1" applyFill="1" applyBorder="1" applyAlignment="1">
      <alignment horizontal="center" vertical="center" wrapText="1" readingOrder="1"/>
    </xf>
    <xf numFmtId="0" fontId="82" fillId="0" borderId="0" xfId="27" applyFont="1" applyAlignment="1">
      <alignment vertical="center"/>
    </xf>
    <xf numFmtId="0" fontId="119" fillId="0" borderId="0" xfId="4" applyFont="1" applyFill="1" applyAlignment="1">
      <alignment horizontal="right"/>
    </xf>
    <xf numFmtId="0" fontId="11" fillId="0" borderId="0" xfId="4" applyFont="1" applyFill="1" applyBorder="1" applyAlignment="1">
      <alignment horizontal="right"/>
    </xf>
    <xf numFmtId="168" fontId="28" fillId="0" borderId="0" xfId="4" applyNumberFormat="1" applyFont="1" applyFill="1" applyBorder="1" applyAlignment="1">
      <alignment horizontal="right" vertical="center"/>
    </xf>
    <xf numFmtId="168" fontId="33" fillId="0" borderId="0" xfId="4" applyNumberFormat="1" applyFont="1" applyFill="1" applyBorder="1" applyAlignment="1">
      <alignment horizontal="right" vertical="center"/>
    </xf>
    <xf numFmtId="168" fontId="110" fillId="0" borderId="0" xfId="4" applyNumberFormat="1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left" vertical="center" indent="1"/>
    </xf>
    <xf numFmtId="0" fontId="38" fillId="0" borderId="0" xfId="4" applyFont="1" applyFill="1" applyAlignment="1">
      <alignment horizontal="left" vertical="center"/>
    </xf>
    <xf numFmtId="9" fontId="83" fillId="0" borderId="7" xfId="6" applyFont="1" applyFill="1" applyBorder="1" applyAlignment="1" applyProtection="1">
      <alignment horizontal="right" vertical="center"/>
    </xf>
    <xf numFmtId="167" fontId="6" fillId="0" borderId="0" xfId="4" applyNumberFormat="1" applyFont="1" applyFill="1" applyBorder="1" applyAlignment="1" applyProtection="1">
      <alignment vertical="center"/>
    </xf>
    <xf numFmtId="167" fontId="6" fillId="0" borderId="8" xfId="4" applyNumberFormat="1" applyFont="1" applyFill="1" applyBorder="1" applyAlignment="1" applyProtection="1">
      <alignment vertical="center"/>
    </xf>
    <xf numFmtId="169" fontId="6" fillId="0" borderId="0" xfId="4" applyNumberFormat="1" applyFont="1" applyFill="1" applyBorder="1" applyAlignment="1" applyProtection="1">
      <alignment horizontal="right" vertical="center"/>
    </xf>
    <xf numFmtId="169" fontId="6" fillId="0" borderId="8" xfId="4" applyNumberFormat="1" applyFont="1" applyFill="1" applyBorder="1" applyAlignment="1" applyProtection="1">
      <alignment horizontal="right" vertical="center"/>
    </xf>
    <xf numFmtId="168" fontId="6" fillId="0" borderId="0" xfId="7" applyNumberFormat="1" applyFont="1" applyFill="1" applyBorder="1" applyAlignment="1" applyProtection="1">
      <alignment horizontal="right" vertical="center"/>
    </xf>
    <xf numFmtId="168" fontId="6" fillId="0" borderId="8" xfId="7" applyNumberFormat="1" applyFont="1" applyFill="1" applyBorder="1" applyAlignment="1" applyProtection="1">
      <alignment horizontal="right" vertical="center"/>
    </xf>
    <xf numFmtId="0" fontId="6" fillId="0" borderId="0" xfId="4" applyFont="1" applyFill="1" applyBorder="1" applyAlignment="1" applyProtection="1">
      <alignment horizontal="right" vertical="center"/>
    </xf>
    <xf numFmtId="0" fontId="6" fillId="0" borderId="8" xfId="4" applyFont="1" applyFill="1" applyBorder="1" applyAlignment="1" applyProtection="1">
      <alignment horizontal="right" vertical="center"/>
    </xf>
    <xf numFmtId="9" fontId="83" fillId="0" borderId="8" xfId="6" applyFont="1" applyFill="1" applyBorder="1" applyAlignment="1" applyProtection="1">
      <alignment horizontal="right" vertical="center"/>
    </xf>
    <xf numFmtId="168" fontId="6" fillId="0" borderId="0" xfId="8" applyNumberFormat="1" applyFont="1" applyFill="1" applyBorder="1" applyAlignment="1" applyProtection="1">
      <alignment vertical="center"/>
    </xf>
    <xf numFmtId="168" fontId="6" fillId="0" borderId="8" xfId="8" applyNumberFormat="1" applyFont="1" applyFill="1" applyBorder="1" applyAlignment="1" applyProtection="1">
      <alignment vertical="center"/>
    </xf>
    <xf numFmtId="3" fontId="6" fillId="0" borderId="0" xfId="4" applyNumberFormat="1" applyFont="1" applyFill="1" applyBorder="1" applyAlignment="1">
      <alignment horizontal="right" vertical="center"/>
    </xf>
    <xf numFmtId="9" fontId="83" fillId="0" borderId="7" xfId="6" applyFont="1" applyFill="1" applyBorder="1" applyAlignment="1" applyProtection="1">
      <alignment vertical="center"/>
    </xf>
    <xf numFmtId="168" fontId="6" fillId="0" borderId="0" xfId="4" applyNumberFormat="1" applyFont="1" applyFill="1" applyBorder="1" applyAlignment="1" applyProtection="1">
      <alignment vertical="center"/>
    </xf>
    <xf numFmtId="168" fontId="6" fillId="0" borderId="8" xfId="4" applyNumberFormat="1" applyFont="1" applyFill="1" applyBorder="1" applyAlignment="1" applyProtection="1">
      <alignment vertical="center"/>
    </xf>
    <xf numFmtId="169" fontId="6" fillId="0" borderId="0" xfId="7" applyNumberFormat="1" applyFont="1" applyFill="1" applyBorder="1" applyAlignment="1" applyProtection="1">
      <alignment horizontal="right" vertical="center"/>
    </xf>
    <xf numFmtId="169" fontId="6" fillId="0" borderId="8" xfId="7" applyNumberFormat="1" applyFont="1" applyFill="1" applyBorder="1" applyAlignment="1" applyProtection="1">
      <alignment horizontal="right" vertical="center"/>
    </xf>
    <xf numFmtId="168" fontId="6" fillId="0" borderId="0" xfId="4" applyNumberFormat="1" applyFont="1" applyFill="1" applyBorder="1" applyAlignment="1" applyProtection="1">
      <alignment horizontal="right" vertical="center"/>
    </xf>
    <xf numFmtId="168" fontId="6" fillId="0" borderId="8" xfId="4" applyNumberFormat="1" applyFont="1" applyFill="1" applyBorder="1" applyAlignment="1" applyProtection="1">
      <alignment horizontal="right" vertical="center"/>
    </xf>
    <xf numFmtId="9" fontId="83" fillId="0" borderId="8" xfId="6" applyFont="1" applyFill="1" applyBorder="1" applyAlignment="1" applyProtection="1">
      <alignment vertical="center"/>
    </xf>
    <xf numFmtId="0" fontId="81" fillId="0" borderId="0" xfId="4" applyFont="1" applyFill="1" applyAlignment="1">
      <alignment vertical="center"/>
    </xf>
    <xf numFmtId="0" fontId="6" fillId="0" borderId="0" xfId="4" applyFont="1" applyFill="1" applyBorder="1" applyAlignment="1" applyProtection="1">
      <alignment vertical="center"/>
    </xf>
    <xf numFmtId="9" fontId="120" fillId="0" borderId="7" xfId="6" applyFont="1" applyFill="1" applyBorder="1" applyAlignment="1" applyProtection="1">
      <alignment vertical="center"/>
    </xf>
    <xf numFmtId="167" fontId="9" fillId="0" borderId="0" xfId="4" applyNumberFormat="1" applyFont="1" applyFill="1" applyBorder="1" applyAlignment="1" applyProtection="1">
      <alignment vertical="center"/>
    </xf>
    <xf numFmtId="167" fontId="9" fillId="0" borderId="8" xfId="4" applyNumberFormat="1" applyFont="1" applyFill="1" applyBorder="1" applyAlignment="1" applyProtection="1">
      <alignment vertical="center"/>
    </xf>
    <xf numFmtId="169" fontId="9" fillId="0" borderId="0" xfId="4" applyNumberFormat="1" applyFont="1" applyFill="1" applyBorder="1" applyAlignment="1" applyProtection="1">
      <alignment vertical="center"/>
    </xf>
    <xf numFmtId="169" fontId="9" fillId="0" borderId="8" xfId="4" applyNumberFormat="1" applyFont="1" applyFill="1" applyBorder="1" applyAlignment="1" applyProtection="1">
      <alignment vertical="center"/>
    </xf>
    <xf numFmtId="169" fontId="9" fillId="0" borderId="0" xfId="7" applyNumberFormat="1" applyFont="1" applyFill="1" applyBorder="1" applyAlignment="1" applyProtection="1">
      <alignment vertical="center"/>
    </xf>
    <xf numFmtId="169" fontId="9" fillId="0" borderId="8" xfId="7" applyNumberFormat="1" applyFont="1" applyFill="1" applyBorder="1" applyAlignment="1" applyProtection="1">
      <alignment vertical="center"/>
    </xf>
    <xf numFmtId="9" fontId="120" fillId="0" borderId="8" xfId="6" applyFont="1" applyFill="1" applyBorder="1" applyAlignment="1" applyProtection="1">
      <alignment vertical="center"/>
    </xf>
    <xf numFmtId="169" fontId="6" fillId="0" borderId="8" xfId="8" applyNumberFormat="1" applyFont="1" applyFill="1" applyBorder="1" applyAlignment="1" applyProtection="1">
      <alignment vertical="center"/>
    </xf>
    <xf numFmtId="0" fontId="20" fillId="0" borderId="8" xfId="8" applyFont="1" applyFill="1" applyBorder="1" applyAlignment="1" applyProtection="1">
      <alignment vertical="center"/>
    </xf>
    <xf numFmtId="9" fontId="83" fillId="0" borderId="9" xfId="6" applyFont="1" applyFill="1" applyBorder="1" applyAlignment="1" applyProtection="1">
      <alignment vertical="center"/>
    </xf>
    <xf numFmtId="3" fontId="6" fillId="0" borderId="10" xfId="8" applyNumberFormat="1" applyFont="1" applyFill="1" applyBorder="1" applyAlignment="1" applyProtection="1">
      <alignment vertical="center"/>
    </xf>
    <xf numFmtId="3" fontId="6" fillId="0" borderId="11" xfId="8" applyNumberFormat="1" applyFont="1" applyFill="1" applyBorder="1" applyAlignment="1" applyProtection="1">
      <alignment vertical="center"/>
    </xf>
    <xf numFmtId="9" fontId="83" fillId="0" borderId="12" xfId="6" applyFont="1" applyFill="1" applyBorder="1" applyAlignment="1" applyProtection="1">
      <alignment vertical="center"/>
    </xf>
    <xf numFmtId="3" fontId="6" fillId="0" borderId="12" xfId="8" applyNumberFormat="1" applyFont="1" applyFill="1" applyBorder="1" applyAlignment="1" applyProtection="1">
      <alignment vertical="center"/>
    </xf>
    <xf numFmtId="9" fontId="83" fillId="0" borderId="11" xfId="6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protection hidden="1"/>
    </xf>
    <xf numFmtId="9" fontId="83" fillId="0" borderId="13" xfId="6" applyFont="1" applyFill="1" applyBorder="1" applyAlignment="1" applyProtection="1">
      <alignment vertical="center"/>
    </xf>
    <xf numFmtId="3" fontId="6" fillId="0" borderId="13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vertical="center"/>
    </xf>
    <xf numFmtId="167" fontId="83" fillId="0" borderId="7" xfId="6" applyNumberFormat="1" applyFont="1" applyFill="1" applyBorder="1" applyAlignment="1" applyProtection="1">
      <alignment vertical="center"/>
    </xf>
    <xf numFmtId="1" fontId="6" fillId="0" borderId="0" xfId="4" applyNumberFormat="1" applyFont="1" applyFill="1" applyBorder="1" applyAlignment="1" applyProtection="1">
      <alignment vertical="center"/>
    </xf>
    <xf numFmtId="1" fontId="6" fillId="0" borderId="8" xfId="4" applyNumberFormat="1" applyFont="1" applyFill="1" applyBorder="1" applyAlignment="1" applyProtection="1">
      <alignment vertical="center"/>
    </xf>
    <xf numFmtId="167" fontId="83" fillId="0" borderId="13" xfId="6" applyNumberFormat="1" applyFont="1" applyFill="1" applyBorder="1" applyAlignment="1" applyProtection="1">
      <alignment vertical="center"/>
    </xf>
    <xf numFmtId="169" fontId="6" fillId="0" borderId="13" xfId="4" applyNumberFormat="1" applyFont="1" applyFill="1" applyBorder="1" applyAlignment="1" applyProtection="1">
      <alignment horizontal="right" vertical="center"/>
    </xf>
    <xf numFmtId="167" fontId="83" fillId="0" borderId="8" xfId="6" applyNumberFormat="1" applyFont="1" applyFill="1" applyBorder="1" applyAlignment="1" applyProtection="1">
      <alignment vertical="center"/>
    </xf>
    <xf numFmtId="1" fontId="6" fillId="0" borderId="0" xfId="7" applyNumberFormat="1" applyFont="1" applyFill="1" applyAlignment="1" applyProtection="1">
      <alignment vertical="center"/>
    </xf>
    <xf numFmtId="1" fontId="6" fillId="0" borderId="0" xfId="4" applyNumberFormat="1" applyFont="1" applyFill="1" applyAlignment="1" applyProtection="1">
      <alignment vertical="center"/>
    </xf>
    <xf numFmtId="1" fontId="6" fillId="0" borderId="0" xfId="8" applyNumberFormat="1" applyFont="1" applyFill="1" applyBorder="1" applyAlignment="1" applyProtection="1">
      <alignment vertical="center"/>
    </xf>
    <xf numFmtId="1" fontId="6" fillId="0" borderId="8" xfId="8" applyNumberFormat="1" applyFont="1" applyFill="1" applyBorder="1" applyAlignment="1" applyProtection="1">
      <alignment vertical="center"/>
    </xf>
    <xf numFmtId="168" fontId="6" fillId="0" borderId="3" xfId="4" applyNumberFormat="1" applyFont="1" applyBorder="1" applyAlignment="1">
      <alignment horizontal="right" vertical="center"/>
    </xf>
    <xf numFmtId="0" fontId="6" fillId="0" borderId="3" xfId="4" applyFont="1" applyFill="1" applyBorder="1" applyAlignment="1">
      <alignment horizontal="right" vertical="center"/>
    </xf>
    <xf numFmtId="1" fontId="6" fillId="0" borderId="0" xfId="7" applyNumberFormat="1" applyFont="1" applyFill="1" applyBorder="1" applyAlignment="1" applyProtection="1">
      <alignment vertical="center"/>
    </xf>
    <xf numFmtId="169" fontId="6" fillId="0" borderId="14" xfId="4" applyNumberFormat="1" applyFont="1" applyFill="1" applyBorder="1" applyAlignment="1" applyProtection="1">
      <alignment horizontal="right" vertical="center"/>
    </xf>
    <xf numFmtId="169" fontId="6" fillId="0" borderId="15" xfId="4" applyNumberFormat="1" applyFont="1" applyFill="1" applyBorder="1" applyAlignment="1" applyProtection="1">
      <alignment horizontal="right" vertical="center"/>
    </xf>
    <xf numFmtId="3" fontId="6" fillId="0" borderId="0" xfId="4" applyNumberFormat="1" applyFont="1" applyFill="1" applyBorder="1" applyAlignment="1" applyProtection="1">
      <alignment vertical="center"/>
    </xf>
    <xf numFmtId="168" fontId="6" fillId="0" borderId="0" xfId="4" applyNumberFormat="1" applyFont="1" applyAlignment="1">
      <alignment horizontal="right" vertical="center"/>
    </xf>
    <xf numFmtId="3" fontId="9" fillId="0" borderId="14" xfId="4" applyNumberFormat="1" applyFont="1" applyFill="1" applyBorder="1" applyAlignment="1" applyProtection="1">
      <alignment vertical="center"/>
    </xf>
    <xf numFmtId="3" fontId="9" fillId="0" borderId="15" xfId="4" applyNumberFormat="1" applyFont="1" applyFill="1" applyBorder="1" applyAlignment="1" applyProtection="1">
      <alignment vertical="center"/>
    </xf>
    <xf numFmtId="3" fontId="6" fillId="0" borderId="8" xfId="4" applyNumberFormat="1" applyFont="1" applyFill="1" applyBorder="1" applyAlignment="1" applyProtection="1">
      <alignment vertical="center"/>
    </xf>
    <xf numFmtId="3" fontId="6" fillId="0" borderId="13" xfId="4" applyNumberFormat="1" applyFont="1" applyFill="1" applyBorder="1" applyAlignment="1" applyProtection="1">
      <alignment vertical="center"/>
    </xf>
    <xf numFmtId="3" fontId="6" fillId="0" borderId="0" xfId="7" applyNumberFormat="1" applyFont="1" applyFill="1" applyBorder="1" applyAlignment="1" applyProtection="1">
      <alignment vertical="center"/>
    </xf>
    <xf numFmtId="3" fontId="6" fillId="0" borderId="8" xfId="7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0" xfId="4" applyNumberFormat="1" applyFont="1" applyFill="1" applyBorder="1" applyAlignment="1" applyProtection="1">
      <alignment vertical="center"/>
    </xf>
    <xf numFmtId="3" fontId="9" fillId="0" borderId="8" xfId="4" applyNumberFormat="1" applyFont="1" applyFill="1" applyBorder="1" applyAlignment="1" applyProtection="1">
      <alignment vertical="center"/>
    </xf>
    <xf numFmtId="9" fontId="120" fillId="0" borderId="13" xfId="6" applyFont="1" applyFill="1" applyBorder="1" applyAlignment="1" applyProtection="1">
      <alignment vertical="center"/>
    </xf>
    <xf numFmtId="3" fontId="9" fillId="0" borderId="13" xfId="4" applyNumberFormat="1" applyFont="1" applyFill="1" applyBorder="1" applyAlignment="1" applyProtection="1">
      <alignment vertical="center"/>
    </xf>
    <xf numFmtId="3" fontId="9" fillId="0" borderId="0" xfId="7" applyNumberFormat="1" applyFont="1" applyFill="1" applyBorder="1" applyAlignment="1" applyProtection="1">
      <alignment vertical="center"/>
    </xf>
    <xf numFmtId="3" fontId="9" fillId="0" borderId="8" xfId="7" applyNumberFormat="1" applyFont="1" applyFill="1" applyBorder="1" applyAlignment="1" applyProtection="1">
      <alignment vertical="center"/>
    </xf>
    <xf numFmtId="3" fontId="9" fillId="0" borderId="0" xfId="8" applyNumberFormat="1" applyFont="1" applyFill="1" applyBorder="1" applyAlignment="1" applyProtection="1">
      <alignment vertical="center"/>
      <protection hidden="1"/>
    </xf>
    <xf numFmtId="3" fontId="9" fillId="0" borderId="8" xfId="8" applyNumberFormat="1" applyFont="1" applyFill="1" applyBorder="1" applyAlignment="1" applyProtection="1">
      <alignment horizontal="right" vertical="center"/>
      <protection hidden="1"/>
    </xf>
    <xf numFmtId="0" fontId="20" fillId="0" borderId="8" xfId="4" applyFont="1" applyFill="1" applyBorder="1" applyAlignment="1" applyProtection="1">
      <alignment vertical="center"/>
    </xf>
    <xf numFmtId="3" fontId="9" fillId="0" borderId="8" xfId="8" applyNumberFormat="1" applyFont="1" applyFill="1" applyBorder="1" applyAlignment="1" applyProtection="1">
      <alignment vertical="center"/>
      <protection hidden="1"/>
    </xf>
    <xf numFmtId="3" fontId="6" fillId="0" borderId="8" xfId="8" applyNumberFormat="1" applyFont="1" applyFill="1" applyBorder="1" applyAlignment="1" applyProtection="1">
      <alignment vertical="center"/>
      <protection hidden="1"/>
    </xf>
    <xf numFmtId="3" fontId="6" fillId="0" borderId="14" xfId="4" applyNumberFormat="1" applyFont="1" applyFill="1" applyBorder="1" applyAlignment="1" applyProtection="1">
      <alignment vertical="center"/>
    </xf>
    <xf numFmtId="3" fontId="6" fillId="0" borderId="15" xfId="4" applyNumberFormat="1" applyFont="1" applyFill="1" applyBorder="1" applyAlignment="1" applyProtection="1">
      <alignment vertical="center"/>
    </xf>
    <xf numFmtId="9" fontId="83" fillId="0" borderId="7" xfId="6" applyNumberFormat="1" applyFont="1" applyFill="1" applyBorder="1" applyAlignment="1" applyProtection="1">
      <alignment vertical="center"/>
    </xf>
    <xf numFmtId="0" fontId="120" fillId="0" borderId="9" xfId="4" applyFont="1" applyFill="1" applyBorder="1" applyAlignment="1" applyProtection="1">
      <alignment horizontal="right" wrapText="1"/>
    </xf>
    <xf numFmtId="0" fontId="9" fillId="0" borderId="10" xfId="4" applyFont="1" applyFill="1" applyBorder="1" applyAlignment="1" applyProtection="1">
      <alignment horizontal="right" wrapText="1"/>
    </xf>
    <xf numFmtId="0" fontId="9" fillId="0" borderId="11" xfId="4" applyFont="1" applyFill="1" applyBorder="1" applyAlignment="1" applyProtection="1">
      <alignment horizontal="right" wrapText="1"/>
    </xf>
    <xf numFmtId="0" fontId="11" fillId="0" borderId="0" xfId="4" applyFont="1" applyFill="1" applyAlignment="1">
      <alignment horizontal="right" vertical="center"/>
    </xf>
    <xf numFmtId="0" fontId="20" fillId="0" borderId="7" xfId="4" applyFont="1" applyFill="1" applyBorder="1" applyAlignment="1" applyProtection="1">
      <alignment horizontal="center" vertical="top" wrapText="1"/>
    </xf>
    <xf numFmtId="0" fontId="81" fillId="0" borderId="0" xfId="4" applyFont="1" applyFill="1" applyAlignment="1">
      <alignment horizontal="right" vertical="center"/>
    </xf>
    <xf numFmtId="0" fontId="20" fillId="0" borderId="4" xfId="4" applyFont="1" applyFill="1" applyBorder="1" applyAlignment="1">
      <alignment horizontal="right" vertical="center" wrapText="1"/>
    </xf>
    <xf numFmtId="0" fontId="20" fillId="0" borderId="0" xfId="4" applyFont="1" applyFill="1" applyAlignment="1" applyProtection="1"/>
    <xf numFmtId="4" fontId="20" fillId="0" borderId="0" xfId="4" applyNumberFormat="1" applyFont="1" applyFill="1" applyAlignment="1" applyProtection="1"/>
    <xf numFmtId="0" fontId="6" fillId="0" borderId="0" xfId="8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protection hidden="1"/>
    </xf>
    <xf numFmtId="3" fontId="9" fillId="0" borderId="0" xfId="8" applyNumberFormat="1" applyFont="1" applyFill="1" applyBorder="1" applyAlignment="1" applyProtection="1">
      <alignment horizontal="right" vertical="center"/>
      <protection hidden="1"/>
    </xf>
    <xf numFmtId="0" fontId="120" fillId="0" borderId="9" xfId="4" applyFont="1" applyFill="1" applyBorder="1" applyAlignment="1" applyProtection="1">
      <alignment horizontal="right" vertical="center" wrapText="1"/>
    </xf>
    <xf numFmtId="0" fontId="9" fillId="0" borderId="11" xfId="4" applyFont="1" applyFill="1" applyBorder="1" applyAlignment="1" applyProtection="1">
      <alignment horizontal="right" vertical="center" wrapText="1"/>
    </xf>
    <xf numFmtId="0" fontId="120" fillId="0" borderId="11" xfId="4" applyFont="1" applyFill="1" applyBorder="1" applyAlignment="1" applyProtection="1">
      <alignment horizontal="right" vertical="center" wrapText="1"/>
    </xf>
    <xf numFmtId="0" fontId="83" fillId="0" borderId="13" xfId="4" applyFont="1" applyFill="1" applyBorder="1" applyAlignment="1" applyProtection="1">
      <alignment horizontal="center" vertical="top" wrapText="1"/>
    </xf>
    <xf numFmtId="0" fontId="9" fillId="0" borderId="0" xfId="4" applyFont="1" applyFill="1" applyBorder="1" applyAlignment="1" applyProtection="1">
      <alignment horizontal="right" vertical="center" wrapText="1"/>
    </xf>
    <xf numFmtId="0" fontId="9" fillId="0" borderId="8" xfId="4" applyFont="1" applyFill="1" applyBorder="1" applyAlignment="1" applyProtection="1">
      <alignment horizontal="right" vertical="center" wrapText="1"/>
    </xf>
    <xf numFmtId="0" fontId="83" fillId="0" borderId="0" xfId="4" applyFont="1" applyFill="1" applyBorder="1" applyAlignment="1" applyProtection="1">
      <alignment horizontal="center" vertical="top" wrapText="1"/>
    </xf>
    <xf numFmtId="0" fontId="119" fillId="0" borderId="0" xfId="4" applyFont="1" applyFill="1" applyAlignment="1" applyProtection="1"/>
    <xf numFmtId="0" fontId="52" fillId="0" borderId="0" xfId="4" applyFont="1" applyFill="1" applyAlignment="1">
      <alignment horizontal="right"/>
    </xf>
    <xf numFmtId="0" fontId="9" fillId="0" borderId="0" xfId="4" applyFont="1" applyFill="1" applyAlignment="1"/>
    <xf numFmtId="0" fontId="41" fillId="0" borderId="0" xfId="4" applyFont="1" applyFill="1" applyAlignment="1"/>
    <xf numFmtId="0" fontId="52" fillId="0" borderId="0" xfId="4" applyFont="1" applyAlignment="1">
      <alignment horizontal="right"/>
    </xf>
    <xf numFmtId="0" fontId="52" fillId="0" borderId="0" xfId="4" applyFont="1" applyFill="1" applyAlignment="1"/>
    <xf numFmtId="0" fontId="41" fillId="3" borderId="0" xfId="4" applyFont="1" applyFill="1" applyAlignment="1"/>
    <xf numFmtId="0" fontId="22" fillId="0" borderId="58" xfId="19" applyFont="1" applyFill="1" applyBorder="1" applyAlignment="1">
      <alignment horizontal="right" vertical="center" wrapText="1"/>
    </xf>
    <xf numFmtId="0" fontId="9" fillId="0" borderId="0" xfId="8" applyFont="1" applyFill="1" applyBorder="1" applyAlignment="1" applyProtection="1">
      <alignment horizontal="right" vertical="center"/>
      <protection hidden="1"/>
    </xf>
    <xf numFmtId="0" fontId="20" fillId="0" borderId="3" xfId="0" applyFont="1" applyBorder="1" applyAlignment="1">
      <alignment horizontal="center"/>
    </xf>
    <xf numFmtId="0" fontId="3" fillId="0" borderId="0" xfId="44"/>
    <xf numFmtId="0" fontId="3" fillId="0" borderId="0" xfId="44" applyFill="1"/>
    <xf numFmtId="0" fontId="15" fillId="0" borderId="0" xfId="44" applyFont="1" applyBorder="1"/>
    <xf numFmtId="0" fontId="20" fillId="0" borderId="0" xfId="44" applyFont="1" applyBorder="1" applyAlignment="1">
      <alignment horizontal="center"/>
    </xf>
    <xf numFmtId="0" fontId="20" fillId="0" borderId="0" xfId="44" applyFont="1" applyBorder="1" applyAlignment="1">
      <alignment horizontal="left" indent="1"/>
    </xf>
    <xf numFmtId="0" fontId="3" fillId="0" borderId="0" xfId="44" applyBorder="1"/>
    <xf numFmtId="9" fontId="20" fillId="2" borderId="0" xfId="44" applyNumberFormat="1" applyFont="1" applyFill="1" applyBorder="1" applyAlignment="1">
      <alignment horizontal="right" vertical="center" indent="1"/>
    </xf>
    <xf numFmtId="168" fontId="20" fillId="2" borderId="0" xfId="44" applyNumberFormat="1" applyFont="1" applyFill="1" applyBorder="1" applyAlignment="1">
      <alignment horizontal="right" vertical="center" indent="1"/>
    </xf>
    <xf numFmtId="9" fontId="20" fillId="7" borderId="0" xfId="44" applyNumberFormat="1" applyFont="1" applyFill="1" applyAlignment="1">
      <alignment horizontal="right" vertical="center" indent="1"/>
    </xf>
    <xf numFmtId="168" fontId="20" fillId="7" borderId="0" xfId="44" applyNumberFormat="1" applyFont="1" applyFill="1" applyAlignment="1">
      <alignment horizontal="right" vertical="center" indent="1"/>
    </xf>
    <xf numFmtId="0" fontId="7" fillId="2" borderId="0" xfId="44" applyFont="1" applyFill="1" applyBorder="1" applyAlignment="1">
      <alignment horizontal="left" vertical="center" indent="1"/>
    </xf>
    <xf numFmtId="0" fontId="8" fillId="0" borderId="3" xfId="44" applyFont="1" applyFill="1" applyBorder="1" applyAlignment="1">
      <alignment horizontal="left" vertical="center" indent="1"/>
    </xf>
    <xf numFmtId="0" fontId="8" fillId="0" borderId="0" xfId="44" applyFont="1" applyFill="1" applyBorder="1" applyAlignment="1">
      <alignment horizontal="left" vertical="center" indent="1"/>
    </xf>
    <xf numFmtId="1" fontId="6" fillId="0" borderId="0" xfId="44" applyNumberFormat="1" applyFont="1" applyFill="1" applyBorder="1" applyAlignment="1">
      <alignment horizontal="right" vertical="center" indent="1"/>
    </xf>
    <xf numFmtId="168" fontId="6" fillId="0" borderId="0" xfId="44" applyNumberFormat="1" applyFont="1" applyFill="1" applyBorder="1" applyAlignment="1">
      <alignment horizontal="right" vertical="center" indent="1"/>
    </xf>
    <xf numFmtId="0" fontId="67" fillId="0" borderId="3" xfId="44" applyFont="1" applyBorder="1" applyAlignment="1">
      <alignment horizontal="left" vertical="center" indent="1"/>
    </xf>
    <xf numFmtId="0" fontId="69" fillId="0" borderId="0" xfId="44" applyFont="1"/>
    <xf numFmtId="0" fontId="67" fillId="0" borderId="0" xfId="44" applyFont="1" applyBorder="1" applyAlignment="1">
      <alignment horizontal="left" vertical="center" indent="1"/>
    </xf>
    <xf numFmtId="0" fontId="69" fillId="0" borderId="0" xfId="44" applyFont="1" applyBorder="1"/>
    <xf numFmtId="0" fontId="59" fillId="0" borderId="0" xfId="44" applyFont="1" applyFill="1" applyBorder="1" applyAlignment="1">
      <alignment horizontal="left" vertical="center" indent="1"/>
    </xf>
    <xf numFmtId="1" fontId="49" fillId="0" borderId="0" xfId="44" applyNumberFormat="1" applyFont="1" applyFill="1" applyBorder="1" applyAlignment="1">
      <alignment horizontal="right" vertical="center" indent="1"/>
    </xf>
    <xf numFmtId="0" fontId="49" fillId="0" borderId="0" xfId="44" applyFont="1" applyFill="1" applyBorder="1" applyAlignment="1">
      <alignment horizontal="right" vertical="center" indent="1"/>
    </xf>
    <xf numFmtId="0" fontId="3" fillId="0" borderId="0" xfId="44" applyFont="1" applyFill="1" applyBorder="1"/>
    <xf numFmtId="1" fontId="20" fillId="0" borderId="0" xfId="44" applyNumberFormat="1" applyFont="1" applyFill="1" applyBorder="1" applyAlignment="1">
      <alignment horizontal="right" vertical="center" indent="1"/>
    </xf>
    <xf numFmtId="0" fontId="20" fillId="0" borderId="0" xfId="44" applyFont="1" applyFill="1" applyBorder="1" applyAlignment="1">
      <alignment horizontal="right" vertical="center" indent="1"/>
    </xf>
    <xf numFmtId="0" fontId="20" fillId="0" borderId="0" xfId="44" applyFont="1" applyFill="1" applyBorder="1" applyAlignment="1">
      <alignment horizontal="left" vertical="center" indent="1"/>
    </xf>
    <xf numFmtId="0" fontId="15" fillId="0" borderId="0" xfId="44" applyFont="1" applyBorder="1" applyAlignment="1">
      <alignment horizontal="left" indent="1"/>
    </xf>
    <xf numFmtId="0" fontId="25" fillId="0" borderId="53" xfId="17" applyFont="1" applyBorder="1"/>
    <xf numFmtId="3" fontId="0" fillId="0" borderId="0" xfId="0" applyNumberFormat="1" applyAlignment="1"/>
    <xf numFmtId="0" fontId="18" fillId="0" borderId="0" xfId="1" applyFont="1" applyAlignment="1">
      <alignment horizontal="left" vertical="center" wrapText="1"/>
    </xf>
    <xf numFmtId="0" fontId="6" fillId="3" borderId="55" xfId="12" applyFont="1" applyFill="1" applyBorder="1" applyAlignment="1">
      <alignment horizontal="right"/>
    </xf>
    <xf numFmtId="0" fontId="6" fillId="3" borderId="55" xfId="12" applyFont="1" applyFill="1" applyBorder="1" applyAlignment="1">
      <alignment horizontal="left"/>
    </xf>
    <xf numFmtId="0" fontId="6" fillId="3" borderId="55" xfId="12" applyFont="1" applyFill="1" applyBorder="1" applyAlignment="1"/>
    <xf numFmtId="0" fontId="11" fillId="3" borderId="55" xfId="12" applyFont="1" applyFill="1" applyBorder="1" applyAlignment="1"/>
    <xf numFmtId="0" fontId="43" fillId="3" borderId="55" xfId="12" applyFont="1" applyFill="1" applyBorder="1" applyAlignment="1"/>
    <xf numFmtId="3" fontId="11" fillId="3" borderId="55" xfId="12" applyNumberFormat="1" applyFont="1" applyFill="1" applyBorder="1" applyAlignment="1"/>
    <xf numFmtId="3" fontId="6" fillId="3" borderId="55" xfId="12" applyNumberFormat="1" applyFont="1" applyFill="1" applyBorder="1" applyAlignment="1"/>
    <xf numFmtId="0" fontId="9" fillId="3" borderId="55" xfId="12" applyFont="1" applyFill="1" applyBorder="1" applyAlignment="1"/>
    <xf numFmtId="0" fontId="6" fillId="3" borderId="10" xfId="5" applyFont="1" applyFill="1" applyBorder="1" applyAlignment="1">
      <alignment horizontal="left"/>
    </xf>
    <xf numFmtId="0" fontId="9" fillId="3" borderId="3" xfId="5" applyFont="1" applyFill="1" applyBorder="1" applyAlignment="1">
      <alignment horizontal="left"/>
    </xf>
    <xf numFmtId="0" fontId="6" fillId="3" borderId="0" xfId="5" applyFont="1" applyFill="1" applyBorder="1" applyAlignment="1">
      <alignment horizontal="left"/>
    </xf>
    <xf numFmtId="0" fontId="33" fillId="3" borderId="55" xfId="5" applyFont="1" applyFill="1" applyBorder="1" applyAlignment="1">
      <alignment horizontal="left" vertical="top"/>
    </xf>
    <xf numFmtId="3" fontId="20" fillId="5" borderId="55" xfId="0" applyNumberFormat="1" applyFont="1" applyFill="1" applyBorder="1" applyAlignment="1">
      <alignment horizontal="right" vertical="center"/>
    </xf>
    <xf numFmtId="0" fontId="9" fillId="5" borderId="55" xfId="0" applyFont="1" applyFill="1" applyBorder="1" applyAlignment="1">
      <alignment horizontal="left" vertical="center" readingOrder="1"/>
    </xf>
    <xf numFmtId="0" fontId="0" fillId="0" borderId="55" xfId="0" applyBorder="1"/>
    <xf numFmtId="3" fontId="6" fillId="3" borderId="0" xfId="50" applyNumberFormat="1" applyFont="1" applyFill="1" applyAlignment="1">
      <alignment vertical="center"/>
    </xf>
    <xf numFmtId="0" fontId="0" fillId="3" borderId="0" xfId="0" quotePrefix="1" applyFill="1"/>
    <xf numFmtId="3" fontId="6" fillId="3" borderId="10" xfId="50" applyNumberFormat="1" applyFont="1" applyFill="1" applyBorder="1" applyAlignment="1">
      <alignment vertical="center"/>
    </xf>
    <xf numFmtId="0" fontId="0" fillId="3" borderId="55" xfId="0" applyFill="1" applyBorder="1"/>
    <xf numFmtId="0" fontId="25" fillId="3" borderId="55" xfId="0" applyFont="1" applyFill="1" applyBorder="1"/>
    <xf numFmtId="0" fontId="28" fillId="0" borderId="0" xfId="68" applyFont="1" applyBorder="1" applyAlignment="1"/>
    <xf numFmtId="0" fontId="29" fillId="3" borderId="0" xfId="68" applyFont="1" applyFill="1" applyBorder="1" applyAlignment="1">
      <alignment vertical="top"/>
    </xf>
    <xf numFmtId="9" fontId="121" fillId="3" borderId="0" xfId="9" applyFont="1" applyFill="1" applyBorder="1" applyAlignment="1" applyProtection="1">
      <alignment horizontal="right" vertical="center"/>
    </xf>
    <xf numFmtId="168" fontId="32" fillId="3" borderId="0" xfId="68" applyNumberFormat="1" applyFont="1" applyFill="1" applyBorder="1" applyAlignment="1" applyProtection="1">
      <alignment vertical="center"/>
    </xf>
    <xf numFmtId="167" fontId="32" fillId="3" borderId="0" xfId="68" applyNumberFormat="1" applyFont="1" applyFill="1" applyBorder="1" applyAlignment="1" applyProtection="1">
      <alignment vertical="center"/>
    </xf>
    <xf numFmtId="9" fontId="122" fillId="3" borderId="0" xfId="9" applyFont="1" applyFill="1" applyBorder="1" applyAlignment="1" applyProtection="1">
      <alignment horizontal="right" vertical="center"/>
    </xf>
    <xf numFmtId="167" fontId="28" fillId="3" borderId="0" xfId="68" applyNumberFormat="1" applyFont="1" applyFill="1" applyBorder="1" applyAlignment="1" applyProtection="1">
      <alignment vertical="center"/>
    </xf>
    <xf numFmtId="9" fontId="122" fillId="3" borderId="0" xfId="9" applyFont="1" applyFill="1" applyBorder="1" applyAlignment="1" applyProtection="1">
      <alignment vertical="center"/>
    </xf>
    <xf numFmtId="9" fontId="121" fillId="3" borderId="0" xfId="9" applyFont="1" applyFill="1" applyBorder="1" applyAlignment="1" applyProtection="1">
      <alignment vertical="center"/>
    </xf>
    <xf numFmtId="3" fontId="28" fillId="3" borderId="0" xfId="8" applyNumberFormat="1" applyFont="1" applyFill="1" applyBorder="1" applyAlignment="1" applyProtection="1">
      <alignment vertical="center"/>
    </xf>
    <xf numFmtId="167" fontId="122" fillId="3" borderId="0" xfId="9" applyNumberFormat="1" applyFont="1" applyFill="1" applyBorder="1" applyAlignment="1" applyProtection="1">
      <alignment vertical="center"/>
    </xf>
    <xf numFmtId="1" fontId="28" fillId="3" borderId="0" xfId="68" applyNumberFormat="1" applyFont="1" applyFill="1" applyBorder="1" applyAlignment="1" applyProtection="1">
      <alignment vertical="center"/>
    </xf>
    <xf numFmtId="1" fontId="28" fillId="8" borderId="0" xfId="7" applyNumberFormat="1" applyFont="1" applyFill="1" applyBorder="1" applyAlignment="1" applyProtection="1">
      <alignment vertical="center"/>
    </xf>
    <xf numFmtId="3" fontId="32" fillId="3" borderId="0" xfId="68" applyNumberFormat="1" applyFont="1" applyFill="1" applyBorder="1" applyAlignment="1" applyProtection="1">
      <alignment vertical="center"/>
    </xf>
    <xf numFmtId="3" fontId="28" fillId="3" borderId="0" xfId="68" applyNumberFormat="1" applyFont="1" applyFill="1" applyBorder="1" applyAlignment="1" applyProtection="1">
      <alignment vertical="center"/>
    </xf>
    <xf numFmtId="0" fontId="28" fillId="3" borderId="0" xfId="68" applyFont="1" applyFill="1" applyBorder="1" applyAlignment="1" applyProtection="1">
      <alignment vertical="center"/>
    </xf>
    <xf numFmtId="0" fontId="121" fillId="3" borderId="0" xfId="68" applyFont="1" applyFill="1" applyBorder="1" applyAlignment="1" applyProtection="1">
      <alignment horizontal="right"/>
    </xf>
    <xf numFmtId="0" fontId="32" fillId="3" borderId="0" xfId="68" applyFont="1" applyFill="1" applyBorder="1" applyAlignment="1" applyProtection="1">
      <alignment horizontal="right"/>
    </xf>
    <xf numFmtId="0" fontId="122" fillId="3" borderId="0" xfId="68" applyFont="1" applyFill="1" applyBorder="1" applyAlignment="1" applyProtection="1">
      <alignment horizontal="center" vertical="top"/>
    </xf>
    <xf numFmtId="0" fontId="28" fillId="3" borderId="0" xfId="68" applyFont="1" applyFill="1" applyBorder="1" applyAlignment="1" applyProtection="1">
      <alignment horizontal="center" vertical="top"/>
    </xf>
    <xf numFmtId="0" fontId="32" fillId="3" borderId="0" xfId="68" applyFont="1" applyFill="1" applyBorder="1" applyAlignment="1" applyProtection="1">
      <alignment horizontal="left" vertical="top"/>
    </xf>
    <xf numFmtId="0" fontId="28" fillId="3" borderId="0" xfId="68" applyFont="1" applyFill="1" applyBorder="1" applyAlignment="1"/>
    <xf numFmtId="0" fontId="32" fillId="3" borderId="0" xfId="68" applyFont="1" applyFill="1" applyBorder="1" applyAlignment="1"/>
    <xf numFmtId="0" fontId="32" fillId="3" borderId="0" xfId="68" applyFont="1" applyFill="1" applyBorder="1" applyAlignment="1" applyProtection="1">
      <alignment horizontal="center" vertical="top" wrapText="1"/>
    </xf>
    <xf numFmtId="0" fontId="20" fillId="3" borderId="0" xfId="68" applyFont="1" applyFill="1" applyBorder="1" applyAlignment="1" applyProtection="1">
      <alignment horizontal="left" vertical="top" wrapText="1"/>
    </xf>
    <xf numFmtId="0" fontId="20" fillId="0" borderId="0" xfId="68" applyFont="1" applyFill="1" applyBorder="1" applyAlignment="1">
      <alignment horizontal="center" vertical="center" wrapText="1"/>
    </xf>
    <xf numFmtId="0" fontId="32" fillId="3" borderId="0" xfId="68" applyFont="1" applyFill="1" applyBorder="1" applyAlignment="1" applyProtection="1">
      <alignment horizontal="center" vertical="center"/>
    </xf>
    <xf numFmtId="168" fontId="122" fillId="3" borderId="0" xfId="9" applyNumberFormat="1" applyFont="1" applyFill="1" applyBorder="1" applyAlignment="1" applyProtection="1">
      <alignment vertical="center"/>
    </xf>
    <xf numFmtId="9" fontId="121" fillId="4" borderId="0" xfId="9" applyFont="1" applyFill="1" applyBorder="1" applyAlignment="1" applyProtection="1">
      <alignment vertical="center"/>
    </xf>
    <xf numFmtId="0" fontId="49" fillId="0" borderId="0" xfId="68" applyFont="1"/>
    <xf numFmtId="9" fontId="122" fillId="4" borderId="0" xfId="9" applyFont="1" applyFill="1" applyBorder="1" applyAlignment="1" applyProtection="1">
      <alignment vertical="center"/>
    </xf>
    <xf numFmtId="0" fontId="50" fillId="0" borderId="0" xfId="68" applyFont="1" applyFill="1"/>
    <xf numFmtId="9" fontId="122" fillId="4" borderId="0" xfId="68" applyNumberFormat="1" applyFont="1" applyFill="1" applyBorder="1" applyAlignment="1" applyProtection="1">
      <alignment horizontal="right" vertical="center"/>
    </xf>
    <xf numFmtId="0" fontId="28" fillId="4" borderId="0" xfId="68" applyFont="1" applyFill="1" applyBorder="1" applyAlignment="1" applyProtection="1">
      <alignment horizontal="right" vertical="center"/>
    </xf>
    <xf numFmtId="0" fontId="122" fillId="0" borderId="0" xfId="68" applyFont="1" applyBorder="1" applyAlignment="1" applyProtection="1">
      <alignment horizontal="center" vertical="top"/>
    </xf>
    <xf numFmtId="0" fontId="32" fillId="4" borderId="0" xfId="68" applyFont="1" applyFill="1" applyBorder="1" applyAlignment="1" applyProtection="1">
      <alignment horizontal="right" vertical="center"/>
    </xf>
    <xf numFmtId="0" fontId="32" fillId="3" borderId="0" xfId="68" applyFont="1" applyFill="1" applyBorder="1" applyAlignment="1">
      <alignment horizontal="right"/>
    </xf>
    <xf numFmtId="0" fontId="30" fillId="3" borderId="0" xfId="68" applyFont="1" applyFill="1" applyBorder="1" applyAlignment="1" applyProtection="1">
      <alignment horizontal="center" vertical="top"/>
    </xf>
    <xf numFmtId="0" fontId="30" fillId="3" borderId="0" xfId="68" applyFont="1" applyFill="1" applyBorder="1" applyAlignment="1" applyProtection="1">
      <alignment horizontal="left" vertical="top"/>
    </xf>
    <xf numFmtId="0" fontId="30" fillId="4" borderId="0" xfId="68" applyFont="1" applyFill="1" applyBorder="1" applyAlignment="1" applyProtection="1">
      <alignment horizontal="center" vertical="center"/>
    </xf>
    <xf numFmtId="0" fontId="9" fillId="0" borderId="42" xfId="21" applyFont="1" applyBorder="1" applyAlignment="1">
      <alignment horizontal="center"/>
    </xf>
    <xf numFmtId="0" fontId="20" fillId="0" borderId="43" xfId="21" applyFont="1" applyBorder="1"/>
    <xf numFmtId="0" fontId="6" fillId="0" borderId="0" xfId="8" applyFont="1" applyFill="1" applyBorder="1" applyAlignment="1" applyProtection="1">
      <alignment vertical="center"/>
      <protection hidden="1"/>
    </xf>
    <xf numFmtId="9" fontId="6" fillId="0" borderId="22" xfId="21" applyNumberFormat="1" applyFont="1" applyFill="1" applyBorder="1" applyAlignment="1">
      <alignment horizontal="right" vertical="center" indent="1"/>
    </xf>
    <xf numFmtId="9" fontId="6" fillId="0" borderId="31" xfId="22" applyFont="1" applyFill="1" applyBorder="1" applyAlignment="1">
      <alignment horizontal="right" vertical="center" indent="1"/>
    </xf>
    <xf numFmtId="9" fontId="6" fillId="0" borderId="24" xfId="21" applyNumberFormat="1" applyFont="1" applyFill="1" applyBorder="1" applyAlignment="1">
      <alignment horizontal="right" vertical="center" indent="1"/>
    </xf>
    <xf numFmtId="0" fontId="13" fillId="0" borderId="0" xfId="21" applyFont="1" applyFill="1"/>
    <xf numFmtId="168" fontId="73" fillId="0" borderId="0" xfId="27" applyNumberFormat="1" applyFont="1"/>
    <xf numFmtId="3" fontId="11" fillId="0" borderId="0" xfId="0" applyNumberFormat="1" applyFont="1" applyAlignment="1">
      <alignment horizontal="right"/>
    </xf>
    <xf numFmtId="168" fontId="78" fillId="0" borderId="0" xfId="0" applyNumberFormat="1" applyFont="1"/>
    <xf numFmtId="3" fontId="78" fillId="0" borderId="0" xfId="0" applyNumberFormat="1" applyFont="1" applyAlignment="1">
      <alignment horizontal="right"/>
    </xf>
    <xf numFmtId="168" fontId="9" fillId="0" borderId="0" xfId="27" applyNumberFormat="1" applyFont="1" applyFill="1" applyAlignment="1">
      <alignment horizontal="right"/>
    </xf>
    <xf numFmtId="0" fontId="76" fillId="0" borderId="0" xfId="27" applyFont="1" applyFill="1" applyBorder="1"/>
    <xf numFmtId="167" fontId="4" fillId="0" borderId="0" xfId="27" applyNumberFormat="1" applyFont="1" applyFill="1"/>
    <xf numFmtId="0" fontId="60" fillId="0" borderId="0" xfId="27" applyFont="1" applyFill="1"/>
    <xf numFmtId="3" fontId="11" fillId="0" borderId="0" xfId="0" applyNumberFormat="1" applyFont="1"/>
    <xf numFmtId="2" fontId="71" fillId="3" borderId="0" xfId="62" applyNumberFormat="1" applyFont="1" applyFill="1" applyBorder="1" applyAlignment="1">
      <alignment horizontal="center" wrapText="1"/>
    </xf>
    <xf numFmtId="9" fontId="83" fillId="0" borderId="7" xfId="6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/>
    <xf numFmtId="167" fontId="6" fillId="0" borderId="8" xfId="4" applyNumberFormat="1" applyFont="1" applyFill="1" applyBorder="1" applyAlignment="1" applyProtection="1"/>
    <xf numFmtId="9" fontId="83" fillId="0" borderId="7" xfId="6" applyFont="1" applyFill="1" applyBorder="1" applyAlignment="1" applyProtection="1"/>
    <xf numFmtId="170" fontId="6" fillId="0" borderId="0" xfId="4" applyNumberFormat="1" applyFont="1" applyFill="1" applyBorder="1" applyAlignment="1" applyProtection="1">
      <alignment horizontal="right"/>
    </xf>
    <xf numFmtId="0" fontId="6" fillId="0" borderId="8" xfId="4" applyNumberFormat="1" applyFont="1" applyFill="1" applyBorder="1" applyAlignment="1" applyProtection="1"/>
    <xf numFmtId="168" fontId="6" fillId="0" borderId="0" xfId="7" applyNumberFormat="1" applyFont="1" applyFill="1" applyBorder="1" applyAlignment="1" applyProtection="1">
      <alignment horizontal="right"/>
    </xf>
    <xf numFmtId="168" fontId="6" fillId="0" borderId="8" xfId="7" applyNumberFormat="1" applyFont="1" applyFill="1" applyBorder="1" applyAlignment="1" applyProtection="1">
      <alignment horizontal="right"/>
    </xf>
    <xf numFmtId="0" fontId="6" fillId="0" borderId="0" xfId="4" applyFont="1" applyFill="1" applyBorder="1" applyAlignment="1" applyProtection="1">
      <alignment horizontal="right"/>
    </xf>
    <xf numFmtId="0" fontId="6" fillId="0" borderId="8" xfId="4" applyFont="1" applyFill="1" applyBorder="1" applyAlignment="1" applyProtection="1">
      <alignment horizontal="right"/>
    </xf>
    <xf numFmtId="9" fontId="83" fillId="0" borderId="8" xfId="6" applyFont="1" applyFill="1" applyBorder="1" applyAlignment="1" applyProtection="1">
      <alignment horizontal="right"/>
    </xf>
    <xf numFmtId="168" fontId="6" fillId="0" borderId="0" xfId="8" applyNumberFormat="1" applyFont="1" applyFill="1" applyBorder="1" applyAlignment="1" applyProtection="1"/>
    <xf numFmtId="168" fontId="6" fillId="0" borderId="8" xfId="8" applyNumberFormat="1" applyFont="1" applyFill="1" applyBorder="1" applyAlignment="1" applyProtection="1"/>
    <xf numFmtId="168" fontId="6" fillId="0" borderId="8" xfId="4" applyNumberFormat="1" applyFont="1" applyFill="1" applyBorder="1" applyAlignment="1" applyProtection="1"/>
    <xf numFmtId="2" fontId="6" fillId="0" borderId="0" xfId="7" applyNumberFormat="1" applyFont="1" applyFill="1" applyBorder="1" applyAlignment="1" applyProtection="1">
      <alignment horizontal="right"/>
    </xf>
    <xf numFmtId="2" fontId="6" fillId="0" borderId="8" xfId="7" applyNumberFormat="1" applyFont="1" applyFill="1" applyBorder="1" applyAlignment="1" applyProtection="1">
      <alignment horizontal="right"/>
    </xf>
    <xf numFmtId="168" fontId="6" fillId="0" borderId="0" xfId="4" applyNumberFormat="1" applyFont="1" applyFill="1" applyBorder="1" applyAlignment="1" applyProtection="1">
      <alignment horizontal="right"/>
    </xf>
    <xf numFmtId="168" fontId="6" fillId="0" borderId="8" xfId="4" applyNumberFormat="1" applyFont="1" applyFill="1" applyBorder="1" applyAlignment="1" applyProtection="1">
      <alignment horizontal="right"/>
    </xf>
    <xf numFmtId="9" fontId="83" fillId="0" borderId="8" xfId="6" applyFont="1" applyFill="1" applyBorder="1" applyAlignment="1" applyProtection="1"/>
    <xf numFmtId="169" fontId="6" fillId="0" borderId="0" xfId="4" applyNumberFormat="1" applyFont="1" applyFill="1" applyBorder="1" applyAlignment="1" applyProtection="1">
      <alignment horizontal="right"/>
    </xf>
    <xf numFmtId="169" fontId="6" fillId="0" borderId="8" xfId="4" applyNumberFormat="1" applyFont="1" applyFill="1" applyBorder="1" applyAlignment="1" applyProtection="1">
      <alignment horizontal="right"/>
    </xf>
    <xf numFmtId="168" fontId="6" fillId="0" borderId="0" xfId="4" applyNumberFormat="1" applyFont="1" applyFill="1" applyBorder="1" applyAlignment="1" applyProtection="1"/>
    <xf numFmtId="9" fontId="120" fillId="0" borderId="7" xfId="6" applyFont="1" applyFill="1" applyBorder="1" applyAlignment="1" applyProtection="1"/>
    <xf numFmtId="167" fontId="9" fillId="0" borderId="0" xfId="4" applyNumberFormat="1" applyFont="1" applyFill="1" applyBorder="1" applyAlignment="1" applyProtection="1"/>
    <xf numFmtId="167" fontId="9" fillId="0" borderId="8" xfId="4" applyNumberFormat="1" applyFont="1" applyFill="1" applyBorder="1" applyAlignment="1" applyProtection="1"/>
    <xf numFmtId="169" fontId="9" fillId="0" borderId="0" xfId="4" applyNumberFormat="1" applyFont="1" applyFill="1" applyBorder="1" applyAlignment="1" applyProtection="1"/>
    <xf numFmtId="170" fontId="9" fillId="0" borderId="8" xfId="4" applyNumberFormat="1" applyFont="1" applyFill="1" applyBorder="1" applyAlignment="1" applyProtection="1"/>
    <xf numFmtId="0" fontId="9" fillId="0" borderId="0" xfId="7" applyFont="1" applyFill="1" applyBorder="1" applyAlignment="1" applyProtection="1">
      <alignment horizontal="right"/>
    </xf>
    <xf numFmtId="168" fontId="9" fillId="0" borderId="8" xfId="7" applyNumberFormat="1" applyFont="1" applyFill="1" applyBorder="1" applyAlignment="1" applyProtection="1">
      <alignment horizontal="right"/>
    </xf>
    <xf numFmtId="169" fontId="9" fillId="0" borderId="8" xfId="4" applyNumberFormat="1" applyFont="1" applyFill="1" applyBorder="1" applyAlignment="1" applyProtection="1"/>
    <xf numFmtId="9" fontId="120" fillId="0" borderId="8" xfId="6" applyFont="1" applyFill="1" applyBorder="1" applyAlignment="1" applyProtection="1"/>
    <xf numFmtId="0" fontId="6" fillId="0" borderId="0" xfId="8" applyFont="1" applyFill="1" applyBorder="1" applyAlignment="1" applyProtection="1"/>
    <xf numFmtId="0" fontId="6" fillId="0" borderId="8" xfId="8" applyFont="1" applyFill="1" applyBorder="1" applyAlignment="1" applyProtection="1"/>
    <xf numFmtId="9" fontId="83" fillId="0" borderId="9" xfId="6" applyFont="1" applyFill="1" applyBorder="1" applyAlignment="1" applyProtection="1"/>
    <xf numFmtId="3" fontId="6" fillId="0" borderId="10" xfId="8" applyNumberFormat="1" applyFont="1" applyFill="1" applyBorder="1" applyAlignment="1" applyProtection="1"/>
    <xf numFmtId="3" fontId="6" fillId="0" borderId="11" xfId="8" applyNumberFormat="1" applyFont="1" applyFill="1" applyBorder="1" applyAlignment="1" applyProtection="1"/>
    <xf numFmtId="9" fontId="83" fillId="0" borderId="12" xfId="6" applyFont="1" applyFill="1" applyBorder="1" applyAlignment="1" applyProtection="1"/>
    <xf numFmtId="3" fontId="6" fillId="0" borderId="12" xfId="8" applyNumberFormat="1" applyFont="1" applyFill="1" applyBorder="1" applyAlignment="1" applyProtection="1"/>
    <xf numFmtId="9" fontId="83" fillId="0" borderId="11" xfId="6" applyFont="1" applyFill="1" applyBorder="1" applyAlignment="1" applyProtection="1"/>
    <xf numFmtId="9" fontId="83" fillId="0" borderId="13" xfId="6" applyFont="1" applyFill="1" applyBorder="1" applyAlignment="1" applyProtection="1"/>
    <xf numFmtId="3" fontId="6" fillId="0" borderId="13" xfId="8" applyNumberFormat="1" applyFont="1" applyFill="1" applyBorder="1" applyAlignment="1" applyProtection="1"/>
    <xf numFmtId="3" fontId="6" fillId="0" borderId="8" xfId="8" applyNumberFormat="1" applyFont="1" applyFill="1" applyBorder="1" applyAlignment="1" applyProtection="1"/>
    <xf numFmtId="3" fontId="6" fillId="0" borderId="0" xfId="8" applyNumberFormat="1" applyFont="1" applyFill="1" applyBorder="1" applyAlignment="1" applyProtection="1"/>
    <xf numFmtId="168" fontId="83" fillId="0" borderId="7" xfId="6" applyNumberFormat="1" applyFont="1" applyFill="1" applyBorder="1" applyAlignment="1" applyProtection="1"/>
    <xf numFmtId="1" fontId="6" fillId="0" borderId="0" xfId="4" applyNumberFormat="1" applyFont="1" applyFill="1" applyBorder="1" applyAlignment="1" applyProtection="1"/>
    <xf numFmtId="1" fontId="6" fillId="0" borderId="8" xfId="4" applyNumberFormat="1" applyFont="1" applyFill="1" applyBorder="1" applyAlignment="1" applyProtection="1"/>
    <xf numFmtId="168" fontId="83" fillId="0" borderId="13" xfId="6" applyNumberFormat="1" applyFont="1" applyFill="1" applyBorder="1" applyAlignment="1" applyProtection="1"/>
    <xf numFmtId="169" fontId="6" fillId="0" borderId="13" xfId="4" applyNumberFormat="1" applyFont="1" applyFill="1" applyBorder="1" applyAlignment="1" applyProtection="1">
      <alignment horizontal="right"/>
    </xf>
    <xf numFmtId="1" fontId="6" fillId="0" borderId="0" xfId="7" applyNumberFormat="1" applyFont="1" applyFill="1" applyAlignment="1" applyProtection="1"/>
    <xf numFmtId="1" fontId="6" fillId="0" borderId="13" xfId="4" applyNumberFormat="1" applyFont="1" applyFill="1" applyBorder="1" applyAlignment="1" applyProtection="1"/>
    <xf numFmtId="168" fontId="83" fillId="0" borderId="8" xfId="6" applyNumberFormat="1" applyFont="1" applyFill="1" applyBorder="1" applyAlignment="1" applyProtection="1"/>
    <xf numFmtId="1" fontId="6" fillId="0" borderId="0" xfId="8" applyNumberFormat="1" applyFont="1" applyFill="1" applyBorder="1" applyAlignment="1" applyProtection="1"/>
    <xf numFmtId="1" fontId="6" fillId="0" borderId="8" xfId="8" applyNumberFormat="1" applyFont="1" applyFill="1" applyBorder="1" applyAlignment="1" applyProtection="1"/>
    <xf numFmtId="1" fontId="6" fillId="0" borderId="0" xfId="7" applyNumberFormat="1" applyFont="1" applyFill="1" applyBorder="1" applyAlignment="1" applyProtection="1"/>
    <xf numFmtId="1" fontId="6" fillId="0" borderId="14" xfId="4" applyNumberFormat="1" applyFont="1" applyFill="1" applyBorder="1" applyAlignment="1" applyProtection="1"/>
    <xf numFmtId="1" fontId="6" fillId="0" borderId="15" xfId="4" applyNumberFormat="1" applyFont="1" applyFill="1" applyBorder="1" applyAlignment="1" applyProtection="1"/>
    <xf numFmtId="3" fontId="6" fillId="0" borderId="0" xfId="4" applyNumberFormat="1" applyFont="1" applyFill="1" applyBorder="1" applyAlignment="1" applyProtection="1"/>
    <xf numFmtId="3" fontId="6" fillId="0" borderId="8" xfId="4" applyNumberFormat="1" applyFont="1" applyFill="1" applyBorder="1" applyAlignment="1" applyProtection="1"/>
    <xf numFmtId="1" fontId="6" fillId="0" borderId="8" xfId="7" applyNumberFormat="1" applyFont="1" applyFill="1" applyBorder="1" applyAlignment="1" applyProtection="1"/>
    <xf numFmtId="3" fontId="6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4" applyNumberFormat="1" applyFont="1" applyFill="1" applyBorder="1" applyAlignment="1" applyProtection="1"/>
    <xf numFmtId="3" fontId="9" fillId="0" borderId="8" xfId="4" applyNumberFormat="1" applyFont="1" applyFill="1" applyBorder="1" applyAlignment="1" applyProtection="1"/>
    <xf numFmtId="1" fontId="9" fillId="0" borderId="0" xfId="7" applyNumberFormat="1" applyFont="1" applyFill="1" applyBorder="1" applyAlignment="1" applyProtection="1"/>
    <xf numFmtId="1" fontId="9" fillId="0" borderId="8" xfId="7" applyNumberFormat="1" applyFont="1" applyFill="1" applyBorder="1" applyAlignment="1" applyProtection="1"/>
    <xf numFmtId="3" fontId="9" fillId="0" borderId="0" xfId="8" applyNumberFormat="1" applyFont="1" applyFill="1" applyBorder="1" applyAlignment="1" applyProtection="1">
      <alignment horizontal="right"/>
      <protection hidden="1"/>
    </xf>
    <xf numFmtId="3" fontId="9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7" applyNumberFormat="1" applyFont="1" applyFill="1" applyBorder="1" applyAlignment="1" applyProtection="1"/>
    <xf numFmtId="3" fontId="9" fillId="0" borderId="8" xfId="7" applyNumberFormat="1" applyFont="1" applyFill="1" applyBorder="1" applyAlignment="1" applyProtection="1"/>
    <xf numFmtId="3" fontId="9" fillId="0" borderId="8" xfId="8" applyNumberFormat="1" applyFont="1" applyFill="1" applyBorder="1" applyAlignment="1" applyProtection="1">
      <protection hidden="1"/>
    </xf>
    <xf numFmtId="3" fontId="6" fillId="0" borderId="0" xfId="7" applyNumberFormat="1" applyFont="1" applyFill="1" applyBorder="1" applyAlignment="1" applyProtection="1"/>
    <xf numFmtId="3" fontId="6" fillId="0" borderId="8" xfId="7" applyNumberFormat="1" applyFont="1" applyFill="1" applyBorder="1" applyAlignment="1" applyProtection="1"/>
    <xf numFmtId="0" fontId="20" fillId="0" borderId="8" xfId="4" applyFont="1" applyFill="1" applyBorder="1" applyAlignment="1" applyProtection="1">
      <alignment horizontal="center" vertical="top" wrapText="1"/>
    </xf>
    <xf numFmtId="0" fontId="123" fillId="0" borderId="0" xfId="0" applyFont="1"/>
    <xf numFmtId="0" fontId="6" fillId="0" borderId="0" xfId="34" applyFont="1" applyFill="1" applyAlignment="1"/>
    <xf numFmtId="3" fontId="6" fillId="0" borderId="0" xfId="34" applyNumberFormat="1" applyFont="1" applyFill="1" applyAlignment="1"/>
    <xf numFmtId="3" fontId="9" fillId="2" borderId="16" xfId="34" applyNumberFormat="1" applyFont="1" applyFill="1" applyBorder="1"/>
    <xf numFmtId="3" fontId="6" fillId="0" borderId="3" xfId="34" applyNumberFormat="1" applyFont="1" applyFill="1" applyBorder="1"/>
    <xf numFmtId="0" fontId="20" fillId="0" borderId="4" xfId="34" applyFont="1" applyFill="1" applyBorder="1" applyAlignment="1">
      <alignment horizontal="right"/>
    </xf>
    <xf numFmtId="3" fontId="20" fillId="2" borderId="0" xfId="34" applyNumberFormat="1" applyFont="1" applyFill="1" applyAlignment="1">
      <alignment horizontal="left"/>
    </xf>
    <xf numFmtId="3" fontId="6" fillId="0" borderId="0" xfId="34" applyNumberFormat="1" applyFont="1" applyAlignment="1">
      <alignment horizontal="left"/>
    </xf>
    <xf numFmtId="0" fontId="9" fillId="0" borderId="4" xfId="34" applyFont="1" applyFill="1" applyBorder="1" applyAlignment="1">
      <alignment horizontal="center"/>
    </xf>
    <xf numFmtId="0" fontId="20" fillId="0" borderId="4" xfId="34" applyFont="1" applyFill="1" applyBorder="1" applyAlignment="1">
      <alignment horizontal="center"/>
    </xf>
    <xf numFmtId="3" fontId="6" fillId="0" borderId="0" xfId="34" applyNumberFormat="1" applyFont="1"/>
    <xf numFmtId="3" fontId="6" fillId="0" borderId="0" xfId="34" applyNumberFormat="1" applyFont="1" applyBorder="1"/>
    <xf numFmtId="1" fontId="9" fillId="0" borderId="49" xfId="34" applyNumberFormat="1" applyFont="1" applyFill="1" applyBorder="1"/>
    <xf numFmtId="166" fontId="6" fillId="0" borderId="0" xfId="35" applyNumberFormat="1" applyFont="1" applyFill="1"/>
    <xf numFmtId="3" fontId="9" fillId="0" borderId="16" xfId="35" applyNumberFormat="1" applyFont="1" applyFill="1" applyBorder="1"/>
    <xf numFmtId="3" fontId="6" fillId="0" borderId="3" xfId="35" applyNumberFormat="1" applyFont="1" applyFill="1" applyBorder="1"/>
    <xf numFmtId="3" fontId="6" fillId="0" borderId="0" xfId="35" applyNumberFormat="1" applyFont="1" applyFill="1"/>
    <xf numFmtId="0" fontId="20" fillId="3" borderId="0" xfId="68" applyFont="1" applyFill="1" applyAlignment="1">
      <alignment horizontal="left"/>
    </xf>
    <xf numFmtId="3" fontId="20" fillId="3" borderId="0" xfId="68" applyNumberFormat="1" applyFont="1" applyFill="1" applyAlignment="1">
      <alignment horizontal="right" vertical="center" indent="1"/>
    </xf>
    <xf numFmtId="1" fontId="20" fillId="3" borderId="0" xfId="68" applyNumberFormat="1" applyFont="1" applyFill="1" applyAlignment="1">
      <alignment horizontal="right" vertical="center" indent="1"/>
    </xf>
    <xf numFmtId="1" fontId="9" fillId="3" borderId="0" xfId="68" applyNumberFormat="1" applyFont="1" applyFill="1" applyAlignment="1">
      <alignment horizontal="right" vertical="center" indent="1"/>
    </xf>
    <xf numFmtId="0" fontId="20" fillId="3" borderId="0" xfId="68" applyFont="1" applyFill="1" applyBorder="1" applyAlignment="1">
      <alignment horizontal="left" indent="1"/>
    </xf>
    <xf numFmtId="0" fontId="20" fillId="3" borderId="0" xfId="68" applyFont="1" applyFill="1" applyAlignment="1">
      <alignment horizontal="right" vertical="center" indent="1"/>
    </xf>
    <xf numFmtId="0" fontId="9" fillId="3" borderId="0" xfId="68" applyFont="1" applyFill="1" applyAlignment="1">
      <alignment horizontal="right" vertical="center" indent="1"/>
    </xf>
    <xf numFmtId="1" fontId="9" fillId="3" borderId="0" xfId="68" applyNumberFormat="1" applyFont="1" applyFill="1" applyBorder="1" applyAlignment="1">
      <alignment horizontal="right" vertical="center" indent="1"/>
    </xf>
    <xf numFmtId="1" fontId="20" fillId="3" borderId="0" xfId="68" applyNumberFormat="1" applyFont="1" applyFill="1" applyBorder="1" applyAlignment="1">
      <alignment horizontal="right" vertical="center" indent="1"/>
    </xf>
    <xf numFmtId="1" fontId="6" fillId="0" borderId="0" xfId="68" applyNumberFormat="1" applyFont="1" applyFill="1" applyBorder="1" applyAlignment="1">
      <alignment horizontal="right" vertical="center" indent="1"/>
    </xf>
    <xf numFmtId="0" fontId="20" fillId="3" borderId="0" xfId="68" applyFont="1" applyFill="1" applyBorder="1" applyAlignment="1">
      <alignment horizontal="left"/>
    </xf>
    <xf numFmtId="0" fontId="17" fillId="0" borderId="30" xfId="26" applyFont="1" applyBorder="1"/>
    <xf numFmtId="0" fontId="12" fillId="3" borderId="0" xfId="31" applyFont="1" applyFill="1" applyAlignment="1">
      <alignment vertical="center"/>
    </xf>
    <xf numFmtId="0" fontId="9" fillId="0" borderId="0" xfId="34" applyFont="1" applyAlignment="1"/>
    <xf numFmtId="0" fontId="83" fillId="0" borderId="0" xfId="27" applyFont="1" applyFill="1" applyBorder="1" applyAlignment="1">
      <alignment vertical="top" readingOrder="1"/>
    </xf>
    <xf numFmtId="0" fontId="22" fillId="0" borderId="0" xfId="27" applyFont="1" applyFill="1" applyBorder="1" applyAlignment="1">
      <alignment horizontal="center" vertical="center" wrapText="1" readingOrder="1"/>
    </xf>
    <xf numFmtId="0" fontId="12" fillId="0" borderId="0" xfId="0" applyFont="1"/>
    <xf numFmtId="0" fontId="3" fillId="0" borderId="0" xfId="27" applyFont="1"/>
    <xf numFmtId="9" fontId="20" fillId="2" borderId="0" xfId="69" applyFont="1" applyFill="1" applyBorder="1" applyAlignment="1">
      <alignment vertical="top"/>
    </xf>
    <xf numFmtId="3" fontId="20" fillId="2" borderId="0" xfId="0" applyNumberFormat="1" applyFont="1" applyFill="1" applyAlignment="1">
      <alignment vertical="top" wrapText="1"/>
    </xf>
    <xf numFmtId="3" fontId="20" fillId="0" borderId="0" xfId="0" applyNumberFormat="1" applyFont="1" applyFill="1" applyBorder="1" applyAlignment="1">
      <alignment vertical="top" wrapText="1"/>
    </xf>
    <xf numFmtId="3" fontId="20" fillId="0" borderId="0" xfId="0" applyNumberFormat="1" applyFont="1" applyFill="1" applyAlignment="1">
      <alignment vertical="top" wrapText="1"/>
    </xf>
    <xf numFmtId="3" fontId="20" fillId="2" borderId="0" xfId="0" applyNumberFormat="1" applyFont="1" applyFill="1" applyBorder="1" applyAlignment="1">
      <alignment vertical="top" wrapText="1"/>
    </xf>
    <xf numFmtId="0" fontId="20" fillId="0" borderId="0" xfId="21" applyFont="1" applyAlignment="1">
      <alignment horizontal="left" vertical="center"/>
    </xf>
    <xf numFmtId="9" fontId="6" fillId="0" borderId="32" xfId="21" applyNumberFormat="1" applyFont="1" applyBorder="1" applyAlignment="1">
      <alignment horizontal="right" vertical="center" indent="1"/>
    </xf>
    <xf numFmtId="0" fontId="9" fillId="0" borderId="39" xfId="21" applyFont="1" applyBorder="1" applyAlignment="1">
      <alignment horizontal="center"/>
    </xf>
    <xf numFmtId="0" fontId="15" fillId="0" borderId="24" xfId="21" applyFont="1" applyBorder="1"/>
    <xf numFmtId="0" fontId="13" fillId="0" borderId="32" xfId="21" applyFont="1" applyBorder="1"/>
    <xf numFmtId="0" fontId="15" fillId="0" borderId="33" xfId="21" applyFont="1" applyBorder="1"/>
    <xf numFmtId="0" fontId="13" fillId="0" borderId="34" xfId="21" applyFont="1" applyBorder="1"/>
    <xf numFmtId="9" fontId="6" fillId="0" borderId="0" xfId="21" applyNumberFormat="1" applyFont="1" applyFill="1" applyBorder="1" applyAlignment="1">
      <alignment horizontal="right" vertical="center" indent="1"/>
    </xf>
    <xf numFmtId="9" fontId="6" fillId="0" borderId="0" xfId="22" applyFont="1" applyFill="1" applyBorder="1" applyAlignment="1">
      <alignment horizontal="right" vertical="center" indent="1"/>
    </xf>
    <xf numFmtId="9" fontId="9" fillId="0" borderId="22" xfId="21" applyNumberFormat="1" applyFont="1" applyFill="1" applyBorder="1" applyAlignment="1">
      <alignment horizontal="right" vertical="center" indent="1"/>
    </xf>
    <xf numFmtId="0" fontId="20" fillId="0" borderId="0" xfId="21" applyFont="1" applyAlignment="1">
      <alignment horizontal="right" vertical="center" indent="1"/>
    </xf>
    <xf numFmtId="9" fontId="9" fillId="0" borderId="24" xfId="21" applyNumberFormat="1" applyFont="1" applyFill="1" applyBorder="1" applyAlignment="1">
      <alignment horizontal="right" vertical="center" indent="1"/>
    </xf>
    <xf numFmtId="9" fontId="9" fillId="0" borderId="24" xfId="21" applyNumberFormat="1" applyFont="1" applyBorder="1" applyAlignment="1">
      <alignment horizontal="right" vertical="center" indent="1"/>
    </xf>
    <xf numFmtId="9" fontId="9" fillId="0" borderId="32" xfId="21" applyNumberFormat="1" applyFont="1" applyBorder="1" applyAlignment="1">
      <alignment horizontal="right" vertical="center" indent="1"/>
    </xf>
    <xf numFmtId="9" fontId="6" fillId="0" borderId="31" xfId="21" applyNumberFormat="1" applyFont="1" applyBorder="1" applyAlignment="1">
      <alignment horizontal="right" vertical="center" indent="1"/>
    </xf>
    <xf numFmtId="9" fontId="6" fillId="0" borderId="33" xfId="21" applyNumberFormat="1" applyFont="1" applyBorder="1" applyAlignment="1">
      <alignment horizontal="right" vertical="center" indent="1"/>
    </xf>
    <xf numFmtId="9" fontId="6" fillId="0" borderId="34" xfId="21" applyNumberFormat="1" applyFont="1" applyBorder="1" applyAlignment="1">
      <alignment horizontal="right" vertical="center" indent="1"/>
    </xf>
    <xf numFmtId="0" fontId="9" fillId="0" borderId="24" xfId="21" applyFont="1" applyBorder="1" applyAlignment="1">
      <alignment horizontal="center"/>
    </xf>
    <xf numFmtId="0" fontId="9" fillId="0" borderId="32" xfId="21" applyFont="1" applyBorder="1" applyAlignment="1">
      <alignment horizontal="center"/>
    </xf>
    <xf numFmtId="0" fontId="20" fillId="0" borderId="32" xfId="21" applyFont="1" applyBorder="1"/>
    <xf numFmtId="0" fontId="13" fillId="0" borderId="2" xfId="21" applyFont="1" applyBorder="1"/>
    <xf numFmtId="9" fontId="3" fillId="0" borderId="0" xfId="27" applyNumberFormat="1" applyFill="1"/>
    <xf numFmtId="9" fontId="6" fillId="0" borderId="0" xfId="27" applyNumberFormat="1" applyFont="1" applyFill="1" applyBorder="1"/>
    <xf numFmtId="9" fontId="6" fillId="0" borderId="0" xfId="27" applyNumberFormat="1" applyFont="1" applyFill="1" applyBorder="1" applyAlignment="1">
      <alignment horizontal="center" vertical="center" wrapText="1" readingOrder="1"/>
    </xf>
    <xf numFmtId="0" fontId="9" fillId="3" borderId="0" xfId="5" applyFont="1" applyFill="1" applyBorder="1" applyAlignment="1">
      <alignment horizontal="left" vertical="top" wrapText="1" indent="1"/>
    </xf>
    <xf numFmtId="0" fontId="81" fillId="3" borderId="0" xfId="0" applyFont="1" applyFill="1" applyAlignment="1" applyProtection="1">
      <protection locked="0"/>
    </xf>
    <xf numFmtId="0" fontId="9" fillId="5" borderId="0" xfId="0" applyFont="1" applyFill="1" applyBorder="1" applyAlignment="1">
      <alignment horizontal="left" vertical="center" wrapText="1" readingOrder="1"/>
    </xf>
    <xf numFmtId="0" fontId="6" fillId="3" borderId="10" xfId="0" applyFont="1" applyFill="1" applyBorder="1"/>
    <xf numFmtId="3" fontId="6" fillId="3" borderId="0" xfId="0" applyNumberFormat="1" applyFont="1" applyFill="1"/>
    <xf numFmtId="0" fontId="9" fillId="3" borderId="0" xfId="5" applyFont="1" applyFill="1" applyAlignment="1"/>
    <xf numFmtId="0" fontId="6" fillId="3" borderId="0" xfId="68" applyFont="1" applyFill="1"/>
    <xf numFmtId="0" fontId="6" fillId="3" borderId="0" xfId="68" applyFont="1" applyFill="1" applyBorder="1"/>
    <xf numFmtId="1" fontId="6" fillId="3" borderId="0" xfId="68" applyNumberFormat="1" applyFont="1" applyFill="1" applyBorder="1" applyAlignment="1">
      <alignment horizontal="right" vertical="center" indent="1"/>
    </xf>
    <xf numFmtId="1" fontId="6" fillId="3" borderId="0" xfId="68" applyNumberFormat="1" applyFont="1" applyFill="1" applyAlignment="1">
      <alignment horizontal="right" vertical="center" indent="1"/>
    </xf>
    <xf numFmtId="3" fontId="6" fillId="0" borderId="3" xfId="4" applyNumberFormat="1" applyFont="1" applyBorder="1" applyAlignment="1">
      <alignment horizontal="right" vertical="center"/>
    </xf>
    <xf numFmtId="3" fontId="6" fillId="0" borderId="0" xfId="4" applyNumberFormat="1" applyFont="1" applyAlignment="1">
      <alignment horizontal="right" vertical="center"/>
    </xf>
    <xf numFmtId="9" fontId="120" fillId="0" borderId="60" xfId="6" applyFont="1" applyFill="1" applyBorder="1" applyAlignment="1" applyProtection="1">
      <alignment horizontal="right" vertical="center"/>
    </xf>
    <xf numFmtId="0" fontId="6" fillId="3" borderId="0" xfId="4" applyFont="1" applyFill="1" applyAlignment="1">
      <alignment horizontal="right"/>
    </xf>
    <xf numFmtId="2" fontId="6" fillId="0" borderId="0" xfId="4" quotePrefix="1" applyNumberFormat="1" applyFont="1" applyFill="1" applyAlignment="1">
      <alignment horizontal="right" vertical="center"/>
    </xf>
    <xf numFmtId="0" fontId="124" fillId="0" borderId="0" xfId="0" applyFont="1"/>
    <xf numFmtId="3" fontId="59" fillId="2" borderId="0" xfId="34" applyNumberFormat="1" applyFont="1" applyFill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0" fontId="8" fillId="0" borderId="0" xfId="34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3" fontId="81" fillId="0" borderId="0" xfId="34" applyNumberFormat="1" applyFont="1"/>
    <xf numFmtId="0" fontId="11" fillId="0" borderId="0" xfId="34" applyFont="1" applyFill="1" applyAlignment="1"/>
    <xf numFmtId="1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10" xfId="5" applyNumberFormat="1" applyFont="1" applyFill="1" applyBorder="1" applyAlignment="1" applyProtection="1">
      <alignment horizontal="center" vertical="center"/>
      <protection locked="0"/>
    </xf>
    <xf numFmtId="3" fontId="6" fillId="0" borderId="0" xfId="5" applyNumberFormat="1" applyFont="1" applyFill="1" applyBorder="1" applyAlignment="1" applyProtection="1">
      <alignment horizontal="center" vertical="center"/>
      <protection locked="0"/>
    </xf>
    <xf numFmtId="168" fontId="6" fillId="0" borderId="0" xfId="34" applyNumberFormat="1" applyFont="1" applyFill="1" applyBorder="1" applyAlignment="1">
      <alignment horizontal="right" vertical="center"/>
    </xf>
    <xf numFmtId="0" fontId="20" fillId="0" borderId="0" xfId="34" applyFont="1" applyFill="1" applyBorder="1" applyAlignment="1">
      <alignment horizontal="right" vertical="center"/>
    </xf>
    <xf numFmtId="0" fontId="9" fillId="0" borderId="4" xfId="34" applyFont="1" applyBorder="1" applyAlignment="1">
      <alignment horizontal="center"/>
    </xf>
    <xf numFmtId="0" fontId="9" fillId="0" borderId="0" xfId="34" applyFont="1" applyFill="1"/>
    <xf numFmtId="168" fontId="37" fillId="0" borderId="4" xfId="53" applyNumberFormat="1" applyFont="1" applyFill="1" applyBorder="1" applyAlignment="1">
      <alignment horizontal="center" vertical="center"/>
    </xf>
    <xf numFmtId="168" fontId="20" fillId="2" borderId="0" xfId="53" applyNumberFormat="1" applyFont="1" applyFill="1" applyAlignment="1">
      <alignment horizontal="center" vertical="center"/>
    </xf>
    <xf numFmtId="0" fontId="22" fillId="0" borderId="35" xfId="27" applyFont="1" applyFill="1" applyBorder="1" applyAlignment="1">
      <alignment horizontal="center" vertical="center" wrapText="1" readingOrder="1"/>
    </xf>
    <xf numFmtId="0" fontId="37" fillId="0" borderId="0" xfId="27" applyFont="1" applyFill="1" applyBorder="1" applyAlignment="1">
      <alignment wrapText="1" readingOrder="1"/>
    </xf>
    <xf numFmtId="0" fontId="37" fillId="0" borderId="28" xfId="27" applyFont="1" applyFill="1" applyBorder="1" applyAlignment="1">
      <alignment horizontal="center" vertical="center" wrapText="1" readingOrder="1"/>
    </xf>
    <xf numFmtId="168" fontId="65" fillId="0" borderId="0" xfId="27" applyNumberFormat="1" applyFont="1" applyAlignment="1">
      <alignment horizontal="center" vertical="center"/>
    </xf>
    <xf numFmtId="0" fontId="37" fillId="0" borderId="28" xfId="27" applyFont="1" applyFill="1" applyBorder="1" applyAlignment="1">
      <alignment horizontal="left" vertical="center" wrapText="1" indent="1" readingOrder="1"/>
    </xf>
    <xf numFmtId="168" fontId="65" fillId="0" borderId="0" xfId="27" applyNumberFormat="1" applyFont="1" applyFill="1" applyAlignment="1">
      <alignment horizontal="center" vertical="center"/>
    </xf>
    <xf numFmtId="168" fontId="65" fillId="0" borderId="0" xfId="27" applyNumberFormat="1" applyFont="1"/>
    <xf numFmtId="0" fontId="20" fillId="0" borderId="26" xfId="17" applyFont="1" applyBorder="1" applyAlignment="1">
      <alignment horizontal="right"/>
    </xf>
    <xf numFmtId="0" fontId="5" fillId="0" borderId="0" xfId="1" applyFont="1"/>
    <xf numFmtId="1" fontId="11" fillId="0" borderId="0" xfId="68" applyNumberFormat="1" applyFont="1" applyFill="1" applyAlignment="1">
      <alignment horizontal="right" vertical="center" indent="1"/>
    </xf>
    <xf numFmtId="1" fontId="11" fillId="0" borderId="0" xfId="68" applyNumberFormat="1" applyFont="1" applyFill="1" applyBorder="1" applyAlignment="1">
      <alignment horizontal="right" vertical="center" indent="1"/>
    </xf>
    <xf numFmtId="0" fontId="81" fillId="0" borderId="0" xfId="68" applyFont="1" applyFill="1" applyAlignment="1">
      <alignment horizontal="left"/>
    </xf>
    <xf numFmtId="3" fontId="81" fillId="0" borderId="0" xfId="68" applyNumberFormat="1" applyFont="1" applyFill="1" applyAlignment="1">
      <alignment horizontal="right" vertical="center" indent="1"/>
    </xf>
    <xf numFmtId="1" fontId="81" fillId="0" borderId="0" xfId="68" applyNumberFormat="1" applyFont="1" applyFill="1" applyAlignment="1">
      <alignment horizontal="right" vertical="center" indent="1"/>
    </xf>
    <xf numFmtId="0" fontId="11" fillId="0" borderId="0" xfId="68" applyFont="1" applyFill="1" applyAlignment="1">
      <alignment horizontal="left"/>
    </xf>
    <xf numFmtId="0" fontId="81" fillId="0" borderId="0" xfId="68" applyFont="1" applyFill="1" applyBorder="1" applyAlignment="1">
      <alignment horizontal="left" indent="1"/>
    </xf>
    <xf numFmtId="0" fontId="11" fillId="0" borderId="0" xfId="68" applyFont="1" applyFill="1"/>
    <xf numFmtId="3" fontId="11" fillId="0" borderId="0" xfId="68" applyNumberFormat="1" applyFont="1" applyFill="1"/>
    <xf numFmtId="0" fontId="81" fillId="0" borderId="0" xfId="68" applyFont="1" applyFill="1" applyAlignment="1">
      <alignment horizontal="right" vertical="center" indent="1"/>
    </xf>
    <xf numFmtId="1" fontId="81" fillId="0" borderId="0" xfId="68" applyNumberFormat="1" applyFont="1" applyFill="1" applyBorder="1" applyAlignment="1">
      <alignment horizontal="right" vertical="center" indent="1"/>
    </xf>
    <xf numFmtId="0" fontId="81" fillId="0" borderId="0" xfId="68" applyFont="1" applyFill="1" applyBorder="1"/>
    <xf numFmtId="0" fontId="81" fillId="0" borderId="0" xfId="68" applyFont="1" applyFill="1" applyBorder="1" applyAlignment="1">
      <alignment horizontal="center"/>
    </xf>
    <xf numFmtId="0" fontId="81" fillId="0" borderId="0" xfId="68" applyFont="1" applyFill="1" applyBorder="1" applyAlignment="1">
      <alignment horizontal="center" vertical="center"/>
    </xf>
    <xf numFmtId="0" fontId="11" fillId="0" borderId="0" xfId="68" applyFont="1" applyFill="1" applyBorder="1" applyAlignment="1">
      <alignment horizontal="left"/>
    </xf>
    <xf numFmtId="0" fontId="81" fillId="0" borderId="0" xfId="68" applyFont="1" applyFill="1" applyBorder="1" applyAlignment="1">
      <alignment horizontal="left"/>
    </xf>
    <xf numFmtId="0" fontId="81" fillId="0" borderId="0" xfId="68" applyFont="1" applyFill="1" applyBorder="1" applyAlignment="1">
      <alignment horizontal="right" vertical="center" indent="1"/>
    </xf>
    <xf numFmtId="0" fontId="126" fillId="3" borderId="0" xfId="64" applyFont="1" applyFill="1" applyBorder="1" applyAlignment="1">
      <alignment horizontal="left" vertical="center" indent="1"/>
    </xf>
    <xf numFmtId="0" fontId="12" fillId="0" borderId="0" xfId="73"/>
    <xf numFmtId="0" fontId="12" fillId="0" borderId="0" xfId="73" applyFont="1"/>
    <xf numFmtId="0" fontId="28" fillId="3" borderId="0" xfId="12" applyFont="1" applyFill="1" applyBorder="1" applyAlignment="1">
      <alignment vertical="center"/>
    </xf>
    <xf numFmtId="0" fontId="32" fillId="3" borderId="0" xfId="12" applyFont="1" applyFill="1" applyBorder="1" applyAlignment="1">
      <alignment horizontal="right" vertical="center"/>
    </xf>
    <xf numFmtId="0" fontId="28" fillId="3" borderId="10" xfId="12" applyFont="1" applyFill="1" applyBorder="1" applyAlignment="1">
      <alignment vertical="center"/>
    </xf>
    <xf numFmtId="0" fontId="32" fillId="3" borderId="10" xfId="12" applyFont="1" applyFill="1" applyBorder="1" applyAlignment="1">
      <alignment horizontal="right" vertical="center"/>
    </xf>
    <xf numFmtId="3" fontId="20" fillId="2" borderId="0" xfId="12" applyNumberFormat="1" applyFont="1" applyFill="1" applyBorder="1" applyAlignment="1">
      <alignment horizontal="right" vertical="center"/>
    </xf>
    <xf numFmtId="3" fontId="20" fillId="3" borderId="0" xfId="12" applyNumberFormat="1" applyFont="1" applyFill="1" applyBorder="1" applyAlignment="1">
      <alignment horizontal="right" vertical="center"/>
    </xf>
    <xf numFmtId="3" fontId="20" fillId="2" borderId="10" xfId="12" applyNumberFormat="1" applyFont="1" applyFill="1" applyBorder="1" applyAlignment="1">
      <alignment horizontal="right" vertical="center"/>
    </xf>
    <xf numFmtId="0" fontId="41" fillId="3" borderId="0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vertical="center"/>
    </xf>
    <xf numFmtId="0" fontId="20" fillId="3" borderId="0" xfId="12" applyFont="1" applyFill="1" applyBorder="1" applyAlignment="1">
      <alignment horizontal="right" vertical="center"/>
    </xf>
    <xf numFmtId="0" fontId="20" fillId="3" borderId="10" xfId="12" applyFont="1" applyFill="1" applyBorder="1" applyAlignment="1">
      <alignment horizontal="left" vertical="center"/>
    </xf>
    <xf numFmtId="0" fontId="20" fillId="3" borderId="10" xfId="12" applyFont="1" applyFill="1" applyBorder="1" applyAlignment="1">
      <alignment horizontal="right" vertical="center"/>
    </xf>
    <xf numFmtId="0" fontId="20" fillId="3" borderId="10" xfId="12" quotePrefix="1" applyFont="1" applyFill="1" applyBorder="1" applyAlignment="1">
      <alignment horizontal="right" vertical="center"/>
    </xf>
    <xf numFmtId="0" fontId="42" fillId="3" borderId="0" xfId="12" applyFont="1" applyFill="1" applyBorder="1" applyAlignment="1">
      <alignment vertical="center"/>
    </xf>
    <xf numFmtId="166" fontId="6" fillId="0" borderId="0" xfId="19" applyNumberFormat="1" applyFont="1" applyFill="1" applyBorder="1" applyAlignment="1">
      <alignment vertical="center"/>
    </xf>
    <xf numFmtId="168" fontId="6" fillId="0" borderId="7" xfId="34" applyNumberFormat="1" applyFont="1" applyFill="1" applyBorder="1" applyAlignment="1">
      <alignment horizontal="right" vertical="center"/>
    </xf>
    <xf numFmtId="0" fontId="20" fillId="0" borderId="4" xfId="34" applyFont="1" applyFill="1" applyBorder="1" applyAlignment="1">
      <alignment horizontal="center" vertical="center"/>
    </xf>
    <xf numFmtId="0" fontId="20" fillId="0" borderId="4" xfId="34" applyFont="1" applyFill="1" applyBorder="1" applyAlignment="1">
      <alignment horizontal="left" indent="1"/>
    </xf>
    <xf numFmtId="3" fontId="9" fillId="0" borderId="62" xfId="5" applyNumberFormat="1" applyFont="1" applyFill="1" applyBorder="1" applyAlignment="1" applyProtection="1">
      <alignment horizontal="right"/>
      <protection locked="0"/>
    </xf>
    <xf numFmtId="3" fontId="9" fillId="0" borderId="62" xfId="39" applyNumberFormat="1" applyFont="1" applyFill="1" applyBorder="1" applyAlignment="1" applyProtection="1">
      <alignment horizontal="left"/>
      <protection locked="0"/>
    </xf>
    <xf numFmtId="3" fontId="9" fillId="0" borderId="63" xfId="39" applyNumberFormat="1" applyFont="1" applyFill="1" applyBorder="1" applyAlignment="1" applyProtection="1">
      <alignment horizontal="left"/>
      <protection locked="0"/>
    </xf>
    <xf numFmtId="0" fontId="12" fillId="0" borderId="0" xfId="1" applyFont="1" applyFill="1" applyAlignment="1">
      <alignment horizontal="left" vertical="center" indent="2"/>
    </xf>
    <xf numFmtId="0" fontId="14" fillId="0" borderId="0" xfId="1" applyFont="1" applyFill="1" applyAlignment="1">
      <alignment horizontal="left" vertical="center" indent="2"/>
    </xf>
    <xf numFmtId="0" fontId="13" fillId="0" borderId="0" xfId="1" applyFont="1" applyFill="1" applyAlignment="1">
      <alignment vertical="center"/>
    </xf>
    <xf numFmtId="0" fontId="14" fillId="0" borderId="0" xfId="1" applyFont="1" applyFill="1"/>
    <xf numFmtId="0" fontId="21" fillId="0" borderId="0" xfId="1" applyFont="1" applyFill="1"/>
    <xf numFmtId="0" fontId="14" fillId="0" borderId="0" xfId="1" applyFont="1" applyFill="1" applyAlignment="1">
      <alignment vertical="center"/>
    </xf>
    <xf numFmtId="0" fontId="19" fillId="0" borderId="0" xfId="1" applyFont="1" applyFill="1"/>
    <xf numFmtId="0" fontId="15" fillId="0" borderId="0" xfId="1" applyFont="1" applyFill="1" applyAlignment="1">
      <alignment horizontal="left" vertical="center"/>
    </xf>
    <xf numFmtId="0" fontId="6" fillId="0" borderId="0" xfId="43" applyFont="1" applyFill="1" applyBorder="1" applyAlignment="1">
      <alignment horizontal="left" vertical="center" wrapText="1" indent="1" readingOrder="1"/>
    </xf>
    <xf numFmtId="0" fontId="6" fillId="0" borderId="0" xfId="43" applyFont="1" applyFill="1" applyBorder="1" applyAlignment="1">
      <alignment horizontal="left" wrapText="1" indent="1" readingOrder="1"/>
    </xf>
    <xf numFmtId="0" fontId="6" fillId="0" borderId="0" xfId="43" applyFont="1" applyFill="1" applyBorder="1" applyAlignment="1">
      <alignment horizontal="left" vertical="center" readingOrder="1"/>
    </xf>
    <xf numFmtId="0" fontId="6" fillId="0" borderId="0" xfId="43" applyFont="1" applyFill="1" applyBorder="1" applyAlignment="1">
      <alignment horizontal="center" vertical="center" readingOrder="1"/>
    </xf>
    <xf numFmtId="0" fontId="22" fillId="0" borderId="0" xfId="43" applyFont="1" applyFill="1" applyBorder="1" applyAlignment="1">
      <alignment horizontal="left" vertical="center" readingOrder="1"/>
    </xf>
    <xf numFmtId="0" fontId="22" fillId="0" borderId="0" xfId="43" applyFont="1" applyFill="1" applyBorder="1" applyAlignment="1">
      <alignment horizontal="center" vertical="center" readingOrder="1"/>
    </xf>
    <xf numFmtId="9" fontId="74" fillId="0" borderId="0" xfId="3" applyFont="1" applyFill="1" applyBorder="1"/>
    <xf numFmtId="168" fontId="20" fillId="0" borderId="0" xfId="43" applyNumberFormat="1" applyFont="1" applyFill="1" applyBorder="1" applyAlignment="1">
      <alignment horizontal="right" vertical="center"/>
    </xf>
    <xf numFmtId="173" fontId="20" fillId="0" borderId="0" xfId="51" applyNumberFormat="1" applyFont="1" applyFill="1" applyBorder="1" applyAlignment="1">
      <alignment horizontal="right" vertical="center"/>
    </xf>
    <xf numFmtId="0" fontId="12" fillId="0" borderId="0" xfId="43" applyFont="1" applyFill="1" applyBorder="1" applyAlignment="1"/>
    <xf numFmtId="0" fontId="12" fillId="0" borderId="0" xfId="43" applyFont="1" applyFill="1" applyBorder="1" applyAlignment="1">
      <alignment vertical="top"/>
    </xf>
    <xf numFmtId="0" fontId="3" fillId="0" borderId="0" xfId="43" applyAlignment="1">
      <alignment horizontal="right"/>
    </xf>
    <xf numFmtId="0" fontId="106" fillId="0" borderId="0" xfId="43" applyFont="1" applyAlignment="1">
      <alignment horizontal="left" vertical="center" readingOrder="1"/>
    </xf>
    <xf numFmtId="9" fontId="74" fillId="0" borderId="0" xfId="3" applyFont="1"/>
    <xf numFmtId="3" fontId="74" fillId="0" borderId="0" xfId="43" applyNumberFormat="1" applyFont="1"/>
    <xf numFmtId="0" fontId="74" fillId="0" borderId="0" xfId="43" applyFont="1"/>
    <xf numFmtId="0" fontId="6" fillId="0" borderId="0" xfId="43" applyFont="1" applyBorder="1" applyAlignment="1">
      <alignment horizontal="center" vertical="center" wrapText="1" readingOrder="1"/>
    </xf>
    <xf numFmtId="15" fontId="20" fillId="0" borderId="0" xfId="43" applyNumberFormat="1" applyFont="1" applyAlignment="1">
      <alignment horizontal="left" vertical="center" readingOrder="1"/>
    </xf>
    <xf numFmtId="0" fontId="74" fillId="0" borderId="0" xfId="43" applyFont="1" applyAlignment="1">
      <alignment vertical="center"/>
    </xf>
    <xf numFmtId="0" fontId="15" fillId="0" borderId="0" xfId="43" applyFont="1" applyAlignment="1">
      <alignment vertical="center"/>
    </xf>
    <xf numFmtId="0" fontId="13" fillId="0" borderId="0" xfId="43" applyFont="1" applyAlignment="1">
      <alignment vertical="center"/>
    </xf>
    <xf numFmtId="0" fontId="20" fillId="3" borderId="0" xfId="62" applyFont="1" applyFill="1"/>
    <xf numFmtId="168" fontId="6" fillId="3" borderId="0" xfId="62" applyNumberFormat="1" applyFont="1" applyFill="1" applyAlignment="1">
      <alignment horizontal="center"/>
    </xf>
    <xf numFmtId="0" fontId="54" fillId="3" borderId="0" xfId="62" applyFont="1" applyFill="1" applyAlignment="1">
      <alignment horizontal="right" indent="1"/>
    </xf>
    <xf numFmtId="0" fontId="54" fillId="3" borderId="0" xfId="62" applyFont="1" applyFill="1" applyAlignment="1"/>
    <xf numFmtId="0" fontId="54" fillId="3" borderId="0" xfId="62" quotePrefix="1" applyFont="1" applyFill="1" applyAlignment="1">
      <alignment horizontal="right" indent="1"/>
    </xf>
    <xf numFmtId="0" fontId="54" fillId="3" borderId="0" xfId="62" quotePrefix="1" applyFont="1" applyFill="1" applyAlignment="1"/>
    <xf numFmtId="0" fontId="54" fillId="3" borderId="0" xfId="62" applyFont="1" applyFill="1" applyBorder="1" applyAlignment="1"/>
    <xf numFmtId="168" fontId="6" fillId="3" borderId="3" xfId="62" applyNumberFormat="1" applyFont="1" applyFill="1" applyBorder="1" applyAlignment="1">
      <alignment horizontal="center"/>
    </xf>
    <xf numFmtId="0" fontId="54" fillId="3" borderId="3" xfId="62" applyFont="1" applyFill="1" applyBorder="1" applyAlignment="1">
      <alignment horizontal="right" indent="1"/>
    </xf>
    <xf numFmtId="0" fontId="54" fillId="3" borderId="3" xfId="62" applyFont="1" applyFill="1" applyBorder="1" applyAlignment="1"/>
    <xf numFmtId="168" fontId="6" fillId="3" borderId="0" xfId="62" quotePrefix="1" applyNumberFormat="1" applyFont="1" applyFill="1" applyAlignment="1">
      <alignment horizontal="center"/>
    </xf>
    <xf numFmtId="168" fontId="6" fillId="3" borderId="0" xfId="62" applyNumberFormat="1" applyFont="1" applyFill="1" applyBorder="1" applyAlignment="1">
      <alignment horizontal="center"/>
    </xf>
    <xf numFmtId="0" fontId="20" fillId="3" borderId="3" xfId="62" applyFont="1" applyFill="1" applyBorder="1" applyAlignment="1">
      <alignment horizontal="center"/>
    </xf>
    <xf numFmtId="0" fontId="69" fillId="3" borderId="3" xfId="62" applyFont="1" applyFill="1" applyBorder="1" applyAlignment="1">
      <alignment horizontal="right" indent="1"/>
    </xf>
    <xf numFmtId="0" fontId="6" fillId="3" borderId="3" xfId="62" applyFont="1" applyFill="1" applyBorder="1" applyAlignment="1"/>
    <xf numFmtId="0" fontId="20" fillId="0" borderId="0" xfId="43" applyFont="1" applyAlignment="1">
      <alignment horizontal="left" vertical="center" readingOrder="1"/>
    </xf>
    <xf numFmtId="0" fontId="3" fillId="0" borderId="0" xfId="19" applyFont="1"/>
    <xf numFmtId="0" fontId="22" fillId="3" borderId="58" xfId="19" applyFont="1" applyFill="1" applyBorder="1" applyAlignment="1">
      <alignment horizontal="left" vertical="center" wrapText="1" indent="1" readingOrder="1"/>
    </xf>
    <xf numFmtId="0" fontId="2" fillId="0" borderId="0" xfId="20" applyFont="1"/>
    <xf numFmtId="3" fontId="2" fillId="0" borderId="0" xfId="20" applyNumberFormat="1" applyFont="1"/>
    <xf numFmtId="3" fontId="2" fillId="0" borderId="3" xfId="20" applyNumberFormat="1" applyFont="1" applyFill="1" applyBorder="1" applyAlignment="1">
      <alignment horizontal="right" vertical="center" indent="1"/>
    </xf>
    <xf numFmtId="0" fontId="2" fillId="0" borderId="3" xfId="20" applyFont="1" applyFill="1" applyBorder="1" applyAlignment="1">
      <alignment horizontal="left" vertical="center" indent="1"/>
    </xf>
    <xf numFmtId="3" fontId="2" fillId="0" borderId="0" xfId="20" applyNumberFormat="1" applyFont="1" applyFill="1" applyAlignment="1">
      <alignment horizontal="right" vertical="center" indent="1"/>
    </xf>
    <xf numFmtId="0" fontId="2" fillId="0" borderId="0" xfId="20" applyFont="1" applyFill="1" applyAlignment="1">
      <alignment horizontal="left" vertical="center" indent="1"/>
    </xf>
    <xf numFmtId="0" fontId="2" fillId="0" borderId="0" xfId="20" applyFont="1" applyFill="1" applyBorder="1" applyAlignment="1">
      <alignment horizontal="left" vertical="center" indent="1"/>
    </xf>
    <xf numFmtId="0" fontId="2" fillId="0" borderId="0" xfId="20" applyFont="1" applyFill="1" applyBorder="1" applyAlignment="1">
      <alignment horizontal="right" vertical="center" indent="1"/>
    </xf>
    <xf numFmtId="3" fontId="2" fillId="0" borderId="0" xfId="20" applyNumberFormat="1" applyFont="1" applyFill="1"/>
    <xf numFmtId="3" fontId="2" fillId="0" borderId="0" xfId="20" applyNumberFormat="1" applyFont="1" applyFill="1" applyAlignment="1">
      <alignment horizontal="right" indent="1"/>
    </xf>
    <xf numFmtId="0" fontId="2" fillId="0" borderId="0" xfId="20" applyFont="1" applyFill="1" applyAlignment="1">
      <alignment horizontal="left" indent="1"/>
    </xf>
    <xf numFmtId="3" fontId="2" fillId="0" borderId="0" xfId="20" applyNumberFormat="1" applyFont="1" applyFill="1" applyAlignment="1">
      <alignment horizontal="right" vertical="center"/>
    </xf>
    <xf numFmtId="0" fontId="2" fillId="0" borderId="0" xfId="20" applyFont="1" applyFill="1" applyAlignment="1">
      <alignment horizontal="left" vertical="center"/>
    </xf>
    <xf numFmtId="167" fontId="2" fillId="0" borderId="3" xfId="20" applyNumberFormat="1" applyFont="1" applyFill="1" applyBorder="1" applyAlignment="1">
      <alignment horizontal="right" vertical="center" indent="1"/>
    </xf>
    <xf numFmtId="167" fontId="2" fillId="0" borderId="0" xfId="20" applyNumberFormat="1" applyFont="1" applyFill="1" applyAlignment="1">
      <alignment horizontal="right" vertical="center" indent="1"/>
    </xf>
    <xf numFmtId="0" fontId="2" fillId="0" borderId="0" xfId="20" applyFont="1" applyFill="1"/>
    <xf numFmtId="168" fontId="2" fillId="0" borderId="0" xfId="27" applyNumberFormat="1" applyFont="1" applyAlignment="1">
      <alignment horizontal="right"/>
    </xf>
    <xf numFmtId="0" fontId="2" fillId="0" borderId="0" xfId="27" applyFont="1" applyFill="1" applyBorder="1" applyAlignment="1">
      <alignment horizontal="left" vertical="center" wrapText="1" indent="1" readingOrder="1"/>
    </xf>
    <xf numFmtId="168" fontId="2" fillId="0" borderId="0" xfId="27" applyNumberFormat="1" applyFont="1" applyFill="1" applyBorder="1"/>
    <xf numFmtId="9" fontId="20" fillId="0" borderId="45" xfId="27" applyNumberFormat="1" applyFont="1" applyFill="1" applyBorder="1" applyAlignment="1">
      <alignment horizontal="center" vertical="center" wrapText="1" readingOrder="1"/>
    </xf>
    <xf numFmtId="0" fontId="20" fillId="0" borderId="48" xfId="27" applyFont="1" applyFill="1" applyBorder="1" applyAlignment="1">
      <alignment horizontal="center" vertical="center" wrapText="1" readingOrder="1"/>
    </xf>
    <xf numFmtId="168" fontId="78" fillId="0" borderId="0" xfId="27" applyNumberFormat="1" applyFont="1" applyFill="1"/>
    <xf numFmtId="3" fontId="11" fillId="0" borderId="0" xfId="0" applyNumberFormat="1" applyFont="1" applyFill="1" applyAlignment="1">
      <alignment horizontal="right"/>
    </xf>
    <xf numFmtId="168" fontId="20" fillId="0" borderId="0" xfId="27" applyNumberFormat="1" applyFont="1" applyFill="1" applyAlignment="1">
      <alignment horizontal="right"/>
    </xf>
    <xf numFmtId="0" fontId="82" fillId="0" borderId="0" xfId="27" applyFont="1" applyBorder="1" applyAlignment="1">
      <alignment horizontal="left" vertical="center"/>
    </xf>
    <xf numFmtId="0" fontId="82" fillId="0" borderId="0" xfId="27" applyFont="1" applyBorder="1" applyAlignment="1">
      <alignment vertical="top"/>
    </xf>
    <xf numFmtId="1" fontId="2" fillId="0" borderId="0" xfId="27" applyNumberFormat="1" applyFont="1" applyFill="1" applyBorder="1" applyAlignment="1">
      <alignment horizontal="right" vertical="center" wrapText="1" indent="1" readingOrder="1"/>
    </xf>
    <xf numFmtId="0" fontId="83" fillId="0" borderId="0" xfId="27" applyFont="1" applyFill="1" applyBorder="1" applyAlignment="1">
      <alignment horizontal="left" vertical="center" readingOrder="1"/>
    </xf>
    <xf numFmtId="0" fontId="83" fillId="0" borderId="0" xfId="27" applyFont="1" applyFill="1" applyBorder="1" applyAlignment="1">
      <alignment vertical="center" readingOrder="1"/>
    </xf>
    <xf numFmtId="3" fontId="2" fillId="0" borderId="0" xfId="27" applyNumberFormat="1" applyFont="1" applyAlignment="1">
      <alignment horizontal="right" vertical="center" indent="1"/>
    </xf>
    <xf numFmtId="3" fontId="2" fillId="0" borderId="0" xfId="27" applyNumberFormat="1" applyFont="1" applyFill="1" applyAlignment="1">
      <alignment horizontal="right" vertical="center" indent="1"/>
    </xf>
    <xf numFmtId="1" fontId="2" fillId="0" borderId="0" xfId="27" applyNumberFormat="1" applyFont="1" applyAlignment="1">
      <alignment horizontal="right" vertical="center" indent="1"/>
    </xf>
    <xf numFmtId="168" fontId="2" fillId="0" borderId="0" xfId="27" applyNumberFormat="1" applyFont="1" applyAlignment="1">
      <alignment horizontal="right" vertical="center" indent="1"/>
    </xf>
    <xf numFmtId="168" fontId="2" fillId="0" borderId="0" xfId="27" applyNumberFormat="1" applyFont="1" applyFill="1" applyBorder="1" applyAlignment="1">
      <alignment horizontal="right" vertical="center" indent="1"/>
    </xf>
    <xf numFmtId="3" fontId="2" fillId="0" borderId="0" xfId="27" applyNumberFormat="1" applyFont="1" applyFill="1" applyBorder="1" applyAlignment="1">
      <alignment horizontal="right" vertical="center" indent="1"/>
    </xf>
    <xf numFmtId="0" fontId="2" fillId="0" borderId="0" xfId="27" applyFont="1" applyAlignment="1">
      <alignment horizontal="right" vertical="center" indent="1"/>
    </xf>
    <xf numFmtId="0" fontId="2" fillId="0" borderId="0" xfId="27" applyFont="1" applyFill="1" applyAlignment="1">
      <alignment horizontal="right" vertical="center" indent="1"/>
    </xf>
    <xf numFmtId="0" fontId="2" fillId="0" borderId="0" xfId="27" applyFont="1" applyFill="1" applyBorder="1" applyAlignment="1">
      <alignment horizontal="left" indent="1"/>
    </xf>
    <xf numFmtId="1" fontId="20" fillId="2" borderId="0" xfId="27" applyNumberFormat="1" applyFont="1" applyFill="1" applyAlignment="1">
      <alignment horizontal="right" vertical="center" indent="1"/>
    </xf>
    <xf numFmtId="1" fontId="2" fillId="0" borderId="0" xfId="27" applyNumberFormat="1" applyFont="1" applyFill="1" applyBorder="1" applyAlignment="1">
      <alignment horizontal="center" vertical="center" wrapText="1" readingOrder="1"/>
    </xf>
    <xf numFmtId="0" fontId="2" fillId="0" borderId="0" xfId="27" applyFont="1" applyFill="1" applyBorder="1" applyAlignment="1">
      <alignment horizontal="center" vertical="center" wrapText="1"/>
    </xf>
    <xf numFmtId="0" fontId="2" fillId="0" borderId="0" xfId="68" applyFont="1"/>
    <xf numFmtId="0" fontId="2" fillId="0" borderId="0" xfId="68" applyFont="1" applyBorder="1"/>
    <xf numFmtId="3" fontId="2" fillId="0" borderId="0" xfId="68" applyNumberFormat="1" applyFont="1" applyBorder="1"/>
    <xf numFmtId="1" fontId="2" fillId="0" borderId="3" xfId="68" applyNumberFormat="1" applyFont="1" applyFill="1" applyBorder="1" applyAlignment="1">
      <alignment horizontal="right" vertical="center" indent="1"/>
    </xf>
    <xf numFmtId="1" fontId="2" fillId="0" borderId="4" xfId="68" applyNumberFormat="1" applyFont="1" applyFill="1" applyBorder="1" applyAlignment="1">
      <alignment horizontal="right" vertical="center" indent="1"/>
    </xf>
    <xf numFmtId="0" fontId="2" fillId="0" borderId="4" xfId="68" applyFont="1" applyBorder="1" applyAlignment="1">
      <alignment horizontal="left"/>
    </xf>
    <xf numFmtId="1" fontId="2" fillId="0" borderId="0" xfId="68" applyNumberFormat="1" applyFont="1" applyFill="1" applyBorder="1" applyAlignment="1">
      <alignment horizontal="right" vertical="center" indent="1"/>
    </xf>
    <xf numFmtId="1" fontId="2" fillId="0" borderId="0" xfId="68" applyNumberFormat="1" applyFont="1" applyFill="1" applyAlignment="1">
      <alignment horizontal="right" vertical="center" indent="1"/>
    </xf>
    <xf numFmtId="0" fontId="2" fillId="0" borderId="0" xfId="68" applyFont="1" applyAlignment="1">
      <alignment horizontal="left"/>
    </xf>
    <xf numFmtId="0" fontId="2" fillId="0" borderId="0" xfId="68" applyFont="1" applyFill="1" applyBorder="1"/>
    <xf numFmtId="3" fontId="2" fillId="0" borderId="0" xfId="68" applyNumberFormat="1" applyFont="1" applyFill="1" applyBorder="1"/>
    <xf numFmtId="0" fontId="2" fillId="0" borderId="0" xfId="68" applyFont="1" applyFill="1" applyBorder="1" applyAlignment="1">
      <alignment horizontal="right" vertical="center" indent="1"/>
    </xf>
    <xf numFmtId="0" fontId="2" fillId="0" borderId="0" xfId="68" applyFont="1" applyFill="1" applyBorder="1" applyAlignment="1">
      <alignment horizontal="left" vertical="center" indent="1"/>
    </xf>
    <xf numFmtId="0" fontId="2" fillId="0" borderId="0" xfId="68" applyFont="1" applyAlignment="1">
      <alignment wrapText="1"/>
    </xf>
    <xf numFmtId="0" fontId="2" fillId="0" borderId="0" xfId="68" applyFont="1" applyFill="1" applyBorder="1" applyAlignment="1">
      <alignment wrapText="1"/>
    </xf>
    <xf numFmtId="3" fontId="2" fillId="0" borderId="4" xfId="68" applyNumberFormat="1" applyFont="1" applyFill="1" applyBorder="1" applyAlignment="1">
      <alignment horizontal="right" vertical="center" indent="1"/>
    </xf>
    <xf numFmtId="3" fontId="2" fillId="0" borderId="0" xfId="68" applyNumberFormat="1" applyFont="1" applyFill="1" applyAlignment="1">
      <alignment horizontal="right" vertical="center" indent="1"/>
    </xf>
    <xf numFmtId="3" fontId="2" fillId="0" borderId="0" xfId="68" applyNumberFormat="1" applyFont="1" applyFill="1" applyBorder="1" applyAlignment="1">
      <alignment horizontal="right" vertical="center" indent="1"/>
    </xf>
    <xf numFmtId="0" fontId="2" fillId="0" borderId="0" xfId="68" applyFont="1" applyFill="1"/>
    <xf numFmtId="0" fontId="2" fillId="0" borderId="0" xfId="68" applyFont="1" applyFill="1" applyAlignment="1">
      <alignment horizontal="right" indent="1"/>
    </xf>
    <xf numFmtId="0" fontId="2" fillId="3" borderId="0" xfId="68" applyFont="1" applyFill="1" applyBorder="1" applyAlignment="1"/>
    <xf numFmtId="0" fontId="2" fillId="0" borderId="0" xfId="21" applyFont="1"/>
    <xf numFmtId="9" fontId="9" fillId="0" borderId="31" xfId="22" applyFont="1" applyFill="1" applyBorder="1" applyAlignment="1">
      <alignment horizontal="right" vertical="center" indent="1"/>
    </xf>
    <xf numFmtId="168" fontId="9" fillId="0" borderId="0" xfId="21" applyNumberFormat="1" applyFont="1" applyAlignment="1">
      <alignment horizontal="right" vertical="center" indent="1"/>
    </xf>
    <xf numFmtId="9" fontId="9" fillId="0" borderId="32" xfId="22" applyFont="1" applyFill="1" applyBorder="1" applyAlignment="1">
      <alignment horizontal="right" vertical="center" indent="1"/>
    </xf>
    <xf numFmtId="168" fontId="20" fillId="0" borderId="0" xfId="21" applyNumberFormat="1" applyFont="1" applyAlignment="1">
      <alignment horizontal="right" vertical="center" indent="1"/>
    </xf>
    <xf numFmtId="0" fontId="2" fillId="0" borderId="0" xfId="21" applyFont="1" applyAlignment="1">
      <alignment horizontal="right" vertical="center" indent="1"/>
    </xf>
    <xf numFmtId="168" fontId="2" fillId="0" borderId="0" xfId="21" applyNumberFormat="1" applyFont="1" applyAlignment="1">
      <alignment horizontal="right" vertical="center" indent="1"/>
    </xf>
    <xf numFmtId="0" fontId="2" fillId="0" borderId="0" xfId="21" applyFont="1" applyAlignment="1">
      <alignment horizontal="left" vertical="center"/>
    </xf>
    <xf numFmtId="0" fontId="2" fillId="0" borderId="0" xfId="21" applyFont="1" applyFill="1" applyBorder="1"/>
    <xf numFmtId="10" fontId="2" fillId="0" borderId="0" xfId="21" applyNumberFormat="1" applyFont="1" applyFill="1" applyBorder="1" applyAlignment="1">
      <alignment horizontal="right" vertical="center" indent="1"/>
    </xf>
    <xf numFmtId="0" fontId="2" fillId="0" borderId="0" xfId="21" applyFont="1" applyFill="1" applyBorder="1" applyAlignment="1">
      <alignment horizontal="left" vertical="center" indent="1"/>
    </xf>
    <xf numFmtId="0" fontId="2" fillId="0" borderId="0" xfId="21" applyFont="1" applyBorder="1"/>
    <xf numFmtId="168" fontId="2" fillId="0" borderId="0" xfId="21" applyNumberFormat="1" applyFont="1"/>
    <xf numFmtId="0" fontId="2" fillId="0" borderId="0" xfId="21" applyFont="1" applyFill="1"/>
    <xf numFmtId="0" fontId="2" fillId="0" borderId="0" xfId="21" applyFont="1" applyFill="1" applyAlignment="1">
      <alignment horizontal="left" vertical="center" indent="1"/>
    </xf>
    <xf numFmtId="3" fontId="2" fillId="0" borderId="0" xfId="21" applyNumberFormat="1" applyFont="1" applyBorder="1" applyAlignment="1">
      <alignment horizontal="right" vertical="center" indent="1"/>
    </xf>
    <xf numFmtId="9" fontId="2" fillId="0" borderId="0" xfId="21" applyNumberFormat="1" applyFont="1" applyBorder="1" applyAlignment="1">
      <alignment horizontal="right" vertical="center" indent="1"/>
    </xf>
    <xf numFmtId="3" fontId="2" fillId="0" borderId="0" xfId="21" applyNumberFormat="1" applyFont="1"/>
    <xf numFmtId="0" fontId="2" fillId="0" borderId="0" xfId="21" applyFont="1" applyFill="1" applyAlignment="1">
      <alignment horizontal="left" vertical="center"/>
    </xf>
    <xf numFmtId="168" fontId="2" fillId="0" borderId="0" xfId="53" applyNumberFormat="1" applyFont="1" applyFill="1" applyAlignment="1">
      <alignment horizontal="center" vertical="center"/>
    </xf>
    <xf numFmtId="0" fontId="2" fillId="0" borderId="0" xfId="27" applyFont="1" applyAlignment="1">
      <alignment horizontal="left" vertical="center" indent="1"/>
    </xf>
    <xf numFmtId="168" fontId="2" fillId="0" borderId="4" xfId="53" applyNumberFormat="1" applyFont="1" applyBorder="1" applyAlignment="1">
      <alignment horizontal="center" vertical="center"/>
    </xf>
    <xf numFmtId="0" fontId="2" fillId="0" borderId="4" xfId="27" applyFont="1" applyBorder="1" applyAlignment="1">
      <alignment horizontal="left" vertical="center" wrapText="1" indent="1"/>
    </xf>
    <xf numFmtId="0" fontId="2" fillId="0" borderId="0" xfId="27" applyFont="1" applyAlignment="1">
      <alignment horizontal="left" vertical="center" wrapText="1" indent="1"/>
    </xf>
    <xf numFmtId="168" fontId="2" fillId="0" borderId="0" xfId="53" applyNumberFormat="1" applyFont="1" applyAlignment="1">
      <alignment horizontal="center" vertical="center"/>
    </xf>
    <xf numFmtId="0" fontId="2" fillId="0" borderId="0" xfId="27" applyFont="1"/>
    <xf numFmtId="0" fontId="2" fillId="0" borderId="0" xfId="27" applyFont="1" applyFill="1" applyBorder="1" applyAlignment="1">
      <alignment vertical="center"/>
    </xf>
    <xf numFmtId="168" fontId="2" fillId="0" borderId="0" xfId="27" applyNumberFormat="1" applyFont="1" applyAlignment="1">
      <alignment horizontal="center" vertical="center"/>
    </xf>
    <xf numFmtId="0" fontId="2" fillId="0" borderId="0" xfId="27" quotePrefix="1" applyFont="1" applyAlignment="1">
      <alignment horizontal="left" vertical="center" wrapText="1" indent="1"/>
    </xf>
    <xf numFmtId="3" fontId="2" fillId="0" borderId="0" xfId="27" applyNumberFormat="1" applyFont="1" applyAlignment="1">
      <alignment horizontal="left" vertical="center" indent="1"/>
    </xf>
    <xf numFmtId="168" fontId="2" fillId="0" borderId="0" xfId="27" applyNumberFormat="1" applyFont="1" applyFill="1" applyBorder="1" applyAlignment="1">
      <alignment horizontal="center" vertical="center"/>
    </xf>
    <xf numFmtId="168" fontId="2" fillId="0" borderId="0" xfId="27" applyNumberFormat="1" applyFont="1" applyFill="1" applyAlignment="1">
      <alignment horizontal="center" vertical="center"/>
    </xf>
    <xf numFmtId="176" fontId="2" fillId="0" borderId="0" xfId="53" applyNumberFormat="1" applyFont="1" applyFill="1" applyBorder="1" applyAlignment="1">
      <alignment horizontal="right" vertical="center" indent="1"/>
    </xf>
    <xf numFmtId="168" fontId="2" fillId="0" borderId="0" xfId="53" applyNumberFormat="1" applyFont="1" applyFill="1" applyBorder="1" applyAlignment="1">
      <alignment horizontal="center" vertical="center"/>
    </xf>
    <xf numFmtId="0" fontId="2" fillId="0" borderId="0" xfId="27" applyFont="1" applyAlignment="1">
      <alignment vertical="center"/>
    </xf>
    <xf numFmtId="0" fontId="2" fillId="0" borderId="0" xfId="27" applyFont="1" applyAlignment="1">
      <alignment vertical="center" wrapText="1"/>
    </xf>
    <xf numFmtId="168" fontId="2" fillId="0" borderId="0" xfId="27" applyNumberFormat="1" applyFont="1" applyFill="1" applyAlignment="1">
      <alignment vertical="center"/>
    </xf>
    <xf numFmtId="0" fontId="2" fillId="2" borderId="0" xfId="27" applyFont="1" applyFill="1"/>
    <xf numFmtId="3" fontId="2" fillId="2" borderId="0" xfId="0" applyNumberFormat="1" applyFont="1" applyFill="1" applyBorder="1" applyAlignment="1">
      <alignment vertical="top"/>
    </xf>
    <xf numFmtId="179" fontId="2" fillId="0" borderId="0" xfId="72" applyNumberFormat="1" applyFont="1" applyAlignment="1">
      <alignment vertical="top"/>
    </xf>
    <xf numFmtId="0" fontId="2" fillId="0" borderId="0" xfId="0" applyFont="1"/>
    <xf numFmtId="0" fontId="2" fillId="0" borderId="0" xfId="27" applyFont="1" applyFill="1"/>
    <xf numFmtId="3" fontId="2" fillId="0" borderId="0" xfId="0" applyNumberFormat="1" applyFont="1" applyFill="1" applyBorder="1" applyAlignment="1">
      <alignment vertical="top" wrapText="1"/>
    </xf>
    <xf numFmtId="3" fontId="2" fillId="0" borderId="0" xfId="0" applyNumberFormat="1" applyFont="1" applyFill="1" applyAlignment="1">
      <alignment vertical="top" wrapText="1"/>
    </xf>
    <xf numFmtId="179" fontId="2" fillId="0" borderId="0" xfId="72" applyNumberFormat="1" applyFont="1" applyFill="1" applyBorder="1" applyAlignment="1">
      <alignment vertical="top"/>
    </xf>
    <xf numFmtId="3" fontId="2" fillId="0" borderId="0" xfId="0" quotePrefix="1" applyNumberFormat="1" applyFont="1" applyFill="1" applyAlignment="1">
      <alignment vertical="top" wrapText="1"/>
    </xf>
    <xf numFmtId="176" fontId="2" fillId="0" borderId="0" xfId="53" applyNumberFormat="1" applyFont="1" applyAlignment="1">
      <alignment horizontal="right" vertical="center" indent="1"/>
    </xf>
    <xf numFmtId="0" fontId="2" fillId="0" borderId="0" xfId="0" applyFont="1" applyFill="1"/>
    <xf numFmtId="0" fontId="2" fillId="0" borderId="0" xfId="27" applyFont="1" applyAlignment="1">
      <alignment horizontal="center"/>
    </xf>
    <xf numFmtId="3" fontId="2" fillId="0" borderId="0" xfId="0" applyNumberFormat="1" applyFont="1" applyBorder="1" applyAlignment="1">
      <alignment vertical="top"/>
    </xf>
    <xf numFmtId="3" fontId="2" fillId="0" borderId="10" xfId="0" applyNumberFormat="1" applyFont="1" applyBorder="1" applyAlignment="1">
      <alignment wrapText="1"/>
    </xf>
    <xf numFmtId="3" fontId="2" fillId="0" borderId="10" xfId="0" applyNumberFormat="1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9" fillId="0" borderId="3" xfId="0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horizontal="right" vertical="center" indent="1"/>
    </xf>
    <xf numFmtId="167" fontId="2" fillId="0" borderId="0" xfId="0" applyNumberFormat="1" applyFont="1" applyBorder="1" applyAlignment="1">
      <alignment horizontal="right" vertical="center" indent="1"/>
    </xf>
    <xf numFmtId="167" fontId="2" fillId="0" borderId="0" xfId="0" applyNumberFormat="1" applyFont="1" applyAlignment="1">
      <alignment horizontal="right" vertical="center" indent="1"/>
    </xf>
    <xf numFmtId="0" fontId="2" fillId="0" borderId="0" xfId="0" applyNumberFormat="1" applyFont="1" applyBorder="1" applyAlignment="1">
      <alignment horizontal="left" vertical="center"/>
    </xf>
    <xf numFmtId="0" fontId="2" fillId="0" borderId="0" xfId="0" applyNumberFormat="1" applyFont="1" applyAlignment="1">
      <alignment horizontal="left" vertical="center"/>
    </xf>
    <xf numFmtId="167" fontId="2" fillId="0" borderId="0" xfId="0" quotePrefix="1" applyNumberFormat="1" applyFont="1" applyAlignment="1">
      <alignment horizontal="right" vertical="center" indent="1"/>
    </xf>
    <xf numFmtId="0" fontId="22" fillId="0" borderId="35" xfId="0" applyFont="1" applyFill="1" applyBorder="1" applyAlignment="1">
      <alignment horizontal="right" vertical="center" wrapText="1" readingOrder="1"/>
    </xf>
    <xf numFmtId="0" fontId="22" fillId="0" borderId="28" xfId="0" applyFont="1" applyFill="1" applyBorder="1" applyAlignment="1">
      <alignment horizontal="right" vertical="center" wrapText="1" readingOrder="1"/>
    </xf>
    <xf numFmtId="167" fontId="2" fillId="0" borderId="0" xfId="0" applyNumberFormat="1" applyFont="1" applyFill="1" applyBorder="1" applyAlignment="1">
      <alignment horizontal="right" vertical="center" inden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26" applyFont="1"/>
    <xf numFmtId="1" fontId="6" fillId="3" borderId="0" xfId="26" applyNumberFormat="1" applyFont="1" applyFill="1" applyAlignment="1">
      <alignment vertical="center"/>
    </xf>
    <xf numFmtId="3" fontId="2" fillId="0" borderId="0" xfId="26" applyNumberFormat="1" applyFont="1" applyAlignment="1">
      <alignment horizontal="right" vertical="center" indent="1"/>
    </xf>
    <xf numFmtId="0" fontId="2" fillId="0" borderId="0" xfId="26" applyFont="1" applyAlignment="1">
      <alignment horizontal="left" vertical="center"/>
    </xf>
    <xf numFmtId="0" fontId="2" fillId="0" borderId="0" xfId="26" applyFont="1" applyAlignment="1">
      <alignment vertical="center"/>
    </xf>
    <xf numFmtId="1" fontId="2" fillId="0" borderId="0" xfId="26" applyNumberFormat="1" applyFont="1" applyAlignment="1">
      <alignment horizontal="right" vertical="center" indent="1"/>
    </xf>
    <xf numFmtId="0" fontId="2" fillId="0" borderId="0" xfId="26" applyFont="1" applyAlignment="1">
      <alignment horizontal="right" vertical="center" indent="1"/>
    </xf>
    <xf numFmtId="1" fontId="2" fillId="0" borderId="0" xfId="26" applyNumberFormat="1" applyFont="1" applyBorder="1" applyAlignment="1">
      <alignment horizontal="right" vertical="center" indent="1"/>
    </xf>
    <xf numFmtId="0" fontId="2" fillId="0" borderId="0" xfId="26" applyFont="1" applyBorder="1" applyAlignment="1">
      <alignment horizontal="left" vertical="center"/>
    </xf>
    <xf numFmtId="0" fontId="2" fillId="0" borderId="0" xfId="26" applyFont="1" applyFill="1" applyAlignment="1">
      <alignment horizontal="right" indent="1"/>
    </xf>
    <xf numFmtId="0" fontId="2" fillId="0" borderId="0" xfId="26" applyFont="1" applyBorder="1"/>
    <xf numFmtId="9" fontId="2" fillId="0" borderId="22" xfId="21" applyNumberFormat="1" applyFont="1" applyBorder="1" applyAlignment="1">
      <alignment horizontal="right" vertical="center" indent="1"/>
    </xf>
    <xf numFmtId="9" fontId="2" fillId="0" borderId="27" xfId="21" applyNumberFormat="1" applyFont="1" applyBorder="1" applyAlignment="1">
      <alignment horizontal="right" vertical="center" indent="1"/>
    </xf>
    <xf numFmtId="9" fontId="2" fillId="0" borderId="4" xfId="21" applyNumberFormat="1" applyFont="1" applyBorder="1" applyAlignment="1">
      <alignment horizontal="right" vertical="center" indent="1"/>
    </xf>
    <xf numFmtId="9" fontId="2" fillId="0" borderId="24" xfId="21" applyNumberFormat="1" applyFont="1" applyBorder="1" applyAlignment="1">
      <alignment horizontal="right" vertical="center" indent="1"/>
    </xf>
    <xf numFmtId="9" fontId="2" fillId="0" borderId="25" xfId="21" applyNumberFormat="1" applyFont="1" applyBorder="1" applyAlignment="1">
      <alignment horizontal="right" vertical="center" indent="1"/>
    </xf>
    <xf numFmtId="0" fontId="2" fillId="0" borderId="24" xfId="21" applyFont="1" applyBorder="1"/>
    <xf numFmtId="9" fontId="2" fillId="0" borderId="22" xfId="26" applyNumberFormat="1" applyFont="1" applyBorder="1" applyAlignment="1">
      <alignment horizontal="right" vertical="center"/>
    </xf>
    <xf numFmtId="9" fontId="2" fillId="0" borderId="31" xfId="26" applyNumberFormat="1" applyFont="1" applyBorder="1" applyAlignment="1">
      <alignment horizontal="right" vertical="center"/>
    </xf>
    <xf numFmtId="1" fontId="2" fillId="0" borderId="0" xfId="26" applyNumberFormat="1" applyFont="1" applyAlignment="1">
      <alignment horizontal="right" vertical="center"/>
    </xf>
    <xf numFmtId="9" fontId="2" fillId="0" borderId="24" xfId="26" applyNumberFormat="1" applyFont="1" applyBorder="1" applyAlignment="1">
      <alignment horizontal="right" vertical="center"/>
    </xf>
    <xf numFmtId="9" fontId="2" fillId="0" borderId="32" xfId="26" applyNumberFormat="1" applyFont="1" applyBorder="1" applyAlignment="1">
      <alignment horizontal="right" vertical="center"/>
    </xf>
    <xf numFmtId="168" fontId="2" fillId="0" borderId="0" xfId="26" applyNumberFormat="1" applyFont="1" applyAlignment="1">
      <alignment horizontal="right" vertical="center"/>
    </xf>
    <xf numFmtId="9" fontId="2" fillId="0" borderId="25" xfId="26" applyNumberFormat="1" applyFont="1" applyBorder="1" applyAlignment="1">
      <alignment horizontal="right" vertical="center"/>
    </xf>
    <xf numFmtId="0" fontId="2" fillId="0" borderId="24" xfId="26" applyFont="1" applyBorder="1" applyAlignment="1">
      <alignment horizontal="right" vertical="center"/>
    </xf>
    <xf numFmtId="0" fontId="2" fillId="0" borderId="25" xfId="26" applyFont="1" applyBorder="1" applyAlignment="1">
      <alignment horizontal="right" vertical="center"/>
    </xf>
    <xf numFmtId="0" fontId="2" fillId="0" borderId="0" xfId="26" applyFont="1" applyAlignment="1">
      <alignment horizontal="right" vertical="center"/>
    </xf>
    <xf numFmtId="0" fontId="2" fillId="0" borderId="0" xfId="26" applyFont="1" applyAlignment="1">
      <alignment horizontal="left" vertical="center" indent="1"/>
    </xf>
    <xf numFmtId="9" fontId="2" fillId="0" borderId="24" xfId="26" quotePrefix="1" applyNumberFormat="1" applyFont="1" applyBorder="1" applyAlignment="1">
      <alignment horizontal="right" vertical="center"/>
    </xf>
    <xf numFmtId="9" fontId="2" fillId="0" borderId="25" xfId="26" quotePrefix="1" applyNumberFormat="1" applyFont="1" applyBorder="1" applyAlignment="1">
      <alignment horizontal="right" vertical="center"/>
    </xf>
    <xf numFmtId="0" fontId="2" fillId="0" borderId="0" xfId="26" applyFont="1" applyBorder="1" applyAlignment="1">
      <alignment vertical="center"/>
    </xf>
    <xf numFmtId="0" fontId="2" fillId="0" borderId="0" xfId="26" applyFont="1" applyFill="1" applyBorder="1"/>
    <xf numFmtId="0" fontId="2" fillId="0" borderId="0" xfId="26" applyFont="1" applyFill="1" applyBorder="1" applyAlignment="1">
      <alignment vertical="center"/>
    </xf>
    <xf numFmtId="9" fontId="2" fillId="0" borderId="42" xfId="26" applyNumberFormat="1" applyFont="1" applyBorder="1" applyAlignment="1">
      <alignment horizontal="right" vertical="center"/>
    </xf>
    <xf numFmtId="9" fontId="2" fillId="0" borderId="27" xfId="26" applyNumberFormat="1" applyFont="1" applyBorder="1" applyAlignment="1">
      <alignment horizontal="right" vertical="center"/>
    </xf>
    <xf numFmtId="9" fontId="2" fillId="0" borderId="4" xfId="26" applyNumberFormat="1" applyFont="1" applyBorder="1" applyAlignment="1">
      <alignment horizontal="right" vertical="center"/>
    </xf>
    <xf numFmtId="3" fontId="2" fillId="3" borderId="0" xfId="26" applyNumberFormat="1" applyFont="1" applyFill="1" applyAlignment="1">
      <alignment horizontal="right" vertical="center"/>
    </xf>
    <xf numFmtId="9" fontId="2" fillId="0" borderId="43" xfId="26" applyNumberFormat="1" applyFont="1" applyBorder="1" applyAlignment="1">
      <alignment horizontal="right" vertical="center"/>
    </xf>
    <xf numFmtId="9" fontId="2" fillId="0" borderId="0" xfId="26" applyNumberFormat="1" applyFont="1" applyBorder="1" applyAlignment="1">
      <alignment horizontal="right" vertical="center"/>
    </xf>
    <xf numFmtId="1" fontId="2" fillId="3" borderId="0" xfId="26" applyNumberFormat="1" applyFont="1" applyFill="1" applyAlignment="1">
      <alignment horizontal="right" vertical="center"/>
    </xf>
    <xf numFmtId="0" fontId="2" fillId="0" borderId="43" xfId="26" applyFont="1" applyBorder="1" applyAlignment="1">
      <alignment horizontal="right" vertical="center"/>
    </xf>
    <xf numFmtId="0" fontId="2" fillId="0" borderId="0" xfId="26" applyFont="1" applyBorder="1" applyAlignment="1">
      <alignment horizontal="right" vertical="center"/>
    </xf>
    <xf numFmtId="0" fontId="2" fillId="0" borderId="24" xfId="26" applyFont="1" applyBorder="1"/>
    <xf numFmtId="0" fontId="2" fillId="0" borderId="25" xfId="26" applyFont="1" applyBorder="1"/>
    <xf numFmtId="9" fontId="2" fillId="0" borderId="27" xfId="26" applyNumberFormat="1" applyFont="1" applyBorder="1" applyAlignment="1">
      <alignment horizontal="right" vertical="center" indent="1"/>
    </xf>
    <xf numFmtId="9" fontId="2" fillId="0" borderId="25" xfId="26" applyNumberFormat="1" applyFont="1" applyBorder="1" applyAlignment="1">
      <alignment horizontal="right" vertical="center" indent="1"/>
    </xf>
    <xf numFmtId="1" fontId="2" fillId="2" borderId="0" xfId="26" applyNumberFormat="1" applyFont="1" applyFill="1" applyAlignment="1">
      <alignment horizontal="right" vertical="center" indent="1"/>
    </xf>
    <xf numFmtId="0" fontId="2" fillId="0" borderId="0" xfId="26" applyFont="1" applyBorder="1" applyAlignment="1">
      <alignment horizontal="left" vertical="center" indent="1"/>
    </xf>
    <xf numFmtId="0" fontId="2" fillId="0" borderId="24" xfId="26" applyFont="1" applyBorder="1" applyAlignment="1">
      <alignment vertical="center"/>
    </xf>
    <xf numFmtId="0" fontId="2" fillId="0" borderId="25" xfId="26" applyFont="1" applyBorder="1" applyAlignment="1">
      <alignment vertical="center"/>
    </xf>
    <xf numFmtId="0" fontId="2" fillId="0" borderId="41" xfId="26" applyFont="1" applyBorder="1" applyAlignment="1">
      <alignment vertical="center"/>
    </xf>
    <xf numFmtId="0" fontId="20" fillId="0" borderId="0" xfId="21" applyFont="1" applyBorder="1" applyAlignment="1">
      <alignment horizontal="center"/>
    </xf>
    <xf numFmtId="0" fontId="15" fillId="0" borderId="0" xfId="21" applyFont="1" applyBorder="1"/>
    <xf numFmtId="3" fontId="2" fillId="0" borderId="0" xfId="26" applyNumberFormat="1" applyFont="1" applyBorder="1" applyAlignment="1">
      <alignment horizontal="right" vertical="center" indent="1"/>
    </xf>
    <xf numFmtId="0" fontId="2" fillId="0" borderId="41" xfId="26" applyFont="1" applyBorder="1"/>
    <xf numFmtId="0" fontId="2" fillId="0" borderId="0" xfId="1" applyFont="1" applyAlignment="1">
      <alignment horizontal="left" vertical="center" indent="1"/>
    </xf>
    <xf numFmtId="0" fontId="2" fillId="0" borderId="0" xfId="1" applyFont="1" applyAlignment="1">
      <alignment horizontal="center" vertical="center"/>
    </xf>
    <xf numFmtId="0" fontId="2" fillId="3" borderId="0" xfId="0" applyFont="1" applyFill="1"/>
    <xf numFmtId="0" fontId="2" fillId="3" borderId="0" xfId="0" applyFont="1" applyFill="1" applyProtection="1">
      <protection locked="0"/>
    </xf>
    <xf numFmtId="3" fontId="20" fillId="5" borderId="3" xfId="0" applyNumberFormat="1" applyFont="1" applyFill="1" applyBorder="1" applyAlignment="1">
      <alignment horizontal="right" vertical="center"/>
    </xf>
    <xf numFmtId="3" fontId="2" fillId="3" borderId="0" xfId="0" applyNumberFormat="1" applyFont="1" applyFill="1" applyAlignment="1">
      <alignment horizontal="right" vertical="center"/>
    </xf>
    <xf numFmtId="0" fontId="2" fillId="3" borderId="0" xfId="0" applyFont="1" applyFill="1" applyAlignment="1">
      <alignment vertical="center"/>
    </xf>
    <xf numFmtId="3" fontId="9" fillId="5" borderId="0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Border="1" applyAlignment="1">
      <alignment horizontal="right" vertical="center"/>
    </xf>
    <xf numFmtId="3" fontId="2" fillId="3" borderId="0" xfId="0" applyNumberFormat="1" applyFont="1" applyFill="1" applyBorder="1" applyAlignment="1">
      <alignment horizontal="right"/>
    </xf>
    <xf numFmtId="0" fontId="2" fillId="0" borderId="0" xfId="0" applyFont="1" applyFill="1" applyBorder="1"/>
    <xf numFmtId="174" fontId="2" fillId="0" borderId="0" xfId="0" applyNumberFormat="1" applyFont="1" applyFill="1" applyBorder="1"/>
    <xf numFmtId="174" fontId="2" fillId="0" borderId="0" xfId="0" applyNumberFormat="1" applyFont="1" applyFill="1" applyBorder="1" applyAlignment="1">
      <alignment vertical="center"/>
    </xf>
    <xf numFmtId="174" fontId="2" fillId="3" borderId="0" xfId="0" applyNumberFormat="1" applyFont="1" applyFill="1" applyBorder="1" applyAlignment="1">
      <alignment vertical="center"/>
    </xf>
    <xf numFmtId="0" fontId="2" fillId="3" borderId="0" xfId="0" applyFont="1" applyFill="1" applyAlignment="1"/>
    <xf numFmtId="0" fontId="2" fillId="3" borderId="0" xfId="0" applyFont="1" applyFill="1" applyBorder="1"/>
    <xf numFmtId="174" fontId="2" fillId="3" borderId="0" xfId="0" applyNumberFormat="1" applyFont="1" applyFill="1"/>
    <xf numFmtId="167" fontId="28" fillId="3" borderId="0" xfId="0" applyNumberFormat="1" applyFont="1" applyFill="1" applyAlignment="1">
      <alignment vertical="top"/>
    </xf>
    <xf numFmtId="0" fontId="28" fillId="3" borderId="0" xfId="0" applyFont="1" applyFill="1" applyAlignment="1">
      <alignment vertical="top"/>
    </xf>
    <xf numFmtId="0" fontId="2" fillId="3" borderId="0" xfId="0" applyFont="1" applyFill="1" applyAlignment="1" applyProtection="1">
      <protection locked="0"/>
    </xf>
    <xf numFmtId="0" fontId="2" fillId="3" borderId="0" xfId="0" applyFont="1" applyFill="1" applyBorder="1" applyProtection="1">
      <protection locked="0"/>
    </xf>
    <xf numFmtId="3" fontId="2" fillId="3" borderId="0" xfId="0" applyNumberFormat="1" applyFont="1" applyFill="1" applyAlignment="1">
      <alignment vertical="center"/>
    </xf>
    <xf numFmtId="3" fontId="2" fillId="3" borderId="0" xfId="0" applyNumberFormat="1" applyFont="1" applyFill="1" applyAlignment="1" applyProtection="1">
      <alignment vertical="center"/>
      <protection locked="0"/>
    </xf>
    <xf numFmtId="3" fontId="2" fillId="3" borderId="10" xfId="0" applyNumberFormat="1" applyFont="1" applyFill="1" applyBorder="1" applyAlignment="1">
      <alignment vertical="center"/>
    </xf>
    <xf numFmtId="3" fontId="2" fillId="3" borderId="10" xfId="0" applyNumberFormat="1" applyFont="1" applyFill="1" applyBorder="1" applyAlignment="1" applyProtection="1">
      <alignment vertical="center"/>
      <protection locked="0"/>
    </xf>
    <xf numFmtId="3" fontId="2" fillId="3" borderId="10" xfId="0" applyNumberFormat="1" applyFont="1" applyFill="1" applyBorder="1" applyAlignment="1">
      <alignment horizontal="right"/>
    </xf>
    <xf numFmtId="3" fontId="2" fillId="3" borderId="10" xfId="0" applyNumberFormat="1" applyFont="1" applyFill="1" applyBorder="1" applyAlignment="1" applyProtection="1">
      <alignment horizontal="right"/>
      <protection locked="0"/>
    </xf>
    <xf numFmtId="3" fontId="2" fillId="3" borderId="0" xfId="0" applyNumberFormat="1" applyFont="1" applyFill="1" applyAlignment="1">
      <alignment horizontal="right"/>
    </xf>
    <xf numFmtId="3" fontId="2" fillId="3" borderId="0" xfId="0" applyNumberFormat="1" applyFont="1" applyFill="1" applyAlignment="1" applyProtection="1">
      <alignment horizontal="right"/>
      <protection locked="0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vertical="center" readingOrder="1"/>
    </xf>
    <xf numFmtId="3" fontId="2" fillId="0" borderId="0" xfId="0" applyNumberFormat="1" applyFont="1" applyFill="1" applyBorder="1" applyAlignment="1">
      <alignment horizontal="right" vertical="center"/>
    </xf>
    <xf numFmtId="0" fontId="2" fillId="0" borderId="0" xfId="34" applyFont="1"/>
    <xf numFmtId="3" fontId="2" fillId="0" borderId="0" xfId="34" applyNumberFormat="1" applyFont="1"/>
    <xf numFmtId="0" fontId="2" fillId="0" borderId="0" xfId="34" applyFont="1" applyAlignment="1">
      <alignment horizontal="right"/>
    </xf>
    <xf numFmtId="0" fontId="8" fillId="0" borderId="61" xfId="34" applyFont="1" applyBorder="1" applyAlignment="1">
      <alignment horizontal="center" vertical="center"/>
    </xf>
    <xf numFmtId="0" fontId="8" fillId="0" borderId="62" xfId="34" applyFont="1" applyBorder="1" applyAlignment="1">
      <alignment horizontal="center" vertical="center" wrapText="1"/>
    </xf>
    <xf numFmtId="0" fontId="8" fillId="0" borderId="62" xfId="34" applyFont="1" applyBorder="1" applyAlignment="1">
      <alignment horizontal="center" vertical="center"/>
    </xf>
    <xf numFmtId="0" fontId="8" fillId="0" borderId="63" xfId="34" applyFont="1" applyBorder="1" applyAlignment="1">
      <alignment horizontal="center" vertical="center"/>
    </xf>
    <xf numFmtId="0" fontId="2" fillId="0" borderId="0" xfId="34" applyFont="1" applyAlignment="1"/>
    <xf numFmtId="0" fontId="2" fillId="0" borderId="0" xfId="34" applyFont="1" applyFill="1" applyAlignment="1"/>
    <xf numFmtId="3" fontId="2" fillId="0" borderId="0" xfId="34" applyNumberFormat="1" applyFont="1" applyAlignment="1"/>
    <xf numFmtId="3" fontId="2" fillId="0" borderId="0" xfId="34" applyNumberFormat="1" applyFont="1" applyFill="1" applyAlignment="1"/>
    <xf numFmtId="3" fontId="2" fillId="0" borderId="0" xfId="34" applyNumberFormat="1" applyFont="1" applyFill="1" applyAlignment="1">
      <alignment horizontal="right"/>
    </xf>
    <xf numFmtId="3" fontId="2" fillId="0" borderId="0" xfId="34" applyNumberFormat="1" applyFont="1" applyAlignment="1">
      <alignment horizontal="left"/>
    </xf>
    <xf numFmtId="3" fontId="2" fillId="0" borderId="3" xfId="34" applyNumberFormat="1" applyFont="1" applyBorder="1"/>
    <xf numFmtId="3" fontId="2" fillId="0" borderId="3" xfId="34" applyNumberFormat="1" applyFont="1" applyFill="1" applyBorder="1"/>
    <xf numFmtId="3" fontId="2" fillId="0" borderId="3" xfId="34" applyNumberFormat="1" applyFont="1" applyBorder="1" applyAlignment="1">
      <alignment horizontal="left"/>
    </xf>
    <xf numFmtId="3" fontId="2" fillId="0" borderId="0" xfId="34" applyNumberFormat="1" applyFont="1" applyFill="1"/>
    <xf numFmtId="3" fontId="2" fillId="0" borderId="0" xfId="34" applyNumberFormat="1" applyFont="1" applyBorder="1"/>
    <xf numFmtId="3" fontId="2" fillId="0" borderId="0" xfId="34" applyNumberFormat="1" applyFont="1" applyFill="1" applyBorder="1"/>
    <xf numFmtId="3" fontId="2" fillId="0" borderId="0" xfId="34" applyNumberFormat="1" applyFont="1" applyBorder="1" applyAlignment="1">
      <alignment horizontal="left"/>
    </xf>
    <xf numFmtId="0" fontId="2" fillId="0" borderId="0" xfId="34" applyFont="1" applyFill="1"/>
    <xf numFmtId="0" fontId="2" fillId="0" borderId="0" xfId="34" applyFont="1" applyBorder="1"/>
    <xf numFmtId="0" fontId="2" fillId="0" borderId="0" xfId="34" applyFont="1" applyFill="1" applyBorder="1"/>
    <xf numFmtId="3" fontId="81" fillId="0" borderId="0" xfId="34" applyNumberFormat="1" applyFont="1" applyFill="1" applyBorder="1"/>
    <xf numFmtId="3" fontId="6" fillId="0" borderId="64" xfId="5" applyNumberFormat="1" applyFont="1" applyFill="1" applyBorder="1" applyAlignment="1" applyProtection="1">
      <alignment horizontal="right"/>
      <protection locked="0"/>
    </xf>
    <xf numFmtId="3" fontId="11" fillId="0" borderId="0" xfId="34" applyNumberFormat="1" applyFont="1" applyFill="1"/>
    <xf numFmtId="0" fontId="2" fillId="0" borderId="0" xfId="34" applyFont="1" applyFill="1" applyAlignment="1">
      <alignment horizontal="right"/>
    </xf>
    <xf numFmtId="3" fontId="6" fillId="0" borderId="62" xfId="5" applyNumberFormat="1" applyFont="1" applyFill="1" applyBorder="1" applyAlignment="1" applyProtection="1">
      <alignment horizontal="right"/>
      <protection locked="0"/>
    </xf>
    <xf numFmtId="168" fontId="2" fillId="0" borderId="0" xfId="34" applyNumberFormat="1" applyFont="1"/>
    <xf numFmtId="3" fontId="2" fillId="0" borderId="0" xfId="34" applyNumberFormat="1" applyFont="1" applyAlignment="1">
      <alignment horizontal="right" indent="1"/>
    </xf>
    <xf numFmtId="9" fontId="49" fillId="0" borderId="0" xfId="75" applyFont="1"/>
    <xf numFmtId="9" fontId="49" fillId="0" borderId="0" xfId="75" applyFont="1" applyFill="1"/>
    <xf numFmtId="3" fontId="2" fillId="0" borderId="0" xfId="34" applyNumberFormat="1" applyFont="1" applyFill="1" applyBorder="1" applyAlignment="1">
      <alignment horizontal="right" vertical="center"/>
    </xf>
    <xf numFmtId="3" fontId="2" fillId="0" borderId="0" xfId="34" applyNumberFormat="1" applyFont="1" applyFill="1" applyAlignment="1">
      <alignment horizontal="right" vertical="center"/>
    </xf>
    <xf numFmtId="168" fontId="2" fillId="0" borderId="55" xfId="34" applyNumberFormat="1" applyFont="1" applyFill="1" applyBorder="1" applyAlignment="1">
      <alignment horizontal="right" vertical="center"/>
    </xf>
    <xf numFmtId="0" fontId="2" fillId="0" borderId="0" xfId="34" applyFont="1" applyFill="1" applyAlignment="1">
      <alignment horizontal="left" vertical="center"/>
    </xf>
    <xf numFmtId="0" fontId="2" fillId="0" borderId="0" xfId="34" applyFont="1" applyFill="1" applyAlignment="1">
      <alignment horizontal="left" vertical="center" wrapText="1"/>
    </xf>
    <xf numFmtId="0" fontId="2" fillId="0" borderId="0" xfId="34" applyFont="1" applyFill="1" applyAlignment="1">
      <alignment vertical="center"/>
    </xf>
    <xf numFmtId="0" fontId="20" fillId="0" borderId="66" xfId="34" applyFont="1" applyFill="1" applyBorder="1" applyAlignment="1">
      <alignment horizontal="right" vertical="center"/>
    </xf>
    <xf numFmtId="0" fontId="2" fillId="0" borderId="0" xfId="34" applyFont="1" applyAlignment="1">
      <alignment horizontal="left" indent="1"/>
    </xf>
    <xf numFmtId="3" fontId="2" fillId="0" borderId="10" xfId="34" applyNumberFormat="1" applyFont="1" applyBorder="1" applyAlignment="1">
      <alignment horizontal="right" indent="1"/>
    </xf>
    <xf numFmtId="3" fontId="2" fillId="0" borderId="10" xfId="34" applyNumberFormat="1" applyFont="1" applyFill="1" applyBorder="1" applyAlignment="1">
      <alignment horizontal="right" indent="1"/>
    </xf>
    <xf numFmtId="3" fontId="2" fillId="0" borderId="10" xfId="34" applyNumberFormat="1" applyFont="1" applyBorder="1" applyAlignment="1">
      <alignment horizontal="left" indent="1"/>
    </xf>
    <xf numFmtId="3" fontId="2" fillId="0" borderId="0" xfId="34" applyNumberFormat="1" applyFont="1" applyAlignment="1">
      <alignment horizontal="left" indent="1"/>
    </xf>
    <xf numFmtId="0" fontId="2" fillId="0" borderId="0" xfId="35" applyFont="1" applyFill="1" applyBorder="1"/>
    <xf numFmtId="166" fontId="2" fillId="0" borderId="0" xfId="35" applyNumberFormat="1" applyFont="1" applyFill="1"/>
    <xf numFmtId="3" fontId="2" fillId="0" borderId="0" xfId="35" applyNumberFormat="1" applyFont="1" applyFill="1"/>
    <xf numFmtId="3" fontId="2" fillId="0" borderId="3" xfId="35" applyNumberFormat="1" applyFont="1" applyFill="1" applyBorder="1"/>
    <xf numFmtId="3" fontId="2" fillId="0" borderId="0" xfId="35" applyNumberFormat="1" applyFont="1" applyFill="1" applyAlignment="1">
      <alignment horizontal="left"/>
    </xf>
    <xf numFmtId="3" fontId="2" fillId="0" borderId="3" xfId="34" applyNumberFormat="1" applyFont="1" applyBorder="1" applyAlignment="1"/>
    <xf numFmtId="0" fontId="2" fillId="0" borderId="3" xfId="34" applyFont="1" applyBorder="1" applyAlignment="1">
      <alignment horizontal="left" vertical="center" indent="1"/>
    </xf>
    <xf numFmtId="0" fontId="2" fillId="0" borderId="0" xfId="34" applyFont="1" applyAlignment="1">
      <alignment horizontal="left" vertical="center" indent="1"/>
    </xf>
    <xf numFmtId="1" fontId="2" fillId="0" borderId="0" xfId="34" applyNumberFormat="1" applyFont="1" applyAlignment="1"/>
    <xf numFmtId="1" fontId="2" fillId="0" borderId="0" xfId="34" applyNumberFormat="1" applyFont="1" applyFill="1" applyAlignment="1"/>
    <xf numFmtId="3" fontId="2" fillId="0" borderId="0" xfId="34" applyNumberFormat="1" applyFont="1" applyFill="1" applyBorder="1" applyAlignment="1">
      <alignment horizontal="right"/>
    </xf>
    <xf numFmtId="0" fontId="2" fillId="0" borderId="0" xfId="34" applyFont="1" applyBorder="1" applyAlignment="1">
      <alignment horizontal="center" vertical="center"/>
    </xf>
    <xf numFmtId="0" fontId="2" fillId="0" borderId="0" xfId="34" applyFont="1" applyAlignment="1">
      <alignment horizontal="right" indent="1"/>
    </xf>
    <xf numFmtId="0" fontId="2" fillId="0" borderId="0" xfId="34" applyFont="1" applyFill="1" applyAlignment="1">
      <alignment horizontal="center"/>
    </xf>
    <xf numFmtId="1" fontId="2" fillId="0" borderId="0" xfId="34" applyNumberFormat="1" applyFont="1" applyFill="1" applyAlignment="1">
      <alignment horizontal="center"/>
    </xf>
    <xf numFmtId="1" fontId="2" fillId="0" borderId="0" xfId="34" applyNumberFormat="1" applyFont="1" applyFill="1" applyAlignment="1">
      <alignment horizontal="center" vertical="center"/>
    </xf>
    <xf numFmtId="0" fontId="2" fillId="0" borderId="0" xfId="34" applyFont="1" applyFill="1" applyAlignment="1">
      <alignment horizontal="left" vertical="center" indent="1"/>
    </xf>
    <xf numFmtId="0" fontId="2" fillId="0" borderId="0" xfId="34" applyFont="1" applyFill="1" applyAlignment="1">
      <alignment horizontal="left" indent="1"/>
    </xf>
    <xf numFmtId="0" fontId="2" fillId="0" borderId="0" xfId="31" applyFont="1"/>
    <xf numFmtId="0" fontId="2" fillId="3" borderId="0" xfId="31" applyFont="1" applyFill="1"/>
    <xf numFmtId="0" fontId="2" fillId="3" borderId="0" xfId="31" applyFont="1" applyFill="1" applyBorder="1"/>
    <xf numFmtId="3" fontId="2" fillId="3" borderId="0" xfId="31" applyNumberFormat="1" applyFont="1" applyFill="1" applyBorder="1" applyAlignment="1">
      <alignment horizontal="right" vertical="center" indent="1"/>
    </xf>
    <xf numFmtId="0" fontId="2" fillId="3" borderId="0" xfId="31" applyFont="1" applyFill="1" applyBorder="1" applyAlignment="1">
      <alignment horizontal="left" vertical="center" indent="1"/>
    </xf>
    <xf numFmtId="0" fontId="2" fillId="3" borderId="0" xfId="31" applyFont="1" applyFill="1" applyAlignment="1">
      <alignment horizontal="left" vertical="center" indent="1"/>
    </xf>
    <xf numFmtId="0" fontId="20" fillId="3" borderId="3" xfId="31" applyFont="1" applyFill="1" applyBorder="1" applyAlignment="1">
      <alignment horizontal="left" vertical="center" indent="1"/>
    </xf>
    <xf numFmtId="0" fontId="2" fillId="3" borderId="0" xfId="31" applyFont="1" applyFill="1" applyBorder="1" applyAlignment="1">
      <alignment vertical="center"/>
    </xf>
    <xf numFmtId="0" fontId="15" fillId="3" borderId="0" xfId="31" applyFont="1" applyFill="1" applyAlignment="1">
      <alignment vertical="center"/>
    </xf>
    <xf numFmtId="0" fontId="13" fillId="3" borderId="0" xfId="31" applyFont="1" applyFill="1" applyAlignment="1">
      <alignment vertical="center"/>
    </xf>
    <xf numFmtId="0" fontId="2" fillId="3" borderId="0" xfId="31" applyFont="1" applyFill="1" applyAlignment="1">
      <alignment vertical="center"/>
    </xf>
    <xf numFmtId="0" fontId="22" fillId="0" borderId="28" xfId="0" applyFont="1" applyFill="1" applyBorder="1" applyAlignment="1">
      <alignment horizontal="center" vertical="center" wrapText="1" readingOrder="1"/>
    </xf>
    <xf numFmtId="0" fontId="9" fillId="0" borderId="3" xfId="30" applyFont="1" applyFill="1" applyBorder="1" applyAlignment="1" applyProtection="1">
      <alignment horizontal="right"/>
      <protection hidden="1"/>
    </xf>
    <xf numFmtId="0" fontId="2" fillId="0" borderId="0" xfId="17" applyFont="1" applyFill="1" applyBorder="1" applyAlignment="1">
      <alignment horizontal="left" vertical="center" indent="1"/>
    </xf>
    <xf numFmtId="0" fontId="2" fillId="0" borderId="0" xfId="17" applyFont="1" applyFill="1" applyBorder="1"/>
    <xf numFmtId="0" fontId="2" fillId="0" borderId="0" xfId="17" applyFont="1"/>
    <xf numFmtId="9" fontId="2" fillId="0" borderId="24" xfId="17" applyNumberFormat="1" applyFont="1" applyBorder="1" applyAlignment="1">
      <alignment horizontal="right" vertical="center"/>
    </xf>
    <xf numFmtId="9" fontId="2" fillId="0" borderId="25" xfId="17" applyNumberFormat="1" applyFont="1" applyBorder="1" applyAlignment="1">
      <alignment horizontal="right" vertical="center"/>
    </xf>
    <xf numFmtId="9" fontId="2" fillId="0" borderId="0" xfId="17" applyNumberFormat="1" applyFont="1" applyBorder="1" applyAlignment="1">
      <alignment horizontal="right" vertical="center"/>
    </xf>
    <xf numFmtId="0" fontId="2" fillId="0" borderId="0" xfId="17" applyFont="1" applyBorder="1" applyAlignment="1">
      <alignment horizontal="right" vertical="center"/>
    </xf>
    <xf numFmtId="0" fontId="2" fillId="0" borderId="24" xfId="17" applyFont="1" applyBorder="1"/>
    <xf numFmtId="0" fontId="2" fillId="0" borderId="25" xfId="17" applyFont="1" applyBorder="1"/>
    <xf numFmtId="0" fontId="2" fillId="0" borderId="0" xfId="17" applyFont="1" applyBorder="1"/>
    <xf numFmtId="0" fontId="2" fillId="0" borderId="0" xfId="17" applyFont="1" applyFill="1" applyBorder="1" applyAlignment="1">
      <alignment horizontal="left" indent="1"/>
    </xf>
    <xf numFmtId="0" fontId="2" fillId="0" borderId="24" xfId="17" applyFont="1" applyBorder="1" applyAlignment="1">
      <alignment horizontal="right" vertical="center"/>
    </xf>
    <xf numFmtId="3" fontId="2" fillId="0" borderId="25" xfId="17" applyNumberFormat="1" applyFont="1" applyBorder="1" applyAlignment="1">
      <alignment horizontal="right" vertical="center"/>
    </xf>
    <xf numFmtId="3" fontId="2" fillId="0" borderId="0" xfId="17" applyNumberFormat="1" applyFont="1" applyBorder="1" applyAlignment="1">
      <alignment horizontal="right" vertical="center"/>
    </xf>
    <xf numFmtId="1" fontId="2" fillId="0" borderId="24" xfId="17" applyNumberFormat="1" applyFont="1" applyBorder="1" applyAlignment="1">
      <alignment horizontal="right" vertical="center"/>
    </xf>
    <xf numFmtId="1" fontId="2" fillId="0" borderId="25" xfId="17" applyNumberFormat="1" applyFont="1" applyBorder="1" applyAlignment="1">
      <alignment horizontal="right" vertical="center"/>
    </xf>
    <xf numFmtId="1" fontId="2" fillId="0" borderId="0" xfId="17" applyNumberFormat="1" applyFont="1" applyBorder="1" applyAlignment="1">
      <alignment horizontal="right" vertical="center"/>
    </xf>
    <xf numFmtId="0" fontId="2" fillId="0" borderId="25" xfId="17" applyFont="1" applyBorder="1" applyAlignment="1">
      <alignment horizontal="right" vertical="center"/>
    </xf>
    <xf numFmtId="0" fontId="2" fillId="0" borderId="0" xfId="17" applyFont="1" applyAlignment="1">
      <alignment horizontal="left" vertical="center" indent="1"/>
    </xf>
    <xf numFmtId="0" fontId="2" fillId="0" borderId="24" xfId="17" applyFont="1" applyFill="1" applyBorder="1" applyAlignment="1">
      <alignment horizontal="right" vertical="center" indent="1"/>
    </xf>
    <xf numFmtId="0" fontId="2" fillId="0" borderId="32" xfId="17" applyFont="1" applyFill="1" applyBorder="1" applyAlignment="1">
      <alignment horizontal="right" vertical="center" indent="1"/>
    </xf>
    <xf numFmtId="0" fontId="2" fillId="0" borderId="24" xfId="17" applyFont="1" applyFill="1" applyBorder="1" applyAlignment="1">
      <alignment horizontal="right" vertical="center"/>
    </xf>
    <xf numFmtId="0" fontId="2" fillId="0" borderId="0" xfId="17" applyFont="1" applyFill="1" applyAlignment="1">
      <alignment horizontal="right" vertical="center"/>
    </xf>
    <xf numFmtId="9" fontId="6" fillId="0" borderId="67" xfId="9" applyFont="1" applyFill="1" applyBorder="1" applyAlignment="1" applyProtection="1">
      <alignment horizontal="right" vertical="center"/>
      <protection hidden="1"/>
    </xf>
    <xf numFmtId="3" fontId="2" fillId="0" borderId="0" xfId="17" applyNumberFormat="1" applyFont="1" applyAlignment="1">
      <alignment horizontal="right" vertical="center" indent="1"/>
    </xf>
    <xf numFmtId="1" fontId="2" fillId="0" borderId="0" xfId="17" applyNumberFormat="1" applyFont="1" applyAlignment="1">
      <alignment horizontal="right" vertical="center" indent="1"/>
    </xf>
    <xf numFmtId="0" fontId="2" fillId="0" borderId="24" xfId="17" applyFont="1" applyFill="1" applyBorder="1" applyAlignment="1">
      <alignment horizontal="right" vertical="center" indent="1" readingOrder="1"/>
    </xf>
    <xf numFmtId="0" fontId="2" fillId="0" borderId="32" xfId="17" applyFont="1" applyFill="1" applyBorder="1" applyAlignment="1">
      <alignment horizontal="right" vertical="center" indent="1" readingOrder="1"/>
    </xf>
    <xf numFmtId="0" fontId="2" fillId="0" borderId="0" xfId="17" applyFont="1" applyAlignment="1">
      <alignment horizontal="right" vertical="center" indent="1"/>
    </xf>
    <xf numFmtId="9" fontId="2" fillId="0" borderId="22" xfId="19" applyNumberFormat="1" applyFont="1" applyBorder="1" applyAlignment="1">
      <alignment horizontal="right" vertical="center"/>
    </xf>
    <xf numFmtId="9" fontId="2" fillId="0" borderId="23" xfId="19" applyNumberFormat="1" applyFont="1" applyBorder="1" applyAlignment="1">
      <alignment horizontal="right" vertical="center"/>
    </xf>
    <xf numFmtId="9" fontId="2" fillId="0" borderId="3" xfId="19" applyNumberFormat="1" applyFont="1" applyBorder="1" applyAlignment="1">
      <alignment horizontal="right" vertical="center"/>
    </xf>
    <xf numFmtId="9" fontId="2" fillId="0" borderId="24" xfId="19" applyNumberFormat="1" applyFont="1" applyBorder="1" applyAlignment="1">
      <alignment horizontal="right" vertical="center"/>
    </xf>
    <xf numFmtId="9" fontId="2" fillId="0" borderId="25" xfId="19" applyNumberFormat="1" applyFont="1" applyBorder="1" applyAlignment="1">
      <alignment horizontal="right" vertical="center"/>
    </xf>
    <xf numFmtId="9" fontId="2" fillId="0" borderId="0" xfId="19" applyNumberFormat="1" applyFont="1" applyBorder="1" applyAlignment="1">
      <alignment horizontal="right" vertical="center"/>
    </xf>
    <xf numFmtId="0" fontId="2" fillId="0" borderId="0" xfId="19" applyFont="1" applyBorder="1" applyAlignment="1">
      <alignment horizontal="right" vertical="center"/>
    </xf>
    <xf numFmtId="0" fontId="2" fillId="0" borderId="25" xfId="19" applyFont="1" applyBorder="1"/>
    <xf numFmtId="0" fontId="2" fillId="0" borderId="0" xfId="19" applyFont="1" applyBorder="1"/>
    <xf numFmtId="0" fontId="2" fillId="0" borderId="0" xfId="19" applyFont="1" applyFill="1" applyBorder="1" applyAlignment="1">
      <alignment horizontal="left" indent="1"/>
    </xf>
    <xf numFmtId="9" fontId="2" fillId="0" borderId="32" xfId="19" applyNumberFormat="1" applyFont="1" applyBorder="1" applyAlignment="1">
      <alignment horizontal="right" vertical="center"/>
    </xf>
    <xf numFmtId="0" fontId="2" fillId="0" borderId="24" xfId="19" applyFont="1" applyBorder="1" applyAlignment="1">
      <alignment horizontal="right" vertical="center"/>
    </xf>
    <xf numFmtId="3" fontId="2" fillId="0" borderId="25" xfId="19" applyNumberFormat="1" applyFont="1" applyBorder="1" applyAlignment="1">
      <alignment horizontal="right" vertical="center"/>
    </xf>
    <xf numFmtId="3" fontId="2" fillId="0" borderId="0" xfId="19" applyNumberFormat="1" applyFont="1" applyBorder="1" applyAlignment="1">
      <alignment horizontal="right" vertical="center"/>
    </xf>
    <xf numFmtId="1" fontId="6" fillId="0" borderId="0" xfId="19" applyNumberFormat="1" applyFont="1" applyFill="1" applyBorder="1" applyAlignment="1">
      <alignment horizontal="right" vertical="center" wrapText="1" indent="1" readingOrder="1"/>
    </xf>
    <xf numFmtId="1" fontId="2" fillId="0" borderId="24" xfId="19" applyNumberFormat="1" applyFont="1" applyBorder="1" applyAlignment="1">
      <alignment horizontal="right" vertical="center"/>
    </xf>
    <xf numFmtId="1" fontId="2" fillId="0" borderId="25" xfId="19" applyNumberFormat="1" applyFont="1" applyBorder="1" applyAlignment="1">
      <alignment horizontal="right" vertical="center"/>
    </xf>
    <xf numFmtId="1" fontId="2" fillId="0" borderId="0" xfId="19" applyNumberFormat="1" applyFont="1" applyBorder="1" applyAlignment="1">
      <alignment horizontal="right" vertical="center"/>
    </xf>
    <xf numFmtId="0" fontId="2" fillId="0" borderId="25" xfId="19" applyFont="1" applyBorder="1" applyAlignment="1">
      <alignment horizontal="right" vertical="center"/>
    </xf>
    <xf numFmtId="0" fontId="6" fillId="3" borderId="0" xfId="19" applyFont="1" applyFill="1" applyBorder="1" applyAlignment="1">
      <alignment horizontal="left" vertical="center" wrapText="1" indent="1" readingOrder="1"/>
    </xf>
    <xf numFmtId="3" fontId="6" fillId="3" borderId="0" xfId="8" applyNumberFormat="1" applyFont="1" applyFill="1" applyBorder="1" applyAlignment="1" applyProtection="1">
      <alignment horizontal="right" vertical="center"/>
      <protection hidden="1"/>
    </xf>
    <xf numFmtId="3" fontId="6" fillId="3" borderId="0" xfId="19" applyNumberFormat="1" applyFont="1" applyFill="1" applyBorder="1" applyAlignment="1">
      <alignment horizontal="right" vertical="center"/>
    </xf>
    <xf numFmtId="0" fontId="6" fillId="3" borderId="0" xfId="8" applyFont="1" applyFill="1" applyBorder="1" applyAlignment="1" applyProtection="1">
      <alignment horizontal="right" vertical="center"/>
      <protection hidden="1"/>
    </xf>
    <xf numFmtId="0" fontId="6" fillId="3" borderId="0" xfId="19" applyFont="1" applyFill="1" applyBorder="1" applyAlignment="1">
      <alignment horizontal="right" vertical="center"/>
    </xf>
    <xf numFmtId="0" fontId="9" fillId="3" borderId="0" xfId="19" applyFont="1" applyFill="1" applyBorder="1" applyAlignment="1">
      <alignment horizontal="left" vertical="center" wrapText="1" indent="1" readingOrder="1"/>
    </xf>
    <xf numFmtId="3" fontId="9" fillId="3" borderId="0" xfId="8" applyNumberFormat="1" applyFont="1" applyFill="1" applyBorder="1" applyAlignment="1" applyProtection="1">
      <alignment horizontal="right" vertical="center"/>
      <protection hidden="1"/>
    </xf>
    <xf numFmtId="3" fontId="9" fillId="3" borderId="0" xfId="19" applyNumberFormat="1" applyFont="1" applyFill="1" applyBorder="1" applyAlignment="1">
      <alignment horizontal="right" vertical="center"/>
    </xf>
    <xf numFmtId="0" fontId="9" fillId="3" borderId="0" xfId="8" applyFont="1" applyFill="1" applyBorder="1" applyAlignment="1" applyProtection="1">
      <alignment horizontal="right" vertical="center"/>
      <protection hidden="1"/>
    </xf>
    <xf numFmtId="0" fontId="9" fillId="3" borderId="0" xfId="19" applyFont="1" applyFill="1" applyBorder="1" applyAlignment="1">
      <alignment horizontal="right" vertical="center"/>
    </xf>
    <xf numFmtId="0" fontId="2" fillId="3" borderId="0" xfId="19" applyFont="1" applyFill="1" applyBorder="1" applyAlignment="1">
      <alignment horizontal="left" vertical="center" indent="1"/>
    </xf>
    <xf numFmtId="0" fontId="6" fillId="3" borderId="0" xfId="19" applyFont="1" applyFill="1" applyBorder="1" applyAlignment="1"/>
    <xf numFmtId="0" fontId="22" fillId="3" borderId="0" xfId="19" applyFont="1" applyFill="1" applyBorder="1" applyAlignment="1">
      <alignment horizontal="right" vertical="center" wrapText="1"/>
    </xf>
    <xf numFmtId="0" fontId="22" fillId="3" borderId="58" xfId="19" applyFont="1" applyFill="1" applyBorder="1" applyAlignment="1">
      <alignment horizontal="right" vertical="center" wrapText="1"/>
    </xf>
    <xf numFmtId="3" fontId="9" fillId="3" borderId="65" xfId="5" applyNumberFormat="1" applyFont="1" applyFill="1" applyBorder="1" applyAlignment="1" applyProtection="1">
      <alignment horizontal="right"/>
      <protection locked="0"/>
    </xf>
    <xf numFmtId="0" fontId="9" fillId="3" borderId="65" xfId="5" applyFont="1" applyFill="1" applyBorder="1" applyAlignment="1">
      <alignment horizontal="left" indent="1"/>
    </xf>
    <xf numFmtId="3" fontId="9" fillId="3" borderId="65" xfId="0" applyNumberFormat="1" applyFont="1" applyFill="1" applyBorder="1" applyAlignment="1">
      <alignment vertical="center"/>
    </xf>
    <xf numFmtId="0" fontId="9" fillId="3" borderId="65" xfId="0" applyFont="1" applyFill="1" applyBorder="1" applyAlignment="1">
      <alignment horizontal="justify" vertical="center"/>
    </xf>
    <xf numFmtId="0" fontId="9" fillId="3" borderId="65" xfId="5" applyFont="1" applyFill="1" applyBorder="1" applyAlignment="1">
      <alignment horizontal="left"/>
    </xf>
    <xf numFmtId="0" fontId="9" fillId="3" borderId="65" xfId="5" applyFont="1" applyFill="1" applyBorder="1" applyAlignment="1" applyProtection="1">
      <alignment horizontal="left"/>
      <protection locked="0"/>
    </xf>
    <xf numFmtId="174" fontId="9" fillId="3" borderId="65" xfId="50" applyNumberFormat="1" applyFont="1" applyFill="1" applyBorder="1" applyAlignment="1">
      <alignment vertical="center"/>
    </xf>
    <xf numFmtId="174" fontId="9" fillId="3" borderId="65" xfId="50" applyNumberFormat="1" applyFont="1" applyFill="1" applyBorder="1" applyAlignment="1" applyProtection="1">
      <alignment vertical="center"/>
      <protection locked="0"/>
    </xf>
    <xf numFmtId="0" fontId="9" fillId="3" borderId="65" xfId="5" applyFont="1" applyFill="1" applyBorder="1" applyAlignment="1">
      <alignment horizontal="left" vertical="center"/>
    </xf>
    <xf numFmtId="0" fontId="9" fillId="3" borderId="65" xfId="5" quotePrefix="1" applyFont="1" applyFill="1" applyBorder="1" applyAlignment="1">
      <alignment horizontal="left" vertical="center"/>
    </xf>
    <xf numFmtId="174" fontId="6" fillId="3" borderId="65" xfId="50" applyNumberFormat="1" applyFont="1" applyFill="1" applyBorder="1" applyAlignment="1">
      <alignment vertical="center"/>
    </xf>
    <xf numFmtId="0" fontId="6" fillId="3" borderId="65" xfId="5" applyFont="1" applyFill="1" applyBorder="1" applyAlignment="1">
      <alignment horizontal="left" vertical="center"/>
    </xf>
    <xf numFmtId="3" fontId="9" fillId="3" borderId="65" xfId="50" applyNumberFormat="1" applyFont="1" applyFill="1" applyBorder="1" applyAlignment="1"/>
    <xf numFmtId="3" fontId="20" fillId="3" borderId="65" xfId="0" applyNumberFormat="1" applyFont="1" applyFill="1" applyBorder="1"/>
    <xf numFmtId="3" fontId="20" fillId="3" borderId="65" xfId="0" applyNumberFormat="1" applyFont="1" applyFill="1" applyBorder="1" applyProtection="1">
      <protection locked="0"/>
    </xf>
    <xf numFmtId="0" fontId="9" fillId="3" borderId="65" xfId="5" applyFont="1" applyFill="1" applyBorder="1" applyAlignment="1">
      <alignment horizontal="left" vertical="center" indent="1"/>
    </xf>
    <xf numFmtId="3" fontId="9" fillId="3" borderId="65" xfId="50" applyNumberFormat="1" applyFont="1" applyFill="1" applyBorder="1" applyAlignment="1">
      <alignment vertical="center"/>
    </xf>
    <xf numFmtId="3" fontId="20" fillId="3" borderId="65" xfId="0" applyNumberFormat="1" applyFont="1" applyFill="1" applyBorder="1" applyAlignment="1">
      <alignment vertical="center"/>
    </xf>
    <xf numFmtId="3" fontId="20" fillId="3" borderId="65" xfId="0" applyNumberFormat="1" applyFont="1" applyFill="1" applyBorder="1" applyAlignment="1" applyProtection="1">
      <alignment vertical="center"/>
      <protection locked="0"/>
    </xf>
    <xf numFmtId="0" fontId="9" fillId="3" borderId="65" xfId="5" quotePrefix="1" applyFont="1" applyFill="1" applyBorder="1" applyAlignment="1">
      <alignment horizontal="left" vertical="center" indent="1"/>
    </xf>
    <xf numFmtId="3" fontId="6" fillId="3" borderId="65" xfId="50" applyNumberFormat="1" applyFont="1" applyFill="1" applyBorder="1" applyAlignment="1">
      <alignment vertical="center"/>
    </xf>
    <xf numFmtId="3" fontId="2" fillId="3" borderId="65" xfId="0" applyNumberFormat="1" applyFont="1" applyFill="1" applyBorder="1" applyAlignment="1">
      <alignment vertical="center"/>
    </xf>
    <xf numFmtId="0" fontId="6" fillId="3" borderId="65" xfId="5" applyFont="1" applyFill="1" applyBorder="1" applyAlignment="1">
      <alignment horizontal="left" vertical="center" indent="1"/>
    </xf>
    <xf numFmtId="168" fontId="6" fillId="3" borderId="65" xfId="5" applyNumberFormat="1" applyFont="1" applyFill="1" applyBorder="1" applyAlignment="1" applyProtection="1">
      <alignment horizontal="right" vertical="top" indent="1"/>
      <protection locked="0"/>
    </xf>
    <xf numFmtId="3" fontId="9" fillId="3" borderId="65" xfId="5" applyNumberFormat="1" applyFont="1" applyFill="1" applyBorder="1" applyAlignment="1" applyProtection="1">
      <alignment horizontal="right" vertical="center"/>
      <protection locked="0"/>
    </xf>
    <xf numFmtId="3" fontId="9" fillId="3" borderId="65" xfId="0" applyNumberFormat="1" applyFont="1" applyFill="1" applyBorder="1" applyAlignment="1" applyProtection="1">
      <alignment horizontal="right" vertical="center"/>
      <protection locked="0"/>
    </xf>
    <xf numFmtId="0" fontId="2" fillId="0" borderId="0" xfId="44" applyFont="1" applyFill="1" applyBorder="1" applyAlignment="1">
      <alignment horizontal="left" vertical="center" indent="1"/>
    </xf>
    <xf numFmtId="0" fontId="2" fillId="0" borderId="0" xfId="44" applyFont="1" applyFill="1" applyBorder="1" applyAlignment="1">
      <alignment horizontal="right" vertical="center" indent="1"/>
    </xf>
    <xf numFmtId="168" fontId="2" fillId="0" borderId="0" xfId="44" applyNumberFormat="1" applyFont="1" applyFill="1" applyBorder="1" applyAlignment="1">
      <alignment horizontal="right" vertical="center" indent="1"/>
    </xf>
    <xf numFmtId="168" fontId="2" fillId="0" borderId="3" xfId="44" applyNumberFormat="1" applyFont="1" applyFill="1" applyBorder="1" applyAlignment="1">
      <alignment horizontal="right" vertical="center" indent="1"/>
    </xf>
    <xf numFmtId="0" fontId="2" fillId="0" borderId="0" xfId="68" applyFont="1" applyBorder="1" applyAlignment="1">
      <alignment horizontal="left"/>
    </xf>
    <xf numFmtId="0" fontId="2" fillId="3" borderId="10" xfId="12" applyFont="1" applyFill="1" applyBorder="1" applyAlignment="1">
      <alignment horizontal="right" vertical="center"/>
    </xf>
    <xf numFmtId="0" fontId="2" fillId="3" borderId="0" xfId="12" applyFont="1" applyFill="1" applyBorder="1" applyAlignment="1">
      <alignment horizontal="right" vertical="center"/>
    </xf>
    <xf numFmtId="0" fontId="2" fillId="2" borderId="55" xfId="12" applyFont="1" applyFill="1" applyBorder="1" applyAlignment="1">
      <alignment horizontal="right" vertical="center"/>
    </xf>
    <xf numFmtId="0" fontId="2" fillId="0" borderId="10" xfId="73" applyFont="1" applyBorder="1"/>
    <xf numFmtId="0" fontId="2" fillId="3" borderId="0" xfId="12" applyFont="1" applyFill="1" applyBorder="1" applyAlignment="1">
      <alignment vertical="center"/>
    </xf>
    <xf numFmtId="0" fontId="12" fillId="3" borderId="0" xfId="73" applyFont="1" applyFill="1"/>
    <xf numFmtId="3" fontId="2" fillId="3" borderId="0" xfId="12" applyNumberFormat="1" applyFont="1" applyFill="1" applyAlignment="1">
      <alignment horizontal="right" vertical="center"/>
    </xf>
    <xf numFmtId="3" fontId="2" fillId="3" borderId="55" xfId="12" applyNumberFormat="1" applyFont="1" applyFill="1" applyBorder="1" applyAlignment="1">
      <alignment horizontal="right" vertical="center"/>
    </xf>
    <xf numFmtId="3" fontId="2" fillId="3" borderId="0" xfId="12" applyNumberFormat="1" applyFont="1" applyFill="1" applyBorder="1" applyAlignment="1">
      <alignment horizontal="right" vertical="center"/>
    </xf>
    <xf numFmtId="0" fontId="7" fillId="3" borderId="0" xfId="12" applyFont="1" applyFill="1" applyBorder="1" applyAlignment="1">
      <alignment horizontal="left" vertical="center" indent="1"/>
    </xf>
    <xf numFmtId="0" fontId="8" fillId="3" borderId="0" xfId="12" applyFont="1" applyFill="1" applyBorder="1" applyAlignment="1">
      <alignment horizontal="center" vertical="center"/>
    </xf>
    <xf numFmtId="0" fontId="12" fillId="3" borderId="0" xfId="73" applyFill="1"/>
    <xf numFmtId="0" fontId="127" fillId="3" borderId="0" xfId="12" applyFont="1" applyFill="1" applyBorder="1" applyAlignment="1">
      <alignment horizontal="left" vertical="center" indent="1"/>
    </xf>
    <xf numFmtId="0" fontId="126" fillId="3" borderId="0" xfId="12" applyFont="1" applyFill="1" applyBorder="1" applyAlignment="1">
      <alignment horizontal="left" vertical="center" indent="1"/>
    </xf>
    <xf numFmtId="0" fontId="13" fillId="3" borderId="0" xfId="12" applyFont="1" applyFill="1" applyBorder="1" applyAlignment="1">
      <alignment vertical="center"/>
    </xf>
    <xf numFmtId="0" fontId="30" fillId="3" borderId="0" xfId="13" applyFont="1" applyFill="1" applyBorder="1" applyAlignment="1">
      <alignment vertical="center"/>
    </xf>
    <xf numFmtId="0" fontId="33" fillId="3" borderId="0" xfId="13" applyFont="1" applyFill="1" applyBorder="1" applyAlignment="1">
      <alignment horizontal="center" vertical="center"/>
    </xf>
    <xf numFmtId="0" fontId="2" fillId="0" borderId="0" xfId="4" applyFont="1"/>
    <xf numFmtId="0" fontId="2" fillId="0" borderId="0" xfId="4" applyFont="1" applyAlignment="1">
      <alignment horizontal="right"/>
    </xf>
    <xf numFmtId="0" fontId="2" fillId="0" borderId="0" xfId="4" applyFont="1" applyFill="1" applyAlignment="1">
      <alignment horizontal="right"/>
    </xf>
    <xf numFmtId="0" fontId="2" fillId="0" borderId="0" xfId="4" applyFont="1" applyFill="1"/>
    <xf numFmtId="0" fontId="2" fillId="0" borderId="0" xfId="4" applyFont="1" applyAlignment="1">
      <alignment horizontal="left"/>
    </xf>
    <xf numFmtId="0" fontId="2" fillId="0" borderId="0" xfId="4" applyFont="1" applyAlignment="1"/>
    <xf numFmtId="0" fontId="2" fillId="0" borderId="0" xfId="4" applyFont="1" applyFill="1" applyAlignment="1"/>
    <xf numFmtId="0" fontId="2" fillId="0" borderId="0" xfId="4" applyFont="1" applyFill="1" applyBorder="1" applyAlignment="1">
      <alignment horizontal="right"/>
    </xf>
    <xf numFmtId="0" fontId="129" fillId="0" borderId="0" xfId="5" applyFont="1" applyFill="1" applyBorder="1" applyAlignment="1"/>
    <xf numFmtId="3" fontId="2" fillId="0" borderId="0" xfId="4" applyNumberFormat="1" applyFont="1" applyFill="1" applyAlignment="1">
      <alignment horizontal="right"/>
    </xf>
    <xf numFmtId="168" fontId="2" fillId="0" borderId="0" xfId="4" applyNumberFormat="1" applyFont="1" applyFill="1" applyAlignment="1">
      <alignment horizontal="right"/>
    </xf>
    <xf numFmtId="0" fontId="2" fillId="0" borderId="0" xfId="4" applyFont="1" applyFill="1" applyAlignment="1">
      <alignment horizontal="left" indent="1"/>
    </xf>
    <xf numFmtId="0" fontId="11" fillId="0" borderId="0" xfId="4" applyFont="1" applyFill="1" applyAlignment="1">
      <alignment horizontal="left" indent="1"/>
    </xf>
    <xf numFmtId="0" fontId="2" fillId="3" borderId="0" xfId="4" applyFont="1" applyFill="1"/>
    <xf numFmtId="3" fontId="2" fillId="3" borderId="0" xfId="4" applyNumberFormat="1" applyFont="1" applyFill="1"/>
    <xf numFmtId="0" fontId="2" fillId="3" borderId="0" xfId="4" applyFont="1" applyFill="1" applyAlignment="1">
      <alignment horizontal="left"/>
    </xf>
    <xf numFmtId="0" fontId="2" fillId="0" borderId="0" xfId="4" applyFont="1" applyFill="1" applyAlignment="1">
      <alignment horizontal="left" vertical="center" indent="1"/>
    </xf>
    <xf numFmtId="0" fontId="11" fillId="0" borderId="0" xfId="4" applyFont="1" applyFill="1" applyAlignment="1">
      <alignment horizontal="left" vertical="center" indent="1"/>
    </xf>
    <xf numFmtId="0" fontId="2" fillId="0" borderId="0" xfId="4" applyFont="1" applyFill="1" applyAlignment="1">
      <alignment horizontal="right" vertical="center"/>
    </xf>
    <xf numFmtId="0" fontId="11" fillId="0" borderId="0" xfId="4" applyFont="1" applyFill="1" applyAlignment="1">
      <alignment vertical="top"/>
    </xf>
    <xf numFmtId="3" fontId="2" fillId="0" borderId="3" xfId="4" applyNumberFormat="1" applyFont="1" applyFill="1" applyBorder="1" applyAlignment="1">
      <alignment horizontal="right" vertical="center"/>
    </xf>
    <xf numFmtId="3" fontId="2" fillId="0" borderId="3" xfId="4" applyNumberFormat="1" applyFont="1" applyBorder="1" applyAlignment="1">
      <alignment horizontal="right" vertical="center"/>
    </xf>
    <xf numFmtId="3" fontId="2" fillId="0" borderId="0" xfId="4" applyNumberFormat="1" applyFont="1" applyFill="1" applyAlignment="1">
      <alignment horizontal="right" vertical="center"/>
    </xf>
    <xf numFmtId="3" fontId="2" fillId="0" borderId="0" xfId="4" applyNumberFormat="1" applyFont="1" applyAlignment="1">
      <alignment horizontal="right" vertical="center"/>
    </xf>
    <xf numFmtId="168" fontId="2" fillId="0" borderId="0" xfId="4" applyNumberFormat="1" applyFont="1" applyFill="1" applyBorder="1" applyAlignment="1">
      <alignment horizontal="right" vertical="center"/>
    </xf>
    <xf numFmtId="0" fontId="2" fillId="0" borderId="8" xfId="8" applyFont="1" applyFill="1" applyBorder="1" applyAlignment="1" applyProtection="1">
      <alignment vertical="center"/>
    </xf>
    <xf numFmtId="0" fontId="2" fillId="0" borderId="0" xfId="4" applyFont="1" applyFill="1" applyBorder="1" applyAlignment="1">
      <alignment vertical="center"/>
    </xf>
    <xf numFmtId="0" fontId="2" fillId="0" borderId="0" xfId="4" applyFont="1" applyFill="1" applyBorder="1" applyAlignment="1">
      <alignment horizontal="left" vertical="center" indent="1"/>
    </xf>
    <xf numFmtId="0" fontId="11" fillId="0" borderId="0" xfId="4" applyFont="1" applyFill="1" applyBorder="1" applyAlignment="1">
      <alignment horizontal="left" vertical="center" indent="1"/>
    </xf>
    <xf numFmtId="167" fontId="2" fillId="0" borderId="0" xfId="4" applyNumberFormat="1" applyFont="1" applyAlignment="1">
      <alignment horizontal="right"/>
    </xf>
    <xf numFmtId="0" fontId="100" fillId="0" borderId="0" xfId="4" applyFont="1" applyFill="1" applyAlignment="1">
      <alignment vertical="center"/>
    </xf>
    <xf numFmtId="0" fontId="2" fillId="3" borderId="0" xfId="4" applyFont="1" applyFill="1" applyAlignment="1">
      <alignment horizontal="right"/>
    </xf>
    <xf numFmtId="3" fontId="2" fillId="3" borderId="0" xfId="4" applyNumberFormat="1" applyFont="1" applyFill="1" applyAlignment="1">
      <alignment horizontal="right"/>
    </xf>
    <xf numFmtId="0" fontId="2" fillId="0" borderId="0" xfId="4" applyFont="1" applyAlignment="1">
      <alignment horizontal="right" vertical="center"/>
    </xf>
    <xf numFmtId="0" fontId="2" fillId="0" borderId="1" xfId="76" applyFont="1" applyBorder="1" applyAlignment="1">
      <alignment vertical="center" wrapText="1"/>
    </xf>
    <xf numFmtId="0" fontId="2" fillId="0" borderId="3" xfId="4" applyFont="1" applyFill="1" applyBorder="1" applyAlignment="1">
      <alignment horizontal="right" vertical="center"/>
    </xf>
    <xf numFmtId="168" fontId="2" fillId="0" borderId="3" xfId="4" applyNumberFormat="1" applyFont="1" applyFill="1" applyBorder="1" applyAlignment="1">
      <alignment horizontal="right" vertical="center"/>
    </xf>
    <xf numFmtId="167" fontId="2" fillId="0" borderId="3" xfId="4" applyNumberFormat="1" applyFont="1" applyFill="1" applyBorder="1" applyAlignment="1">
      <alignment horizontal="right" vertical="center"/>
    </xf>
    <xf numFmtId="0" fontId="2" fillId="0" borderId="3" xfId="4" applyFont="1" applyFill="1" applyBorder="1" applyAlignment="1">
      <alignment horizontal="left" vertical="center"/>
    </xf>
    <xf numFmtId="0" fontId="2" fillId="0" borderId="11" xfId="8" applyFont="1" applyFill="1" applyBorder="1" applyAlignment="1" applyProtection="1">
      <alignment vertical="center"/>
    </xf>
    <xf numFmtId="0" fontId="2" fillId="0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center"/>
    </xf>
    <xf numFmtId="168" fontId="2" fillId="0" borderId="0" xfId="4" applyNumberFormat="1" applyFont="1" applyFill="1" applyAlignment="1">
      <alignment horizontal="right" vertical="center"/>
    </xf>
    <xf numFmtId="167" fontId="2" fillId="0" borderId="0" xfId="4" applyNumberFormat="1" applyFont="1" applyFill="1" applyAlignment="1">
      <alignment horizontal="right" vertical="center"/>
    </xf>
    <xf numFmtId="3" fontId="2" fillId="0" borderId="4" xfId="4" applyNumberFormat="1" applyFont="1" applyFill="1" applyBorder="1" applyAlignment="1">
      <alignment horizontal="right"/>
    </xf>
    <xf numFmtId="0" fontId="2" fillId="0" borderId="4" xfId="4" applyFont="1" applyFill="1" applyBorder="1" applyAlignment="1">
      <alignment horizontal="left"/>
    </xf>
    <xf numFmtId="168" fontId="2" fillId="0" borderId="3" xfId="4" applyNumberFormat="1" applyFont="1" applyBorder="1" applyAlignment="1">
      <alignment horizontal="right" vertical="center"/>
    </xf>
    <xf numFmtId="0" fontId="2" fillId="0" borderId="3" xfId="4" applyFont="1" applyBorder="1" applyAlignment="1">
      <alignment horizontal="left" vertical="center"/>
    </xf>
    <xf numFmtId="0" fontId="2" fillId="0" borderId="0" xfId="4" applyFont="1" applyFill="1" applyAlignment="1">
      <alignment horizontal="left"/>
    </xf>
    <xf numFmtId="9" fontId="83" fillId="0" borderId="68" xfId="6" applyFont="1" applyFill="1" applyBorder="1" applyAlignment="1" applyProtection="1">
      <alignment vertical="center"/>
    </xf>
    <xf numFmtId="0" fontId="2" fillId="0" borderId="8" xfId="4" applyFont="1" applyFill="1" applyBorder="1" applyAlignment="1" applyProtection="1">
      <alignment vertical="center"/>
    </xf>
    <xf numFmtId="3" fontId="2" fillId="0" borderId="0" xfId="4" applyNumberFormat="1" applyFont="1" applyFill="1" applyAlignment="1">
      <alignment horizontal="right" vertical="center" wrapText="1"/>
    </xf>
    <xf numFmtId="0" fontId="2" fillId="0" borderId="0" xfId="4" applyFont="1" applyAlignment="1">
      <alignment horizontal="left" vertical="center" wrapText="1"/>
    </xf>
    <xf numFmtId="0" fontId="2" fillId="0" borderId="8" xfId="4" applyFont="1" applyFill="1" applyBorder="1" applyAlignment="1" applyProtection="1">
      <alignment vertical="center" wrapText="1"/>
    </xf>
    <xf numFmtId="0" fontId="2" fillId="0" borderId="0" xfId="4" applyFont="1" applyAlignment="1">
      <alignment wrapText="1"/>
    </xf>
    <xf numFmtId="0" fontId="2" fillId="0" borderId="0" xfId="4" applyFont="1" applyFill="1" applyAlignment="1">
      <alignment horizontal="right" vertical="center" wrapText="1"/>
    </xf>
    <xf numFmtId="168" fontId="2" fillId="0" borderId="0" xfId="4" applyNumberFormat="1" applyFont="1" applyAlignment="1">
      <alignment horizontal="right" vertical="center" wrapText="1"/>
    </xf>
    <xf numFmtId="168" fontId="2" fillId="0" borderId="0" xfId="4" applyNumberFormat="1" applyFont="1" applyFill="1" applyAlignment="1">
      <alignment horizontal="right" vertical="center" wrapText="1"/>
    </xf>
    <xf numFmtId="0" fontId="2" fillId="0" borderId="0" xfId="4" applyFont="1" applyAlignment="1">
      <alignment horizontal="right" wrapText="1"/>
    </xf>
    <xf numFmtId="3" fontId="2" fillId="0" borderId="0" xfId="4" applyNumberFormat="1" applyFont="1" applyAlignment="1">
      <alignment horizontal="right" wrapText="1"/>
    </xf>
    <xf numFmtId="0" fontId="2" fillId="0" borderId="8" xfId="4" applyFont="1" applyFill="1" applyBorder="1" applyAlignment="1" applyProtection="1">
      <alignment vertical="top" wrapText="1"/>
    </xf>
    <xf numFmtId="1" fontId="2" fillId="0" borderId="0" xfId="4" applyNumberFormat="1" applyFont="1" applyFill="1" applyAlignment="1">
      <alignment horizontal="right" vertical="center"/>
    </xf>
    <xf numFmtId="0" fontId="2" fillId="0" borderId="9" xfId="4" applyFont="1" applyFill="1" applyBorder="1" applyProtection="1"/>
    <xf numFmtId="168" fontId="2" fillId="0" borderId="0" xfId="4" applyNumberFormat="1" applyFont="1" applyAlignment="1">
      <alignment horizontal="right" vertical="center"/>
    </xf>
    <xf numFmtId="2" fontId="2" fillId="0" borderId="0" xfId="4" applyNumberFormat="1" applyFont="1" applyFill="1" applyAlignment="1">
      <alignment horizontal="right" vertical="center"/>
    </xf>
    <xf numFmtId="0" fontId="83" fillId="0" borderId="13" xfId="76" applyFont="1" applyFill="1" applyBorder="1" applyAlignment="1" applyProtection="1">
      <alignment horizontal="center" vertical="top" wrapText="1"/>
    </xf>
    <xf numFmtId="0" fontId="6" fillId="0" borderId="0" xfId="76" applyFont="1" applyFill="1" applyBorder="1" applyAlignment="1" applyProtection="1">
      <alignment horizontal="centerContinuous" vertical="top" wrapText="1"/>
    </xf>
    <xf numFmtId="0" fontId="9" fillId="0" borderId="8" xfId="76" applyFont="1" applyFill="1" applyBorder="1" applyAlignment="1" applyProtection="1">
      <alignment horizontal="centerContinuous" vertical="top" wrapText="1"/>
    </xf>
    <xf numFmtId="167" fontId="2" fillId="0" borderId="0" xfId="4" applyNumberFormat="1" applyFont="1" applyAlignment="1">
      <alignment horizontal="right" vertical="center"/>
    </xf>
    <xf numFmtId="4" fontId="2" fillId="0" borderId="0" xfId="4" applyNumberFormat="1" applyFont="1" applyFill="1" applyAlignment="1">
      <alignment horizontal="right" vertical="center"/>
    </xf>
    <xf numFmtId="0" fontId="2" fillId="0" borderId="68" xfId="4" applyFont="1" applyFill="1" applyBorder="1" applyAlignment="1" applyProtection="1">
      <alignment horizontal="center" vertical="top" wrapText="1"/>
    </xf>
    <xf numFmtId="2" fontId="2" fillId="0" borderId="0" xfId="4" applyNumberFormat="1" applyFont="1" applyAlignment="1">
      <alignment horizontal="right" vertical="center"/>
    </xf>
    <xf numFmtId="2" fontId="2" fillId="0" borderId="0" xfId="4" applyNumberFormat="1" applyFont="1" applyFill="1" applyAlignment="1">
      <alignment horizontal="right"/>
    </xf>
    <xf numFmtId="0" fontId="2" fillId="0" borderId="0" xfId="4" applyFont="1" applyFill="1" applyAlignment="1" applyProtection="1"/>
    <xf numFmtId="170" fontId="9" fillId="0" borderId="65" xfId="4" applyNumberFormat="1" applyFont="1" applyFill="1" applyBorder="1" applyAlignment="1" applyProtection="1">
      <alignment horizontal="right"/>
    </xf>
    <xf numFmtId="168" fontId="9" fillId="0" borderId="65" xfId="7" applyNumberFormat="1" applyFont="1" applyFill="1" applyBorder="1" applyAlignment="1" applyProtection="1">
      <alignment horizontal="right"/>
    </xf>
    <xf numFmtId="168" fontId="9" fillId="0" borderId="65" xfId="8" applyNumberFormat="1" applyFont="1" applyFill="1" applyBorder="1" applyAlignment="1" applyProtection="1"/>
    <xf numFmtId="0" fontId="2" fillId="0" borderId="0" xfId="4" applyFont="1" applyFill="1" applyAlignment="1">
      <alignment vertical="center"/>
    </xf>
    <xf numFmtId="0" fontId="81" fillId="0" borderId="0" xfId="4" applyFont="1" applyFill="1"/>
    <xf numFmtId="3" fontId="2" fillId="0" borderId="0" xfId="4" applyNumberFormat="1" applyFont="1" applyAlignment="1">
      <alignment horizontal="right"/>
    </xf>
    <xf numFmtId="3" fontId="2" fillId="0" borderId="0" xfId="4" applyNumberFormat="1" applyFont="1" applyAlignment="1">
      <alignment horizontal="right" vertical="center" wrapText="1"/>
    </xf>
    <xf numFmtId="3" fontId="9" fillId="0" borderId="65" xfId="4" applyNumberFormat="1" applyFont="1" applyFill="1" applyBorder="1" applyAlignment="1" applyProtection="1"/>
    <xf numFmtId="1" fontId="9" fillId="0" borderId="65" xfId="7" applyNumberFormat="1" applyFont="1" applyFill="1" applyBorder="1" applyAlignment="1" applyProtection="1"/>
    <xf numFmtId="0" fontId="2" fillId="0" borderId="0" xfId="4" applyFont="1" applyFill="1" applyAlignment="1">
      <alignment horizontal="left" vertical="top" wrapText="1"/>
    </xf>
    <xf numFmtId="0" fontId="2" fillId="0" borderId="0" xfId="4" applyFont="1" applyAlignment="1">
      <alignment vertical="center"/>
    </xf>
    <xf numFmtId="0" fontId="81" fillId="0" borderId="0" xfId="4" applyFont="1" applyFill="1" applyAlignment="1"/>
    <xf numFmtId="0" fontId="41" fillId="3" borderId="3" xfId="14" applyFont="1" applyFill="1" applyBorder="1" applyAlignment="1">
      <alignment horizontal="left"/>
    </xf>
    <xf numFmtId="0" fontId="20" fillId="2" borderId="0" xfId="12" applyFont="1" applyFill="1" applyBorder="1" applyAlignment="1">
      <alignment horizontal="left" vertical="center"/>
    </xf>
    <xf numFmtId="0" fontId="2" fillId="3" borderId="55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horizontal="left" vertical="center"/>
    </xf>
    <xf numFmtId="0" fontId="20" fillId="2" borderId="10" xfId="12" applyFont="1" applyFill="1" applyBorder="1" applyAlignment="1">
      <alignment horizontal="left" vertical="center"/>
    </xf>
    <xf numFmtId="0" fontId="2" fillId="2" borderId="55" xfId="12" applyFont="1" applyFill="1" applyBorder="1" applyAlignment="1">
      <alignment horizontal="left" vertical="center"/>
    </xf>
    <xf numFmtId="0" fontId="2" fillId="3" borderId="0" xfId="12" quotePrefix="1" applyFont="1" applyFill="1" applyBorder="1" applyAlignment="1">
      <alignment horizontal="left" vertical="center" indent="1"/>
    </xf>
    <xf numFmtId="0" fontId="2" fillId="3" borderId="0" xfId="12" applyFont="1" applyFill="1" applyBorder="1" applyAlignment="1">
      <alignment horizontal="left" vertical="center" indent="1"/>
    </xf>
    <xf numFmtId="0" fontId="2" fillId="3" borderId="10" xfId="12" quotePrefix="1" applyFont="1" applyFill="1" applyBorder="1" applyAlignment="1">
      <alignment horizontal="left" vertical="center" indent="1"/>
    </xf>
    <xf numFmtId="0" fontId="2" fillId="3" borderId="10" xfId="12" applyFont="1" applyFill="1" applyBorder="1" applyAlignment="1">
      <alignment horizontal="left" vertical="center" indent="1"/>
    </xf>
    <xf numFmtId="168" fontId="9" fillId="0" borderId="65" xfId="4" applyNumberFormat="1" applyFont="1" applyFill="1" applyBorder="1" applyAlignment="1" applyProtection="1"/>
    <xf numFmtId="0" fontId="2" fillId="0" borderId="3" xfId="4" applyFont="1" applyBorder="1" applyAlignment="1">
      <alignment vertical="center"/>
    </xf>
    <xf numFmtId="0" fontId="20" fillId="2" borderId="0" xfId="4" applyFont="1" applyFill="1" applyAlignment="1">
      <alignment vertical="center"/>
    </xf>
    <xf numFmtId="0" fontId="2" fillId="0" borderId="3" xfId="4" applyFont="1" applyFill="1" applyBorder="1" applyAlignment="1">
      <alignment vertical="center"/>
    </xf>
    <xf numFmtId="0" fontId="9" fillId="0" borderId="10" xfId="4" applyFont="1" applyFill="1" applyBorder="1" applyAlignment="1" applyProtection="1">
      <alignment horizontal="right" vertical="center" wrapText="1"/>
    </xf>
    <xf numFmtId="0" fontId="44" fillId="0" borderId="0" xfId="20" applyFont="1" applyAlignment="1">
      <alignment wrapText="1"/>
    </xf>
    <xf numFmtId="0" fontId="44" fillId="0" borderId="0" xfId="20" applyFont="1" applyAlignment="1">
      <alignment readingOrder="1"/>
    </xf>
    <xf numFmtId="49" fontId="2" fillId="0" borderId="0" xfId="43" applyNumberFormat="1" applyFont="1" applyAlignment="1">
      <alignment vertical="center"/>
    </xf>
    <xf numFmtId="0" fontId="2" fillId="0" borderId="0" xfId="43" applyFont="1"/>
    <xf numFmtId="0" fontId="13" fillId="3" borderId="0" xfId="19" applyFont="1" applyFill="1" applyAlignment="1">
      <alignment vertical="center"/>
    </xf>
    <xf numFmtId="0" fontId="25" fillId="3" borderId="0" xfId="19" applyFont="1" applyFill="1" applyAlignment="1">
      <alignment horizontal="right"/>
    </xf>
    <xf numFmtId="0" fontId="25" fillId="3" borderId="0" xfId="19" applyFont="1" applyFill="1"/>
    <xf numFmtId="0" fontId="9" fillId="3" borderId="0" xfId="19" applyFont="1" applyFill="1" applyAlignment="1">
      <alignment vertical="center"/>
    </xf>
    <xf numFmtId="0" fontId="25" fillId="3" borderId="0" xfId="19" applyFont="1" applyFill="1" applyBorder="1"/>
    <xf numFmtId="0" fontId="2" fillId="3" borderId="0" xfId="19" applyFont="1" applyFill="1"/>
    <xf numFmtId="0" fontId="22" fillId="3" borderId="0" xfId="19" applyFont="1" applyFill="1" applyBorder="1" applyAlignment="1">
      <alignment horizontal="center" vertical="center" wrapText="1" readingOrder="1"/>
    </xf>
    <xf numFmtId="0" fontId="62" fillId="3" borderId="0" xfId="19" applyFont="1" applyFill="1" applyBorder="1"/>
    <xf numFmtId="0" fontId="63" fillId="3" borderId="0" xfId="19" applyFont="1" applyFill="1" applyBorder="1" applyAlignment="1">
      <alignment horizontal="center"/>
    </xf>
    <xf numFmtId="0" fontId="2" fillId="0" borderId="0" xfId="43" applyFont="1" applyBorder="1"/>
    <xf numFmtId="168" fontId="5" fillId="0" borderId="0" xfId="1" applyNumberFormat="1" applyFont="1"/>
    <xf numFmtId="168" fontId="8" fillId="0" borderId="4" xfId="1" applyNumberFormat="1" applyFont="1" applyBorder="1" applyAlignment="1">
      <alignment horizontal="center" vertical="center"/>
    </xf>
    <xf numFmtId="9" fontId="9" fillId="0" borderId="32" xfId="21" applyNumberFormat="1" applyFont="1" applyFill="1" applyBorder="1" applyAlignment="1">
      <alignment horizontal="right" vertical="center" indent="1"/>
    </xf>
    <xf numFmtId="9" fontId="6" fillId="0" borderId="32" xfId="21" applyNumberFormat="1" applyFont="1" applyFill="1" applyBorder="1" applyAlignment="1">
      <alignment horizontal="right" vertical="center" indent="1"/>
    </xf>
    <xf numFmtId="3" fontId="2" fillId="3" borderId="0" xfId="0" applyNumberFormat="1" applyFont="1" applyFill="1" applyBorder="1" applyAlignment="1">
      <alignment horizontal="right" vertical="center"/>
    </xf>
    <xf numFmtId="3" fontId="2" fillId="3" borderId="3" xfId="0" applyNumberFormat="1" applyFont="1" applyFill="1" applyBorder="1" applyAlignment="1">
      <alignment horizontal="right" vertical="center"/>
    </xf>
    <xf numFmtId="0" fontId="2" fillId="0" borderId="0" xfId="44" applyFont="1"/>
    <xf numFmtId="0" fontId="2" fillId="0" borderId="0" xfId="44" applyFont="1" applyBorder="1"/>
    <xf numFmtId="0" fontId="2" fillId="0" borderId="0" xfId="44" applyFont="1" applyFill="1"/>
    <xf numFmtId="1" fontId="2" fillId="0" borderId="3" xfId="44" applyNumberFormat="1" applyFont="1" applyBorder="1" applyAlignment="1">
      <alignment horizontal="right" vertical="center" indent="1"/>
    </xf>
    <xf numFmtId="168" fontId="2" fillId="0" borderId="3" xfId="44" applyNumberFormat="1" applyFont="1" applyBorder="1" applyAlignment="1">
      <alignment horizontal="right" vertical="center" indent="1"/>
    </xf>
    <xf numFmtId="0" fontId="2" fillId="0" borderId="59" xfId="44" applyFont="1" applyBorder="1" applyAlignment="1">
      <alignment horizontal="right" vertical="center" indent="1"/>
    </xf>
    <xf numFmtId="168" fontId="2" fillId="0" borderId="59" xfId="44" applyNumberFormat="1" applyFont="1" applyBorder="1" applyAlignment="1">
      <alignment horizontal="right" vertical="center" indent="1"/>
    </xf>
    <xf numFmtId="1" fontId="2" fillId="0" borderId="0" xfId="44" applyNumberFormat="1" applyFont="1" applyFill="1" applyBorder="1" applyAlignment="1">
      <alignment horizontal="right" vertical="center" indent="1"/>
    </xf>
    <xf numFmtId="0" fontId="2" fillId="0" borderId="0" xfId="44" applyFont="1" applyAlignment="1">
      <alignment horizontal="right" vertical="center" indent="1"/>
    </xf>
    <xf numFmtId="168" fontId="2" fillId="0" borderId="0" xfId="44" applyNumberFormat="1" applyFont="1" applyAlignment="1">
      <alignment horizontal="right" vertical="center" indent="1"/>
    </xf>
    <xf numFmtId="1" fontId="2" fillId="0" borderId="3" xfId="44" applyNumberFormat="1" applyFont="1" applyFill="1" applyBorder="1" applyAlignment="1">
      <alignment horizontal="right" vertical="center" indent="1"/>
    </xf>
    <xf numFmtId="1" fontId="2" fillId="0" borderId="0" xfId="44" applyNumberFormat="1" applyFont="1" applyBorder="1" applyAlignment="1">
      <alignment horizontal="right" vertical="center" indent="1"/>
    </xf>
    <xf numFmtId="0" fontId="2" fillId="0" borderId="0" xfId="44" applyFont="1" applyBorder="1" applyAlignment="1">
      <alignment horizontal="right" vertical="center" indent="1"/>
    </xf>
    <xf numFmtId="0" fontId="2" fillId="0" borderId="0" xfId="44" applyFont="1" applyBorder="1" applyAlignment="1">
      <alignment horizontal="left" vertical="center" indent="1"/>
    </xf>
    <xf numFmtId="0" fontId="3" fillId="0" borderId="0" xfId="19" applyFont="1" applyFill="1"/>
    <xf numFmtId="0" fontId="22" fillId="0" borderId="0" xfId="19" applyFont="1" applyFill="1" applyBorder="1" applyAlignment="1">
      <alignment horizontal="left" vertical="center" wrapText="1" indent="1" readingOrder="1"/>
    </xf>
    <xf numFmtId="168" fontId="2" fillId="0" borderId="0" xfId="0" applyNumberFormat="1" applyFont="1" applyAlignment="1">
      <alignment vertical="center"/>
    </xf>
    <xf numFmtId="3" fontId="11" fillId="0" borderId="0" xfId="27" applyNumberFormat="1" applyFont="1" applyAlignment="1">
      <alignment horizontal="center" vertical="center"/>
    </xf>
    <xf numFmtId="1" fontId="2" fillId="0" borderId="0" xfId="27" applyNumberFormat="1" applyFont="1" applyFill="1" applyAlignment="1">
      <alignment horizontal="right" vertical="center" indent="1"/>
    </xf>
    <xf numFmtId="0" fontId="20" fillId="0" borderId="0" xfId="27" applyFont="1" applyFill="1" applyAlignment="1">
      <alignment horizontal="right" vertical="center" indent="1"/>
    </xf>
    <xf numFmtId="9" fontId="6" fillId="0" borderId="32" xfId="22" applyFont="1" applyFill="1" applyBorder="1" applyAlignment="1">
      <alignment horizontal="right" vertical="center" indent="1"/>
    </xf>
    <xf numFmtId="3" fontId="6" fillId="0" borderId="0" xfId="21" applyNumberFormat="1" applyFont="1" applyFill="1" applyAlignment="1">
      <alignment horizontal="right" vertical="center" indent="1"/>
    </xf>
    <xf numFmtId="9" fontId="6" fillId="0" borderId="24" xfId="23" applyNumberFormat="1" applyFont="1" applyFill="1" applyBorder="1" applyAlignment="1">
      <alignment horizontal="right" vertical="center" indent="1"/>
    </xf>
    <xf numFmtId="9" fontId="6" fillId="0" borderId="32" xfId="24" applyFont="1" applyFill="1" applyBorder="1" applyAlignment="1">
      <alignment horizontal="right" vertical="center" indent="1"/>
    </xf>
    <xf numFmtId="3" fontId="6" fillId="0" borderId="0" xfId="23" applyNumberFormat="1" applyFont="1" applyFill="1" applyAlignment="1">
      <alignment horizontal="right" vertical="center" indent="1"/>
    </xf>
    <xf numFmtId="0" fontId="6" fillId="0" borderId="0" xfId="21" applyFont="1" applyFill="1" applyAlignment="1">
      <alignment horizontal="right" vertical="center" indent="1"/>
    </xf>
    <xf numFmtId="9" fontId="6" fillId="0" borderId="0" xfId="0" applyNumberFormat="1" applyFont="1" applyFill="1" applyBorder="1" applyAlignment="1">
      <alignment horizontal="right" vertical="center" wrapText="1" readingOrder="1"/>
    </xf>
    <xf numFmtId="9" fontId="6" fillId="3" borderId="0" xfId="0" applyNumberFormat="1" applyFont="1" applyFill="1" applyBorder="1" applyAlignment="1">
      <alignment horizontal="right" vertical="center" wrapText="1" readingOrder="1"/>
    </xf>
    <xf numFmtId="9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9" fontId="6" fillId="0" borderId="0" xfId="0" applyNumberFormat="1" applyFont="1" applyFill="1" applyBorder="1" applyAlignment="1">
      <alignment vertical="center" wrapText="1" readingOrder="1"/>
    </xf>
    <xf numFmtId="0" fontId="88" fillId="3" borderId="0" xfId="0" applyFont="1" applyFill="1" applyAlignment="1"/>
    <xf numFmtId="0" fontId="81" fillId="3" borderId="0" xfId="0" applyFont="1" applyFill="1" applyAlignment="1"/>
    <xf numFmtId="0" fontId="25" fillId="3" borderId="0" xfId="0" applyFont="1" applyFill="1" applyAlignment="1" applyProtection="1">
      <protection locked="0"/>
    </xf>
    <xf numFmtId="0" fontId="4" fillId="3" borderId="0" xfId="0" applyFont="1" applyFill="1"/>
    <xf numFmtId="9" fontId="11" fillId="3" borderId="0" xfId="0" applyNumberFormat="1" applyFont="1" applyFill="1" applyBorder="1" applyAlignment="1">
      <alignment horizontal="right" vertical="center" wrapText="1" readingOrder="1"/>
    </xf>
    <xf numFmtId="3" fontId="2" fillId="0" borderId="25" xfId="26" applyNumberFormat="1" applyFont="1" applyBorder="1" applyAlignment="1">
      <alignment horizontal="right" vertical="center" indent="1"/>
    </xf>
    <xf numFmtId="0" fontId="17" fillId="0" borderId="30" xfId="21" applyFont="1" applyBorder="1"/>
    <xf numFmtId="0" fontId="13" fillId="0" borderId="30" xfId="26" applyFont="1" applyBorder="1"/>
    <xf numFmtId="0" fontId="9" fillId="0" borderId="0" xfId="0" applyFont="1" applyFill="1" applyBorder="1" applyAlignment="1">
      <alignment horizontal="right" vertical="center"/>
    </xf>
    <xf numFmtId="0" fontId="9" fillId="0" borderId="0" xfId="30" applyFont="1" applyFill="1" applyBorder="1" applyAlignment="1" applyProtection="1">
      <alignment horizontal="right"/>
      <protection hidden="1"/>
    </xf>
    <xf numFmtId="168" fontId="9" fillId="3" borderId="0" xfId="30" applyNumberFormat="1" applyFont="1" applyFill="1" applyBorder="1" applyAlignment="1" applyProtection="1">
      <alignment horizontal="right" indent="1"/>
      <protection hidden="1"/>
    </xf>
    <xf numFmtId="3" fontId="130" fillId="0" borderId="0" xfId="34" applyNumberFormat="1" applyFont="1" applyAlignment="1">
      <alignment horizontal="center"/>
    </xf>
    <xf numFmtId="0" fontId="130" fillId="0" borderId="0" xfId="34" applyFont="1" applyAlignment="1">
      <alignment horizontal="center"/>
    </xf>
    <xf numFmtId="3" fontId="59" fillId="2" borderId="7" xfId="34" applyNumberFormat="1" applyFont="1" applyFill="1" applyBorder="1" applyAlignment="1">
      <alignment horizontal="center" vertical="center"/>
    </xf>
    <xf numFmtId="3" fontId="59" fillId="2" borderId="13" xfId="34" applyNumberFormat="1" applyFont="1" applyFill="1" applyBorder="1" applyAlignment="1">
      <alignment horizontal="center" vertical="center"/>
    </xf>
    <xf numFmtId="3" fontId="59" fillId="2" borderId="0" xfId="34" applyNumberFormat="1" applyFont="1" applyFill="1" applyBorder="1" applyAlignment="1">
      <alignment horizontal="center" vertical="center"/>
    </xf>
    <xf numFmtId="0" fontId="59" fillId="2" borderId="0" xfId="34" applyFont="1" applyFill="1" applyBorder="1" applyAlignment="1">
      <alignment horizontal="center" vertical="center"/>
    </xf>
    <xf numFmtId="3" fontId="8" fillId="0" borderId="7" xfId="34" applyNumberFormat="1" applyFont="1" applyFill="1" applyBorder="1" applyAlignment="1">
      <alignment horizontal="center" vertical="center"/>
    </xf>
    <xf numFmtId="3" fontId="8" fillId="0" borderId="13" xfId="34" applyNumberFormat="1" applyFont="1" applyFill="1" applyBorder="1" applyAlignment="1">
      <alignment horizontal="center"/>
    </xf>
    <xf numFmtId="3" fontId="8" fillId="0" borderId="0" xfId="34" applyNumberFormat="1" applyFont="1" applyFill="1" applyBorder="1" applyAlignment="1">
      <alignment horizontal="center"/>
    </xf>
    <xf numFmtId="3" fontId="8" fillId="0" borderId="7" xfId="34" applyNumberFormat="1" applyFont="1" applyBorder="1" applyAlignment="1">
      <alignment horizontal="center" vertical="center"/>
    </xf>
    <xf numFmtId="3" fontId="8" fillId="0" borderId="13" xfId="34" applyNumberFormat="1" applyFont="1" applyFill="1" applyBorder="1" applyAlignment="1">
      <alignment horizontal="center" vertical="center"/>
    </xf>
    <xf numFmtId="3" fontId="8" fillId="0" borderId="13" xfId="34" applyNumberFormat="1" applyFont="1" applyBorder="1" applyAlignment="1">
      <alignment horizontal="center" vertical="center"/>
    </xf>
    <xf numFmtId="3" fontId="8" fillId="0" borderId="0" xfId="34" applyNumberFormat="1" applyFont="1" applyBorder="1" applyAlignment="1">
      <alignment horizontal="center" vertical="center"/>
    </xf>
    <xf numFmtId="0" fontId="8" fillId="0" borderId="0" xfId="34" applyFont="1" applyBorder="1" applyAlignment="1">
      <alignment horizontal="center" vertical="center"/>
    </xf>
    <xf numFmtId="3" fontId="59" fillId="0" borderId="0" xfId="34" applyNumberFormat="1" applyFont="1" applyAlignment="1">
      <alignment horizontal="center" vertical="center"/>
    </xf>
    <xf numFmtId="0" fontId="8" fillId="0" borderId="60" xfId="34" applyFont="1" applyBorder="1" applyAlignment="1">
      <alignment horizontal="center" vertical="center"/>
    </xf>
    <xf numFmtId="3" fontId="131" fillId="0" borderId="0" xfId="34" applyNumberFormat="1" applyFont="1" applyFill="1" applyBorder="1" applyAlignment="1">
      <alignment horizontal="right"/>
    </xf>
    <xf numFmtId="3" fontId="20" fillId="2" borderId="16" xfId="34" applyNumberFormat="1" applyFont="1" applyFill="1" applyBorder="1" applyAlignment="1">
      <alignment horizontal="right"/>
    </xf>
    <xf numFmtId="3" fontId="20" fillId="2" borderId="0" xfId="34" applyNumberFormat="1" applyFont="1" applyFill="1" applyAlignment="1">
      <alignment horizontal="right"/>
    </xf>
    <xf numFmtId="3" fontId="2" fillId="0" borderId="3" xfId="34" applyNumberFormat="1" applyFont="1" applyBorder="1" applyAlignment="1">
      <alignment horizontal="right"/>
    </xf>
    <xf numFmtId="3" fontId="2" fillId="0" borderId="0" xfId="34" applyNumberFormat="1" applyFont="1" applyAlignment="1">
      <alignment horizontal="right"/>
    </xf>
    <xf numFmtId="0" fontId="32" fillId="0" borderId="10" xfId="34" applyFont="1" applyBorder="1"/>
    <xf numFmtId="3" fontId="2" fillId="0" borderId="3" xfId="34" applyNumberFormat="1" applyFont="1" applyFill="1" applyBorder="1" applyAlignment="1">
      <alignment horizontal="right"/>
    </xf>
    <xf numFmtId="3" fontId="20" fillId="0" borderId="0" xfId="34" applyNumberFormat="1" applyFont="1" applyBorder="1" applyAlignment="1">
      <alignment horizontal="right"/>
    </xf>
    <xf numFmtId="1" fontId="20" fillId="0" borderId="0" xfId="34" applyNumberFormat="1" applyFont="1" applyBorder="1" applyAlignment="1">
      <alignment horizontal="right"/>
    </xf>
    <xf numFmtId="0" fontId="20" fillId="0" borderId="0" xfId="34" applyFont="1" applyBorder="1" applyAlignment="1">
      <alignment horizontal="left"/>
    </xf>
    <xf numFmtId="3" fontId="9" fillId="2" borderId="0" xfId="34" applyNumberFormat="1" applyFont="1" applyFill="1" applyAlignment="1">
      <alignment horizontal="right"/>
    </xf>
    <xf numFmtId="3" fontId="2" fillId="0" borderId="0" xfId="34" applyNumberFormat="1" applyFont="1" applyBorder="1" applyAlignment="1"/>
    <xf numFmtId="3" fontId="2" fillId="0" borderId="0" xfId="34" applyNumberFormat="1" applyFont="1" applyFill="1" applyBorder="1" applyAlignment="1"/>
    <xf numFmtId="0" fontId="2" fillId="0" borderId="0" xfId="34" applyFont="1" applyBorder="1" applyAlignment="1"/>
    <xf numFmtId="3" fontId="20" fillId="2" borderId="16" xfId="34" applyNumberFormat="1" applyFont="1" applyFill="1" applyBorder="1" applyAlignment="1"/>
    <xf numFmtId="9" fontId="20" fillId="2" borderId="16" xfId="34" applyNumberFormat="1" applyFont="1" applyFill="1" applyBorder="1" applyAlignment="1"/>
    <xf numFmtId="3" fontId="9" fillId="2" borderId="0" xfId="34" applyNumberFormat="1" applyFont="1" applyFill="1" applyAlignment="1"/>
    <xf numFmtId="9" fontId="9" fillId="2" borderId="0" xfId="34" applyNumberFormat="1" applyFont="1" applyFill="1" applyAlignment="1"/>
    <xf numFmtId="9" fontId="20" fillId="2" borderId="0" xfId="34" applyNumberFormat="1" applyFont="1" applyFill="1" applyAlignment="1"/>
    <xf numFmtId="9" fontId="2" fillId="0" borderId="3" xfId="34" applyNumberFormat="1" applyFont="1" applyBorder="1" applyAlignment="1"/>
    <xf numFmtId="9" fontId="2" fillId="0" borderId="0" xfId="34" applyNumberFormat="1" applyFont="1" applyAlignment="1"/>
    <xf numFmtId="3" fontId="6" fillId="0" borderId="3" xfId="34" applyNumberFormat="1" applyFont="1" applyFill="1" applyBorder="1" applyAlignment="1"/>
    <xf numFmtId="9" fontId="6" fillId="0" borderId="3" xfId="34" applyNumberFormat="1" applyFont="1" applyFill="1" applyBorder="1" applyAlignment="1"/>
    <xf numFmtId="9" fontId="6" fillId="0" borderId="0" xfId="34" applyNumberFormat="1" applyFont="1" applyAlignment="1"/>
    <xf numFmtId="9" fontId="6" fillId="0" borderId="0" xfId="34" applyNumberFormat="1" applyFont="1" applyFill="1" applyAlignment="1"/>
    <xf numFmtId="3" fontId="20" fillId="0" borderId="3" xfId="34" applyNumberFormat="1" applyFont="1" applyFill="1" applyBorder="1" applyAlignment="1">
      <alignment wrapText="1"/>
    </xf>
    <xf numFmtId="0" fontId="9" fillId="0" borderId="4" xfId="34" applyFont="1" applyBorder="1" applyAlignment="1">
      <alignment wrapText="1"/>
    </xf>
    <xf numFmtId="0" fontId="9" fillId="0" borderId="4" xfId="34" applyFont="1" applyFill="1" applyBorder="1" applyAlignment="1"/>
    <xf numFmtId="0" fontId="20" fillId="0" borderId="4" xfId="34" applyFont="1" applyFill="1" applyBorder="1" applyAlignment="1"/>
    <xf numFmtId="9" fontId="20" fillId="0" borderId="4" xfId="34" applyNumberFormat="1" applyFont="1" applyFill="1" applyBorder="1" applyAlignment="1"/>
    <xf numFmtId="181" fontId="20" fillId="0" borderId="4" xfId="34" applyNumberFormat="1" applyFont="1" applyFill="1" applyBorder="1" applyAlignment="1">
      <alignment wrapText="1"/>
    </xf>
    <xf numFmtId="3" fontId="132" fillId="0" borderId="0" xfId="0" applyNumberFormat="1" applyFont="1" applyAlignment="1"/>
    <xf numFmtId="3" fontId="9" fillId="2" borderId="16" xfId="34" applyNumberFormat="1" applyFont="1" applyFill="1" applyBorder="1" applyAlignment="1">
      <alignment horizontal="right"/>
    </xf>
    <xf numFmtId="0" fontId="89" fillId="0" borderId="0" xfId="0" applyFont="1" applyAlignment="1"/>
    <xf numFmtId="0" fontId="32" fillId="0" borderId="0" xfId="34" applyFont="1" applyBorder="1"/>
    <xf numFmtId="0" fontId="60" fillId="0" borderId="0" xfId="0" applyFont="1" applyBorder="1"/>
    <xf numFmtId="1" fontId="2" fillId="0" borderId="3" xfId="34" applyNumberFormat="1" applyFont="1" applyFill="1" applyBorder="1"/>
    <xf numFmtId="1" fontId="2" fillId="0" borderId="0" xfId="34" applyNumberFormat="1" applyFont="1" applyFill="1"/>
    <xf numFmtId="1" fontId="2" fillId="0" borderId="0" xfId="34" applyNumberFormat="1" applyFont="1"/>
    <xf numFmtId="0" fontId="8" fillId="0" borderId="0" xfId="0" applyFont="1" applyFill="1"/>
    <xf numFmtId="3" fontId="8" fillId="0" borderId="0" xfId="0" applyNumberFormat="1" applyFont="1"/>
    <xf numFmtId="3" fontId="13" fillId="0" borderId="0" xfId="34" applyNumberFormat="1" applyFont="1" applyAlignment="1"/>
    <xf numFmtId="182" fontId="2" fillId="0" borderId="0" xfId="34" applyNumberFormat="1" applyFont="1"/>
    <xf numFmtId="3" fontId="8" fillId="0" borderId="0" xfId="0" applyNumberFormat="1" applyFont="1" applyFill="1"/>
    <xf numFmtId="167" fontId="133" fillId="0" borderId="0" xfId="0" applyNumberFormat="1" applyFont="1"/>
    <xf numFmtId="0" fontId="6" fillId="0" borderId="0" xfId="34" applyFont="1" applyBorder="1"/>
    <xf numFmtId="168" fontId="11" fillId="0" borderId="0" xfId="34" applyNumberFormat="1" applyFont="1"/>
    <xf numFmtId="3" fontId="134" fillId="0" borderId="0" xfId="34" applyNumberFormat="1" applyFont="1" applyFill="1" applyAlignment="1">
      <alignment horizontal="right" indent="1"/>
    </xf>
    <xf numFmtId="3" fontId="11" fillId="0" borderId="0" xfId="34" applyNumberFormat="1" applyFont="1" applyBorder="1" applyAlignment="1">
      <alignment horizontal="right" indent="1"/>
    </xf>
    <xf numFmtId="3" fontId="11" fillId="0" borderId="0" xfId="34" applyNumberFormat="1" applyFont="1" applyAlignment="1">
      <alignment horizontal="right" indent="1"/>
    </xf>
    <xf numFmtId="3" fontId="11" fillId="0" borderId="0" xfId="34" applyNumberFormat="1" applyFont="1" applyFill="1" applyAlignment="1">
      <alignment horizontal="right" indent="1"/>
    </xf>
    <xf numFmtId="0" fontId="81" fillId="0" borderId="0" xfId="34" applyFont="1" applyBorder="1" applyAlignment="1">
      <alignment horizontal="center" vertical="center"/>
    </xf>
    <xf numFmtId="0" fontId="81" fillId="0" borderId="0" xfId="34" applyFont="1" applyFill="1" applyAlignment="1">
      <alignment horizontal="center" vertical="center"/>
    </xf>
    <xf numFmtId="0" fontId="11" fillId="0" borderId="0" xfId="34" applyFont="1" applyFill="1" applyAlignment="1">
      <alignment horizontal="right"/>
    </xf>
    <xf numFmtId="3" fontId="11" fillId="0" borderId="0" xfId="34" applyNumberFormat="1" applyFont="1" applyFill="1" applyAlignment="1">
      <alignment horizontal="right" vertical="center"/>
    </xf>
    <xf numFmtId="0" fontId="81" fillId="0" borderId="0" xfId="34" applyFont="1" applyFill="1" applyAlignment="1">
      <alignment horizontal="right" vertical="center"/>
    </xf>
    <xf numFmtId="0" fontId="81" fillId="0" borderId="0" xfId="34" applyFont="1" applyFill="1" applyAlignment="1">
      <alignment vertical="center"/>
    </xf>
    <xf numFmtId="0" fontId="20" fillId="0" borderId="4" xfId="34" applyFont="1" applyBorder="1" applyAlignment="1">
      <alignment horizontal="right" indent="1"/>
    </xf>
    <xf numFmtId="0" fontId="20" fillId="0" borderId="0" xfId="35" applyFont="1" applyFill="1" applyBorder="1"/>
    <xf numFmtId="3" fontId="90" fillId="0" borderId="0" xfId="37" applyNumberFormat="1" applyFont="1" applyFill="1" applyBorder="1" applyAlignment="1">
      <alignment horizontal="right"/>
    </xf>
    <xf numFmtId="3" fontId="12" fillId="3" borderId="0" xfId="73" applyNumberFormat="1" applyFont="1" applyFill="1"/>
    <xf numFmtId="0" fontId="17" fillId="0" borderId="30" xfId="26" applyFont="1" applyBorder="1" applyAlignment="1">
      <alignment vertical="center"/>
    </xf>
    <xf numFmtId="0" fontId="20" fillId="0" borderId="69" xfId="26" applyFont="1" applyBorder="1" applyAlignment="1">
      <alignment horizontal="center"/>
    </xf>
    <xf numFmtId="9" fontId="2" fillId="0" borderId="32" xfId="26" applyNumberFormat="1" applyFont="1" applyBorder="1" applyAlignment="1">
      <alignment horizontal="right" vertical="center" indent="1"/>
    </xf>
    <xf numFmtId="9" fontId="2" fillId="0" borderId="70" xfId="21" applyNumberFormat="1" applyFont="1" applyBorder="1" applyAlignment="1">
      <alignment horizontal="right" vertical="center" indent="1"/>
    </xf>
    <xf numFmtId="9" fontId="2" fillId="0" borderId="69" xfId="21" applyNumberFormat="1" applyFont="1" applyBorder="1" applyAlignment="1">
      <alignment horizontal="right" vertical="center" indent="1"/>
    </xf>
    <xf numFmtId="0" fontId="9" fillId="0" borderId="3" xfId="30" applyFont="1" applyFill="1" applyBorder="1" applyAlignment="1" applyProtection="1">
      <alignment horizontal="right" indent="1"/>
      <protection hidden="1"/>
    </xf>
    <xf numFmtId="0" fontId="2" fillId="0" borderId="0" xfId="43" quotePrefix="1" applyFont="1" applyBorder="1"/>
    <xf numFmtId="16" fontId="2" fillId="0" borderId="0" xfId="43" quotePrefix="1" applyNumberFormat="1" applyFont="1" applyBorder="1" applyAlignment="1">
      <alignment horizontal="left"/>
    </xf>
    <xf numFmtId="168" fontId="9" fillId="0" borderId="65" xfId="4" applyNumberFormat="1" applyFont="1" applyFill="1" applyBorder="1" applyAlignment="1" applyProtection="1">
      <alignment vertical="center"/>
    </xf>
    <xf numFmtId="168" fontId="9" fillId="0" borderId="65" xfId="7" applyNumberFormat="1" applyFont="1" applyFill="1" applyBorder="1" applyAlignment="1" applyProtection="1">
      <alignment horizontal="right" vertical="center"/>
    </xf>
    <xf numFmtId="168" fontId="9" fillId="0" borderId="65" xfId="4" applyNumberFormat="1" applyFont="1" applyFill="1" applyBorder="1" applyAlignment="1" applyProtection="1">
      <alignment horizontal="right" vertical="center"/>
    </xf>
    <xf numFmtId="168" fontId="9" fillId="0" borderId="65" xfId="8" applyNumberFormat="1" applyFont="1" applyFill="1" applyBorder="1" applyAlignment="1" applyProtection="1">
      <alignment vertical="center"/>
    </xf>
    <xf numFmtId="3" fontId="9" fillId="0" borderId="65" xfId="4" applyNumberFormat="1" applyFont="1" applyFill="1" applyBorder="1" applyAlignment="1" applyProtection="1">
      <alignment vertical="center"/>
    </xf>
    <xf numFmtId="3" fontId="9" fillId="0" borderId="65" xfId="7" applyNumberFormat="1" applyFont="1" applyFill="1" applyBorder="1" applyAlignment="1" applyProtection="1">
      <alignment vertical="center"/>
    </xf>
    <xf numFmtId="167" fontId="9" fillId="0" borderId="65" xfId="4" applyNumberFormat="1" applyFont="1" applyFill="1" applyBorder="1" applyAlignment="1" applyProtection="1"/>
    <xf numFmtId="168" fontId="9" fillId="0" borderId="65" xfId="4" applyNumberFormat="1" applyFont="1" applyFill="1" applyBorder="1" applyAlignment="1" applyProtection="1">
      <alignment horizontal="right"/>
    </xf>
    <xf numFmtId="9" fontId="6" fillId="3" borderId="25" xfId="26" applyNumberFormat="1" applyFont="1" applyFill="1" applyBorder="1" applyAlignment="1">
      <alignment horizontal="right" vertical="center" indent="1"/>
    </xf>
    <xf numFmtId="9" fontId="2" fillId="3" borderId="25" xfId="26" applyNumberFormat="1" applyFont="1" applyFill="1" applyBorder="1" applyAlignment="1">
      <alignment horizontal="right" vertical="center" indent="1"/>
    </xf>
    <xf numFmtId="0" fontId="2" fillId="3" borderId="25" xfId="26" applyFont="1" applyFill="1" applyBorder="1" applyAlignment="1">
      <alignment horizontal="right" vertical="center" indent="1"/>
    </xf>
    <xf numFmtId="9" fontId="2" fillId="2" borderId="25" xfId="26" applyNumberFormat="1" applyFont="1" applyFill="1" applyBorder="1" applyAlignment="1">
      <alignment horizontal="right" vertical="center" indent="1"/>
    </xf>
    <xf numFmtId="0" fontId="13" fillId="3" borderId="0" xfId="21" applyFont="1" applyFill="1"/>
    <xf numFmtId="0" fontId="20" fillId="0" borderId="0" xfId="21" applyFont="1" applyBorder="1" applyAlignment="1">
      <alignment horizontal="left" indent="1"/>
    </xf>
    <xf numFmtId="168" fontId="2" fillId="0" borderId="0" xfId="21" applyNumberFormat="1" applyFont="1" applyBorder="1" applyAlignment="1">
      <alignment horizontal="right" vertical="center" indent="1"/>
    </xf>
    <xf numFmtId="0" fontId="17" fillId="0" borderId="0" xfId="21" applyFont="1" applyBorder="1"/>
    <xf numFmtId="0" fontId="20" fillId="0" borderId="0" xfId="43" applyFont="1"/>
    <xf numFmtId="9" fontId="20" fillId="2" borderId="71" xfId="26" applyNumberFormat="1" applyFont="1" applyFill="1" applyBorder="1" applyAlignment="1">
      <alignment horizontal="right" vertical="center" indent="1"/>
    </xf>
    <xf numFmtId="0" fontId="20" fillId="0" borderId="72" xfId="26" applyFont="1" applyBorder="1" applyAlignment="1">
      <alignment horizontal="center"/>
    </xf>
    <xf numFmtId="9" fontId="6" fillId="3" borderId="71" xfId="26" applyNumberFormat="1" applyFont="1" applyFill="1" applyBorder="1" applyAlignment="1">
      <alignment horizontal="right" vertical="center" indent="1"/>
    </xf>
    <xf numFmtId="9" fontId="2" fillId="3" borderId="71" xfId="26" applyNumberFormat="1" applyFont="1" applyFill="1" applyBorder="1" applyAlignment="1">
      <alignment horizontal="right" vertical="center" indent="1"/>
    </xf>
    <xf numFmtId="0" fontId="2" fillId="3" borderId="71" xfId="26" applyFont="1" applyFill="1" applyBorder="1" applyAlignment="1">
      <alignment horizontal="right" vertical="center" indent="1"/>
    </xf>
    <xf numFmtId="9" fontId="83" fillId="0" borderId="7" xfId="69" applyFont="1" applyFill="1" applyBorder="1" applyAlignment="1" applyProtection="1">
      <alignment vertical="center"/>
    </xf>
    <xf numFmtId="0" fontId="22" fillId="3" borderId="0" xfId="1" applyFont="1" applyFill="1"/>
    <xf numFmtId="0" fontId="20" fillId="2" borderId="0" xfId="1" applyFont="1" applyFill="1" applyAlignment="1">
      <alignment horizontal="left" vertical="center" indent="1"/>
    </xf>
    <xf numFmtId="168" fontId="8" fillId="4" borderId="0" xfId="0" applyNumberFormat="1" applyFont="1" applyFill="1" applyAlignment="1">
      <alignment horizontal="center"/>
    </xf>
    <xf numFmtId="0" fontId="20" fillId="0" borderId="45" xfId="27" applyFont="1" applyFill="1" applyBorder="1" applyAlignment="1">
      <alignment horizontal="center" vertical="center" wrapText="1" readingOrder="1"/>
    </xf>
    <xf numFmtId="4" fontId="3" fillId="0" borderId="0" xfId="27" applyNumberFormat="1"/>
    <xf numFmtId="9" fontId="2" fillId="0" borderId="0" xfId="28" applyFont="1" applyAlignment="1">
      <alignment horizontal="right" vertical="center"/>
    </xf>
    <xf numFmtId="9" fontId="2" fillId="3" borderId="0" xfId="28" applyFont="1" applyFill="1" applyAlignment="1">
      <alignment horizontal="right" vertical="center"/>
    </xf>
    <xf numFmtId="0" fontId="2" fillId="3" borderId="0" xfId="27" applyFont="1" applyFill="1" applyAlignment="1">
      <alignment horizontal="right" vertical="center" indent="1"/>
    </xf>
    <xf numFmtId="0" fontId="20" fillId="3" borderId="0" xfId="27" applyFont="1" applyFill="1" applyAlignment="1">
      <alignment horizontal="right" vertical="center" indent="1"/>
    </xf>
    <xf numFmtId="3" fontId="2" fillId="0" borderId="0" xfId="0" applyNumberFormat="1" applyFont="1"/>
    <xf numFmtId="0" fontId="13" fillId="0" borderId="34" xfId="17" applyFont="1" applyBorder="1" applyAlignment="1">
      <alignment vertical="center"/>
    </xf>
    <xf numFmtId="0" fontId="68" fillId="3" borderId="0" xfId="7" applyFont="1" applyFill="1" applyBorder="1" applyAlignment="1" applyProtection="1">
      <alignment horizontal="left"/>
      <protection hidden="1"/>
    </xf>
    <xf numFmtId="9" fontId="9" fillId="0" borderId="0" xfId="22" applyFont="1" applyFill="1" applyBorder="1" applyAlignment="1">
      <alignment horizontal="right" vertical="center" indent="1"/>
    </xf>
    <xf numFmtId="9" fontId="9" fillId="0" borderId="0" xfId="21" applyNumberFormat="1" applyFont="1" applyFill="1" applyBorder="1" applyAlignment="1">
      <alignment horizontal="right" vertical="center" indent="1"/>
    </xf>
    <xf numFmtId="0" fontId="20" fillId="0" borderId="0" xfId="21" applyFont="1" applyBorder="1" applyAlignment="1">
      <alignment horizontal="left" vertical="center"/>
    </xf>
    <xf numFmtId="9" fontId="2" fillId="0" borderId="0" xfId="21" applyNumberFormat="1" applyFont="1"/>
    <xf numFmtId="0" fontId="2" fillId="0" borderId="24" xfId="21" applyFont="1" applyBorder="1" applyAlignment="1">
      <alignment horizontal="right" vertical="center" indent="1"/>
    </xf>
    <xf numFmtId="9" fontId="20" fillId="0" borderId="0" xfId="21" applyNumberFormat="1" applyFont="1" applyBorder="1"/>
    <xf numFmtId="0" fontId="2" fillId="0" borderId="1" xfId="21" applyFont="1" applyBorder="1"/>
    <xf numFmtId="9" fontId="9" fillId="0" borderId="1" xfId="21" applyNumberFormat="1" applyFont="1" applyFill="1" applyBorder="1" applyAlignment="1">
      <alignment horizontal="right" vertical="center" indent="1"/>
    </xf>
    <xf numFmtId="9" fontId="9" fillId="0" borderId="1" xfId="22" applyFont="1" applyFill="1" applyBorder="1" applyAlignment="1">
      <alignment horizontal="right" vertical="center" indent="1"/>
    </xf>
    <xf numFmtId="0" fontId="2" fillId="0" borderId="0" xfId="21" applyFont="1" applyBorder="1" applyAlignment="1">
      <alignment horizontal="right" vertical="center" indent="1"/>
    </xf>
    <xf numFmtId="9" fontId="6" fillId="0" borderId="3" xfId="21" applyNumberFormat="1" applyFont="1" applyFill="1" applyBorder="1" applyAlignment="1">
      <alignment horizontal="right" vertical="center" indent="1"/>
    </xf>
    <xf numFmtId="9" fontId="2" fillId="0" borderId="3" xfId="21" applyNumberFormat="1" applyFont="1" applyBorder="1"/>
    <xf numFmtId="1" fontId="2" fillId="0" borderId="0" xfId="21" applyNumberFormat="1" applyFont="1" applyAlignment="1">
      <alignment horizontal="right" vertical="center" indent="1"/>
    </xf>
    <xf numFmtId="1" fontId="9" fillId="0" borderId="0" xfId="21" applyNumberFormat="1" applyFont="1" applyAlignment="1">
      <alignment horizontal="right" vertical="center" indent="1"/>
    </xf>
    <xf numFmtId="1" fontId="9" fillId="0" borderId="0" xfId="21" applyNumberFormat="1" applyFont="1" applyBorder="1" applyAlignment="1">
      <alignment horizontal="right" vertical="center" indent="1"/>
    </xf>
    <xf numFmtId="9" fontId="2" fillId="0" borderId="24" xfId="21" applyNumberFormat="1" applyFont="1" applyBorder="1"/>
    <xf numFmtId="9" fontId="2" fillId="0" borderId="29" xfId="21" applyNumberFormat="1" applyFont="1" applyBorder="1"/>
    <xf numFmtId="9" fontId="2" fillId="0" borderId="22" xfId="21" applyNumberFormat="1" applyFont="1" applyBorder="1"/>
    <xf numFmtId="0" fontId="6" fillId="3" borderId="2" xfId="7" applyFont="1" applyFill="1" applyBorder="1" applyAlignment="1" applyProtection="1">
      <alignment horizontal="left" indent="1"/>
      <protection hidden="1"/>
    </xf>
    <xf numFmtId="0" fontId="6" fillId="3" borderId="0" xfId="7" applyFont="1" applyFill="1" applyBorder="1" applyAlignment="1" applyProtection="1">
      <alignment horizontal="left" indent="1"/>
      <protection hidden="1"/>
    </xf>
    <xf numFmtId="0" fontId="6" fillId="3" borderId="0" xfId="7" quotePrefix="1" applyFont="1" applyFill="1" applyBorder="1" applyAlignment="1" applyProtection="1">
      <alignment horizontal="left" indent="1"/>
      <protection hidden="1"/>
    </xf>
    <xf numFmtId="0" fontId="2" fillId="0" borderId="0" xfId="1" applyFont="1"/>
    <xf numFmtId="0" fontId="2" fillId="0" borderId="0" xfId="1" applyFont="1" applyFill="1"/>
    <xf numFmtId="0" fontId="2" fillId="0" borderId="0" xfId="1" applyFont="1" applyBorder="1"/>
    <xf numFmtId="1" fontId="8" fillId="0" borderId="0" xfId="1" applyNumberFormat="1" applyFont="1" applyFill="1" applyBorder="1" applyAlignment="1">
      <alignment horizontal="right" vertical="center" indent="1"/>
    </xf>
    <xf numFmtId="0" fontId="20" fillId="0" borderId="0" xfId="1" applyFont="1" applyBorder="1" applyAlignment="1">
      <alignment horizontal="center"/>
    </xf>
    <xf numFmtId="0" fontId="69" fillId="0" borderId="0" xfId="1" applyFont="1" applyFill="1" applyBorder="1"/>
    <xf numFmtId="1" fontId="7" fillId="0" borderId="0" xfId="1" applyNumberFormat="1" applyFont="1" applyFill="1" applyBorder="1" applyAlignment="1">
      <alignment horizontal="right" vertical="center" indent="1"/>
    </xf>
    <xf numFmtId="1" fontId="49" fillId="0" borderId="0" xfId="1" applyNumberFormat="1" applyFont="1" applyFill="1" applyBorder="1" applyAlignment="1">
      <alignment horizontal="right" vertical="center" indent="1"/>
    </xf>
    <xf numFmtId="0" fontId="15" fillId="0" borderId="0" xfId="1" applyFont="1" applyFill="1" applyBorder="1"/>
    <xf numFmtId="1" fontId="20" fillId="0" borderId="0" xfId="1" applyNumberFormat="1" applyFont="1" applyFill="1" applyBorder="1" applyAlignment="1">
      <alignment horizontal="right" vertical="center" indent="1"/>
    </xf>
    <xf numFmtId="0" fontId="69" fillId="0" borderId="0" xfId="1" applyFont="1"/>
    <xf numFmtId="9" fontId="2" fillId="0" borderId="0" xfId="1" applyNumberFormat="1" applyFont="1" applyFill="1" applyBorder="1" applyAlignment="1">
      <alignment horizontal="right" vertical="center" indent="1"/>
    </xf>
    <xf numFmtId="0" fontId="59" fillId="3" borderId="0" xfId="8" applyFont="1" applyFill="1" applyBorder="1" applyAlignment="1" applyProtection="1">
      <alignment horizontal="right" wrapText="1"/>
      <protection hidden="1"/>
    </xf>
    <xf numFmtId="168" fontId="20" fillId="0" borderId="0" xfId="1" applyNumberFormat="1" applyFont="1" applyFill="1" applyBorder="1" applyAlignment="1">
      <alignment horizontal="right" vertical="center" indent="1"/>
    </xf>
    <xf numFmtId="1" fontId="2" fillId="0" borderId="0" xfId="1" applyNumberFormat="1" applyFont="1" applyFill="1" applyBorder="1" applyAlignment="1">
      <alignment horizontal="right" vertical="center" indent="1"/>
    </xf>
    <xf numFmtId="9" fontId="2" fillId="0" borderId="0" xfId="1" applyNumberFormat="1" applyFont="1" applyAlignment="1">
      <alignment horizontal="right" indent="1"/>
    </xf>
    <xf numFmtId="0" fontId="2" fillId="0" borderId="0" xfId="1" applyFont="1" applyAlignment="1">
      <alignment horizontal="right" indent="1"/>
    </xf>
    <xf numFmtId="168" fontId="2" fillId="0" borderId="0" xfId="1" applyNumberFormat="1" applyFont="1" applyFill="1" applyBorder="1" applyAlignment="1">
      <alignment horizontal="right" vertical="center" indent="1"/>
    </xf>
    <xf numFmtId="9" fontId="8" fillId="0" borderId="0" xfId="1" applyNumberFormat="1" applyFont="1" applyBorder="1" applyAlignment="1">
      <alignment horizontal="right" vertical="center" indent="1"/>
    </xf>
    <xf numFmtId="0" fontId="8" fillId="0" borderId="0" xfId="1" applyFont="1" applyAlignment="1">
      <alignment horizontal="right" vertical="center" indent="1"/>
    </xf>
    <xf numFmtId="0" fontId="8" fillId="0" borderId="0" xfId="1" applyFont="1" applyBorder="1" applyAlignment="1">
      <alignment horizontal="right" vertical="center" indent="1"/>
    </xf>
    <xf numFmtId="0" fontId="2" fillId="0" borderId="0" xfId="1" applyFont="1" applyBorder="1" applyAlignment="1">
      <alignment horizontal="right" indent="1"/>
    </xf>
    <xf numFmtId="9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Border="1" applyAlignment="1">
      <alignment horizontal="right" vertical="center" indent="1"/>
    </xf>
    <xf numFmtId="0" fontId="20" fillId="0" borderId="0" xfId="1" applyFont="1" applyBorder="1" applyAlignment="1">
      <alignment horizontal="center" vertical="center"/>
    </xf>
    <xf numFmtId="9" fontId="20" fillId="0" borderId="0" xfId="1" applyNumberFormat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left" vertical="center" indent="1"/>
    </xf>
    <xf numFmtId="0" fontId="20" fillId="0" borderId="0" xfId="1" applyFont="1" applyFill="1" applyBorder="1" applyAlignment="1">
      <alignment horizontal="center" vertical="center"/>
    </xf>
    <xf numFmtId="0" fontId="20" fillId="0" borderId="0" xfId="1" applyFont="1" applyFill="1" applyBorder="1"/>
    <xf numFmtId="0" fontId="20" fillId="0" borderId="0" xfId="1" applyFont="1" applyFill="1" applyBorder="1" applyAlignment="1">
      <alignment horizontal="center"/>
    </xf>
    <xf numFmtId="0" fontId="20" fillId="0" borderId="0" xfId="1" applyFont="1" applyFill="1" applyBorder="1" applyAlignment="1">
      <alignment horizontal="right" vertical="center" indent="1"/>
    </xf>
    <xf numFmtId="0" fontId="67" fillId="0" borderId="0" xfId="1" applyFont="1" applyFill="1" applyBorder="1" applyAlignment="1">
      <alignment horizontal="left" vertical="center" indent="1"/>
    </xf>
    <xf numFmtId="9" fontId="20" fillId="0" borderId="0" xfId="1" applyNumberFormat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left" indent="1"/>
    </xf>
    <xf numFmtId="0" fontId="49" fillId="0" borderId="0" xfId="1" applyFont="1" applyFill="1" applyBorder="1" applyAlignment="1">
      <alignment horizontal="right" vertical="center" indent="1"/>
    </xf>
    <xf numFmtId="0" fontId="7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left" vertical="center" indent="1"/>
    </xf>
    <xf numFmtId="0" fontId="2" fillId="0" borderId="0" xfId="1" applyFont="1" applyFill="1" applyBorder="1"/>
    <xf numFmtId="0" fontId="3" fillId="0" borderId="0" xfId="1" applyFill="1" applyBorder="1"/>
    <xf numFmtId="1" fontId="51" fillId="0" borderId="0" xfId="1" applyNumberFormat="1" applyFont="1" applyFill="1" applyBorder="1" applyAlignment="1">
      <alignment horizontal="right" vertical="center" indent="1"/>
    </xf>
    <xf numFmtId="0" fontId="51" fillId="0" borderId="0" xfId="1" applyFont="1" applyFill="1" applyBorder="1" applyAlignment="1">
      <alignment horizontal="right" vertical="center" indent="1"/>
    </xf>
    <xf numFmtId="0" fontId="20" fillId="0" borderId="0" xfId="1" applyFont="1" applyFill="1"/>
    <xf numFmtId="0" fontId="3" fillId="0" borderId="0" xfId="1" applyFill="1"/>
    <xf numFmtId="0" fontId="13" fillId="0" borderId="0" xfId="1" applyFont="1" applyFill="1"/>
    <xf numFmtId="0" fontId="3" fillId="0" borderId="0" xfId="1" applyFont="1" applyFill="1" applyBorder="1"/>
    <xf numFmtId="0" fontId="20" fillId="0" borderId="0" xfId="1" applyFont="1" applyFill="1" applyBorder="1" applyAlignment="1">
      <alignment horizontal="left" vertical="center" indent="1"/>
    </xf>
    <xf numFmtId="9" fontId="81" fillId="0" borderId="0" xfId="1" applyNumberFormat="1" applyFont="1" applyFill="1" applyBorder="1" applyAlignment="1">
      <alignment horizontal="left" vertical="center" indent="1"/>
    </xf>
    <xf numFmtId="0" fontId="13" fillId="0" borderId="0" xfId="1" applyFont="1"/>
    <xf numFmtId="0" fontId="3" fillId="0" borderId="0" xfId="1" applyBorder="1"/>
    <xf numFmtId="0" fontId="15" fillId="0" borderId="0" xfId="1" applyFont="1" applyBorder="1"/>
    <xf numFmtId="0" fontId="5" fillId="0" borderId="0" xfId="1" applyFont="1"/>
    <xf numFmtId="9" fontId="6" fillId="0" borderId="34" xfId="9" applyFont="1" applyFill="1" applyBorder="1" applyAlignment="1" applyProtection="1">
      <alignment horizontal="right" vertical="center"/>
      <protection hidden="1"/>
    </xf>
    <xf numFmtId="168" fontId="6" fillId="0" borderId="0" xfId="4" quotePrefix="1" applyNumberFormat="1" applyFont="1" applyFill="1" applyAlignment="1">
      <alignment horizontal="right" vertical="center"/>
    </xf>
    <xf numFmtId="1" fontId="2" fillId="3" borderId="0" xfId="31" applyNumberFormat="1" applyFont="1" applyFill="1" applyBorder="1"/>
    <xf numFmtId="1" fontId="2" fillId="3" borderId="0" xfId="31" applyNumberFormat="1" applyFont="1" applyFill="1" applyBorder="1" applyAlignment="1">
      <alignment horizontal="center"/>
    </xf>
    <xf numFmtId="1" fontId="2" fillId="3" borderId="0" xfId="31" applyNumberFormat="1" applyFont="1" applyFill="1"/>
    <xf numFmtId="3" fontId="2" fillId="3" borderId="0" xfId="31" applyNumberFormat="1" applyFont="1" applyFill="1" applyBorder="1" applyAlignment="1">
      <alignment horizontal="right"/>
    </xf>
    <xf numFmtId="1" fontId="2" fillId="3" borderId="0" xfId="31" applyNumberFormat="1" applyFont="1" applyFill="1" applyBorder="1" applyAlignment="1"/>
    <xf numFmtId="0" fontId="2" fillId="3" borderId="0" xfId="31" applyFont="1" applyFill="1" applyBorder="1" applyAlignment="1"/>
    <xf numFmtId="3" fontId="2" fillId="3" borderId="0" xfId="31" applyNumberFormat="1" applyFont="1" applyFill="1" applyBorder="1" applyAlignment="1"/>
    <xf numFmtId="1" fontId="20" fillId="3" borderId="0" xfId="31" applyNumberFormat="1" applyFont="1" applyFill="1" applyBorder="1" applyAlignment="1"/>
    <xf numFmtId="0" fontId="20" fillId="0" borderId="31" xfId="26" applyFont="1" applyBorder="1" applyAlignment="1">
      <alignment horizontal="right"/>
    </xf>
    <xf numFmtId="0" fontId="20" fillId="0" borderId="22" xfId="26" applyFont="1" applyBorder="1" applyAlignment="1">
      <alignment horizontal="right"/>
    </xf>
    <xf numFmtId="0" fontId="9" fillId="2" borderId="0" xfId="27" applyFont="1" applyFill="1" applyBorder="1" applyAlignment="1">
      <alignment horizontal="left" vertical="center" wrapText="1" indent="1" readingOrder="1"/>
    </xf>
    <xf numFmtId="0" fontId="2" fillId="0" borderId="0" xfId="21" applyFont="1" applyBorder="1" applyAlignment="1">
      <alignment horizontal="left"/>
    </xf>
    <xf numFmtId="0" fontId="20" fillId="0" borderId="72" xfId="21" applyFont="1" applyBorder="1" applyAlignment="1">
      <alignment horizontal="center"/>
    </xf>
    <xf numFmtId="0" fontId="20" fillId="0" borderId="69" xfId="21" applyFont="1" applyBorder="1" applyAlignment="1">
      <alignment horizontal="center"/>
    </xf>
    <xf numFmtId="0" fontId="2" fillId="0" borderId="0" xfId="43" applyFont="1" applyFill="1" applyBorder="1"/>
    <xf numFmtId="0" fontId="2" fillId="0" borderId="0" xfId="43" applyFont="1" applyFill="1" applyBorder="1" applyAlignment="1">
      <alignment horizontal="left" vertical="center" wrapText="1"/>
    </xf>
    <xf numFmtId="0" fontId="2" fillId="0" borderId="0" xfId="43" applyFont="1" applyFill="1" applyBorder="1" applyAlignment="1">
      <alignment vertical="center"/>
    </xf>
    <xf numFmtId="173" fontId="2" fillId="0" borderId="0" xfId="51" applyNumberFormat="1" applyFont="1" applyFill="1" applyBorder="1" applyAlignment="1">
      <alignment horizontal="center" vertical="center"/>
    </xf>
    <xf numFmtId="0" fontId="2" fillId="0" borderId="0" xfId="43" applyFont="1" applyFill="1" applyBorder="1" applyAlignment="1">
      <alignment horizontal="left" vertical="center" wrapText="1" indent="1"/>
    </xf>
    <xf numFmtId="168" fontId="2" fillId="0" borderId="0" xfId="43" applyNumberFormat="1" applyFont="1" applyFill="1" applyBorder="1" applyAlignment="1">
      <alignment horizontal="center" vertical="center"/>
    </xf>
    <xf numFmtId="0" fontId="2" fillId="0" borderId="0" xfId="43" applyFont="1" applyFill="1" applyBorder="1" applyAlignment="1">
      <alignment horizontal="left" vertical="center" indent="1"/>
    </xf>
    <xf numFmtId="176" fontId="2" fillId="0" borderId="0" xfId="51" applyNumberFormat="1" applyFont="1" applyFill="1" applyBorder="1" applyAlignment="1">
      <alignment horizontal="right" vertical="center" indent="1"/>
    </xf>
    <xf numFmtId="168" fontId="2" fillId="0" borderId="0" xfId="51" applyNumberFormat="1" applyFont="1" applyFill="1" applyBorder="1" applyAlignment="1">
      <alignment horizontal="center" vertical="center"/>
    </xf>
    <xf numFmtId="0" fontId="2" fillId="0" borderId="0" xfId="43" applyFont="1" applyFill="1" applyBorder="1" applyAlignment="1">
      <alignment horizontal="left" vertical="top" wrapText="1"/>
    </xf>
    <xf numFmtId="0" fontId="2" fillId="0" borderId="0" xfId="43" applyFont="1" applyFill="1" applyBorder="1" applyAlignment="1">
      <alignment vertical="top"/>
    </xf>
    <xf numFmtId="3" fontId="2" fillId="0" borderId="0" xfId="43" applyNumberFormat="1" applyFont="1" applyBorder="1" applyAlignment="1">
      <alignment vertical="center"/>
    </xf>
    <xf numFmtId="3" fontId="2" fillId="0" borderId="0" xfId="43" applyNumberFormat="1" applyFont="1" applyFill="1" applyBorder="1" applyAlignment="1">
      <alignment horizontal="center" vertical="center"/>
    </xf>
    <xf numFmtId="3" fontId="2" fillId="0" borderId="0" xfId="43" applyNumberFormat="1" applyFont="1" applyFill="1" applyBorder="1" applyAlignment="1">
      <alignment vertical="center"/>
    </xf>
    <xf numFmtId="3" fontId="2" fillId="0" borderId="0" xfId="43" applyNumberFormat="1" applyFont="1" applyAlignment="1">
      <alignment horizontal="center" vertical="center"/>
    </xf>
    <xf numFmtId="3" fontId="2" fillId="0" borderId="0" xfId="43" applyNumberFormat="1" applyFont="1" applyFill="1" applyBorder="1" applyAlignment="1">
      <alignment horizontal="left" vertical="center"/>
    </xf>
    <xf numFmtId="3" fontId="2" fillId="0" borderId="0" xfId="43" applyNumberFormat="1" applyFont="1" applyFill="1" applyBorder="1" applyAlignment="1"/>
    <xf numFmtId="3" fontId="2" fillId="0" borderId="0" xfId="43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wrapText="1" readingOrder="1"/>
    </xf>
    <xf numFmtId="2" fontId="37" fillId="0" borderId="0" xfId="62" applyNumberFormat="1" applyFont="1" applyFill="1" applyBorder="1" applyAlignment="1">
      <alignment horizontal="center" wrapText="1" readingOrder="1"/>
    </xf>
    <xf numFmtId="2" fontId="71" fillId="0" borderId="0" xfId="62" applyNumberFormat="1" applyFont="1" applyFill="1" applyBorder="1" applyAlignment="1">
      <alignment horizontal="center" wrapText="1" readingOrder="1"/>
    </xf>
    <xf numFmtId="168" fontId="8" fillId="0" borderId="2" xfId="1" applyNumberFormat="1" applyFont="1" applyBorder="1" applyAlignment="1">
      <alignment horizontal="center"/>
    </xf>
    <xf numFmtId="168" fontId="8" fillId="0" borderId="0" xfId="1" applyNumberFormat="1" applyFont="1" applyAlignment="1">
      <alignment horizontal="center"/>
    </xf>
    <xf numFmtId="168" fontId="8" fillId="0" borderId="4" xfId="1" applyNumberFormat="1" applyFont="1" applyBorder="1" applyAlignment="1">
      <alignment horizontal="center"/>
    </xf>
    <xf numFmtId="0" fontId="11" fillId="0" borderId="0" xfId="1" applyFont="1"/>
    <xf numFmtId="0" fontId="4" fillId="0" borderId="0" xfId="1" applyFont="1"/>
    <xf numFmtId="0" fontId="58" fillId="3" borderId="10" xfId="43" applyFont="1" applyFill="1" applyBorder="1" applyAlignment="1">
      <alignment horizontal="right"/>
    </xf>
    <xf numFmtId="0" fontId="58" fillId="3" borderId="0" xfId="43" applyFont="1" applyFill="1" applyAlignment="1">
      <alignment horizontal="right"/>
    </xf>
    <xf numFmtId="0" fontId="11" fillId="0" borderId="0" xfId="1" applyFont="1" applyBorder="1"/>
    <xf numFmtId="166" fontId="6" fillId="0" borderId="0" xfId="19" applyNumberFormat="1" applyFont="1" applyFill="1" applyBorder="1" applyAlignment="1">
      <alignment horizontal="left" vertical="center" indent="1"/>
    </xf>
    <xf numFmtId="3" fontId="2" fillId="0" borderId="10" xfId="0" applyNumberFormat="1" applyFont="1" applyBorder="1" applyAlignment="1">
      <alignment horizontal="center" wrapText="1"/>
    </xf>
    <xf numFmtId="0" fontId="0" fillId="0" borderId="0" xfId="0" applyAlignment="1"/>
    <xf numFmtId="0" fontId="83" fillId="0" borderId="0" xfId="27" applyFont="1" applyFill="1" applyBorder="1" applyAlignment="1">
      <alignment vertical="top" wrapText="1" readingOrder="1"/>
    </xf>
    <xf numFmtId="0" fontId="9" fillId="2" borderId="0" xfId="27" applyFont="1" applyFill="1" applyBorder="1" applyAlignment="1">
      <alignment vertical="center" wrapText="1" readingOrder="1"/>
    </xf>
    <xf numFmtId="167" fontId="2" fillId="0" borderId="0" xfId="27" applyNumberFormat="1" applyFont="1" applyAlignment="1">
      <alignment horizontal="center" vertical="center"/>
    </xf>
    <xf numFmtId="167" fontId="0" fillId="0" borderId="0" xfId="86" applyNumberFormat="1" applyFont="1"/>
    <xf numFmtId="167" fontId="20" fillId="2" borderId="1" xfId="27" applyNumberFormat="1" applyFont="1" applyFill="1" applyBorder="1" applyAlignment="1">
      <alignment horizontal="center" vertical="center"/>
    </xf>
    <xf numFmtId="0" fontId="9" fillId="2" borderId="2" xfId="27" applyFont="1" applyFill="1" applyBorder="1" applyAlignment="1">
      <alignment vertical="center" wrapText="1" readingOrder="1"/>
    </xf>
    <xf numFmtId="167" fontId="6" fillId="2" borderId="0" xfId="27" applyNumberFormat="1" applyFont="1" applyFill="1" applyBorder="1" applyAlignment="1">
      <alignment horizontal="center" vertical="center" wrapText="1" readingOrder="1"/>
    </xf>
    <xf numFmtId="0" fontId="6" fillId="2" borderId="0" xfId="27" applyFont="1" applyFill="1" applyBorder="1" applyAlignment="1">
      <alignment vertical="center" wrapText="1" readingOrder="1"/>
    </xf>
    <xf numFmtId="3" fontId="2" fillId="0" borderId="62" xfId="0" applyNumberFormat="1" applyFont="1" applyBorder="1" applyAlignment="1">
      <alignment horizontal="right" wrapText="1"/>
    </xf>
    <xf numFmtId="3" fontId="2" fillId="0" borderId="62" xfId="0" applyNumberFormat="1" applyFont="1" applyBorder="1" applyAlignment="1">
      <alignment horizontal="left" wrapText="1"/>
    </xf>
    <xf numFmtId="0" fontId="0" fillId="0" borderId="0" xfId="27" applyFont="1"/>
    <xf numFmtId="168" fontId="2" fillId="0" borderId="0" xfId="27" applyNumberFormat="1" applyFont="1" applyAlignment="1">
      <alignment horizontal="center"/>
    </xf>
    <xf numFmtId="0" fontId="2" fillId="0" borderId="0" xfId="27" applyFont="1" applyFill="1" applyAlignment="1">
      <alignment vertical="center"/>
    </xf>
    <xf numFmtId="177" fontId="37" fillId="0" borderId="0" xfId="53" applyNumberFormat="1" applyFont="1" applyFill="1" applyBorder="1" applyAlignment="1">
      <alignment horizontal="right" vertical="center" indent="1"/>
    </xf>
    <xf numFmtId="168" fontId="20" fillId="0" borderId="0" xfId="53" applyNumberFormat="1" applyFont="1" applyFill="1" applyBorder="1" applyAlignment="1">
      <alignment horizontal="right" vertical="center" indent="1"/>
    </xf>
    <xf numFmtId="177" fontId="2" fillId="0" borderId="0" xfId="53" applyNumberFormat="1" applyFont="1" applyFill="1" applyBorder="1" applyAlignment="1">
      <alignment horizontal="right" vertical="center" indent="1"/>
    </xf>
    <xf numFmtId="176" fontId="37" fillId="0" borderId="0" xfId="53" applyNumberFormat="1" applyFont="1" applyFill="1" applyBorder="1" applyAlignment="1">
      <alignment horizontal="right" vertical="center" indent="1"/>
    </xf>
    <xf numFmtId="168" fontId="2" fillId="0" borderId="0" xfId="27" applyNumberFormat="1" applyFont="1"/>
    <xf numFmtId="168" fontId="135" fillId="0" borderId="0" xfId="21" applyNumberFormat="1" applyFont="1" applyAlignment="1">
      <alignment horizontal="right" vertical="center" indent="1"/>
    </xf>
    <xf numFmtId="0" fontId="136" fillId="0" borderId="0" xfId="21" applyFont="1" applyAlignment="1">
      <alignment horizontal="right" vertical="center" indent="1"/>
    </xf>
    <xf numFmtId="0" fontId="3" fillId="0" borderId="0" xfId="1" applyFont="1"/>
    <xf numFmtId="0" fontId="14" fillId="3" borderId="0" xfId="43" applyFont="1" applyFill="1"/>
    <xf numFmtId="0" fontId="8" fillId="3" borderId="0" xfId="43" applyFont="1" applyFill="1"/>
    <xf numFmtId="0" fontId="14" fillId="3" borderId="0" xfId="43" applyFont="1" applyFill="1" applyAlignment="1">
      <alignment vertical="center"/>
    </xf>
    <xf numFmtId="0" fontId="2" fillId="0" borderId="10" xfId="1" applyFont="1" applyBorder="1"/>
    <xf numFmtId="0" fontId="3" fillId="0" borderId="10" xfId="1" applyFont="1" applyBorder="1"/>
    <xf numFmtId="0" fontId="8" fillId="3" borderId="63" xfId="43" applyFont="1" applyFill="1" applyBorder="1"/>
    <xf numFmtId="0" fontId="8" fillId="3" borderId="65" xfId="8" applyFont="1" applyFill="1" applyBorder="1" applyAlignment="1" applyProtection="1">
      <alignment horizontal="right" wrapText="1"/>
      <protection hidden="1"/>
    </xf>
    <xf numFmtId="0" fontId="8" fillId="9" borderId="0" xfId="0" applyFont="1" applyFill="1" applyBorder="1" applyAlignment="1">
      <alignment vertical="center"/>
    </xf>
    <xf numFmtId="0" fontId="8" fillId="9" borderId="0" xfId="0" applyFont="1" applyFill="1" applyBorder="1" applyAlignment="1">
      <alignment horizontal="right" vertical="center"/>
    </xf>
    <xf numFmtId="0" fontId="8" fillId="9" borderId="0" xfId="0" applyFont="1" applyFill="1" applyAlignment="1">
      <alignment vertical="center"/>
    </xf>
    <xf numFmtId="0" fontId="8" fillId="9" borderId="0" xfId="0" applyFont="1" applyFill="1" applyAlignment="1">
      <alignment horizontal="right" vertical="center"/>
    </xf>
    <xf numFmtId="1" fontId="8" fillId="9" borderId="0" xfId="0" applyNumberFormat="1" applyFont="1" applyFill="1" applyBorder="1" applyAlignment="1">
      <alignment horizontal="right" vertical="center"/>
    </xf>
    <xf numFmtId="0" fontId="8" fillId="9" borderId="10" xfId="0" applyFont="1" applyFill="1" applyBorder="1" applyAlignment="1">
      <alignment vertical="center"/>
    </xf>
    <xf numFmtId="9" fontId="8" fillId="0" borderId="10" xfId="1" applyNumberFormat="1" applyFont="1" applyBorder="1" applyAlignment="1">
      <alignment horizontal="right"/>
    </xf>
    <xf numFmtId="9" fontId="8" fillId="9" borderId="10" xfId="0" applyNumberFormat="1" applyFont="1" applyFill="1" applyBorder="1" applyAlignment="1">
      <alignment horizontal="right" vertical="center"/>
    </xf>
    <xf numFmtId="1" fontId="78" fillId="0" borderId="0" xfId="0" applyNumberFormat="1" applyFont="1" applyAlignment="1">
      <alignment horizontal="center"/>
    </xf>
    <xf numFmtId="3" fontId="20" fillId="2" borderId="0" xfId="34" applyNumberFormat="1" applyFont="1" applyFill="1" applyBorder="1" applyAlignment="1">
      <alignment horizontal="right"/>
    </xf>
    <xf numFmtId="1" fontId="20" fillId="2" borderId="0" xfId="34" applyNumberFormat="1" applyFont="1" applyFill="1" applyBorder="1" applyAlignment="1">
      <alignment horizontal="right"/>
    </xf>
    <xf numFmtId="0" fontId="20" fillId="2" borderId="0" xfId="34" applyFont="1" applyFill="1" applyBorder="1" applyAlignment="1">
      <alignment horizontal="right"/>
    </xf>
    <xf numFmtId="0" fontId="20" fillId="0" borderId="10" xfId="0" quotePrefix="1" applyFont="1" applyBorder="1" applyAlignment="1">
      <alignment wrapText="1"/>
    </xf>
    <xf numFmtId="0" fontId="20" fillId="0" borderId="10" xfId="0" applyFont="1" applyBorder="1" applyAlignment="1">
      <alignment wrapText="1"/>
    </xf>
    <xf numFmtId="3" fontId="81" fillId="0" borderId="0" xfId="34" applyNumberFormat="1" applyFont="1" applyFill="1" applyBorder="1" applyAlignment="1">
      <alignment horizontal="right"/>
    </xf>
    <xf numFmtId="0" fontId="82" fillId="0" borderId="0" xfId="34" applyFont="1"/>
    <xf numFmtId="3" fontId="11" fillId="0" borderId="0" xfId="34" applyNumberFormat="1" applyFont="1" applyFill="1" applyBorder="1" applyAlignment="1"/>
    <xf numFmtId="3" fontId="4" fillId="0" borderId="0" xfId="0" applyNumberFormat="1" applyFont="1" applyBorder="1" applyAlignment="1"/>
    <xf numFmtId="9" fontId="2" fillId="0" borderId="0" xfId="34" applyNumberFormat="1" applyFont="1" applyFill="1" applyAlignment="1"/>
    <xf numFmtId="3" fontId="4" fillId="0" borderId="0" xfId="0" applyNumberFormat="1" applyFont="1" applyAlignment="1"/>
    <xf numFmtId="3" fontId="137" fillId="0" borderId="0" xfId="34" applyNumberFormat="1" applyFont="1" applyFill="1" applyBorder="1"/>
    <xf numFmtId="9" fontId="20" fillId="0" borderId="0" xfId="34" applyNumberFormat="1" applyFont="1" applyFill="1" applyBorder="1"/>
    <xf numFmtId="167" fontId="58" fillId="0" borderId="0" xfId="0" applyNumberFormat="1" applyFont="1"/>
    <xf numFmtId="3" fontId="138" fillId="0" borderId="0" xfId="5" applyNumberFormat="1" applyFont="1" applyFill="1" applyBorder="1" applyAlignment="1" applyProtection="1">
      <alignment horizontal="right"/>
      <protection locked="0"/>
    </xf>
    <xf numFmtId="3" fontId="9" fillId="0" borderId="65" xfId="5" applyNumberFormat="1" applyFont="1" applyFill="1" applyBorder="1" applyAlignment="1" applyProtection="1">
      <alignment horizontal="right"/>
      <protection locked="0"/>
    </xf>
    <xf numFmtId="3" fontId="9" fillId="0" borderId="65" xfId="39" applyNumberFormat="1" applyFont="1" applyFill="1" applyBorder="1" applyAlignment="1" applyProtection="1">
      <alignment horizontal="left"/>
      <protection locked="0"/>
    </xf>
    <xf numFmtId="3" fontId="6" fillId="0" borderId="65" xfId="5" applyNumberFormat="1" applyFont="1" applyFill="1" applyBorder="1" applyAlignment="1" applyProtection="1">
      <alignment horizontal="right"/>
      <protection locked="0"/>
    </xf>
    <xf numFmtId="4" fontId="6" fillId="0" borderId="0" xfId="5" applyNumberFormat="1" applyFont="1" applyFill="1" applyBorder="1" applyAlignment="1" applyProtection="1">
      <alignment horizontal="right"/>
      <protection locked="0"/>
    </xf>
    <xf numFmtId="171" fontId="6" fillId="0" borderId="0" xfId="39" applyNumberFormat="1" applyFont="1" applyFill="1" applyBorder="1" applyProtection="1">
      <protection locked="0"/>
    </xf>
    <xf numFmtId="0" fontId="6" fillId="0" borderId="0" xfId="34" applyFont="1" applyAlignment="1">
      <alignment horizontal="right"/>
    </xf>
    <xf numFmtId="3" fontId="6" fillId="0" borderId="0" xfId="34" applyNumberFormat="1" applyFont="1" applyAlignment="1">
      <alignment horizontal="right" indent="1"/>
    </xf>
    <xf numFmtId="0" fontId="49" fillId="0" borderId="0" xfId="34" applyFont="1" applyAlignment="1">
      <alignment horizontal="right"/>
    </xf>
    <xf numFmtId="0" fontId="49" fillId="0" borderId="0" xfId="34" applyFont="1"/>
    <xf numFmtId="168" fontId="6" fillId="0" borderId="73" xfId="34" applyNumberFormat="1" applyFont="1" applyFill="1" applyBorder="1" applyAlignment="1">
      <alignment horizontal="right" vertical="center"/>
    </xf>
    <xf numFmtId="0" fontId="6" fillId="0" borderId="10" xfId="34" applyFont="1" applyFill="1" applyBorder="1" applyAlignment="1">
      <alignment horizontal="center"/>
    </xf>
    <xf numFmtId="0" fontId="6" fillId="0" borderId="0" xfId="34" applyFont="1" applyFill="1" applyAlignment="1">
      <alignment horizontal="center"/>
    </xf>
    <xf numFmtId="3" fontId="2" fillId="0" borderId="0" xfId="34" applyNumberFormat="1" applyFont="1" applyFill="1" applyAlignment="1">
      <alignment horizontal="right" indent="1"/>
    </xf>
    <xf numFmtId="0" fontId="20" fillId="0" borderId="4" xfId="34" applyFont="1" applyBorder="1" applyAlignment="1">
      <alignment horizontal="right" wrapText="1" indent="1"/>
    </xf>
    <xf numFmtId="0" fontId="2" fillId="0" borderId="74" xfId="26" applyFont="1" applyBorder="1"/>
    <xf numFmtId="9" fontId="2" fillId="0" borderId="70" xfId="26" applyNumberFormat="1" applyFont="1" applyBorder="1" applyAlignment="1">
      <alignment horizontal="right" vertical="center" indent="1"/>
    </xf>
    <xf numFmtId="9" fontId="2" fillId="0" borderId="71" xfId="26" applyNumberFormat="1" applyFont="1" applyBorder="1" applyAlignment="1">
      <alignment horizontal="right" vertical="center" indent="1"/>
    </xf>
    <xf numFmtId="3" fontId="2" fillId="0" borderId="71" xfId="26" applyNumberFormat="1" applyFont="1" applyBorder="1" applyAlignment="1">
      <alignment horizontal="right" vertical="center" indent="1"/>
    </xf>
    <xf numFmtId="9" fontId="2" fillId="0" borderId="72" xfId="26" applyNumberFormat="1" applyFont="1" applyBorder="1" applyAlignment="1">
      <alignment horizontal="right" vertical="center" indent="1"/>
    </xf>
    <xf numFmtId="9" fontId="2" fillId="2" borderId="71" xfId="26" applyNumberFormat="1" applyFont="1" applyFill="1" applyBorder="1" applyAlignment="1">
      <alignment horizontal="right" vertical="center" indent="1"/>
    </xf>
    <xf numFmtId="9" fontId="2" fillId="2" borderId="23" xfId="26" applyNumberFormat="1" applyFont="1" applyFill="1" applyBorder="1" applyAlignment="1">
      <alignment horizontal="right" vertical="center" indent="1"/>
    </xf>
    <xf numFmtId="9" fontId="2" fillId="2" borderId="75" xfId="26" applyNumberFormat="1" applyFont="1" applyFill="1" applyBorder="1" applyAlignment="1">
      <alignment horizontal="right" vertical="center" indent="1"/>
    </xf>
    <xf numFmtId="9" fontId="3" fillId="0" borderId="0" xfId="27" applyNumberFormat="1"/>
    <xf numFmtId="3" fontId="3" fillId="0" borderId="0" xfId="27" applyNumberFormat="1"/>
    <xf numFmtId="168" fontId="4" fillId="0" borderId="0" xfId="27" applyNumberFormat="1" applyFont="1" applyFill="1"/>
    <xf numFmtId="167" fontId="6" fillId="0" borderId="0" xfId="27" applyNumberFormat="1" applyFont="1" applyFill="1" applyBorder="1" applyAlignment="1">
      <alignment horizontal="center" vertical="center" wrapText="1" readingOrder="1"/>
    </xf>
    <xf numFmtId="0" fontId="9" fillId="0" borderId="31" xfId="21" applyFont="1" applyBorder="1" applyAlignment="1">
      <alignment horizontal="center"/>
    </xf>
    <xf numFmtId="0" fontId="9" fillId="0" borderId="22" xfId="21" applyFont="1" applyBorder="1" applyAlignment="1">
      <alignment horizontal="center"/>
    </xf>
    <xf numFmtId="0" fontId="2" fillId="0" borderId="0" xfId="31" applyFont="1" applyAlignment="1">
      <alignment horizontal="right"/>
    </xf>
    <xf numFmtId="0" fontId="2" fillId="3" borderId="0" xfId="31" applyFont="1" applyFill="1" applyAlignment="1">
      <alignment horizontal="right"/>
    </xf>
    <xf numFmtId="9" fontId="2" fillId="3" borderId="0" xfId="26" applyNumberFormat="1" applyFont="1" applyFill="1" applyBorder="1" applyAlignment="1">
      <alignment horizontal="right" vertical="center"/>
    </xf>
    <xf numFmtId="0" fontId="2" fillId="3" borderId="0" xfId="31" applyFont="1" applyFill="1" applyBorder="1" applyAlignment="1">
      <alignment horizontal="right"/>
    </xf>
    <xf numFmtId="9" fontId="2" fillId="3" borderId="22" xfId="26" applyNumberFormat="1" applyFont="1" applyFill="1" applyBorder="1" applyAlignment="1">
      <alignment horizontal="right" vertical="center"/>
    </xf>
    <xf numFmtId="9" fontId="2" fillId="3" borderId="31" xfId="26" applyNumberFormat="1" applyFont="1" applyFill="1" applyBorder="1" applyAlignment="1">
      <alignment horizontal="right" vertical="center"/>
    </xf>
    <xf numFmtId="9" fontId="2" fillId="3" borderId="24" xfId="26" applyNumberFormat="1" applyFont="1" applyFill="1" applyBorder="1" applyAlignment="1">
      <alignment horizontal="right" vertical="center"/>
    </xf>
    <xf numFmtId="9" fontId="2" fillId="3" borderId="32" xfId="26" applyNumberFormat="1" applyFont="1" applyFill="1" applyBorder="1" applyAlignment="1">
      <alignment horizontal="right" vertical="center"/>
    </xf>
    <xf numFmtId="3" fontId="2" fillId="3" borderId="0" xfId="32" applyNumberFormat="1" applyFont="1" applyFill="1" applyBorder="1" applyAlignment="1">
      <alignment horizontal="right" vertical="center" indent="1"/>
    </xf>
    <xf numFmtId="0" fontId="2" fillId="3" borderId="24" xfId="26" applyFont="1" applyFill="1" applyBorder="1" applyAlignment="1">
      <alignment horizontal="right" vertical="center"/>
    </xf>
    <xf numFmtId="0" fontId="2" fillId="3" borderId="32" xfId="26" applyFont="1" applyFill="1" applyBorder="1" applyAlignment="1">
      <alignment horizontal="right" vertical="center"/>
    </xf>
    <xf numFmtId="9" fontId="20" fillId="3" borderId="24" xfId="26" applyNumberFormat="1" applyFont="1" applyFill="1" applyBorder="1" applyAlignment="1">
      <alignment horizontal="right" vertical="center"/>
    </xf>
    <xf numFmtId="9" fontId="20" fillId="3" borderId="32" xfId="26" applyNumberFormat="1" applyFont="1" applyFill="1" applyBorder="1" applyAlignment="1">
      <alignment horizontal="right" vertical="center"/>
    </xf>
    <xf numFmtId="9" fontId="2" fillId="3" borderId="24" xfId="26" quotePrefix="1" applyNumberFormat="1" applyFont="1" applyFill="1" applyBorder="1" applyAlignment="1">
      <alignment horizontal="right" vertical="center"/>
    </xf>
    <xf numFmtId="9" fontId="2" fillId="3" borderId="32" xfId="26" quotePrefix="1" applyNumberFormat="1" applyFont="1" applyFill="1" applyBorder="1" applyAlignment="1">
      <alignment horizontal="right" vertical="center"/>
    </xf>
    <xf numFmtId="1" fontId="2" fillId="3" borderId="0" xfId="26" applyNumberFormat="1" applyFont="1" applyFill="1" applyBorder="1" applyAlignment="1"/>
    <xf numFmtId="0" fontId="20" fillId="3" borderId="22" xfId="26" applyFont="1" applyFill="1" applyBorder="1" applyAlignment="1">
      <alignment horizontal="right"/>
    </xf>
    <xf numFmtId="0" fontId="20" fillId="3" borderId="31" xfId="26" applyFont="1" applyFill="1" applyBorder="1" applyAlignment="1">
      <alignment horizontal="right"/>
    </xf>
    <xf numFmtId="0" fontId="20" fillId="3" borderId="4" xfId="26" applyFont="1" applyFill="1" applyBorder="1" applyAlignment="1">
      <alignment horizontal="right"/>
    </xf>
    <xf numFmtId="0" fontId="20" fillId="3" borderId="33" xfId="26" applyFont="1" applyFill="1" applyBorder="1"/>
    <xf numFmtId="0" fontId="17" fillId="3" borderId="34" xfId="26" applyFont="1" applyFill="1" applyBorder="1"/>
    <xf numFmtId="0" fontId="13" fillId="3" borderId="0" xfId="31" applyFont="1" applyFill="1" applyAlignment="1">
      <alignment horizontal="right"/>
    </xf>
    <xf numFmtId="0" fontId="2" fillId="3" borderId="24" xfId="31" applyFont="1" applyFill="1" applyBorder="1"/>
    <xf numFmtId="0" fontId="20" fillId="3" borderId="26" xfId="26" applyFont="1" applyFill="1" applyBorder="1" applyAlignment="1">
      <alignment horizontal="right"/>
    </xf>
    <xf numFmtId="1" fontId="2" fillId="3" borderId="24" xfId="31" applyNumberFormat="1" applyFont="1" applyFill="1" applyBorder="1" applyAlignment="1">
      <alignment wrapText="1"/>
    </xf>
    <xf numFmtId="1" fontId="2" fillId="3" borderId="24" xfId="31" applyNumberFormat="1" applyFont="1" applyFill="1" applyBorder="1" applyAlignment="1"/>
    <xf numFmtId="1" fontId="20" fillId="3" borderId="24" xfId="31" applyNumberFormat="1" applyFont="1" applyFill="1" applyBorder="1" applyAlignment="1"/>
    <xf numFmtId="3" fontId="2" fillId="3" borderId="24" xfId="31" applyNumberFormat="1" applyFont="1" applyFill="1" applyBorder="1" applyAlignment="1">
      <alignment horizontal="right"/>
    </xf>
    <xf numFmtId="0" fontId="2" fillId="3" borderId="3" xfId="31" applyFont="1" applyFill="1" applyBorder="1"/>
    <xf numFmtId="0" fontId="67" fillId="3" borderId="3" xfId="26" applyFont="1" applyFill="1" applyBorder="1"/>
    <xf numFmtId="0" fontId="0" fillId="0" borderId="0" xfId="0" applyAlignment="1"/>
    <xf numFmtId="0" fontId="2" fillId="3" borderId="0" xfId="12" applyFont="1" applyFill="1" applyBorder="1" applyAlignment="1">
      <alignment horizontal="left" vertical="center"/>
    </xf>
    <xf numFmtId="0" fontId="9" fillId="3" borderId="0" xfId="13" applyFont="1" applyFill="1" applyBorder="1" applyAlignment="1">
      <alignment horizontal="left"/>
    </xf>
    <xf numFmtId="0" fontId="6" fillId="3" borderId="0" xfId="5" applyFont="1" applyFill="1" applyBorder="1" applyAlignment="1">
      <alignment horizontal="left" vertical="center" wrapText="1" indent="1"/>
    </xf>
    <xf numFmtId="0" fontId="9" fillId="3" borderId="3" xfId="5" applyFont="1" applyFill="1" applyBorder="1" applyAlignment="1">
      <alignment horizontal="right" wrapText="1"/>
    </xf>
    <xf numFmtId="0" fontId="15" fillId="3" borderId="0" xfId="0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167" fontId="9" fillId="0" borderId="76" xfId="4" applyNumberFormat="1" applyFont="1" applyFill="1" applyBorder="1" applyAlignment="1" applyProtection="1">
      <alignment vertical="center"/>
    </xf>
    <xf numFmtId="168" fontId="9" fillId="0" borderId="76" xfId="4" applyNumberFormat="1" applyFont="1" applyFill="1" applyBorder="1" applyAlignment="1" applyProtection="1">
      <alignment vertical="center"/>
    </xf>
    <xf numFmtId="168" fontId="9" fillId="0" borderId="76" xfId="7" applyNumberFormat="1" applyFont="1" applyFill="1" applyBorder="1" applyAlignment="1" applyProtection="1">
      <alignment horizontal="right" vertical="center"/>
    </xf>
    <xf numFmtId="168" fontId="9" fillId="0" borderId="76" xfId="4" applyNumberFormat="1" applyFont="1" applyFill="1" applyBorder="1" applyAlignment="1" applyProtection="1">
      <alignment horizontal="right" vertical="center"/>
    </xf>
    <xf numFmtId="168" fontId="9" fillId="0" borderId="76" xfId="8" applyNumberFormat="1" applyFont="1" applyFill="1" applyBorder="1" applyAlignment="1" applyProtection="1">
      <alignment vertical="center"/>
    </xf>
    <xf numFmtId="0" fontId="20" fillId="0" borderId="76" xfId="8" applyFont="1" applyFill="1" applyBorder="1" applyAlignment="1" applyProtection="1">
      <alignment vertical="center" wrapText="1"/>
    </xf>
    <xf numFmtId="3" fontId="9" fillId="0" borderId="76" xfId="4" applyNumberFormat="1" applyFont="1" applyFill="1" applyBorder="1" applyAlignment="1" applyProtection="1">
      <alignment vertical="center"/>
    </xf>
    <xf numFmtId="3" fontId="9" fillId="0" borderId="76" xfId="7" applyNumberFormat="1" applyFont="1" applyFill="1" applyBorder="1" applyAlignment="1" applyProtection="1">
      <alignment vertical="center"/>
    </xf>
    <xf numFmtId="0" fontId="20" fillId="0" borderId="76" xfId="4" applyFont="1" applyFill="1" applyBorder="1" applyAlignment="1" applyProtection="1">
      <alignment vertical="center"/>
    </xf>
    <xf numFmtId="167" fontId="9" fillId="0" borderId="76" xfId="4" applyNumberFormat="1" applyFont="1" applyFill="1" applyBorder="1" applyAlignment="1" applyProtection="1"/>
    <xf numFmtId="168" fontId="9" fillId="0" borderId="76" xfId="4" applyNumberFormat="1" applyFont="1" applyFill="1" applyBorder="1" applyAlignment="1" applyProtection="1"/>
    <xf numFmtId="168" fontId="9" fillId="0" borderId="76" xfId="7" applyNumberFormat="1" applyFont="1" applyFill="1" applyBorder="1" applyAlignment="1" applyProtection="1">
      <alignment horizontal="right"/>
    </xf>
    <xf numFmtId="168" fontId="9" fillId="0" borderId="76" xfId="4" applyNumberFormat="1" applyFont="1" applyFill="1" applyBorder="1" applyAlignment="1" applyProtection="1">
      <alignment horizontal="right"/>
    </xf>
    <xf numFmtId="168" fontId="9" fillId="0" borderId="76" xfId="8" applyNumberFormat="1" applyFont="1" applyFill="1" applyBorder="1" applyAlignment="1" applyProtection="1"/>
    <xf numFmtId="167" fontId="9" fillId="0" borderId="77" xfId="4" applyNumberFormat="1" applyFont="1" applyFill="1" applyBorder="1" applyAlignment="1" applyProtection="1"/>
    <xf numFmtId="167" fontId="9" fillId="0" borderId="76" xfId="8" applyNumberFormat="1" applyFont="1" applyFill="1" applyBorder="1" applyAlignment="1" applyProtection="1">
      <protection hidden="1"/>
    </xf>
    <xf numFmtId="3" fontId="9" fillId="0" borderId="76" xfId="4" applyNumberFormat="1" applyFont="1" applyFill="1" applyBorder="1" applyAlignment="1" applyProtection="1"/>
    <xf numFmtId="1" fontId="9" fillId="0" borderId="76" xfId="7" applyNumberFormat="1" applyFont="1" applyFill="1" applyBorder="1" applyAlignment="1" applyProtection="1"/>
    <xf numFmtId="0" fontId="13" fillId="3" borderId="0" xfId="64" applyFont="1" applyFill="1" applyBorder="1" applyAlignment="1">
      <alignment horizontal="left" vertical="center" indent="1"/>
    </xf>
    <xf numFmtId="0" fontId="6" fillId="3" borderId="0" xfId="13" applyFont="1" applyFill="1" applyAlignment="1">
      <alignment vertical="center"/>
    </xf>
    <xf numFmtId="16" fontId="6" fillId="3" borderId="0" xfId="13" quotePrefix="1" applyNumberFormat="1" applyFont="1" applyFill="1" applyAlignment="1">
      <alignment horizontal="right" vertical="center"/>
    </xf>
    <xf numFmtId="16" fontId="41" fillId="3" borderId="55" xfId="13" quotePrefix="1" applyNumberFormat="1" applyFont="1" applyFill="1" applyBorder="1" applyAlignment="1">
      <alignment horizontal="right" vertical="center"/>
    </xf>
    <xf numFmtId="0" fontId="2" fillId="0" borderId="0" xfId="73" applyFont="1"/>
    <xf numFmtId="0" fontId="6" fillId="3" borderId="10" xfId="13" applyFont="1" applyFill="1" applyBorder="1" applyAlignment="1">
      <alignment vertical="center"/>
    </xf>
    <xf numFmtId="16" fontId="6" fillId="3" borderId="10" xfId="13" quotePrefix="1" applyNumberFormat="1" applyFont="1" applyFill="1" applyBorder="1" applyAlignment="1">
      <alignment horizontal="right" vertical="center"/>
    </xf>
    <xf numFmtId="0" fontId="41" fillId="3" borderId="10" xfId="13" quotePrefix="1" applyFont="1" applyFill="1" applyBorder="1" applyAlignment="1">
      <alignment horizontal="right" vertical="center"/>
    </xf>
    <xf numFmtId="0" fontId="9" fillId="3" borderId="65" xfId="13" applyFont="1" applyFill="1" applyBorder="1" applyAlignment="1">
      <alignment horizontal="left" vertical="center"/>
    </xf>
    <xf numFmtId="0" fontId="6" fillId="3" borderId="65" xfId="13" applyFont="1" applyFill="1" applyBorder="1" applyAlignment="1">
      <alignment horizontal="left" vertical="center"/>
    </xf>
    <xf numFmtId="0" fontId="6" fillId="3" borderId="65" xfId="13" applyFont="1" applyFill="1" applyBorder="1" applyAlignment="1">
      <alignment vertical="center"/>
    </xf>
    <xf numFmtId="0" fontId="140" fillId="3" borderId="65" xfId="73" applyFont="1" applyFill="1" applyBorder="1" applyAlignment="1">
      <alignment vertical="center"/>
    </xf>
    <xf numFmtId="3" fontId="6" fillId="3" borderId="55" xfId="13" applyNumberFormat="1" applyFont="1" applyFill="1" applyBorder="1" applyAlignment="1">
      <alignment vertical="center"/>
    </xf>
    <xf numFmtId="3" fontId="6" fillId="3" borderId="55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Border="1" applyAlignment="1">
      <alignment vertical="center"/>
    </xf>
    <xf numFmtId="0" fontId="6" fillId="3" borderId="0" xfId="13" applyFont="1" applyFill="1" applyBorder="1" applyAlignment="1">
      <alignment horizontal="left" vertical="center"/>
    </xf>
    <xf numFmtId="3" fontId="6" fillId="3" borderId="0" xfId="13" applyNumberFormat="1" applyFont="1" applyFill="1" applyAlignment="1">
      <alignment vertical="center"/>
    </xf>
    <xf numFmtId="3" fontId="6" fillId="3" borderId="0" xfId="13" applyNumberFormat="1" applyFont="1" applyFill="1" applyBorder="1" applyAlignment="1">
      <alignment horizontal="right" vertical="center"/>
    </xf>
    <xf numFmtId="3" fontId="9" fillId="2" borderId="0" xfId="13" applyNumberFormat="1" applyFont="1" applyFill="1" applyBorder="1" applyAlignment="1">
      <alignment vertical="center"/>
    </xf>
    <xf numFmtId="3" fontId="9" fillId="2" borderId="0" xfId="13" applyNumberFormat="1" applyFont="1" applyFill="1" applyBorder="1" applyAlignment="1">
      <alignment horizontal="right" vertical="center"/>
    </xf>
    <xf numFmtId="3" fontId="83" fillId="3" borderId="0" xfId="13" applyNumberFormat="1" applyFont="1" applyFill="1" applyBorder="1" applyAlignment="1">
      <alignment horizontal="right" vertical="center"/>
    </xf>
    <xf numFmtId="3" fontId="83" fillId="3" borderId="0" xfId="13" applyNumberFormat="1" applyFont="1" applyFill="1" applyBorder="1" applyAlignment="1">
      <alignment vertical="center"/>
    </xf>
    <xf numFmtId="0" fontId="9" fillId="3" borderId="0" xfId="13" applyFont="1" applyFill="1" applyAlignment="1">
      <alignment horizontal="left" vertical="center"/>
    </xf>
    <xf numFmtId="3" fontId="9" fillId="3" borderId="0" xfId="13" applyNumberFormat="1" applyFont="1" applyFill="1" applyBorder="1" applyAlignment="1">
      <alignment vertical="center"/>
    </xf>
    <xf numFmtId="3" fontId="9" fillId="3" borderId="0" xfId="13" applyNumberFormat="1" applyFont="1" applyFill="1" applyBorder="1" applyAlignment="1">
      <alignment horizontal="right" vertical="center"/>
    </xf>
    <xf numFmtId="0" fontId="6" fillId="3" borderId="0" xfId="13" applyFont="1" applyFill="1" applyBorder="1" applyAlignment="1">
      <alignment vertical="center"/>
    </xf>
    <xf numFmtId="0" fontId="9" fillId="3" borderId="0" xfId="13" applyFont="1" applyFill="1" applyBorder="1" applyAlignment="1">
      <alignment horizontal="left" vertical="center"/>
    </xf>
    <xf numFmtId="3" fontId="9" fillId="2" borderId="10" xfId="13" applyNumberFormat="1" applyFont="1" applyFill="1" applyBorder="1" applyAlignment="1">
      <alignment vertical="center"/>
    </xf>
    <xf numFmtId="3" fontId="9" fillId="2" borderId="10" xfId="13" applyNumberFormat="1" applyFont="1" applyFill="1" applyBorder="1" applyAlignment="1">
      <alignment horizontal="right" vertical="center"/>
    </xf>
    <xf numFmtId="0" fontId="9" fillId="3" borderId="55" xfId="13" applyFont="1" applyFill="1" applyBorder="1" applyAlignment="1"/>
    <xf numFmtId="0" fontId="6" fillId="3" borderId="55" xfId="13" applyFont="1" applyFill="1" applyBorder="1" applyAlignment="1"/>
    <xf numFmtId="0" fontId="11" fillId="3" borderId="55" xfId="13" applyFont="1" applyFill="1" applyBorder="1" applyAlignment="1">
      <alignment horizontal="right"/>
    </xf>
    <xf numFmtId="0" fontId="11" fillId="3" borderId="55" xfId="13" applyFont="1" applyFill="1" applyBorder="1" applyAlignment="1"/>
    <xf numFmtId="0" fontId="2" fillId="0" borderId="0" xfId="73" applyFont="1" applyBorder="1"/>
    <xf numFmtId="0" fontId="9" fillId="3" borderId="0" xfId="13" applyFont="1" applyFill="1" applyBorder="1" applyAlignment="1"/>
    <xf numFmtId="0" fontId="11" fillId="3" borderId="0" xfId="13" applyFont="1" applyFill="1" applyBorder="1" applyAlignment="1">
      <alignment horizontal="right"/>
    </xf>
    <xf numFmtId="0" fontId="11" fillId="3" borderId="0" xfId="13" applyFont="1" applyFill="1" applyBorder="1" applyAlignment="1"/>
    <xf numFmtId="16" fontId="41" fillId="3" borderId="0" xfId="13" quotePrefix="1" applyNumberFormat="1" applyFont="1" applyFill="1" applyBorder="1" applyAlignment="1">
      <alignment horizontal="right" vertical="center"/>
    </xf>
    <xf numFmtId="0" fontId="41" fillId="3" borderId="65" xfId="13" applyFont="1" applyFill="1" applyBorder="1" applyAlignment="1">
      <alignment horizontal="right" vertical="center"/>
    </xf>
    <xf numFmtId="0" fontId="141" fillId="3" borderId="65" xfId="73" applyFont="1" applyFill="1" applyBorder="1" applyAlignment="1">
      <alignment vertical="center"/>
    </xf>
    <xf numFmtId="3" fontId="2" fillId="0" borderId="0" xfId="73" applyNumberFormat="1" applyFont="1"/>
    <xf numFmtId="3" fontId="6" fillId="3" borderId="55" xfId="13" applyNumberFormat="1" applyFont="1" applyFill="1" applyBorder="1" applyAlignment="1">
      <alignment horizontal="right"/>
    </xf>
    <xf numFmtId="3" fontId="11" fillId="3" borderId="55" xfId="13" applyNumberFormat="1" applyFont="1" applyFill="1" applyBorder="1" applyAlignment="1">
      <alignment horizontal="right"/>
    </xf>
    <xf numFmtId="3" fontId="11" fillId="3" borderId="0" xfId="13" applyNumberFormat="1" applyFont="1" applyFill="1" applyBorder="1" applyAlignment="1">
      <alignment horizontal="right"/>
    </xf>
    <xf numFmtId="0" fontId="41" fillId="3" borderId="10" xfId="13" applyFont="1" applyFill="1" applyBorder="1" applyAlignment="1">
      <alignment vertical="center"/>
    </xf>
    <xf numFmtId="1" fontId="6" fillId="3" borderId="55" xfId="13" applyNumberFormat="1" applyFont="1" applyFill="1" applyBorder="1" applyAlignment="1">
      <alignment vertical="center"/>
    </xf>
    <xf numFmtId="1" fontId="6" fillId="3" borderId="55" xfId="13" applyNumberFormat="1" applyFont="1" applyFill="1" applyBorder="1" applyAlignment="1">
      <alignment horizontal="right" vertical="center"/>
    </xf>
    <xf numFmtId="1" fontId="6" fillId="3" borderId="0" xfId="13" applyNumberFormat="1" applyFont="1" applyFill="1" applyAlignment="1">
      <alignment vertical="center"/>
    </xf>
    <xf numFmtId="1" fontId="6" fillId="3" borderId="0" xfId="13" applyNumberFormat="1" applyFont="1" applyFill="1" applyBorder="1" applyAlignment="1">
      <alignment horizontal="right" vertical="center"/>
    </xf>
    <xf numFmtId="1" fontId="6" fillId="3" borderId="0" xfId="13" applyNumberFormat="1" applyFont="1" applyFill="1" applyBorder="1" applyAlignment="1">
      <alignment vertical="center"/>
    </xf>
    <xf numFmtId="0" fontId="9" fillId="3" borderId="55" xfId="13" applyFont="1" applyFill="1" applyBorder="1" applyAlignment="1">
      <alignment horizontal="left" vertical="center"/>
    </xf>
    <xf numFmtId="0" fontId="9" fillId="3" borderId="55" xfId="13" applyFont="1" applyFill="1" applyBorder="1" applyAlignment="1">
      <alignment vertical="center"/>
    </xf>
    <xf numFmtId="3" fontId="9" fillId="3" borderId="55" xfId="13" applyNumberFormat="1" applyFont="1" applyFill="1" applyBorder="1" applyAlignment="1">
      <alignment horizontal="right" vertical="center"/>
    </xf>
    <xf numFmtId="0" fontId="9" fillId="3" borderId="0" xfId="13" applyFont="1" applyFill="1" applyBorder="1" applyAlignment="1">
      <alignment vertical="center"/>
    </xf>
    <xf numFmtId="16" fontId="142" fillId="3" borderId="0" xfId="13" quotePrefix="1" applyNumberFormat="1" applyFont="1" applyFill="1" applyBorder="1" applyAlignment="1">
      <alignment horizontal="right" vertical="center"/>
    </xf>
    <xf numFmtId="0" fontId="41" fillId="3" borderId="10" xfId="13" applyFont="1" applyFill="1" applyBorder="1" applyAlignment="1">
      <alignment horizontal="right" vertical="center"/>
    </xf>
    <xf numFmtId="0" fontId="9" fillId="2" borderId="55" xfId="13" applyFont="1" applyFill="1" applyBorder="1" applyAlignment="1">
      <alignment vertical="center"/>
    </xf>
    <xf numFmtId="3" fontId="9" fillId="2" borderId="55" xfId="13" applyNumberFormat="1" applyFont="1" applyFill="1" applyBorder="1" applyAlignment="1">
      <alignment horizontal="right" vertical="center"/>
    </xf>
    <xf numFmtId="1" fontId="6" fillId="3" borderId="0" xfId="13" applyNumberFormat="1" applyFont="1" applyFill="1" applyAlignment="1">
      <alignment horizontal="right" vertical="center"/>
    </xf>
    <xf numFmtId="0" fontId="140" fillId="3" borderId="55" xfId="42" applyFont="1" applyFill="1" applyBorder="1" applyAlignment="1">
      <alignment vertical="center"/>
    </xf>
    <xf numFmtId="3" fontId="6" fillId="3" borderId="55" xfId="13" applyNumberFormat="1" applyFont="1" applyFill="1" applyBorder="1" applyAlignment="1">
      <alignment horizontal="right" vertical="center" wrapText="1"/>
    </xf>
    <xf numFmtId="0" fontId="140" fillId="3" borderId="0" xfId="42" applyFont="1" applyFill="1" applyAlignment="1">
      <alignment vertical="center"/>
    </xf>
    <xf numFmtId="0" fontId="9" fillId="3" borderId="0" xfId="13" applyFont="1" applyFill="1" applyAlignment="1">
      <alignment vertical="center"/>
    </xf>
    <xf numFmtId="3" fontId="6" fillId="3" borderId="0" xfId="13" applyNumberFormat="1" applyFont="1" applyFill="1" applyBorder="1" applyAlignment="1">
      <alignment horizontal="right" vertical="center" wrapText="1"/>
    </xf>
    <xf numFmtId="0" fontId="9" fillId="3" borderId="10" xfId="13" applyFont="1" applyFill="1" applyBorder="1" applyAlignment="1">
      <alignment horizontal="left" vertical="center"/>
    </xf>
    <xf numFmtId="0" fontId="142" fillId="3" borderId="10" xfId="13" quotePrefix="1" applyFont="1" applyFill="1" applyBorder="1" applyAlignment="1">
      <alignment horizontal="right" vertical="center"/>
    </xf>
    <xf numFmtId="0" fontId="9" fillId="2" borderId="55" xfId="13" applyFont="1" applyFill="1" applyBorder="1" applyAlignment="1">
      <alignment horizontal="left" vertical="center"/>
    </xf>
    <xf numFmtId="3" fontId="6" fillId="2" borderId="55" xfId="13" applyNumberFormat="1" applyFont="1" applyFill="1" applyBorder="1" applyAlignment="1">
      <alignment horizontal="right" vertical="center"/>
    </xf>
    <xf numFmtId="0" fontId="6" fillId="3" borderId="0" xfId="13" applyFont="1" applyFill="1" applyBorder="1" applyAlignment="1">
      <alignment vertical="center" wrapText="1"/>
    </xf>
    <xf numFmtId="0" fontId="6" fillId="2" borderId="0" xfId="13" applyFont="1" applyFill="1" applyAlignment="1">
      <alignment vertical="center"/>
    </xf>
    <xf numFmtId="3" fontId="6" fillId="2" borderId="0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Border="1" applyAlignment="1">
      <alignment horizontal="left" vertical="center"/>
    </xf>
    <xf numFmtId="0" fontId="6" fillId="2" borderId="10" xfId="13" applyFont="1" applyFill="1" applyBorder="1" applyAlignment="1">
      <alignment vertical="center"/>
    </xf>
    <xf numFmtId="3" fontId="6" fillId="2" borderId="10" xfId="13" applyNumberFormat="1" applyFont="1" applyFill="1" applyBorder="1" applyAlignment="1">
      <alignment horizontal="right" vertical="center"/>
    </xf>
    <xf numFmtId="0" fontId="6" fillId="3" borderId="55" xfId="13" applyFont="1" applyFill="1" applyBorder="1" applyAlignment="1">
      <alignment horizontal="left" vertical="center"/>
    </xf>
    <xf numFmtId="0" fontId="6" fillId="3" borderId="55" xfId="13" applyFont="1" applyFill="1" applyBorder="1" applyAlignment="1">
      <alignment vertical="center" wrapText="1"/>
    </xf>
    <xf numFmtId="0" fontId="6" fillId="2" borderId="0" xfId="13" applyFont="1" applyFill="1" applyBorder="1" applyAlignment="1">
      <alignment vertical="center"/>
    </xf>
    <xf numFmtId="0" fontId="6" fillId="3" borderId="10" xfId="13" applyFont="1" applyFill="1" applyBorder="1" applyAlignment="1">
      <alignment vertical="center" wrapText="1"/>
    </xf>
    <xf numFmtId="3" fontId="6" fillId="3" borderId="10" xfId="13" applyNumberFormat="1" applyFont="1" applyFill="1" applyBorder="1" applyAlignment="1">
      <alignment horizontal="right" vertical="center"/>
    </xf>
    <xf numFmtId="0" fontId="20" fillId="3" borderId="65" xfId="73" applyFont="1" applyFill="1" applyBorder="1" applyAlignment="1">
      <alignment vertical="center"/>
    </xf>
    <xf numFmtId="0" fontId="20" fillId="3" borderId="65" xfId="12" applyFont="1" applyFill="1" applyBorder="1" applyAlignment="1">
      <alignment horizontal="left" vertical="center"/>
    </xf>
    <xf numFmtId="0" fontId="124" fillId="3" borderId="65" xfId="73" applyFont="1" applyFill="1" applyBorder="1" applyAlignment="1">
      <alignment vertical="center"/>
    </xf>
    <xf numFmtId="0" fontId="32" fillId="3" borderId="65" xfId="12" applyFont="1" applyFill="1" applyBorder="1" applyAlignment="1">
      <alignment horizontal="left" vertical="center"/>
    </xf>
    <xf numFmtId="49" fontId="143" fillId="0" borderId="0" xfId="0" applyNumberFormat="1" applyFont="1"/>
    <xf numFmtId="0" fontId="6" fillId="3" borderId="0" xfId="5" applyFont="1" applyFill="1" applyAlignment="1">
      <alignment vertical="center" wrapText="1"/>
    </xf>
    <xf numFmtId="0" fontId="33" fillId="9" borderId="0" xfId="5" applyFont="1" applyFill="1" applyBorder="1" applyAlignment="1" applyProtection="1">
      <alignment vertical="center"/>
      <protection locked="0"/>
    </xf>
    <xf numFmtId="0" fontId="9" fillId="3" borderId="0" xfId="5" applyFont="1" applyFill="1" applyBorder="1" applyAlignment="1">
      <alignment horizontal="left" vertical="center" wrapText="1"/>
    </xf>
    <xf numFmtId="3" fontId="11" fillId="3" borderId="0" xfId="5" applyNumberFormat="1" applyFont="1" applyFill="1" applyBorder="1" applyAlignment="1" applyProtection="1">
      <alignment horizontal="right" vertical="center"/>
      <protection locked="0"/>
    </xf>
    <xf numFmtId="0" fontId="13" fillId="3" borderId="0" xfId="5" applyFont="1" applyFill="1" applyAlignment="1">
      <alignment horizontal="left"/>
    </xf>
    <xf numFmtId="0" fontId="8" fillId="9" borderId="0" xfId="0" applyNumberFormat="1" applyFont="1" applyFill="1" applyBorder="1" applyAlignment="1">
      <alignment horizontal="right" vertical="center"/>
    </xf>
    <xf numFmtId="0" fontId="41" fillId="0" borderId="0" xfId="4" applyFont="1"/>
    <xf numFmtId="0" fontId="2" fillId="0" borderId="0" xfId="4" applyFont="1" applyFill="1" applyAlignment="1">
      <alignment horizontal="left" vertical="center" wrapText="1"/>
    </xf>
    <xf numFmtId="0" fontId="8" fillId="3" borderId="55" xfId="43" applyFont="1" applyFill="1" applyBorder="1" applyAlignment="1">
      <alignment vertical="center"/>
    </xf>
    <xf numFmtId="0" fontId="8" fillId="3" borderId="0" xfId="43" applyFont="1" applyFill="1" applyBorder="1" applyAlignment="1">
      <alignment vertical="center"/>
    </xf>
    <xf numFmtId="0" fontId="8" fillId="3" borderId="10" xfId="43" applyFont="1" applyFill="1" applyBorder="1" applyAlignment="1">
      <alignment vertical="center"/>
    </xf>
    <xf numFmtId="9" fontId="120" fillId="0" borderId="60" xfId="6" applyFont="1" applyFill="1" applyBorder="1" applyAlignment="1" applyProtection="1">
      <alignment vertical="center"/>
    </xf>
    <xf numFmtId="9" fontId="120" fillId="0" borderId="60" xfId="6" applyFont="1" applyFill="1" applyBorder="1" applyAlignment="1" applyProtection="1">
      <alignment horizontal="right"/>
    </xf>
    <xf numFmtId="9" fontId="120" fillId="0" borderId="60" xfId="6" applyFont="1" applyFill="1" applyBorder="1" applyAlignment="1" applyProtection="1"/>
    <xf numFmtId="9" fontId="120" fillId="0" borderId="60" xfId="6" applyNumberFormat="1" applyFont="1" applyFill="1" applyBorder="1" applyAlignment="1" applyProtection="1"/>
    <xf numFmtId="0" fontId="89" fillId="0" borderId="0" xfId="0" applyFont="1"/>
    <xf numFmtId="0" fontId="144" fillId="0" borderId="0" xfId="0" applyFont="1"/>
    <xf numFmtId="167" fontId="6" fillId="0" borderId="0" xfId="39" applyNumberFormat="1" applyFont="1" applyFill="1" applyBorder="1" applyProtection="1">
      <protection locked="0"/>
    </xf>
    <xf numFmtId="171" fontId="6" fillId="0" borderId="0" xfId="34" applyNumberFormat="1" applyFont="1" applyBorder="1"/>
    <xf numFmtId="0" fontId="6" fillId="0" borderId="0" xfId="34" applyFont="1" applyFill="1" applyAlignment="1">
      <alignment horizontal="right"/>
    </xf>
    <xf numFmtId="4" fontId="6" fillId="0" borderId="0" xfId="39" applyNumberFormat="1" applyFont="1" applyFill="1" applyBorder="1" applyProtection="1">
      <protection locked="0"/>
    </xf>
    <xf numFmtId="4" fontId="6" fillId="0" borderId="0" xfId="39" applyNumberFormat="1" applyFont="1" applyFill="1" applyBorder="1" applyAlignment="1" applyProtection="1">
      <alignment horizontal="left"/>
      <protection locked="0"/>
    </xf>
    <xf numFmtId="171" fontId="6" fillId="0" borderId="49" xfId="39" applyNumberFormat="1" applyFont="1" applyFill="1" applyBorder="1" applyProtection="1">
      <protection locked="0"/>
    </xf>
    <xf numFmtId="0" fontId="6" fillId="0" borderId="49" xfId="34" applyFont="1" applyBorder="1"/>
    <xf numFmtId="3" fontId="6" fillId="0" borderId="49" xfId="34" applyNumberFormat="1" applyFont="1" applyBorder="1"/>
    <xf numFmtId="4" fontId="6" fillId="0" borderId="0" xfId="34" applyNumberFormat="1" applyFont="1" applyFill="1" applyBorder="1"/>
    <xf numFmtId="4" fontId="6" fillId="0" borderId="49" xfId="34" applyNumberFormat="1" applyFont="1" applyFill="1" applyBorder="1"/>
    <xf numFmtId="4" fontId="6" fillId="0" borderId="0" xfId="34" applyNumberFormat="1" applyFont="1"/>
    <xf numFmtId="1" fontId="6" fillId="0" borderId="0" xfId="34" applyNumberFormat="1" applyFont="1" applyFill="1"/>
    <xf numFmtId="3" fontId="89" fillId="0" borderId="0" xfId="0" applyNumberFormat="1" applyFont="1"/>
    <xf numFmtId="3" fontId="145" fillId="0" borderId="0" xfId="0" applyNumberFormat="1" applyFont="1"/>
    <xf numFmtId="0" fontId="6" fillId="0" borderId="0" xfId="34" applyFont="1" applyFill="1" applyBorder="1"/>
    <xf numFmtId="0" fontId="6" fillId="0" borderId="0" xfId="34" quotePrefix="1" applyFont="1" applyFill="1" applyBorder="1"/>
    <xf numFmtId="0" fontId="144" fillId="0" borderId="0" xfId="0" applyFont="1" applyFill="1"/>
    <xf numFmtId="3" fontId="89" fillId="0" borderId="0" xfId="0" applyNumberFormat="1" applyFont="1" applyBorder="1"/>
    <xf numFmtId="0" fontId="6" fillId="0" borderId="49" xfId="34" applyFont="1" applyFill="1" applyBorder="1"/>
    <xf numFmtId="0" fontId="1" fillId="0" borderId="0" xfId="62" applyFont="1"/>
    <xf numFmtId="0" fontId="1" fillId="0" borderId="0" xfId="62" applyFont="1" applyFill="1"/>
    <xf numFmtId="0" fontId="1" fillId="3" borderId="0" xfId="62" applyFont="1" applyFill="1"/>
    <xf numFmtId="168" fontId="6" fillId="0" borderId="0" xfId="62" applyNumberFormat="1" applyFont="1" applyFill="1" applyAlignment="1">
      <alignment horizontal="center"/>
    </xf>
    <xf numFmtId="168" fontId="6" fillId="0" borderId="3" xfId="62" applyNumberFormat="1" applyFont="1" applyFill="1" applyBorder="1" applyAlignment="1">
      <alignment horizontal="center"/>
    </xf>
    <xf numFmtId="168" fontId="6" fillId="0" borderId="3" xfId="62" quotePrefix="1" applyNumberFormat="1" applyFont="1" applyFill="1" applyBorder="1" applyAlignment="1">
      <alignment horizontal="center"/>
    </xf>
    <xf numFmtId="168" fontId="6" fillId="0" borderId="0" xfId="62" applyNumberFormat="1" applyFont="1" applyFill="1" applyBorder="1" applyAlignment="1">
      <alignment horizontal="center"/>
    </xf>
    <xf numFmtId="168" fontId="6" fillId="0" borderId="0" xfId="62" quotePrefix="1" applyNumberFormat="1" applyFont="1" applyFill="1" applyBorder="1" applyAlignment="1">
      <alignment horizontal="center"/>
    </xf>
    <xf numFmtId="0" fontId="1" fillId="0" borderId="0" xfId="62" applyFont="1" applyFill="1" applyBorder="1"/>
    <xf numFmtId="0" fontId="1" fillId="3" borderId="0" xfId="62" applyFont="1" applyFill="1" applyBorder="1"/>
    <xf numFmtId="168" fontId="6" fillId="0" borderId="0" xfId="62" quotePrefix="1" applyNumberFormat="1" applyFont="1" applyFill="1" applyAlignment="1">
      <alignment horizontal="center"/>
    </xf>
    <xf numFmtId="0" fontId="20" fillId="0" borderId="4" xfId="1" applyFont="1" applyBorder="1" applyAlignment="1">
      <alignment horizontal="right"/>
    </xf>
    <xf numFmtId="3" fontId="6" fillId="0" borderId="0" xfId="1" applyNumberFormat="1" applyFont="1" applyFill="1" applyBorder="1" applyAlignment="1">
      <alignment horizontal="right"/>
    </xf>
    <xf numFmtId="3" fontId="6" fillId="0" borderId="0" xfId="1" applyNumberFormat="1" applyFont="1" applyFill="1" applyAlignment="1">
      <alignment horizontal="right"/>
    </xf>
    <xf numFmtId="0" fontId="6" fillId="0" borderId="0" xfId="1" applyFont="1" applyAlignment="1">
      <alignment vertical="top" wrapText="1"/>
    </xf>
    <xf numFmtId="0" fontId="20" fillId="0" borderId="4" xfId="27" applyFont="1" applyFill="1" applyBorder="1" applyAlignment="1">
      <alignment horizontal="center" vertical="center" wrapText="1" readingOrder="1"/>
    </xf>
    <xf numFmtId="0" fontId="3" fillId="0" borderId="4" xfId="27" applyBorder="1" applyAlignment="1">
      <alignment horizontal="center" vertical="center" wrapText="1" readingOrder="1"/>
    </xf>
    <xf numFmtId="0" fontId="0" fillId="0" borderId="47" xfId="0" applyBorder="1" applyAlignment="1">
      <alignment horizontal="center" vertical="center" wrapText="1" readingOrder="1"/>
    </xf>
    <xf numFmtId="0" fontId="20" fillId="0" borderId="35" xfId="27" applyFont="1" applyFill="1" applyBorder="1" applyAlignment="1">
      <alignment horizontal="center" vertical="center" wrapText="1" readingOrder="1"/>
    </xf>
    <xf numFmtId="0" fontId="0" fillId="0" borderId="48" xfId="0" applyBorder="1" applyAlignment="1">
      <alignment horizontal="center" vertical="center" wrapText="1" readingOrder="1"/>
    </xf>
    <xf numFmtId="9" fontId="11" fillId="3" borderId="0" xfId="0" applyNumberFormat="1" applyFont="1" applyFill="1" applyBorder="1" applyAlignment="1">
      <alignment horizontal="right" vertical="center" wrapText="1" indent="1" readingOrder="1"/>
    </xf>
    <xf numFmtId="0" fontId="1" fillId="3" borderId="0" xfId="0" applyFont="1" applyFill="1"/>
    <xf numFmtId="0" fontId="1" fillId="3" borderId="0" xfId="0" applyFont="1" applyFill="1" applyProtection="1">
      <protection locked="0"/>
    </xf>
    <xf numFmtId="167" fontId="6" fillId="3" borderId="10" xfId="5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right"/>
    </xf>
    <xf numFmtId="3" fontId="6" fillId="3" borderId="0" xfId="5" applyNumberFormat="1" applyFont="1" applyFill="1" applyBorder="1" applyAlignment="1">
      <alignment horizontal="right"/>
    </xf>
    <xf numFmtId="9" fontId="6" fillId="3" borderId="0" xfId="0" applyNumberFormat="1" applyFont="1" applyFill="1" applyBorder="1" applyAlignment="1">
      <alignment horizontal="right" vertical="center" wrapText="1" indent="1" readingOrder="1"/>
    </xf>
    <xf numFmtId="0" fontId="11" fillId="3" borderId="0" xfId="5" applyFont="1" applyFill="1" applyBorder="1" applyAlignment="1"/>
    <xf numFmtId="0" fontId="6" fillId="3" borderId="0" xfId="5" applyFont="1" applyFill="1" applyBorder="1" applyAlignment="1" applyProtection="1">
      <protection locked="0"/>
    </xf>
    <xf numFmtId="168" fontId="6" fillId="3" borderId="0" xfId="0" applyNumberFormat="1" applyFont="1" applyFill="1" applyAlignment="1">
      <alignment horizontal="right"/>
    </xf>
    <xf numFmtId="168" fontId="6" fillId="3" borderId="0" xfId="5" applyNumberFormat="1" applyFont="1" applyFill="1" applyBorder="1" applyAlignment="1">
      <alignment horizontal="right" vertical="center"/>
    </xf>
    <xf numFmtId="168" fontId="6" fillId="3" borderId="0" xfId="5" applyNumberFormat="1" applyFont="1" applyFill="1" applyBorder="1" applyAlignment="1" applyProtection="1">
      <alignment horizontal="right" vertical="center"/>
      <protection locked="0"/>
    </xf>
    <xf numFmtId="16" fontId="81" fillId="3" borderId="0" xfId="5" quotePrefix="1" applyNumberFormat="1" applyFont="1" applyFill="1" applyBorder="1" applyAlignment="1">
      <alignment horizontal="right" indent="1"/>
    </xf>
    <xf numFmtId="0" fontId="11" fillId="3" borderId="0" xfId="5" applyFont="1" applyFill="1" applyBorder="1">
      <alignment vertical="top"/>
    </xf>
    <xf numFmtId="0" fontId="81" fillId="3" borderId="0" xfId="5" applyFont="1" applyFill="1" applyBorder="1">
      <alignment vertical="top"/>
    </xf>
    <xf numFmtId="0" fontId="25" fillId="0" borderId="0" xfId="0" applyFont="1" applyAlignment="1">
      <alignment vertical="center"/>
    </xf>
    <xf numFmtId="0" fontId="59" fillId="0" borderId="0" xfId="5" applyFont="1" applyFill="1" applyBorder="1" applyAlignment="1"/>
    <xf numFmtId="166" fontId="1" fillId="3" borderId="0" xfId="69" applyNumberFormat="1" applyFont="1" applyFill="1" applyAlignment="1">
      <alignment horizontal="right"/>
    </xf>
    <xf numFmtId="168" fontId="59" fillId="0" borderId="0" xfId="5" applyNumberFormat="1" applyFont="1" applyFill="1" applyBorder="1" applyAlignment="1">
      <alignment horizontal="right" vertical="center" indent="1"/>
    </xf>
    <xf numFmtId="0" fontId="1" fillId="3" borderId="0" xfId="0" applyFont="1" applyFill="1" applyAlignment="1">
      <alignment horizontal="right"/>
    </xf>
    <xf numFmtId="4" fontId="20" fillId="3" borderId="0" xfId="69" applyNumberFormat="1" applyFont="1" applyFill="1" applyAlignment="1" applyProtection="1">
      <alignment horizontal="right"/>
      <protection locked="0"/>
    </xf>
    <xf numFmtId="4" fontId="9" fillId="3" borderId="0" xfId="69" applyNumberFormat="1" applyFont="1" applyFill="1" applyAlignment="1" applyProtection="1">
      <alignment horizontal="right"/>
      <protection locked="0"/>
    </xf>
    <xf numFmtId="3" fontId="6" fillId="3" borderId="10" xfId="0" applyNumberFormat="1" applyFont="1" applyFill="1" applyBorder="1" applyAlignment="1" applyProtection="1">
      <alignment horizontal="right" vertical="center" wrapText="1" readingOrder="1"/>
      <protection locked="0"/>
    </xf>
    <xf numFmtId="3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0" applyNumberFormat="1" applyFont="1" applyFill="1" applyAlignment="1">
      <alignment horizontal="right" vertical="center" readingOrder="1"/>
    </xf>
    <xf numFmtId="1" fontId="1" fillId="3" borderId="0" xfId="0" applyNumberFormat="1" applyFont="1" applyFill="1" applyAlignment="1" applyProtection="1">
      <alignment horizontal="right" vertical="center" readingOrder="1"/>
      <protection locked="0"/>
    </xf>
    <xf numFmtId="166" fontId="1" fillId="3" borderId="0" xfId="69" applyNumberFormat="1" applyFont="1" applyFill="1" applyAlignment="1">
      <alignment horizontal="right" vertical="center" readingOrder="1"/>
    </xf>
    <xf numFmtId="166" fontId="1" fillId="3" borderId="0" xfId="69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3" borderId="0" xfId="0" applyFont="1" applyFill="1" applyBorder="1" applyAlignment="1">
      <alignment horizontal="left" vertical="center" wrapText="1" indent="1"/>
    </xf>
    <xf numFmtId="0" fontId="10" fillId="0" borderId="3" xfId="5" applyNumberFormat="1" applyFont="1" applyFill="1" applyBorder="1" applyAlignment="1">
      <alignment horizontal="right" indent="1"/>
    </xf>
    <xf numFmtId="1" fontId="6" fillId="3" borderId="0" xfId="0" applyNumberFormat="1" applyFont="1" applyFill="1" applyBorder="1" applyAlignment="1">
      <alignment horizontal="right" vertical="center" wrapText="1" readingOrder="1"/>
    </xf>
    <xf numFmtId="1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66" fontId="6" fillId="3" borderId="0" xfId="69" applyNumberFormat="1" applyFont="1" applyFill="1" applyBorder="1" applyAlignment="1">
      <alignment horizontal="right" vertical="center" wrapText="1" readingOrder="1"/>
    </xf>
    <xf numFmtId="166" fontId="6" fillId="3" borderId="0" xfId="69" applyNumberFormat="1" applyFont="1" applyFill="1" applyBorder="1" applyAlignment="1" applyProtection="1">
      <alignment horizontal="right" vertical="center" wrapText="1" readingOrder="1"/>
      <protection locked="0"/>
    </xf>
    <xf numFmtId="1" fontId="1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3" fontId="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67" fontId="59" fillId="0" borderId="0" xfId="5" applyNumberFormat="1" applyFont="1" applyFill="1" applyBorder="1" applyAlignment="1">
      <alignment horizontal="right" vertical="top" indent="1"/>
    </xf>
    <xf numFmtId="1" fontId="1" fillId="3" borderId="0" xfId="69" applyNumberFormat="1" applyFont="1" applyFill="1" applyAlignment="1">
      <alignment horizontal="right" vertical="center" readingOrder="1"/>
    </xf>
    <xf numFmtId="1" fontId="1" fillId="3" borderId="0" xfId="69" applyNumberFormat="1" applyFont="1" applyFill="1" applyAlignment="1" applyProtection="1">
      <alignment horizontal="right" vertical="center" readingOrder="1"/>
      <protection locked="0"/>
    </xf>
    <xf numFmtId="0" fontId="10" fillId="0" borderId="3" xfId="5" applyFont="1" applyFill="1" applyBorder="1" applyAlignment="1">
      <alignment horizontal="right" vertical="center" wrapText="1" indent="1"/>
    </xf>
    <xf numFmtId="3" fontId="9" fillId="5" borderId="0" xfId="0" applyNumberFormat="1" applyFont="1" applyFill="1" applyBorder="1" applyAlignment="1">
      <alignment horizontal="right" vertical="center" wrapText="1" readingOrder="1"/>
    </xf>
    <xf numFmtId="3" fontId="6" fillId="3" borderId="0" xfId="0" applyNumberFormat="1" applyFont="1" applyFill="1" applyBorder="1" applyAlignment="1">
      <alignment horizontal="right" vertical="center" wrapText="1" readingOrder="1"/>
    </xf>
    <xf numFmtId="3" fontId="1" fillId="3" borderId="0" xfId="69" applyNumberFormat="1" applyFont="1" applyFill="1" applyAlignment="1">
      <alignment horizontal="right" vertical="center" readingOrder="1"/>
    </xf>
    <xf numFmtId="3" fontId="1" fillId="3" borderId="0" xfId="69" applyNumberFormat="1" applyFont="1" applyFill="1" applyAlignment="1" applyProtection="1">
      <alignment horizontal="right" vertical="center" readingOrder="1"/>
      <protection locked="0"/>
    </xf>
    <xf numFmtId="168" fontId="59" fillId="0" borderId="0" xfId="5" applyNumberFormat="1" applyFont="1" applyFill="1" applyBorder="1" applyAlignment="1">
      <alignment horizontal="right" vertical="top" indent="1"/>
    </xf>
    <xf numFmtId="3" fontId="1" fillId="3" borderId="0" xfId="0" applyNumberFormat="1" applyFont="1" applyFill="1" applyAlignment="1">
      <alignment horizontal="right" vertical="center" readingOrder="1"/>
    </xf>
    <xf numFmtId="3" fontId="1" fillId="3" borderId="0" xfId="0" applyNumberFormat="1" applyFont="1" applyFill="1" applyAlignment="1" applyProtection="1">
      <alignment horizontal="right" vertical="center" readingOrder="1"/>
      <protection locked="0"/>
    </xf>
    <xf numFmtId="3" fontId="6" fillId="3" borderId="0" xfId="0" applyNumberFormat="1" applyFont="1" applyFill="1" applyBorder="1" applyAlignment="1">
      <alignment horizontal="right" wrapText="1"/>
    </xf>
    <xf numFmtId="3" fontId="6" fillId="3" borderId="0" xfId="0" applyNumberFormat="1" applyFont="1" applyFill="1" applyBorder="1" applyAlignment="1" applyProtection="1">
      <alignment horizontal="right" wrapText="1"/>
      <protection locked="0"/>
    </xf>
    <xf numFmtId="0" fontId="16" fillId="0" borderId="3" xfId="5" applyFont="1" applyFill="1" applyBorder="1" applyAlignment="1">
      <alignment horizontal="center" vertical="center"/>
    </xf>
    <xf numFmtId="0" fontId="22" fillId="3" borderId="28" xfId="0" applyFont="1" applyFill="1" applyBorder="1" applyAlignment="1">
      <alignment horizontal="left" vertical="center" wrapText="1" indent="1" readingOrder="1"/>
    </xf>
    <xf numFmtId="0" fontId="1" fillId="0" borderId="0" xfId="4" applyFont="1" applyAlignment="1">
      <alignment horizontal="right" vertical="center"/>
    </xf>
    <xf numFmtId="171" fontId="1" fillId="0" borderId="0" xfId="34" applyNumberFormat="1" applyFont="1" applyFill="1" applyAlignment="1">
      <alignment horizontal="left"/>
    </xf>
    <xf numFmtId="0" fontId="20" fillId="2" borderId="0" xfId="31" applyFont="1" applyFill="1" applyAlignment="1">
      <alignment horizontal="left" vertical="center" indent="1"/>
    </xf>
    <xf numFmtId="0" fontId="20" fillId="2" borderId="0" xfId="31" applyFont="1" applyFill="1" applyAlignment="1">
      <alignment horizontal="right"/>
    </xf>
    <xf numFmtId="0" fontId="20" fillId="2" borderId="0" xfId="31" applyFont="1" applyFill="1" applyBorder="1" applyAlignment="1"/>
    <xf numFmtId="3" fontId="20" fillId="2" borderId="0" xfId="31" applyNumberFormat="1" applyFont="1" applyFill="1" applyBorder="1" applyAlignment="1"/>
    <xf numFmtId="1" fontId="20" fillId="2" borderId="0" xfId="31" applyNumberFormat="1" applyFont="1" applyFill="1" applyBorder="1" applyAlignment="1"/>
    <xf numFmtId="1" fontId="20" fillId="2" borderId="24" xfId="31" applyNumberFormat="1" applyFont="1" applyFill="1" applyBorder="1" applyAlignment="1"/>
    <xf numFmtId="168" fontId="6" fillId="3" borderId="10" xfId="0" applyNumberFormat="1" applyFont="1" applyFill="1" applyBorder="1" applyAlignment="1">
      <alignment horizontal="right"/>
    </xf>
    <xf numFmtId="1" fontId="6" fillId="3" borderId="0" xfId="0" quotePrefix="1" applyNumberFormat="1" applyFont="1" applyFill="1" applyBorder="1" applyAlignment="1" applyProtection="1">
      <alignment horizontal="right" wrapText="1"/>
      <protection locked="0"/>
    </xf>
    <xf numFmtId="9" fontId="2" fillId="0" borderId="0" xfId="44" applyNumberFormat="1" applyFont="1" applyFill="1" applyBorder="1" applyAlignment="1">
      <alignment horizontal="right" vertical="center" indent="1"/>
    </xf>
    <xf numFmtId="0" fontId="20" fillId="0" borderId="0" xfId="0" applyFont="1" applyBorder="1" applyAlignment="1">
      <alignment horizontal="center"/>
    </xf>
    <xf numFmtId="0" fontId="2" fillId="0" borderId="24" xfId="19" applyFont="1" applyBorder="1"/>
    <xf numFmtId="0" fontId="20" fillId="0" borderId="26" xfId="19" applyFont="1" applyBorder="1" applyAlignment="1">
      <alignment horizontal="right"/>
    </xf>
    <xf numFmtId="0" fontId="1" fillId="0" borderId="0" xfId="43" quotePrefix="1" applyFont="1" applyBorder="1"/>
    <xf numFmtId="0" fontId="1" fillId="0" borderId="0" xfId="43" applyFont="1" applyBorder="1"/>
    <xf numFmtId="0" fontId="1" fillId="0" borderId="0" xfId="4" applyFont="1" applyFill="1" applyAlignment="1">
      <alignment horizontal="left" vertical="center"/>
    </xf>
    <xf numFmtId="0" fontId="6" fillId="3" borderId="0" xfId="4" applyFont="1" applyFill="1" applyAlignment="1">
      <alignment horizontal="right" vertical="center"/>
    </xf>
    <xf numFmtId="0" fontId="13" fillId="0" borderId="0" xfId="1" applyFont="1" applyAlignment="1">
      <alignment vertical="center"/>
    </xf>
    <xf numFmtId="0" fontId="5" fillId="0" borderId="0" xfId="1" applyFont="1"/>
    <xf numFmtId="0" fontId="6" fillId="0" borderId="0" xfId="1" applyFont="1" applyAlignment="1">
      <alignment vertical="top" wrapText="1"/>
    </xf>
    <xf numFmtId="0" fontId="6" fillId="0" borderId="0" xfId="1" applyFont="1" applyAlignment="1">
      <alignment vertical="top"/>
    </xf>
    <xf numFmtId="0" fontId="20" fillId="0" borderId="0" xfId="1" applyFont="1" applyAlignment="1">
      <alignment vertical="top" wrapText="1"/>
    </xf>
    <xf numFmtId="0" fontId="5" fillId="0" borderId="0" xfId="1" applyFont="1" applyAlignment="1">
      <alignment vertical="top"/>
    </xf>
    <xf numFmtId="0" fontId="2" fillId="0" borderId="0" xfId="1" applyFont="1" applyAlignment="1">
      <alignment vertical="top" wrapText="1"/>
    </xf>
    <xf numFmtId="0" fontId="11" fillId="0" borderId="0" xfId="1" applyFont="1" applyAlignment="1">
      <alignment vertical="top" wrapText="1"/>
    </xf>
    <xf numFmtId="0" fontId="11" fillId="0" borderId="0" xfId="1" applyFont="1" applyAlignment="1">
      <alignment vertical="top"/>
    </xf>
    <xf numFmtId="0" fontId="0" fillId="0" borderId="0" xfId="0" applyAlignment="1"/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horizontal="left" vertical="top"/>
    </xf>
    <xf numFmtId="0" fontId="0" fillId="0" borderId="0" xfId="0" applyAlignment="1">
      <alignment vertical="top" wrapText="1"/>
    </xf>
    <xf numFmtId="0" fontId="10" fillId="0" borderId="0" xfId="1" applyFont="1" applyAlignment="1">
      <alignment vertical="top" wrapText="1"/>
    </xf>
    <xf numFmtId="0" fontId="41" fillId="0" borderId="0" xfId="4" applyFont="1"/>
    <xf numFmtId="0" fontId="20" fillId="0" borderId="0" xfId="4" applyFont="1" applyFill="1" applyAlignment="1">
      <alignment horizontal="left" vertical="top" wrapText="1"/>
    </xf>
    <xf numFmtId="0" fontId="2" fillId="0" borderId="0" xfId="4" applyFont="1" applyFill="1" applyAlignment="1">
      <alignment horizontal="left" vertical="center" wrapText="1"/>
    </xf>
    <xf numFmtId="0" fontId="38" fillId="0" borderId="1" xfId="4" applyFont="1" applyFill="1" applyBorder="1" applyAlignment="1">
      <alignment horizontal="left" vertical="center" wrapText="1"/>
    </xf>
    <xf numFmtId="0" fontId="38" fillId="0" borderId="0" xfId="4" applyFont="1" applyFill="1" applyBorder="1" applyAlignment="1">
      <alignment horizontal="left" vertical="center" wrapText="1"/>
    </xf>
    <xf numFmtId="0" fontId="107" fillId="0" borderId="1" xfId="0" applyFont="1" applyBorder="1" applyAlignment="1">
      <alignment horizontal="left" vertical="center" wrapText="1"/>
    </xf>
    <xf numFmtId="0" fontId="9" fillId="0" borderId="8" xfId="76" applyFont="1" applyFill="1" applyBorder="1" applyAlignment="1" applyProtection="1">
      <alignment horizontal="center" vertical="top" wrapText="1"/>
    </xf>
    <xf numFmtId="0" fontId="9" fillId="0" borderId="0" xfId="76" applyFont="1" applyFill="1" applyBorder="1" applyAlignment="1" applyProtection="1">
      <alignment horizontal="center" vertical="top" wrapText="1"/>
    </xf>
    <xf numFmtId="0" fontId="41" fillId="0" borderId="15" xfId="4" applyFont="1" applyFill="1" applyBorder="1" applyAlignment="1" applyProtection="1">
      <alignment horizontal="center" vertical="center"/>
    </xf>
    <xf numFmtId="0" fontId="41" fillId="0" borderId="55" xfId="4" applyFont="1" applyFill="1" applyBorder="1" applyAlignment="1" applyProtection="1">
      <alignment horizontal="center" vertical="center"/>
    </xf>
    <xf numFmtId="0" fontId="41" fillId="0" borderId="14" xfId="4" applyFont="1" applyFill="1" applyBorder="1" applyAlignment="1" applyProtection="1">
      <alignment horizontal="center" vertical="center"/>
    </xf>
    <xf numFmtId="0" fontId="41" fillId="0" borderId="11" xfId="4" applyFont="1" applyFill="1" applyBorder="1" applyAlignment="1" applyProtection="1">
      <alignment horizontal="center" vertical="center"/>
    </xf>
    <xf numFmtId="0" fontId="41" fillId="0" borderId="10" xfId="4" applyFont="1" applyFill="1" applyBorder="1" applyAlignment="1" applyProtection="1">
      <alignment horizontal="center" vertical="center"/>
    </xf>
    <xf numFmtId="0" fontId="41" fillId="0" borderId="12" xfId="4" applyFont="1" applyFill="1" applyBorder="1" applyAlignment="1" applyProtection="1">
      <alignment horizontal="center" vertical="center"/>
    </xf>
    <xf numFmtId="0" fontId="20" fillId="0" borderId="15" xfId="4" applyFont="1" applyFill="1" applyBorder="1" applyAlignment="1" applyProtection="1">
      <alignment horizontal="center" vertical="top" wrapText="1"/>
    </xf>
    <xf numFmtId="0" fontId="20" fillId="0" borderId="55" xfId="4" applyFont="1" applyFill="1" applyBorder="1" applyAlignment="1" applyProtection="1">
      <alignment horizontal="center" vertical="top" wrapText="1"/>
    </xf>
    <xf numFmtId="0" fontId="20" fillId="0" borderId="14" xfId="4" applyFont="1" applyFill="1" applyBorder="1" applyAlignment="1" applyProtection="1">
      <alignment horizontal="center" vertical="top" wrapText="1"/>
    </xf>
    <xf numFmtId="0" fontId="2" fillId="3" borderId="0" xfId="1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104" fillId="3" borderId="55" xfId="12" applyFont="1" applyFill="1" applyBorder="1" applyAlignment="1">
      <alignment horizontal="left" vertical="center"/>
    </xf>
    <xf numFmtId="0" fontId="83" fillId="0" borderId="0" xfId="27" applyFont="1" applyFill="1" applyBorder="1" applyAlignment="1">
      <alignment vertical="top" wrapText="1" readingOrder="1"/>
    </xf>
    <xf numFmtId="0" fontId="83" fillId="0" borderId="0" xfId="27" applyFont="1" applyFill="1" applyBorder="1" applyAlignment="1">
      <alignment vertical="center" wrapText="1" readingOrder="1"/>
    </xf>
    <xf numFmtId="0" fontId="82" fillId="0" borderId="0" xfId="27" applyFont="1" applyBorder="1" applyAlignment="1">
      <alignment vertical="top" wrapText="1"/>
    </xf>
    <xf numFmtId="0" fontId="0" fillId="0" borderId="0" xfId="0" applyAlignment="1">
      <alignment vertical="top" wrapText="1" readingOrder="1"/>
    </xf>
    <xf numFmtId="0" fontId="59" fillId="0" borderId="63" xfId="34" applyFont="1" applyBorder="1" applyAlignment="1">
      <alignment horizontal="center"/>
    </xf>
    <xf numFmtId="0" fontId="8" fillId="0" borderId="62" xfId="0" applyFont="1" applyBorder="1" applyAlignment="1">
      <alignment horizontal="center"/>
    </xf>
    <xf numFmtId="0" fontId="8" fillId="0" borderId="61" xfId="0" applyFont="1" applyBorder="1" applyAlignment="1">
      <alignment horizontal="center"/>
    </xf>
    <xf numFmtId="3" fontId="8" fillId="0" borderId="62" xfId="0" applyNumberFormat="1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1" xfId="0" applyBorder="1" applyAlignment="1">
      <alignment horizontal="center"/>
    </xf>
    <xf numFmtId="3" fontId="32" fillId="0" borderId="0" xfId="34" applyNumberFormat="1" applyFont="1" applyAlignment="1">
      <alignment horizontal="center" wrapText="1"/>
    </xf>
    <xf numFmtId="0" fontId="0" fillId="0" borderId="49" xfId="0" applyBorder="1" applyAlignment="1">
      <alignment horizontal="center"/>
    </xf>
    <xf numFmtId="3" fontId="32" fillId="0" borderId="0" xfId="34" applyNumberFormat="1" applyFont="1" applyAlignment="1">
      <alignment horizontal="right" wrapText="1"/>
    </xf>
    <xf numFmtId="0" fontId="0" fillId="0" borderId="49" xfId="0" applyBorder="1" applyAlignment="1">
      <alignment horizontal="right"/>
    </xf>
    <xf numFmtId="0" fontId="32" fillId="0" borderId="0" xfId="34" applyFont="1" applyFill="1" applyAlignment="1">
      <alignment horizontal="right" wrapText="1"/>
    </xf>
    <xf numFmtId="0" fontId="0" fillId="0" borderId="49" xfId="0" applyBorder="1" applyAlignment="1">
      <alignment horizontal="right" wrapText="1"/>
    </xf>
    <xf numFmtId="3" fontId="6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144" fillId="0" borderId="10" xfId="0" applyFont="1" applyBorder="1" applyAlignment="1">
      <alignment horizontal="center" vertical="center" wrapText="1"/>
    </xf>
    <xf numFmtId="0" fontId="144" fillId="0" borderId="10" xfId="0" applyFont="1" applyFill="1" applyBorder="1" applyAlignment="1">
      <alignment horizontal="center" vertical="center" wrapText="1"/>
    </xf>
    <xf numFmtId="0" fontId="2" fillId="0" borderId="10" xfId="34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0" xfId="35" applyFont="1" applyFill="1" applyAlignment="1">
      <alignment wrapText="1"/>
    </xf>
    <xf numFmtId="0" fontId="0" fillId="0" borderId="0" xfId="0" applyAlignment="1">
      <alignment wrapText="1"/>
    </xf>
    <xf numFmtId="0" fontId="2" fillId="0" borderId="0" xfId="34" applyFont="1" applyAlignment="1">
      <alignment horizontal="left" vertical="center" wrapText="1" indent="1"/>
    </xf>
    <xf numFmtId="0" fontId="20" fillId="2" borderId="0" xfId="34" applyFont="1" applyFill="1" applyAlignment="1">
      <alignment horizontal="left" vertical="center" wrapText="1" indent="1"/>
    </xf>
    <xf numFmtId="0" fontId="6" fillId="3" borderId="0" xfId="13" quotePrefix="1" applyFont="1" applyFill="1" applyBorder="1" applyAlignment="1">
      <alignment horizontal="left" vertical="center" indent="1"/>
    </xf>
    <xf numFmtId="0" fontId="6" fillId="3" borderId="0" xfId="13" applyFont="1" applyFill="1" applyBorder="1" applyAlignment="1">
      <alignment horizontal="left" vertical="center" indent="1"/>
    </xf>
    <xf numFmtId="0" fontId="44" fillId="3" borderId="10" xfId="13" applyFont="1" applyFill="1" applyBorder="1" applyAlignment="1">
      <alignment horizontal="center" vertical="center"/>
    </xf>
    <xf numFmtId="0" fontId="6" fillId="3" borderId="55" xfId="13" applyFont="1" applyFill="1" applyBorder="1" applyAlignment="1">
      <alignment horizontal="left" vertical="center"/>
    </xf>
    <xf numFmtId="0" fontId="6" fillId="3" borderId="0" xfId="13" applyFont="1" applyFill="1" applyBorder="1" applyAlignment="1">
      <alignment horizontal="left" vertical="center"/>
    </xf>
    <xf numFmtId="0" fontId="9" fillId="2" borderId="0" xfId="13" applyFont="1" applyFill="1" applyBorder="1" applyAlignment="1">
      <alignment horizontal="left" vertical="center"/>
    </xf>
    <xf numFmtId="0" fontId="83" fillId="3" borderId="0" xfId="13" quotePrefix="1" applyFont="1" applyFill="1" applyBorder="1" applyAlignment="1">
      <alignment horizontal="left" vertical="center"/>
    </xf>
    <xf numFmtId="0" fontId="83" fillId="3" borderId="0" xfId="13" applyFont="1" applyFill="1" applyBorder="1" applyAlignment="1">
      <alignment horizontal="left" vertical="center"/>
    </xf>
    <xf numFmtId="0" fontId="9" fillId="2" borderId="10" xfId="13" applyFont="1" applyFill="1" applyBorder="1" applyAlignment="1">
      <alignment horizontal="left" vertical="center"/>
    </xf>
    <xf numFmtId="0" fontId="9" fillId="3" borderId="0" xfId="13" applyFont="1" applyFill="1" applyBorder="1" applyAlignment="1">
      <alignment horizontal="left"/>
    </xf>
    <xf numFmtId="16" fontId="41" fillId="3" borderId="10" xfId="13" quotePrefix="1" applyNumberFormat="1" applyFont="1" applyFill="1" applyBorder="1" applyAlignment="1">
      <alignment horizontal="center" vertical="center"/>
    </xf>
    <xf numFmtId="0" fontId="57" fillId="2" borderId="10" xfId="13" applyFont="1" applyFill="1" applyBorder="1" applyAlignment="1">
      <alignment horizontal="left" vertical="center"/>
    </xf>
    <xf numFmtId="0" fontId="9" fillId="2" borderId="55" xfId="13" applyFont="1" applyFill="1" applyBorder="1" applyAlignment="1">
      <alignment horizontal="left" vertical="center"/>
    </xf>
    <xf numFmtId="0" fontId="6" fillId="2" borderId="55" xfId="13" applyFont="1" applyFill="1" applyBorder="1" applyAlignment="1">
      <alignment horizontal="left" vertical="center"/>
    </xf>
    <xf numFmtId="0" fontId="57" fillId="3" borderId="0" xfId="42" applyFont="1" applyFill="1" applyBorder="1" applyAlignment="1">
      <alignment horizontal="left" vertical="center"/>
    </xf>
    <xf numFmtId="0" fontId="9" fillId="3" borderId="0" xfId="42" applyFont="1" applyFill="1" applyBorder="1" applyAlignment="1">
      <alignment horizontal="left" vertical="center"/>
    </xf>
    <xf numFmtId="0" fontId="6" fillId="2" borderId="0" xfId="13" applyFont="1" applyFill="1" applyBorder="1" applyAlignment="1">
      <alignment horizontal="left" vertical="center"/>
    </xf>
    <xf numFmtId="3" fontId="54" fillId="3" borderId="0" xfId="13" applyNumberFormat="1" applyFont="1" applyFill="1" applyBorder="1" applyAlignment="1">
      <alignment horizontal="left" vertical="center"/>
    </xf>
    <xf numFmtId="3" fontId="6" fillId="3" borderId="0" xfId="13" applyNumberFormat="1" applyFont="1" applyFill="1" applyBorder="1" applyAlignment="1">
      <alignment horizontal="left" vertical="center"/>
    </xf>
    <xf numFmtId="3" fontId="6" fillId="2" borderId="10" xfId="13" applyNumberFormat="1" applyFont="1" applyFill="1" applyBorder="1" applyAlignment="1">
      <alignment horizontal="left" vertical="center"/>
    </xf>
    <xf numFmtId="0" fontId="33" fillId="3" borderId="0" xfId="5" applyFont="1" applyFill="1" applyBorder="1" applyAlignment="1">
      <alignment horizontal="left"/>
    </xf>
    <xf numFmtId="0" fontId="38" fillId="3" borderId="0" xfId="5" applyFont="1" applyFill="1" applyBorder="1" applyAlignment="1">
      <alignment horizontal="left"/>
    </xf>
    <xf numFmtId="3" fontId="54" fillId="2" borderId="0" xfId="13" applyNumberFormat="1" applyFont="1" applyFill="1" applyBorder="1" applyAlignment="1">
      <alignment horizontal="left" vertical="center"/>
    </xf>
    <xf numFmtId="3" fontId="6" fillId="2" borderId="0" xfId="13" applyNumberFormat="1" applyFont="1" applyFill="1" applyBorder="1" applyAlignment="1">
      <alignment horizontal="left" vertical="center"/>
    </xf>
    <xf numFmtId="0" fontId="6" fillId="3" borderId="10" xfId="13" applyFont="1" applyFill="1" applyBorder="1" applyAlignment="1">
      <alignment horizontal="left" vertical="center"/>
    </xf>
    <xf numFmtId="0" fontId="38" fillId="3" borderId="55" xfId="5" applyFont="1" applyFill="1" applyBorder="1" applyAlignment="1">
      <alignment horizontal="left"/>
    </xf>
    <xf numFmtId="0" fontId="33" fillId="3" borderId="55" xfId="5" applyFont="1" applyFill="1" applyBorder="1" applyAlignment="1">
      <alignment horizontal="left"/>
    </xf>
    <xf numFmtId="0" fontId="6" fillId="3" borderId="0" xfId="5" applyFont="1" applyFill="1" applyBorder="1" applyAlignment="1">
      <alignment horizontal="left" vertical="center" wrapText="1" indent="1"/>
    </xf>
    <xf numFmtId="0" fontId="6" fillId="3" borderId="3" xfId="5" applyFont="1" applyFill="1" applyBorder="1" applyAlignment="1">
      <alignment horizontal="left" vertical="center" wrapText="1" indent="1"/>
    </xf>
    <xf numFmtId="16" fontId="9" fillId="3" borderId="0" xfId="5" applyNumberFormat="1" applyFont="1" applyFill="1" applyBorder="1" applyAlignment="1" applyProtection="1">
      <alignment horizontal="center"/>
      <protection locked="0"/>
    </xf>
    <xf numFmtId="0" fontId="9" fillId="3" borderId="0" xfId="5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 applyProtection="1">
      <alignment horizontal="right" wrapText="1"/>
      <protection locked="0"/>
    </xf>
    <xf numFmtId="0" fontId="9" fillId="3" borderId="0" xfId="5" applyFont="1" applyFill="1" applyBorder="1" applyAlignment="1">
      <alignment horizontal="right" wrapText="1"/>
    </xf>
    <xf numFmtId="0" fontId="9" fillId="3" borderId="3" xfId="5" applyFont="1" applyFill="1" applyBorder="1" applyAlignment="1">
      <alignment horizontal="right" wrapText="1"/>
    </xf>
    <xf numFmtId="0" fontId="6" fillId="3" borderId="55" xfId="0" applyFont="1" applyFill="1" applyBorder="1" applyAlignment="1">
      <alignment horizontal="right" wrapText="1"/>
    </xf>
    <xf numFmtId="0" fontId="0" fillId="3" borderId="49" xfId="0" applyFill="1" applyBorder="1" applyAlignment="1">
      <alignment horizontal="right" wrapText="1"/>
    </xf>
    <xf numFmtId="0" fontId="9" fillId="3" borderId="0" xfId="0" applyFont="1" applyFill="1" applyBorder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174" fontId="33" fillId="3" borderId="0" xfId="0" applyNumberFormat="1" applyFont="1" applyFill="1" applyAlignment="1">
      <alignment horizontal="left"/>
    </xf>
    <xf numFmtId="174" fontId="93" fillId="3" borderId="0" xfId="0" applyNumberFormat="1" applyFont="1" applyFill="1" applyAlignment="1">
      <alignment horizontal="left"/>
    </xf>
    <xf numFmtId="0" fontId="22" fillId="3" borderId="0" xfId="5" applyFont="1" applyFill="1" applyBorder="1" applyAlignment="1" applyProtection="1">
      <alignment horizontal="center" wrapText="1"/>
      <protection locked="0"/>
    </xf>
    <xf numFmtId="0" fontId="22" fillId="3" borderId="3" xfId="5" applyFont="1" applyFill="1" applyBorder="1" applyAlignment="1" applyProtection="1">
      <alignment horizontal="center" wrapText="1"/>
      <protection locked="0"/>
    </xf>
    <xf numFmtId="0" fontId="16" fillId="3" borderId="53" xfId="5" applyFont="1" applyFill="1" applyBorder="1" applyAlignment="1">
      <alignment horizontal="center"/>
    </xf>
    <xf numFmtId="0" fontId="22" fillId="3" borderId="0" xfId="5" applyFont="1" applyFill="1" applyBorder="1" applyAlignment="1">
      <alignment horizontal="center" wrapText="1"/>
    </xf>
    <xf numFmtId="0" fontId="22" fillId="3" borderId="3" xfId="5" applyFont="1" applyFill="1" applyBorder="1" applyAlignment="1">
      <alignment horizontal="center" wrapText="1"/>
    </xf>
    <xf numFmtId="0" fontId="33" fillId="3" borderId="55" xfId="5" applyFont="1" applyFill="1" applyBorder="1" applyAlignment="1">
      <alignment horizontal="left" vertical="top" wrapText="1"/>
    </xf>
    <xf numFmtId="0" fontId="22" fillId="3" borderId="53" xfId="5" applyFont="1" applyFill="1" applyBorder="1" applyAlignment="1">
      <alignment horizontal="center"/>
    </xf>
    <xf numFmtId="0" fontId="33" fillId="3" borderId="55" xfId="5" applyFont="1" applyFill="1" applyBorder="1" applyAlignment="1">
      <alignment horizontal="left" vertical="center" wrapText="1"/>
    </xf>
    <xf numFmtId="0" fontId="6" fillId="3" borderId="49" xfId="0" applyFont="1" applyFill="1" applyBorder="1" applyAlignment="1">
      <alignment horizontal="right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right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3" xfId="5" quotePrefix="1" applyFont="1" applyFill="1" applyBorder="1" applyAlignment="1">
      <alignment horizontal="right" wrapText="1"/>
    </xf>
    <xf numFmtId="3" fontId="2" fillId="0" borderId="10" xfId="0" applyNumberFormat="1" applyFont="1" applyBorder="1" applyAlignment="1">
      <alignment horizontal="center" wrapText="1"/>
    </xf>
    <xf numFmtId="0" fontId="2" fillId="0" borderId="0" xfId="27" applyFont="1" applyAlignment="1">
      <alignment horizontal="center" vertical="center" wrapText="1"/>
    </xf>
    <xf numFmtId="0" fontId="20" fillId="0" borderId="3" xfId="62" applyFont="1" applyFill="1" applyBorder="1"/>
    <xf numFmtId="0" fontId="20" fillId="3" borderId="3" xfId="62" applyFont="1" applyFill="1" applyBorder="1"/>
    <xf numFmtId="0" fontId="5" fillId="0" borderId="0" xfId="43" applyFont="1" applyAlignment="1">
      <alignment horizontal="left" vertical="top" wrapText="1"/>
    </xf>
    <xf numFmtId="0" fontId="3" fillId="0" borderId="0" xfId="43" applyAlignment="1">
      <alignment horizontal="left" vertical="top" wrapText="1"/>
    </xf>
  </cellXfs>
  <cellStyles count="87">
    <cellStyle name="=C:\WINNT35\SYSTEM32\COMMAND.COM" xfId="78" xr:uid="{00000000-0005-0000-0000-000000000000}"/>
    <cellStyle name="=C:\WINNT35\SYSTEM32\COMMAND.COM 10" xfId="64" xr:uid="{00000000-0005-0000-0000-000001000000}"/>
    <cellStyle name="=C:\WINNT35\SYSTEM32\COMMAND.COM 10 3" xfId="12" xr:uid="{00000000-0005-0000-0000-000002000000}"/>
    <cellStyle name="=C:\WINNT35\SYSTEM32\COMMAND.COM 12" xfId="13" xr:uid="{00000000-0005-0000-0000-000003000000}"/>
    <cellStyle name="=C:\WINNT35\SYSTEM32\COMMAND.COM 13" xfId="14" xr:uid="{00000000-0005-0000-0000-000004000000}"/>
    <cellStyle name="=C:\WINNT35\SYSTEM32\COMMAND.COM 2 2" xfId="5" xr:uid="{00000000-0005-0000-0000-000005000000}"/>
    <cellStyle name="=C:\WINNT35\SYSTEM32\COMMAND.COM 2 2 3 2" xfId="65" xr:uid="{00000000-0005-0000-0000-000006000000}"/>
    <cellStyle name="=C:\WINNT35\SYSTEM32\COMMAND.COM 2 2 4" xfId="47" xr:uid="{00000000-0005-0000-0000-000007000000}"/>
    <cellStyle name="=C:\WINNT35\SYSTEM32\COMMAND.COM 3 5" xfId="58" xr:uid="{00000000-0005-0000-0000-000008000000}"/>
    <cellStyle name="=C:\WINNT35\SYSTEM32\COMMAND.COM 9" xfId="46" xr:uid="{00000000-0005-0000-0000-000009000000}"/>
    <cellStyle name="Comma 2" xfId="51" xr:uid="{00000000-0005-0000-0000-00000A000000}"/>
    <cellStyle name="Comma 2 7 9 2" xfId="50" xr:uid="{00000000-0005-0000-0000-00000B000000}"/>
    <cellStyle name="Comma 3" xfId="74" xr:uid="{00000000-0005-0000-0000-00000C000000}"/>
    <cellStyle name="Comma 3 5" xfId="77" xr:uid="{00000000-0005-0000-0000-00000D000000}"/>
    <cellStyle name="Comma 4" xfId="86" xr:uid="{00000000-0005-0000-0000-00000E000000}"/>
    <cellStyle name="Comma 4 2 2" xfId="25" xr:uid="{00000000-0005-0000-0000-00000F000000}"/>
    <cellStyle name="Comma 5 2" xfId="53" xr:uid="{00000000-0005-0000-0000-000010000000}"/>
    <cellStyle name="Heading 1 2 2 2" xfId="55" xr:uid="{00000000-0005-0000-0000-000011000000}"/>
    <cellStyle name="Heading 2 2 2 2" xfId="56" xr:uid="{00000000-0005-0000-0000-000012000000}"/>
    <cellStyle name="HeadingTable" xfId="59" xr:uid="{00000000-0005-0000-0000-000013000000}"/>
    <cellStyle name="HeadingTable 2" xfId="71" xr:uid="{00000000-0005-0000-0000-000014000000}"/>
    <cellStyle name="Hyperlink" xfId="63" xr:uid="{00000000-0005-0000-0000-000015000000}"/>
    <cellStyle name="Normal" xfId="0" builtinId="0"/>
    <cellStyle name="Normal 10 10" xfId="43" xr:uid="{00000000-0005-0000-0000-000017000000}"/>
    <cellStyle name="Normal 10 10 2 3" xfId="62" xr:uid="{00000000-0005-0000-0000-000018000000}"/>
    <cellStyle name="Normal 10 10 3 2" xfId="61" xr:uid="{00000000-0005-0000-0000-000019000000}"/>
    <cellStyle name="Normal 10 2 4 3" xfId="4" xr:uid="{00000000-0005-0000-0000-00001A000000}"/>
    <cellStyle name="Normal 11 2 2" xfId="19" xr:uid="{00000000-0005-0000-0000-00001B000000}"/>
    <cellStyle name="Normal 11 2 3" xfId="17" xr:uid="{00000000-0005-0000-0000-00001C000000}"/>
    <cellStyle name="Normal 12" xfId="44" xr:uid="{00000000-0005-0000-0000-00001D000000}"/>
    <cellStyle name="Normal 13 3 3" xfId="41" xr:uid="{00000000-0005-0000-0000-00001E000000}"/>
    <cellStyle name="Normal 14 3 2" xfId="11" xr:uid="{00000000-0005-0000-0000-00001F000000}"/>
    <cellStyle name="Normal 15" xfId="29" xr:uid="{00000000-0005-0000-0000-000020000000}"/>
    <cellStyle name="Normal 15 2" xfId="33" xr:uid="{00000000-0005-0000-0000-000021000000}"/>
    <cellStyle name="Normal 18 2" xfId="27" xr:uid="{00000000-0005-0000-0000-000022000000}"/>
    <cellStyle name="Normal 18 3" xfId="52" xr:uid="{00000000-0005-0000-0000-000023000000}"/>
    <cellStyle name="Normal 2" xfId="1" xr:uid="{00000000-0005-0000-0000-000024000000}"/>
    <cellStyle name="Normal 2 10 3" xfId="26" xr:uid="{00000000-0005-0000-0000-000025000000}"/>
    <cellStyle name="Normal 2 100" xfId="66" xr:uid="{00000000-0005-0000-0000-000026000000}"/>
    <cellStyle name="Normal 2 100 6" xfId="49" xr:uid="{00000000-0005-0000-0000-000027000000}"/>
    <cellStyle name="Normal 2 100 6 3" xfId="7" xr:uid="{00000000-0005-0000-0000-000028000000}"/>
    <cellStyle name="Normal 2 2" xfId="83" xr:uid="{00000000-0005-0000-0000-000029000000}"/>
    <cellStyle name="Normal 2 2 4 2" xfId="54" xr:uid="{00000000-0005-0000-0000-00002A000000}"/>
    <cellStyle name="Normal 2 3" xfId="85" xr:uid="{00000000-0005-0000-0000-00002B000000}"/>
    <cellStyle name="Normal 2 3 6" xfId="35" xr:uid="{00000000-0005-0000-0000-00002C000000}"/>
    <cellStyle name="Normal 2 4" xfId="79" xr:uid="{00000000-0005-0000-0000-00002D000000}"/>
    <cellStyle name="Normal 2 6 6" xfId="34" xr:uid="{00000000-0005-0000-0000-00002E000000}"/>
    <cellStyle name="Normal 2 9" xfId="68" xr:uid="{00000000-0005-0000-0000-00002F000000}"/>
    <cellStyle name="Normal 2 9 2" xfId="10" xr:uid="{00000000-0005-0000-0000-000030000000}"/>
    <cellStyle name="Normal 22" xfId="45" xr:uid="{00000000-0005-0000-0000-000031000000}"/>
    <cellStyle name="Normal 23" xfId="38" xr:uid="{00000000-0005-0000-0000-000032000000}"/>
    <cellStyle name="Normal 3" xfId="2" xr:uid="{00000000-0005-0000-0000-000033000000}"/>
    <cellStyle name="Normal 3 2" xfId="76" xr:uid="{00000000-0005-0000-0000-000034000000}"/>
    <cellStyle name="Normal 3 3" xfId="80" xr:uid="{00000000-0005-0000-0000-000035000000}"/>
    <cellStyle name="Normal 4" xfId="73" xr:uid="{00000000-0005-0000-0000-000036000000}"/>
    <cellStyle name="Normal 4 2" xfId="81" xr:uid="{00000000-0005-0000-0000-000037000000}"/>
    <cellStyle name="Normal 47 6" xfId="15" xr:uid="{00000000-0005-0000-0000-000038000000}"/>
    <cellStyle name="Normal 5" xfId="82" xr:uid="{00000000-0005-0000-0000-000039000000}"/>
    <cellStyle name="Normal 5 2 2" xfId="20" xr:uid="{00000000-0005-0000-0000-00003A000000}"/>
    <cellStyle name="Normal 50 6" xfId="42" xr:uid="{00000000-0005-0000-0000-00003B000000}"/>
    <cellStyle name="Normal 540" xfId="16" xr:uid="{00000000-0005-0000-0000-00003C000000}"/>
    <cellStyle name="Normal 6" xfId="84" xr:uid="{00000000-0005-0000-0000-00003D000000}"/>
    <cellStyle name="Normal 8 2 2" xfId="31" xr:uid="{00000000-0005-0000-0000-00003E000000}"/>
    <cellStyle name="Normal 8 3 2" xfId="32" xr:uid="{00000000-0005-0000-0000-00003F000000}"/>
    <cellStyle name="Normal 9 2 2" xfId="21" xr:uid="{00000000-0005-0000-0000-000040000000}"/>
    <cellStyle name="Normal 9 3 2" xfId="23" xr:uid="{00000000-0005-0000-0000-000041000000}"/>
    <cellStyle name="Normal_Q1 Interim report" xfId="8" xr:uid="{00000000-0005-0000-0000-000042000000}"/>
    <cellStyle name="Normal_SLP Interim Q109 v1" xfId="30" xr:uid="{00000000-0005-0000-0000-000043000000}"/>
    <cellStyle name="Normal_Unibank" xfId="37" xr:uid="{00000000-0005-0000-0000-000044000000}"/>
    <cellStyle name="Normal_Unibank 2 2" xfId="39" xr:uid="{00000000-0005-0000-0000-000045000000}"/>
    <cellStyle name="optionalExposure" xfId="57" xr:uid="{00000000-0005-0000-0000-000046000000}"/>
    <cellStyle name="optionalExposure 2" xfId="70" xr:uid="{00000000-0005-0000-0000-000047000000}"/>
    <cellStyle name="Percent" xfId="69" builtinId="5"/>
    <cellStyle name="Percent 10 2" xfId="28" xr:uid="{00000000-0005-0000-0000-000049000000}"/>
    <cellStyle name="Percent 10 3" xfId="60" xr:uid="{00000000-0005-0000-0000-00004A000000}"/>
    <cellStyle name="Percent 13" xfId="48" xr:uid="{00000000-0005-0000-0000-00004B000000}"/>
    <cellStyle name="Percent 2" xfId="3" xr:uid="{00000000-0005-0000-0000-00004C000000}"/>
    <cellStyle name="Percent 2 2 6" xfId="36" xr:uid="{00000000-0005-0000-0000-00004D000000}"/>
    <cellStyle name="Percent 2 2 7" xfId="9" xr:uid="{00000000-0005-0000-0000-00004E000000}"/>
    <cellStyle name="Percent 2 3" xfId="40" xr:uid="{00000000-0005-0000-0000-00004F000000}"/>
    <cellStyle name="Percent 2 3 2" xfId="75" xr:uid="{00000000-0005-0000-0000-000050000000}"/>
    <cellStyle name="Percent 3 11" xfId="67" xr:uid="{00000000-0005-0000-0000-000051000000}"/>
    <cellStyle name="Percent 7 2 2" xfId="22" xr:uid="{00000000-0005-0000-0000-000052000000}"/>
    <cellStyle name="Percent 7 3 2" xfId="24" xr:uid="{00000000-0005-0000-0000-000053000000}"/>
    <cellStyle name="Percent 8 2 4 3" xfId="6" xr:uid="{00000000-0005-0000-0000-000054000000}"/>
    <cellStyle name="Percent 9 2 3" xfId="18" xr:uid="{00000000-0005-0000-0000-000055000000}"/>
    <cellStyle name="Tusental 3" xfId="72" xr:uid="{00000000-0005-0000-0000-000056000000}"/>
  </cellStyles>
  <dxfs count="0"/>
  <tableStyles count="0" defaultTableStyle="TableStyleMedium2" defaultPivotStyle="PivotStyleLight16"/>
  <colors>
    <mruColors>
      <color rgb="FF000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84" Type="http://schemas.openxmlformats.org/officeDocument/2006/relationships/externalLink" Target="externalLinks/externalLink24.xml"/><Relationship Id="rId89" Type="http://schemas.openxmlformats.org/officeDocument/2006/relationships/externalLink" Target="externalLinks/externalLink29.xml"/><Relationship Id="rId112" Type="http://schemas.openxmlformats.org/officeDocument/2006/relationships/externalLink" Target="externalLinks/externalLink5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19.xml"/><Relationship Id="rId102" Type="http://schemas.openxmlformats.org/officeDocument/2006/relationships/externalLink" Target="externalLinks/externalLink42.xml"/><Relationship Id="rId123" Type="http://schemas.openxmlformats.org/officeDocument/2006/relationships/externalLink" Target="externalLinks/externalLink6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0.xml"/><Relationship Id="rId95" Type="http://schemas.openxmlformats.org/officeDocument/2006/relationships/externalLink" Target="externalLinks/externalLink3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77" Type="http://schemas.openxmlformats.org/officeDocument/2006/relationships/externalLink" Target="externalLinks/externalLink17.xml"/><Relationship Id="rId100" Type="http://schemas.openxmlformats.org/officeDocument/2006/relationships/externalLink" Target="externalLinks/externalLink40.xml"/><Relationship Id="rId105" Type="http://schemas.openxmlformats.org/officeDocument/2006/relationships/externalLink" Target="externalLinks/externalLink45.xml"/><Relationship Id="rId113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58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2.xml"/><Relationship Id="rId80" Type="http://schemas.openxmlformats.org/officeDocument/2006/relationships/externalLink" Target="externalLinks/externalLink20.xml"/><Relationship Id="rId85" Type="http://schemas.openxmlformats.org/officeDocument/2006/relationships/externalLink" Target="externalLinks/externalLink25.xml"/><Relationship Id="rId93" Type="http://schemas.openxmlformats.org/officeDocument/2006/relationships/externalLink" Target="externalLinks/externalLink33.xml"/><Relationship Id="rId98" Type="http://schemas.openxmlformats.org/officeDocument/2006/relationships/externalLink" Target="externalLinks/externalLink38.xml"/><Relationship Id="rId121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7.xml"/><Relationship Id="rId103" Type="http://schemas.openxmlformats.org/officeDocument/2006/relationships/externalLink" Target="externalLinks/externalLink43.xml"/><Relationship Id="rId108" Type="http://schemas.openxmlformats.org/officeDocument/2006/relationships/externalLink" Target="externalLinks/externalLink48.xml"/><Relationship Id="rId116" Type="http://schemas.openxmlformats.org/officeDocument/2006/relationships/externalLink" Target="externalLinks/externalLink56.xml"/><Relationship Id="rId124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83" Type="http://schemas.openxmlformats.org/officeDocument/2006/relationships/externalLink" Target="externalLinks/externalLink23.xml"/><Relationship Id="rId88" Type="http://schemas.openxmlformats.org/officeDocument/2006/relationships/externalLink" Target="externalLinks/externalLink28.xml"/><Relationship Id="rId91" Type="http://schemas.openxmlformats.org/officeDocument/2006/relationships/externalLink" Target="externalLinks/externalLink31.xml"/><Relationship Id="rId96" Type="http://schemas.openxmlformats.org/officeDocument/2006/relationships/externalLink" Target="externalLinks/externalLink36.xml"/><Relationship Id="rId111" Type="http://schemas.openxmlformats.org/officeDocument/2006/relationships/externalLink" Target="externalLinks/externalLink5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54.xml"/><Relationship Id="rId119" Type="http://schemas.openxmlformats.org/officeDocument/2006/relationships/externalLink" Target="externalLinks/externalLink59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81" Type="http://schemas.openxmlformats.org/officeDocument/2006/relationships/externalLink" Target="externalLinks/externalLink21.xml"/><Relationship Id="rId86" Type="http://schemas.openxmlformats.org/officeDocument/2006/relationships/externalLink" Target="externalLinks/externalLink26.xml"/><Relationship Id="rId94" Type="http://schemas.openxmlformats.org/officeDocument/2006/relationships/externalLink" Target="externalLinks/externalLink34.xml"/><Relationship Id="rId99" Type="http://schemas.openxmlformats.org/officeDocument/2006/relationships/externalLink" Target="externalLinks/externalLink39.xml"/><Relationship Id="rId101" Type="http://schemas.openxmlformats.org/officeDocument/2006/relationships/externalLink" Target="externalLinks/externalLink41.xml"/><Relationship Id="rId122" Type="http://schemas.openxmlformats.org/officeDocument/2006/relationships/externalLink" Target="externalLinks/externalLink6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6.xml"/><Relationship Id="rId97" Type="http://schemas.openxmlformats.org/officeDocument/2006/relationships/externalLink" Target="externalLinks/externalLink37.xml"/><Relationship Id="rId104" Type="http://schemas.openxmlformats.org/officeDocument/2006/relationships/externalLink" Target="externalLinks/externalLink44.xml"/><Relationship Id="rId120" Type="http://schemas.openxmlformats.org/officeDocument/2006/relationships/externalLink" Target="externalLinks/externalLink60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1.xml"/><Relationship Id="rId92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110" Type="http://schemas.openxmlformats.org/officeDocument/2006/relationships/externalLink" Target="externalLinks/externalLink50.xml"/><Relationship Id="rId115" Type="http://schemas.openxmlformats.org/officeDocument/2006/relationships/externalLink" Target="externalLinks/externalLink55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'Lending by sector'!$B$3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Q4/11</c:v>
                </c:pt>
                <c:pt idx="1">
                  <c:v>Q1/12</c:v>
                </c:pt>
                <c:pt idx="2">
                  <c:v>Q2/12</c:v>
                </c:pt>
                <c:pt idx="3">
                  <c:v>Q3/12</c:v>
                </c:pt>
                <c:pt idx="4">
                  <c:v>Q4/12</c:v>
                </c:pt>
                <c:pt idx="5">
                  <c:v>Q1/13</c:v>
                </c:pt>
                <c:pt idx="6">
                  <c:v>Q2/13*</c:v>
                </c:pt>
                <c:pt idx="7">
                  <c:v>Q3/13</c:v>
                </c:pt>
                <c:pt idx="8">
                  <c:v>Q4/13</c:v>
                </c:pt>
                <c:pt idx="9">
                  <c:v>Q1/14</c:v>
                </c:pt>
                <c:pt idx="10">
                  <c:v>Q2/14</c:v>
                </c:pt>
                <c:pt idx="11">
                  <c:v>Q3/14</c:v>
                </c:pt>
                <c:pt idx="12">
                  <c:v>Q4/14</c:v>
                </c:pt>
                <c:pt idx="13">
                  <c:v>Q1/15</c:v>
                </c:pt>
                <c:pt idx="14">
                  <c:v>Q2/15</c:v>
                </c:pt>
                <c:pt idx="15">
                  <c:v>Q3/15</c:v>
                </c:pt>
                <c:pt idx="16">
                  <c:v>Q4/15</c:v>
                </c:pt>
                <c:pt idx="17">
                  <c:v>Q1/16</c:v>
                </c:pt>
                <c:pt idx="18">
                  <c:v>Q2/16</c:v>
                </c:pt>
                <c:pt idx="19">
                  <c:v>Q3/16</c:v>
                </c:pt>
                <c:pt idx="20">
                  <c:v>Q4/16</c:v>
                </c:pt>
                <c:pt idx="21">
                  <c:v>Q1/17</c:v>
                </c:pt>
                <c:pt idx="22">
                  <c:v>Q2/17</c:v>
                </c:pt>
                <c:pt idx="23">
                  <c:v>Q3/17</c:v>
                </c:pt>
                <c:pt idx="24">
                  <c:v>Q4/17</c:v>
                </c:pt>
                <c:pt idx="25">
                  <c:v>Q1/18</c:v>
                </c:pt>
                <c:pt idx="26">
                  <c:v>Q2/18</c:v>
                </c:pt>
                <c:pt idx="27">
                  <c:v>Q3/18</c:v>
                </c:pt>
                <c:pt idx="28">
                  <c:v>Q4/18</c:v>
                </c:pt>
              </c:strCache>
            </c:strRef>
          </c:cat>
          <c:val>
            <c:numRef>
              <c:f>'Lending by sector'!$B$4:$B$32</c:f>
              <c:numCache>
                <c:formatCode>#,##0</c:formatCode>
                <c:ptCount val="29"/>
                <c:pt idx="0">
                  <c:v>157.50276573201143</c:v>
                </c:pt>
                <c:pt idx="1">
                  <c:v>160.8277618610926</c:v>
                </c:pt>
                <c:pt idx="2">
                  <c:v>163.23129678221503</c:v>
                </c:pt>
                <c:pt idx="3">
                  <c:v>161.69990097086827</c:v>
                </c:pt>
                <c:pt idx="4">
                  <c:v>156.6537698477475</c:v>
                </c:pt>
                <c:pt idx="5">
                  <c:v>156.2834633369655</c:v>
                </c:pt>
                <c:pt idx="6">
                  <c:v>148.51430618343645</c:v>
                </c:pt>
                <c:pt idx="7">
                  <c:v>146.94835276476152</c:v>
                </c:pt>
                <c:pt idx="8">
                  <c:v>143.91675807308684</c:v>
                </c:pt>
                <c:pt idx="9">
                  <c:v>145.8449991209188</c:v>
                </c:pt>
                <c:pt idx="10">
                  <c:v>144.47634833432065</c:v>
                </c:pt>
                <c:pt idx="11">
                  <c:v>147.57353661104349</c:v>
                </c:pt>
                <c:pt idx="12">
                  <c:v>143.78151748039048</c:v>
                </c:pt>
                <c:pt idx="13">
                  <c:v>149.96778900026283</c:v>
                </c:pt>
                <c:pt idx="14">
                  <c:v>147.4377713990113</c:v>
                </c:pt>
                <c:pt idx="15">
                  <c:v>146.06525389121373</c:v>
                </c:pt>
                <c:pt idx="16">
                  <c:v>145.26866887731182</c:v>
                </c:pt>
                <c:pt idx="17">
                  <c:v>143.54878025743486</c:v>
                </c:pt>
                <c:pt idx="18">
                  <c:v>143.11938331443403</c:v>
                </c:pt>
                <c:pt idx="19">
                  <c:v>135.61674948061395</c:v>
                </c:pt>
                <c:pt idx="20">
                  <c:v>133.78792034895963</c:v>
                </c:pt>
                <c:pt idx="21">
                  <c:v>135.07618043344465</c:v>
                </c:pt>
                <c:pt idx="22">
                  <c:v>133.25030835000001</c:v>
                </c:pt>
                <c:pt idx="23">
                  <c:v>132.10629931</c:v>
                </c:pt>
                <c:pt idx="24">
                  <c:v>130.71611482</c:v>
                </c:pt>
                <c:pt idx="25">
                  <c:v>128.66556386532065</c:v>
                </c:pt>
                <c:pt idx="26">
                  <c:v>131.41827084452999</c:v>
                </c:pt>
                <c:pt idx="27">
                  <c:v>131.27306471083998</c:v>
                </c:pt>
                <c:pt idx="28">
                  <c:v>130.71686340611998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1-4CE7-AC8A-4CA9CDEABD0E}"/>
            </c:ext>
          </c:extLst>
        </c:ser>
        <c:ser>
          <c:idx val="1"/>
          <c:order val="1"/>
          <c:tx>
            <c:strRef>
              <c:f>'Lending by sector'!$C$3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Q4/11</c:v>
                </c:pt>
                <c:pt idx="1">
                  <c:v>Q1/12</c:v>
                </c:pt>
                <c:pt idx="2">
                  <c:v>Q2/12</c:v>
                </c:pt>
                <c:pt idx="3">
                  <c:v>Q3/12</c:v>
                </c:pt>
                <c:pt idx="4">
                  <c:v>Q4/12</c:v>
                </c:pt>
                <c:pt idx="5">
                  <c:v>Q1/13</c:v>
                </c:pt>
                <c:pt idx="6">
                  <c:v>Q2/13*</c:v>
                </c:pt>
                <c:pt idx="7">
                  <c:v>Q3/13</c:v>
                </c:pt>
                <c:pt idx="8">
                  <c:v>Q4/13</c:v>
                </c:pt>
                <c:pt idx="9">
                  <c:v>Q1/14</c:v>
                </c:pt>
                <c:pt idx="10">
                  <c:v>Q2/14</c:v>
                </c:pt>
                <c:pt idx="11">
                  <c:v>Q3/14</c:v>
                </c:pt>
                <c:pt idx="12">
                  <c:v>Q4/14</c:v>
                </c:pt>
                <c:pt idx="13">
                  <c:v>Q1/15</c:v>
                </c:pt>
                <c:pt idx="14">
                  <c:v>Q2/15</c:v>
                </c:pt>
                <c:pt idx="15">
                  <c:v>Q3/15</c:v>
                </c:pt>
                <c:pt idx="16">
                  <c:v>Q4/15</c:v>
                </c:pt>
                <c:pt idx="17">
                  <c:v>Q1/16</c:v>
                </c:pt>
                <c:pt idx="18">
                  <c:v>Q2/16</c:v>
                </c:pt>
                <c:pt idx="19">
                  <c:v>Q3/16</c:v>
                </c:pt>
                <c:pt idx="20">
                  <c:v>Q4/16</c:v>
                </c:pt>
                <c:pt idx="21">
                  <c:v>Q1/17</c:v>
                </c:pt>
                <c:pt idx="22">
                  <c:v>Q2/17</c:v>
                </c:pt>
                <c:pt idx="23">
                  <c:v>Q3/17</c:v>
                </c:pt>
                <c:pt idx="24">
                  <c:v>Q4/17</c:v>
                </c:pt>
                <c:pt idx="25">
                  <c:v>Q1/18</c:v>
                </c:pt>
                <c:pt idx="26">
                  <c:v>Q2/18</c:v>
                </c:pt>
                <c:pt idx="27">
                  <c:v>Q3/18</c:v>
                </c:pt>
                <c:pt idx="28">
                  <c:v>Q4/18</c:v>
                </c:pt>
              </c:strCache>
            </c:strRef>
          </c:cat>
          <c:val>
            <c:numRef>
              <c:f>'Lending by sector'!$C$4:$C$32</c:f>
              <c:numCache>
                <c:formatCode>#,##0</c:formatCode>
                <c:ptCount val="29"/>
                <c:pt idx="0">
                  <c:v>120.35389379686991</c:v>
                </c:pt>
                <c:pt idx="1">
                  <c:v>122.98430901904011</c:v>
                </c:pt>
                <c:pt idx="2">
                  <c:v>125.24847772693984</c:v>
                </c:pt>
                <c:pt idx="3">
                  <c:v>128.68626234642511</c:v>
                </c:pt>
                <c:pt idx="4">
                  <c:v>129.49763772222454</c:v>
                </c:pt>
                <c:pt idx="5">
                  <c:v>130.10628407790463</c:v>
                </c:pt>
                <c:pt idx="6">
                  <c:v>123.72123018196838</c:v>
                </c:pt>
                <c:pt idx="7">
                  <c:v>125.25674454968396</c:v>
                </c:pt>
                <c:pt idx="8">
                  <c:v>125.02745958712059</c:v>
                </c:pt>
                <c:pt idx="9">
                  <c:v>126.24797089955871</c:v>
                </c:pt>
                <c:pt idx="10">
                  <c:v>126.55514614383659</c:v>
                </c:pt>
                <c:pt idx="11">
                  <c:v>128.83688928318716</c:v>
                </c:pt>
                <c:pt idx="12">
                  <c:v>125.93057882087889</c:v>
                </c:pt>
                <c:pt idx="13">
                  <c:v>128.65738900530326</c:v>
                </c:pt>
                <c:pt idx="14">
                  <c:v>130.47011111911166</c:v>
                </c:pt>
                <c:pt idx="15">
                  <c:v>126.9985850881984</c:v>
                </c:pt>
                <c:pt idx="16">
                  <c:v>130.23153946655165</c:v>
                </c:pt>
                <c:pt idx="17">
                  <c:v>132.96892137290143</c:v>
                </c:pt>
                <c:pt idx="18">
                  <c:v>134.01874400475666</c:v>
                </c:pt>
                <c:pt idx="19">
                  <c:v>132.48569096348319</c:v>
                </c:pt>
                <c:pt idx="20">
                  <c:v>133.34060692153113</c:v>
                </c:pt>
                <c:pt idx="21">
                  <c:v>134.11164067245306</c:v>
                </c:pt>
                <c:pt idx="22">
                  <c:v>133.68191683000001</c:v>
                </c:pt>
                <c:pt idx="23">
                  <c:v>134.73789069999998</c:v>
                </c:pt>
                <c:pt idx="24">
                  <c:v>132.47711695999999</c:v>
                </c:pt>
                <c:pt idx="25">
                  <c:v>130.53787481307941</c:v>
                </c:pt>
                <c:pt idx="26">
                  <c:v>131.35802387119</c:v>
                </c:pt>
                <c:pt idx="27">
                  <c:v>132.44742941606</c:v>
                </c:pt>
                <c:pt idx="28">
                  <c:v>132.22709210359002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1-4CE7-AC8A-4CA9CDEABD0E}"/>
            </c:ext>
          </c:extLst>
        </c:ser>
        <c:ser>
          <c:idx val="2"/>
          <c:order val="2"/>
          <c:tx>
            <c:strRef>
              <c:f>'Lending by sector'!$D$3</c:f>
              <c:strCache>
                <c:ptCount val="1"/>
                <c:pt idx="0">
                  <c:v>Consumer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Q4/11</c:v>
                </c:pt>
                <c:pt idx="1">
                  <c:v>Q1/12</c:v>
                </c:pt>
                <c:pt idx="2">
                  <c:v>Q2/12</c:v>
                </c:pt>
                <c:pt idx="3">
                  <c:v>Q3/12</c:v>
                </c:pt>
                <c:pt idx="4">
                  <c:v>Q4/12</c:v>
                </c:pt>
                <c:pt idx="5">
                  <c:v>Q1/13</c:v>
                </c:pt>
                <c:pt idx="6">
                  <c:v>Q2/13*</c:v>
                </c:pt>
                <c:pt idx="7">
                  <c:v>Q3/13</c:v>
                </c:pt>
                <c:pt idx="8">
                  <c:v>Q4/13</c:v>
                </c:pt>
                <c:pt idx="9">
                  <c:v>Q1/14</c:v>
                </c:pt>
                <c:pt idx="10">
                  <c:v>Q2/14</c:v>
                </c:pt>
                <c:pt idx="11">
                  <c:v>Q3/14</c:v>
                </c:pt>
                <c:pt idx="12">
                  <c:v>Q4/14</c:v>
                </c:pt>
                <c:pt idx="13">
                  <c:v>Q1/15</c:v>
                </c:pt>
                <c:pt idx="14">
                  <c:v>Q2/15</c:v>
                </c:pt>
                <c:pt idx="15">
                  <c:v>Q3/15</c:v>
                </c:pt>
                <c:pt idx="16">
                  <c:v>Q4/15</c:v>
                </c:pt>
                <c:pt idx="17">
                  <c:v>Q1/16</c:v>
                </c:pt>
                <c:pt idx="18">
                  <c:v>Q2/16</c:v>
                </c:pt>
                <c:pt idx="19">
                  <c:v>Q3/16</c:v>
                </c:pt>
                <c:pt idx="20">
                  <c:v>Q4/16</c:v>
                </c:pt>
                <c:pt idx="21">
                  <c:v>Q1/17</c:v>
                </c:pt>
                <c:pt idx="22">
                  <c:v>Q2/17</c:v>
                </c:pt>
                <c:pt idx="23">
                  <c:v>Q3/17</c:v>
                </c:pt>
                <c:pt idx="24">
                  <c:v>Q4/17</c:v>
                </c:pt>
                <c:pt idx="25">
                  <c:v>Q1/18</c:v>
                </c:pt>
                <c:pt idx="26">
                  <c:v>Q2/18</c:v>
                </c:pt>
                <c:pt idx="27">
                  <c:v>Q3/18</c:v>
                </c:pt>
                <c:pt idx="28">
                  <c:v>Q4/18</c:v>
                </c:pt>
              </c:strCache>
            </c:strRef>
          </c:cat>
          <c:val>
            <c:numRef>
              <c:f>'Lending by sector'!$D$4:$D$32</c:f>
              <c:numCache>
                <c:formatCode>#,##0</c:formatCode>
                <c:ptCount val="29"/>
                <c:pt idx="0">
                  <c:v>30.605614922971021</c:v>
                </c:pt>
                <c:pt idx="1">
                  <c:v>29.91443418416641</c:v>
                </c:pt>
                <c:pt idx="2">
                  <c:v>29.577674897748835</c:v>
                </c:pt>
                <c:pt idx="3">
                  <c:v>29.458624442830896</c:v>
                </c:pt>
                <c:pt idx="4">
                  <c:v>29.333187588430388</c:v>
                </c:pt>
                <c:pt idx="5">
                  <c:v>29.163547548182979</c:v>
                </c:pt>
                <c:pt idx="6">
                  <c:v>28.438548370072898</c:v>
                </c:pt>
                <c:pt idx="7">
                  <c:v>28.865797581079057</c:v>
                </c:pt>
                <c:pt idx="8">
                  <c:v>27.984664025552863</c:v>
                </c:pt>
                <c:pt idx="9">
                  <c:v>27.723349685720713</c:v>
                </c:pt>
                <c:pt idx="10">
                  <c:v>28.298320649334574</c:v>
                </c:pt>
                <c:pt idx="11">
                  <c:v>28.479810828424014</c:v>
                </c:pt>
                <c:pt idx="12">
                  <c:v>28.054300524751163</c:v>
                </c:pt>
                <c:pt idx="13">
                  <c:v>27.858975156928746</c:v>
                </c:pt>
                <c:pt idx="14">
                  <c:v>28.114068988630052</c:v>
                </c:pt>
                <c:pt idx="15">
                  <c:v>27.996236766816811</c:v>
                </c:pt>
                <c:pt idx="16">
                  <c:v>27.918527235066406</c:v>
                </c:pt>
                <c:pt idx="17">
                  <c:v>27.623518554289621</c:v>
                </c:pt>
                <c:pt idx="18">
                  <c:v>27.698421928278758</c:v>
                </c:pt>
                <c:pt idx="19">
                  <c:v>27.486039897345165</c:v>
                </c:pt>
                <c:pt idx="20">
                  <c:v>27.758609970098743</c:v>
                </c:pt>
                <c:pt idx="21">
                  <c:v>26.83039318024306</c:v>
                </c:pt>
                <c:pt idx="22">
                  <c:v>27.125147330000004</c:v>
                </c:pt>
                <c:pt idx="23">
                  <c:v>26.504089159999999</c:v>
                </c:pt>
                <c:pt idx="24">
                  <c:v>26.107472380000001</c:v>
                </c:pt>
                <c:pt idx="25">
                  <c:v>25.460851736530003</c:v>
                </c:pt>
                <c:pt idx="26">
                  <c:v>24.950549271480003</c:v>
                </c:pt>
                <c:pt idx="27">
                  <c:v>24.950549271480003</c:v>
                </c:pt>
                <c:pt idx="28">
                  <c:v>24.802066212379998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31-4CE7-AC8A-4CA9CDEABD0E}"/>
            </c:ext>
          </c:extLst>
        </c:ser>
        <c:ser>
          <c:idx val="3"/>
          <c:order val="3"/>
          <c:tx>
            <c:strRef>
              <c:f>'Lending by sector'!$E$3</c:f>
              <c:strCache>
                <c:ptCount val="1"/>
                <c:pt idx="0">
                  <c:v>Reverse repos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Q4/11</c:v>
                </c:pt>
                <c:pt idx="1">
                  <c:v>Q1/12</c:v>
                </c:pt>
                <c:pt idx="2">
                  <c:v>Q2/12</c:v>
                </c:pt>
                <c:pt idx="3">
                  <c:v>Q3/12</c:v>
                </c:pt>
                <c:pt idx="4">
                  <c:v>Q4/12</c:v>
                </c:pt>
                <c:pt idx="5">
                  <c:v>Q1/13</c:v>
                </c:pt>
                <c:pt idx="6">
                  <c:v>Q2/13*</c:v>
                </c:pt>
                <c:pt idx="7">
                  <c:v>Q3/13</c:v>
                </c:pt>
                <c:pt idx="8">
                  <c:v>Q4/13</c:v>
                </c:pt>
                <c:pt idx="9">
                  <c:v>Q1/14</c:v>
                </c:pt>
                <c:pt idx="10">
                  <c:v>Q2/14</c:v>
                </c:pt>
                <c:pt idx="11">
                  <c:v>Q3/14</c:v>
                </c:pt>
                <c:pt idx="12">
                  <c:v>Q4/14</c:v>
                </c:pt>
                <c:pt idx="13">
                  <c:v>Q1/15</c:v>
                </c:pt>
                <c:pt idx="14">
                  <c:v>Q2/15</c:v>
                </c:pt>
                <c:pt idx="15">
                  <c:v>Q3/15</c:v>
                </c:pt>
                <c:pt idx="16">
                  <c:v>Q4/15</c:v>
                </c:pt>
                <c:pt idx="17">
                  <c:v>Q1/16</c:v>
                </c:pt>
                <c:pt idx="18">
                  <c:v>Q2/16</c:v>
                </c:pt>
                <c:pt idx="19">
                  <c:v>Q3/16</c:v>
                </c:pt>
                <c:pt idx="20">
                  <c:v>Q4/16</c:v>
                </c:pt>
                <c:pt idx="21">
                  <c:v>Q1/17</c:v>
                </c:pt>
                <c:pt idx="22">
                  <c:v>Q2/17</c:v>
                </c:pt>
                <c:pt idx="23">
                  <c:v>Q3/17</c:v>
                </c:pt>
                <c:pt idx="24">
                  <c:v>Q4/17</c:v>
                </c:pt>
                <c:pt idx="25">
                  <c:v>Q1/18</c:v>
                </c:pt>
                <c:pt idx="26">
                  <c:v>Q2/18</c:v>
                </c:pt>
                <c:pt idx="27">
                  <c:v>Q3/18</c:v>
                </c:pt>
                <c:pt idx="28">
                  <c:v>Q4/18</c:v>
                </c:pt>
              </c:strCache>
            </c:strRef>
          </c:cat>
          <c:val>
            <c:numRef>
              <c:f>'Lending by sector'!$E$4:$E$32</c:f>
              <c:numCache>
                <c:formatCode>#,##0</c:formatCode>
                <c:ptCount val="29"/>
                <c:pt idx="0">
                  <c:v>23.717839000000001</c:v>
                </c:pt>
                <c:pt idx="1">
                  <c:v>22.378132000000001</c:v>
                </c:pt>
                <c:pt idx="2">
                  <c:v>27.392963000000002</c:v>
                </c:pt>
                <c:pt idx="3">
                  <c:v>28.644242999999999</c:v>
                </c:pt>
                <c:pt idx="4">
                  <c:v>26.120191234181998</c:v>
                </c:pt>
                <c:pt idx="5">
                  <c:v>34.408369</c:v>
                </c:pt>
                <c:pt idx="6">
                  <c:v>35.276477103234292</c:v>
                </c:pt>
                <c:pt idx="7">
                  <c:v>36.870469811562451</c:v>
                </c:pt>
                <c:pt idx="8">
                  <c:v>39.713667999999998</c:v>
                </c:pt>
                <c:pt idx="9">
                  <c:v>40.809472</c:v>
                </c:pt>
                <c:pt idx="10">
                  <c:v>42.563318000000002</c:v>
                </c:pt>
                <c:pt idx="11">
                  <c:v>49.320723000000001</c:v>
                </c:pt>
                <c:pt idx="12">
                  <c:v>44.508420000000001</c:v>
                </c:pt>
                <c:pt idx="13">
                  <c:v>46.231977000000001</c:v>
                </c:pt>
                <c:pt idx="14">
                  <c:v>46.945017</c:v>
                </c:pt>
                <c:pt idx="15">
                  <c:v>43.784286000000002</c:v>
                </c:pt>
                <c:pt idx="16">
                  <c:v>32.27364</c:v>
                </c:pt>
                <c:pt idx="17">
                  <c:v>33.897911000000001</c:v>
                </c:pt>
                <c:pt idx="18">
                  <c:v>35.677188999999998</c:v>
                </c:pt>
                <c:pt idx="19">
                  <c:v>26.457393</c:v>
                </c:pt>
                <c:pt idx="20">
                  <c:v>19.175809999999998</c:v>
                </c:pt>
                <c:pt idx="21">
                  <c:v>20.850673</c:v>
                </c:pt>
                <c:pt idx="22">
                  <c:v>16.772660999999999</c:v>
                </c:pt>
                <c:pt idx="23">
                  <c:v>17.125460539999999</c:v>
                </c:pt>
                <c:pt idx="24">
                  <c:v>16.291809659999998</c:v>
                </c:pt>
                <c:pt idx="25">
                  <c:v>23.404632350189999</c:v>
                </c:pt>
                <c:pt idx="26">
                  <c:v>22.461380844260002</c:v>
                </c:pt>
                <c:pt idx="27">
                  <c:v>24.833017554239994</c:v>
                </c:pt>
                <c:pt idx="28">
                  <c:v>16.71068194191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31-4CE7-AC8A-4CA9CDEABD0E}"/>
            </c:ext>
          </c:extLst>
        </c:ser>
        <c:ser>
          <c:idx val="4"/>
          <c:order val="4"/>
          <c:tx>
            <c:strRef>
              <c:f>'Lending by sector'!$F$3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Q4/11</c:v>
                </c:pt>
                <c:pt idx="1">
                  <c:v>Q1/12</c:v>
                </c:pt>
                <c:pt idx="2">
                  <c:v>Q2/12</c:v>
                </c:pt>
                <c:pt idx="3">
                  <c:v>Q3/12</c:v>
                </c:pt>
                <c:pt idx="4">
                  <c:v>Q4/12</c:v>
                </c:pt>
                <c:pt idx="5">
                  <c:v>Q1/13</c:v>
                </c:pt>
                <c:pt idx="6">
                  <c:v>Q2/13*</c:v>
                </c:pt>
                <c:pt idx="7">
                  <c:v>Q3/13</c:v>
                </c:pt>
                <c:pt idx="8">
                  <c:v>Q4/13</c:v>
                </c:pt>
                <c:pt idx="9">
                  <c:v>Q1/14</c:v>
                </c:pt>
                <c:pt idx="10">
                  <c:v>Q2/14</c:v>
                </c:pt>
                <c:pt idx="11">
                  <c:v>Q3/14</c:v>
                </c:pt>
                <c:pt idx="12">
                  <c:v>Q4/14</c:v>
                </c:pt>
                <c:pt idx="13">
                  <c:v>Q1/15</c:v>
                </c:pt>
                <c:pt idx="14">
                  <c:v>Q2/15</c:v>
                </c:pt>
                <c:pt idx="15">
                  <c:v>Q3/15</c:v>
                </c:pt>
                <c:pt idx="16">
                  <c:v>Q4/15</c:v>
                </c:pt>
                <c:pt idx="17">
                  <c:v>Q1/16</c:v>
                </c:pt>
                <c:pt idx="18">
                  <c:v>Q2/16</c:v>
                </c:pt>
                <c:pt idx="19">
                  <c:v>Q3/16</c:v>
                </c:pt>
                <c:pt idx="20">
                  <c:v>Q4/16</c:v>
                </c:pt>
                <c:pt idx="21">
                  <c:v>Q1/17</c:v>
                </c:pt>
                <c:pt idx="22">
                  <c:v>Q2/17</c:v>
                </c:pt>
                <c:pt idx="23">
                  <c:v>Q3/17</c:v>
                </c:pt>
                <c:pt idx="24">
                  <c:v>Q4/17</c:v>
                </c:pt>
                <c:pt idx="25">
                  <c:v>Q1/18</c:v>
                </c:pt>
                <c:pt idx="26">
                  <c:v>Q2/18</c:v>
                </c:pt>
                <c:pt idx="27">
                  <c:v>Q3/18</c:v>
                </c:pt>
                <c:pt idx="28">
                  <c:v>Q4/18</c:v>
                </c:pt>
              </c:strCache>
            </c:strRef>
          </c:cat>
          <c:val>
            <c:numRef>
              <c:f>'Lending by sector'!$F$4:$F$32</c:f>
              <c:numCache>
                <c:formatCode>#,##0</c:formatCode>
                <c:ptCount val="29"/>
                <c:pt idx="0">
                  <c:v>5.0232266996890793</c:v>
                </c:pt>
                <c:pt idx="1">
                  <c:v>4.6633689462058099</c:v>
                </c:pt>
                <c:pt idx="2">
                  <c:v>4.8560721863327165</c:v>
                </c:pt>
                <c:pt idx="3">
                  <c:v>4.6589802195096697</c:v>
                </c:pt>
                <c:pt idx="4">
                  <c:v>4.6460146762524905</c:v>
                </c:pt>
                <c:pt idx="5">
                  <c:v>5.2285524686082461</c:v>
                </c:pt>
                <c:pt idx="6">
                  <c:v>4.4032512500009391</c:v>
                </c:pt>
                <c:pt idx="7">
                  <c:v>5.3070232710134295</c:v>
                </c:pt>
                <c:pt idx="8">
                  <c:v>5.8087598866655625</c:v>
                </c:pt>
                <c:pt idx="9">
                  <c:v>5.7585031195677034</c:v>
                </c:pt>
                <c:pt idx="10">
                  <c:v>5.1830472331914477</c:v>
                </c:pt>
                <c:pt idx="11">
                  <c:v>5.6045786241039321</c:v>
                </c:pt>
                <c:pt idx="12">
                  <c:v>5.8102083389784189</c:v>
                </c:pt>
                <c:pt idx="13">
                  <c:v>5.0043545969021421</c:v>
                </c:pt>
                <c:pt idx="14">
                  <c:v>4.6131314929684928</c:v>
                </c:pt>
                <c:pt idx="15">
                  <c:v>4.4923882541233704</c:v>
                </c:pt>
                <c:pt idx="16">
                  <c:v>5.2279537354331422</c:v>
                </c:pt>
                <c:pt idx="17">
                  <c:v>4.6919572459078207</c:v>
                </c:pt>
                <c:pt idx="18">
                  <c:v>4.0664614572116209</c:v>
                </c:pt>
                <c:pt idx="19">
                  <c:v>3.6180076210775991</c:v>
                </c:pt>
                <c:pt idx="20">
                  <c:v>3.6259217990662438</c:v>
                </c:pt>
                <c:pt idx="21">
                  <c:v>3.1832180624085882</c:v>
                </c:pt>
                <c:pt idx="22">
                  <c:v>3.8497697500000005</c:v>
                </c:pt>
                <c:pt idx="23">
                  <c:v>3.2340501000000001</c:v>
                </c:pt>
                <c:pt idx="24">
                  <c:v>4.5654386300000001</c:v>
                </c:pt>
                <c:pt idx="25">
                  <c:v>2.8566860193800001</c:v>
                </c:pt>
                <c:pt idx="26">
                  <c:v>4.4071998853100007</c:v>
                </c:pt>
                <c:pt idx="27">
                  <c:v>2.9903571472699997</c:v>
                </c:pt>
                <c:pt idx="28">
                  <c:v>3.8477111596099998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31-4CE7-AC8A-4CA9CDEA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3838336"/>
        <c:axId val="603838728"/>
      </c:barChart>
      <c:catAx>
        <c:axId val="6038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03838728"/>
        <c:crosses val="autoZero"/>
        <c:auto val="1"/>
        <c:lblAlgn val="ctr"/>
        <c:lblOffset val="100"/>
        <c:noMultiLvlLbl val="0"/>
      </c:catAx>
      <c:valAx>
        <c:axId val="60383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0383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83065240253089"/>
          <c:y val="7.0076055874314799E-2"/>
          <c:w val="0.75297805177154553"/>
          <c:h val="0.64578780502832878"/>
        </c:manualLayout>
      </c:layout>
      <c:pieChart>
        <c:varyColors val="1"/>
        <c:ser>
          <c:idx val="0"/>
          <c:order val="0"/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F7-436B-8FFF-E7C57516AF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F7-436B-8FFF-E7C57516AF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F7-436B-8FFF-E7C57516AF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F7-436B-8FFF-E7C57516AF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F7-436B-8FFF-E7C57516AF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F7-436B-8FFF-E7C57516AF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F7-436B-8FFF-E7C57516AF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F7-436B-8FFF-E7C57516AF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1F7-436B-8FFF-E7C57516AF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71F7-436B-8FFF-E7C57516AF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71F7-436B-8FFF-E7C57516AF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71F7-436B-8FFF-E7C57516AF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71F7-436B-8FFF-E7C57516AF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71F7-436B-8FFF-E7C57516AFA7}"/>
              </c:ext>
            </c:extLst>
          </c:dPt>
          <c:dLbls>
            <c:dLbl>
              <c:idx val="0"/>
              <c:layout>
                <c:manualLayout>
                  <c:x val="-8.73634256672398E-2"/>
                  <c:y val="2.1305446790407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7-436B-8FFF-E7C57516AFA7}"/>
                </c:ext>
              </c:extLst>
            </c:dLbl>
            <c:dLbl>
              <c:idx val="1"/>
              <c:layout>
                <c:manualLayout>
                  <c:x val="4.0007360797227373E-2"/>
                  <c:y val="-3.26181969038477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7-436B-8FFF-E7C57516AFA7}"/>
                </c:ext>
              </c:extLst>
            </c:dLbl>
            <c:dLbl>
              <c:idx val="2"/>
              <c:layout>
                <c:manualLayout>
                  <c:x val="2.3289230229914182E-2"/>
                  <c:y val="-2.6531741967296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7-436B-8FFF-E7C57516AFA7}"/>
                </c:ext>
              </c:extLst>
            </c:dLbl>
            <c:dLbl>
              <c:idx val="3"/>
              <c:layout>
                <c:manualLayout>
                  <c:x val="2.775597529324807E-2"/>
                  <c:y val="-1.80817506999898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7-436B-8FFF-E7C57516AFA7}"/>
                </c:ext>
              </c:extLst>
            </c:dLbl>
            <c:dLbl>
              <c:idx val="4"/>
              <c:layout>
                <c:manualLayout>
                  <c:x val="3.66249200285515E-2"/>
                  <c:y val="1.997926143824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7-436B-8FFF-E7C57516AFA7}"/>
                </c:ext>
              </c:extLst>
            </c:dLbl>
            <c:dLbl>
              <c:idx val="5"/>
              <c:layout>
                <c:manualLayout>
                  <c:x val="3.4774521675668295E-2"/>
                  <c:y val="9.237836710891169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F7-436B-8FFF-E7C57516AFA7}"/>
                </c:ext>
              </c:extLst>
            </c:dLbl>
            <c:dLbl>
              <c:idx val="6"/>
              <c:layout>
                <c:manualLayout>
                  <c:x val="3.8858365410547296E-2"/>
                  <c:y val="6.158557807260879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7-436B-8FFF-E7C57516AFA7}"/>
                </c:ext>
              </c:extLst>
            </c:dLbl>
            <c:dLbl>
              <c:idx val="7"/>
              <c:layout>
                <c:manualLayout>
                  <c:x val="3.3515813693734596E-2"/>
                  <c:y val="2.567158220763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7-436B-8FFF-E7C57516AFA7}"/>
                </c:ext>
              </c:extLst>
            </c:dLbl>
            <c:dLbl>
              <c:idx val="8"/>
              <c:layout>
                <c:manualLayout>
                  <c:x val="-2.2204780234598456E-2"/>
                  <c:y val="2.03731841600353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F7-436B-8FFF-E7C57516AFA7}"/>
                </c:ext>
              </c:extLst>
            </c:dLbl>
            <c:dLbl>
              <c:idx val="9"/>
              <c:layout>
                <c:manualLayout>
                  <c:x val="-5.0102376567138063E-2"/>
                  <c:y val="1.099114170772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F7-436B-8FFF-E7C57516AFA7}"/>
                </c:ext>
              </c:extLst>
            </c:dLbl>
            <c:dLbl>
              <c:idx val="10"/>
              <c:layout>
                <c:manualLayout>
                  <c:x val="-9.5869430064194239E-2"/>
                  <c:y val="-1.33500262403702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F7-436B-8FFF-E7C57516AFA7}"/>
                </c:ext>
              </c:extLst>
            </c:dLbl>
            <c:dLbl>
              <c:idx val="11"/>
              <c:layout>
                <c:manualLayout>
                  <c:x val="-9.835056656429253E-2"/>
                  <c:y val="-9.785480215691191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F7-436B-8FFF-E7C57516AFA7}"/>
                </c:ext>
              </c:extLst>
            </c:dLbl>
            <c:dLbl>
              <c:idx val="12"/>
              <c:layout>
                <c:manualLayout>
                  <c:x val="-7.5547830830463153E-2"/>
                  <c:y val="-1.181768165377343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F7-436B-8FFF-E7C57516AFA7}"/>
                </c:ext>
              </c:extLst>
            </c:dLbl>
            <c:dLbl>
              <c:idx val="13"/>
              <c:layout>
                <c:manualLayout>
                  <c:x val="-6.9751421564892085E-2"/>
                  <c:y val="-3.34064652381699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F7-436B-8FFF-E7C57516A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i-FI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'Shipping &amp; Offshore Business'!$A$20:$A$33</c:f>
              <c:strCache>
                <c:ptCount val="14"/>
                <c:pt idx="1">
                  <c:v>Tankers (crude, product, chemical)</c:v>
                </c:pt>
                <c:pt idx="2">
                  <c:v>Dry Cargo</c:v>
                </c:pt>
                <c:pt idx="3">
                  <c:v>Gas Tankers</c:v>
                </c:pt>
                <c:pt idx="4">
                  <c:v>RoRo Vessels</c:v>
                </c:pt>
                <c:pt idx="5">
                  <c:v>Container Ships</c:v>
                </c:pt>
                <c:pt idx="6">
                  <c:v>Car Carriers</c:v>
                </c:pt>
                <c:pt idx="7">
                  <c:v>Other Shipping</c:v>
                </c:pt>
                <c:pt idx="8">
                  <c:v>Drilling Rigs</c:v>
                </c:pt>
                <c:pt idx="9">
                  <c:v>Supply Vessels</c:v>
                </c:pt>
                <c:pt idx="10">
                  <c:v>Floating Production</c:v>
                </c:pt>
                <c:pt idx="11">
                  <c:v>Oil Services</c:v>
                </c:pt>
                <c:pt idx="12">
                  <c:v>Cruise</c:v>
                </c:pt>
                <c:pt idx="13">
                  <c:v>Ferries</c:v>
                </c:pt>
              </c:strCache>
            </c:strRef>
          </c:cat>
          <c:val>
            <c:numRef>
              <c:f>'Shipping &amp; Offshore Business'!$B$20:$B$33</c:f>
              <c:numCache>
                <c:formatCode>0%</c:formatCode>
                <c:ptCount val="14"/>
                <c:pt idx="1">
                  <c:v>0.23331684730108562</c:v>
                </c:pt>
                <c:pt idx="2">
                  <c:v>0.13021751429935524</c:v>
                </c:pt>
                <c:pt idx="3">
                  <c:v>0.16378415437912477</c:v>
                </c:pt>
                <c:pt idx="4">
                  <c:v>2.7135400747023117E-2</c:v>
                </c:pt>
                <c:pt idx="5">
                  <c:v>1.5226972985025729E-2</c:v>
                </c:pt>
                <c:pt idx="6">
                  <c:v>6.7259316965379151E-2</c:v>
                </c:pt>
                <c:pt idx="7">
                  <c:v>7.2148755833348534E-3</c:v>
                </c:pt>
                <c:pt idx="8">
                  <c:v>7.7281506675640002E-2</c:v>
                </c:pt>
                <c:pt idx="9">
                  <c:v>9.4340929928727474E-2</c:v>
                </c:pt>
                <c:pt idx="10">
                  <c:v>2.7282393173274896E-2</c:v>
                </c:pt>
                <c:pt idx="11">
                  <c:v>4.0983815417961991E-2</c:v>
                </c:pt>
                <c:pt idx="12">
                  <c:v>2.1882630507361337E-2</c:v>
                </c:pt>
                <c:pt idx="13">
                  <c:v>3.1916116214854948E-2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F7-436B-8FFF-E7C57516A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2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v-SE"/>
              <a:t>Corporate Re-Rated Exposure at Default (%)</a:t>
            </a:r>
          </a:p>
        </c:rich>
      </c:tx>
      <c:layout>
        <c:manualLayout>
          <c:xMode val="edge"/>
          <c:yMode val="edge"/>
          <c:x val="0.26432078499021544"/>
          <c:y val="3.6626209016690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7523959201662"/>
          <c:y val="0.20519122066263457"/>
          <c:w val="0.79819828555913264"/>
          <c:h val="0.60653396403807736"/>
        </c:manualLayout>
      </c:layout>
      <c:barChart>
        <c:barDir val="col"/>
        <c:grouping val="clustered"/>
        <c:varyColors val="0"/>
        <c:ser>
          <c:idx val="0"/>
          <c:order val="0"/>
          <c:tx>
            <c:v>0</c:v>
          </c:tx>
          <c:spPr>
            <a:solidFill>
              <a:srgbClr val="0000A0"/>
            </a:solidFill>
            <a:ln w="25400">
              <a:noFill/>
            </a:ln>
          </c:spPr>
          <c:invertIfNegative val="0"/>
          <c:dLbls>
            <c:numFmt formatCode="0.0\ 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1">
                <a:spAutoFit/>
              </a:bodyPr>
              <a:lstStyle/>
              <a:p>
                <a:pPr>
                  <a:defRPr sz="1000" b="0">
                    <a:solidFill>
                      <a:srgbClr val="000000"/>
                    </a:solidFill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-5 or more</c:v>
              </c:pt>
              <c:pt idx="1">
                <c:v>-4</c:v>
              </c:pt>
              <c:pt idx="2">
                <c:v>-3</c:v>
              </c:pt>
              <c:pt idx="3">
                <c:v>-2</c:v>
              </c:pt>
              <c:pt idx="4">
                <c:v>-1</c:v>
              </c:pt>
              <c:pt idx="5">
                <c:v>0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 or more</c:v>
              </c:pt>
            </c:strLit>
          </c:cat>
          <c:val>
            <c:numLit>
              <c:formatCode>General</c:formatCode>
              <c:ptCount val="11"/>
              <c:pt idx="0">
                <c:v>2.6362505770072256E-3</c:v>
              </c:pt>
              <c:pt idx="1">
                <c:v>1.0227921681972877E-3</c:v>
              </c:pt>
              <c:pt idx="2">
                <c:v>7.1275291944623191E-3</c:v>
              </c:pt>
              <c:pt idx="3">
                <c:v>1.4022966985642317E-2</c:v>
              </c:pt>
              <c:pt idx="4">
                <c:v>5.7847631304898603E-2</c:v>
              </c:pt>
              <c:pt idx="5">
                <c:v>0.87119997912869618</c:v>
              </c:pt>
              <c:pt idx="6">
                <c:v>3.4192938985162687E-2</c:v>
              </c:pt>
              <c:pt idx="7">
                <c:v>6.4202246738064217E-3</c:v>
              </c:pt>
              <c:pt idx="8">
                <c:v>3.0813243979816627E-3</c:v>
              </c:pt>
              <c:pt idx="9">
                <c:v>7.9522439609867228E-4</c:v>
              </c:pt>
              <c:pt idx="10">
                <c:v>1.6531381880465982E-3</c:v>
              </c:pt>
            </c:numLit>
          </c:val>
          <c:extLst>
            <c:ext xmlns:c16="http://schemas.microsoft.com/office/drawing/2014/chart" uri="{C3380CC4-5D6E-409C-BE32-E72D297353CC}">
              <c16:uniqueId val="{00000000-C8F5-4F8F-8499-CC2D4A46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840688"/>
        <c:axId val="603841080"/>
      </c:barChart>
      <c:catAx>
        <c:axId val="60384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Number of notches up- or downrated</a:t>
                </a:r>
              </a:p>
            </c:rich>
          </c:tx>
          <c:layout>
            <c:manualLayout>
              <c:xMode val="edge"/>
              <c:yMode val="edge"/>
              <c:x val="0.3419852907079195"/>
              <c:y val="0.875697568190716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03841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3841080"/>
        <c:scaling>
          <c:orientation val="minMax"/>
        </c:scaling>
        <c:delete val="0"/>
        <c:axPos val="l"/>
        <c:majorGridlines>
          <c:spPr>
            <a:ln w="0">
              <a:solidFill>
                <a:srgbClr val="000000">
                  <a:alpha val="20000"/>
                </a:srgbClr>
              </a:solidFill>
              <a:prstDash val="sysDot"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03840688"/>
        <c:crosses val="autoZero"/>
        <c:crossBetween val="between"/>
        <c:majorUnit val="0.1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676764481471031E-2"/>
          <c:y val="5.343510866413758E-2"/>
          <c:w val="0.95179064232326083"/>
          <c:h val="0.804041666666666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F5D-4591-AE77-ED1ABEE1F6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F5D-4591-AE77-ED1ABEE1F6D6}"/>
              </c:ext>
            </c:extLst>
          </c:dPt>
          <c:dPt>
            <c:idx val="11"/>
            <c:invertIfNegative val="0"/>
            <c:bubble3D val="0"/>
            <c:spPr>
              <a:solidFill>
                <a:srgbClr val="000FA0"/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F5D-4591-AE77-ED1ABEE1F6D6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F5D-4591-AE77-ED1ABEE1F6D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Q1/16</c:v>
              </c:pt>
              <c:pt idx="1">
                <c:v>Q2/16</c:v>
              </c:pt>
              <c:pt idx="2">
                <c:v>Q3/16</c:v>
              </c:pt>
              <c:pt idx="3">
                <c:v>Q4/16</c:v>
              </c:pt>
              <c:pt idx="4">
                <c:v>Q1/17</c:v>
              </c:pt>
              <c:pt idx="5">
                <c:v>Q2/17</c:v>
              </c:pt>
              <c:pt idx="6">
                <c:v>Q3/17</c:v>
              </c:pt>
              <c:pt idx="7">
                <c:v>Q4/17</c:v>
              </c:pt>
              <c:pt idx="8">
                <c:v>Q1/18</c:v>
              </c:pt>
              <c:pt idx="9">
                <c:v>Q2/18</c:v>
              </c:pt>
              <c:pt idx="10">
                <c:v>Q3/2018</c:v>
              </c:pt>
              <c:pt idx="11">
                <c:v>Q4/2018</c:v>
              </c:pt>
            </c:strLit>
          </c:cat>
          <c:val>
            <c:numLit>
              <c:formatCode>0</c:formatCode>
              <c:ptCount val="12"/>
              <c:pt idx="0">
                <c:v>143</c:v>
              </c:pt>
              <c:pt idx="1">
                <c:v>143</c:v>
              </c:pt>
              <c:pt idx="2">
                <c:v>136</c:v>
              </c:pt>
              <c:pt idx="3">
                <c:v>133</c:v>
              </c:pt>
              <c:pt idx="4">
                <c:v>134</c:v>
              </c:pt>
              <c:pt idx="5">
                <c:v>130</c:v>
              </c:pt>
              <c:pt idx="6">
                <c:v>128</c:v>
              </c:pt>
              <c:pt idx="7">
                <c:v>126</c:v>
              </c:pt>
              <c:pt idx="8">
                <c:v>123</c:v>
              </c:pt>
              <c:pt idx="9">
                <c:v>123</c:v>
              </c:pt>
              <c:pt idx="10">
                <c:v>121</c:v>
              </c:pt>
              <c:pt idx="11">
                <c:v>155.88617973693098</c:v>
              </c:pt>
            </c:numLit>
          </c:val>
          <c:extLst>
            <c:ext xmlns:c16="http://schemas.microsoft.com/office/drawing/2014/chart" uri="{C3380CC4-5D6E-409C-BE32-E72D297353CC}">
              <c16:uniqueId val="{00000006-DF5D-4591-AE77-ED1ABEE1F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3841864"/>
        <c:axId val="603842256"/>
      </c:barChart>
      <c:catAx>
        <c:axId val="60384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03842256"/>
        <c:crosses val="autoZero"/>
        <c:auto val="1"/>
        <c:lblAlgn val="ctr"/>
        <c:lblOffset val="100"/>
        <c:noMultiLvlLbl val="0"/>
      </c:catAx>
      <c:valAx>
        <c:axId val="603842256"/>
        <c:scaling>
          <c:orientation val="minMax"/>
          <c:max val="200"/>
          <c:min val="0"/>
        </c:scaling>
        <c:delete val="1"/>
        <c:axPos val="l"/>
        <c:numFmt formatCode="0" sourceLinked="1"/>
        <c:majorTickMark val="out"/>
        <c:minorTickMark val="none"/>
        <c:tickLblPos val="nextTo"/>
        <c:crossAx val="603841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6300-4C8C-8CBE-E50205758B3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Q1/16</c:v>
              </c:pt>
              <c:pt idx="1">
                <c:v>Q2/16</c:v>
              </c:pt>
              <c:pt idx="2">
                <c:v>Q3/16</c:v>
              </c:pt>
              <c:pt idx="3">
                <c:v>Q4/16</c:v>
              </c:pt>
              <c:pt idx="4">
                <c:v>Q1/17</c:v>
              </c:pt>
              <c:pt idx="5">
                <c:v>Q2/17</c:v>
              </c:pt>
              <c:pt idx="6">
                <c:v>Q3/17</c:v>
              </c:pt>
              <c:pt idx="7">
                <c:v>Q4/17</c:v>
              </c:pt>
              <c:pt idx="8">
                <c:v>Q1/18</c:v>
              </c:pt>
              <c:pt idx="9">
                <c:v>Q2/18</c:v>
              </c:pt>
              <c:pt idx="10">
                <c:v>Q3/2018</c:v>
              </c:pt>
              <c:pt idx="11">
                <c:v>Q4/2018</c:v>
              </c:pt>
            </c:strLit>
          </c:cat>
          <c:val>
            <c:numLit>
              <c:formatCode>0.0%</c:formatCode>
              <c:ptCount val="12"/>
              <c:pt idx="0">
                <c:v>0.16700000000000001</c:v>
              </c:pt>
              <c:pt idx="1">
                <c:v>0.16800000000000001</c:v>
              </c:pt>
              <c:pt idx="2">
                <c:v>0.17899999999999999</c:v>
              </c:pt>
              <c:pt idx="3">
                <c:v>0.184</c:v>
              </c:pt>
              <c:pt idx="4">
                <c:v>0.188</c:v>
              </c:pt>
              <c:pt idx="5">
                <c:v>0.192</c:v>
              </c:pt>
              <c:pt idx="6">
                <c:v>0.192</c:v>
              </c:pt>
              <c:pt idx="7">
                <c:v>0.19500000000000001</c:v>
              </c:pt>
              <c:pt idx="8">
                <c:v>0.19800000000000001</c:v>
              </c:pt>
              <c:pt idx="9">
                <c:v>0.19900000000000001</c:v>
              </c:pt>
              <c:pt idx="10">
                <c:v>0.20300000000000001</c:v>
              </c:pt>
              <c:pt idx="11">
                <c:v>0.15482076659595101</c:v>
              </c:pt>
            </c:numLit>
          </c:val>
          <c:extLst>
            <c:ext xmlns:c16="http://schemas.microsoft.com/office/drawing/2014/chart" uri="{C3380CC4-5D6E-409C-BE32-E72D297353CC}">
              <c16:uniqueId val="{00000002-6300-4C8C-8CBE-E50205758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3843040"/>
        <c:axId val="603843432"/>
      </c:barChart>
      <c:catAx>
        <c:axId val="603843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03843432"/>
        <c:crosses val="autoZero"/>
        <c:auto val="1"/>
        <c:lblAlgn val="ctr"/>
        <c:lblOffset val="100"/>
        <c:noMultiLvlLbl val="0"/>
      </c:catAx>
      <c:valAx>
        <c:axId val="603843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60384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F573-4A5B-BED9-644D78E0E779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Q1/16</c:v>
              </c:pt>
              <c:pt idx="1">
                <c:v>Q2/16</c:v>
              </c:pt>
              <c:pt idx="2">
                <c:v>Q3/16</c:v>
              </c:pt>
              <c:pt idx="3">
                <c:v>Q4/16</c:v>
              </c:pt>
              <c:pt idx="4">
                <c:v>Q1/17</c:v>
              </c:pt>
              <c:pt idx="5">
                <c:v>Q2/17</c:v>
              </c:pt>
              <c:pt idx="6">
                <c:v>Q3/17</c:v>
              </c:pt>
              <c:pt idx="7">
                <c:v>Q4/17</c:v>
              </c:pt>
              <c:pt idx="8">
                <c:v>Q1/18</c:v>
              </c:pt>
              <c:pt idx="9">
                <c:v>Q2/18</c:v>
              </c:pt>
              <c:pt idx="10">
                <c:v>Q3/2018</c:v>
              </c:pt>
              <c:pt idx="11">
                <c:v>Q4/2018</c:v>
              </c:pt>
            </c:strLit>
          </c:cat>
          <c:val>
            <c:numLit>
              <c:formatCode>0.0%</c:formatCode>
              <c:ptCount val="12"/>
              <c:pt idx="0">
                <c:v>0.218</c:v>
              </c:pt>
              <c:pt idx="1">
                <c:v>0.221</c:v>
              </c:pt>
              <c:pt idx="2">
                <c:v>0.24099999999999999</c:v>
              </c:pt>
              <c:pt idx="3">
                <c:v>0.247</c:v>
              </c:pt>
              <c:pt idx="4">
                <c:v>0.24299999999999999</c:v>
              </c:pt>
              <c:pt idx="5">
                <c:v>0.246</c:v>
              </c:pt>
              <c:pt idx="6">
                <c:v>0.245</c:v>
              </c:pt>
              <c:pt idx="7">
                <c:v>0.252</c:v>
              </c:pt>
              <c:pt idx="8">
                <c:v>0.252</c:v>
              </c:pt>
              <c:pt idx="9">
                <c:v>0.254</c:v>
              </c:pt>
              <c:pt idx="10">
                <c:v>0.26300000000000001</c:v>
              </c:pt>
              <c:pt idx="11">
                <c:v>0.19904369408318001</c:v>
              </c:pt>
            </c:numLit>
          </c:val>
          <c:extLst>
            <c:ext xmlns:c16="http://schemas.microsoft.com/office/drawing/2014/chart" uri="{C3380CC4-5D6E-409C-BE32-E72D297353CC}">
              <c16:uniqueId val="{00000002-F573-4A5B-BED9-644D78E0E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3844608"/>
        <c:axId val="603845000"/>
      </c:barChart>
      <c:catAx>
        <c:axId val="60384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03845000"/>
        <c:crosses val="autoZero"/>
        <c:auto val="1"/>
        <c:lblAlgn val="ctr"/>
        <c:lblOffset val="100"/>
        <c:noMultiLvlLbl val="0"/>
      </c:catAx>
      <c:valAx>
        <c:axId val="603845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6038446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83619683562067"/>
          <c:y val="0.20861870658278739"/>
          <c:w val="0.38180102721681364"/>
          <c:h val="0.6969178790198392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A220-4DD5-806A-7F5F62828901}"/>
              </c:ext>
            </c:extLst>
          </c:dPt>
          <c:dPt>
            <c:idx val="1"/>
            <c:bubble3D val="0"/>
            <c:spPr>
              <a:solidFill>
                <a:srgbClr val="F9DACB"/>
              </a:solidFill>
            </c:spPr>
            <c:extLst>
              <c:ext xmlns:c16="http://schemas.microsoft.com/office/drawing/2014/chart" uri="{C3380CC4-5D6E-409C-BE32-E72D297353CC}">
                <c16:uniqueId val="{00000003-A220-4DD5-806A-7F5F62828901}"/>
              </c:ext>
            </c:extLst>
          </c:dPt>
          <c:dPt>
            <c:idx val="2"/>
            <c:bubble3D val="0"/>
            <c:spPr>
              <a:solidFill>
                <a:srgbClr val="00AAE6"/>
              </a:solidFill>
            </c:spPr>
            <c:extLst>
              <c:ext xmlns:c16="http://schemas.microsoft.com/office/drawing/2014/chart" uri="{C3380CC4-5D6E-409C-BE32-E72D297353CC}">
                <c16:uniqueId val="{00000005-A220-4DD5-806A-7F5F62828901}"/>
              </c:ext>
            </c:extLst>
          </c:dPt>
          <c:dPt>
            <c:idx val="3"/>
            <c:bubble3D val="0"/>
            <c:spPr>
              <a:solidFill>
                <a:srgbClr val="DCDDFA"/>
              </a:solidFill>
            </c:spPr>
            <c:extLst>
              <c:ext xmlns:c16="http://schemas.microsoft.com/office/drawing/2014/chart" uri="{C3380CC4-5D6E-409C-BE32-E72D297353CC}">
                <c16:uniqueId val="{00000007-A220-4DD5-806A-7F5F62828901}"/>
              </c:ext>
            </c:extLst>
          </c:dPt>
          <c:dPt>
            <c:idx val="5"/>
            <c:bubble3D val="0"/>
            <c:spPr>
              <a:solidFill>
                <a:srgbClr val="EFC2BB"/>
              </a:solidFill>
            </c:spPr>
            <c:extLst>
              <c:ext xmlns:c16="http://schemas.microsoft.com/office/drawing/2014/chart" uri="{C3380CC4-5D6E-409C-BE32-E72D297353CC}">
                <c16:uniqueId val="{00000009-A220-4DD5-806A-7F5F62828901}"/>
              </c:ext>
            </c:extLst>
          </c:dPt>
          <c:dLbls>
            <c:dLbl>
              <c:idx val="0"/>
              <c:layout>
                <c:manualLayout>
                  <c:x val="5.0793650793650794E-3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20-4DD5-806A-7F5F62828901}"/>
                </c:ext>
              </c:extLst>
            </c:dLbl>
            <c:dLbl>
              <c:idx val="1"/>
              <c:layout>
                <c:manualLayout>
                  <c:x val="-7.6902787151606047E-2"/>
                  <c:y val="0.1349804533780798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20-4DD5-806A-7F5F62828901}"/>
                </c:ext>
              </c:extLst>
            </c:dLbl>
            <c:dLbl>
              <c:idx val="2"/>
              <c:layout>
                <c:manualLayout>
                  <c:x val="-4.7154905636795398E-2"/>
                  <c:y val="0.1433502834466916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20-4DD5-806A-7F5F62828901}"/>
                </c:ext>
              </c:extLst>
            </c:dLbl>
            <c:dLbl>
              <c:idx val="3"/>
              <c:layout>
                <c:manualLayout>
                  <c:x val="-8.4281864766904122E-2"/>
                  <c:y val="0.1345378544342050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20-4DD5-806A-7F5F62828901}"/>
                </c:ext>
              </c:extLst>
            </c:dLbl>
            <c:dLbl>
              <c:idx val="4"/>
              <c:layout>
                <c:manualLayout>
                  <c:x val="-9.873485814273214E-2"/>
                  <c:y val="4.5466884358711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20-4DD5-806A-7F5F62828901}"/>
                </c:ext>
              </c:extLst>
            </c:dLbl>
            <c:dLbl>
              <c:idx val="5"/>
              <c:layout>
                <c:manualLayout>
                  <c:x val="-3.8849743782027268E-2"/>
                  <c:y val="-6.91914102007731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fi-FI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84380952380952"/>
                      <c:h val="0.148790187606582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220-4DD5-806A-7F5F62828901}"/>
                </c:ext>
              </c:extLst>
            </c:dLbl>
            <c:dLbl>
              <c:idx val="6"/>
              <c:layout>
                <c:manualLayout>
                  <c:x val="0.11328383952005999"/>
                  <c:y val="-4.24675664141108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20-4DD5-806A-7F5F62828901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Credit risk</c:v>
              </c:pt>
              <c:pt idx="1">
                <c:v>Market risk</c:v>
              </c:pt>
              <c:pt idx="2">
                <c:v>Operational risk</c:v>
              </c:pt>
              <c:pt idx="3">
                <c:v>EC for Shortfall</c:v>
              </c:pt>
              <c:pt idx="4">
                <c:v>EC of Intangible assets</c:v>
              </c:pt>
              <c:pt idx="5">
                <c:v>EC of Prudent Valuation</c:v>
              </c:pt>
              <c:pt idx="6">
                <c:v>Nordea Life and Pension</c:v>
              </c:pt>
            </c:strLit>
          </c:cat>
          <c:val>
            <c:numLit>
              <c:formatCode>0%</c:formatCode>
              <c:ptCount val="7"/>
              <c:pt idx="0">
                <c:v>0.68733614499031115</c:v>
              </c:pt>
              <c:pt idx="1">
                <c:v>4.9469964664310952E-2</c:v>
              </c:pt>
              <c:pt idx="2">
                <c:v>0.11797560697594893</c:v>
              </c:pt>
              <c:pt idx="3">
                <c:v>4.5594437478627608E-4</c:v>
              </c:pt>
              <c:pt idx="4">
                <c:v>8.0816140430867434E-2</c:v>
              </c:pt>
              <c:pt idx="5">
                <c:v>8.9289106728979058E-3</c:v>
              </c:pt>
              <c:pt idx="6">
                <c:v>5.5017287890877314E-2</c:v>
              </c:pt>
            </c:numLit>
          </c:val>
          <c:extLst>
            <c:ext xmlns:c16="http://schemas.microsoft.com/office/drawing/2014/chart" uri="{C3380CC4-5D6E-409C-BE32-E72D297353CC}">
              <c16:uniqueId val="{0000000C-A220-4DD5-806A-7F5F628289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676764481471031E-2"/>
          <c:y val="5.343510866413758E-2"/>
          <c:w val="0.95179064232326083"/>
          <c:h val="0.804041666666666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DEF-48B7-9C23-1BCCB33203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DEF-48B7-9C23-1BCCB3320369}"/>
              </c:ext>
            </c:extLst>
          </c:dPt>
          <c:dPt>
            <c:idx val="11"/>
            <c:invertIfNegative val="0"/>
            <c:bubble3D val="0"/>
            <c:spPr>
              <a:solidFill>
                <a:srgbClr val="000FA0"/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DEF-48B7-9C23-1BCCB3320369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DEF-48B7-9C23-1BCCB332036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Q1/16</c:v>
              </c:pt>
              <c:pt idx="1">
                <c:v>Q2/16</c:v>
              </c:pt>
              <c:pt idx="2">
                <c:v>Q3/16</c:v>
              </c:pt>
              <c:pt idx="3">
                <c:v>Q4/16</c:v>
              </c:pt>
              <c:pt idx="4">
                <c:v>Q1/17</c:v>
              </c:pt>
              <c:pt idx="5">
                <c:v>Q2/17</c:v>
              </c:pt>
              <c:pt idx="6">
                <c:v>Q3/17</c:v>
              </c:pt>
              <c:pt idx="7">
                <c:v>Q4/17</c:v>
              </c:pt>
              <c:pt idx="8">
                <c:v>Q1/18</c:v>
              </c:pt>
              <c:pt idx="9">
                <c:v>Q2/18</c:v>
              </c:pt>
              <c:pt idx="10">
                <c:v>Q3/18</c:v>
              </c:pt>
              <c:pt idx="11">
                <c:v>Q4/18</c:v>
              </c:pt>
            </c:strLit>
          </c:cat>
          <c:val>
            <c:numLit>
              <c:formatCode>0.0</c:formatCode>
              <c:ptCount val="12"/>
              <c:pt idx="0">
                <c:v>27.2</c:v>
              </c:pt>
              <c:pt idx="1">
                <c:v>27.3</c:v>
              </c:pt>
              <c:pt idx="2">
                <c:v>26.4</c:v>
              </c:pt>
              <c:pt idx="3">
                <c:v>26.3</c:v>
              </c:pt>
              <c:pt idx="4">
                <c:v>28.9</c:v>
              </c:pt>
              <c:pt idx="5">
                <c:v>27.3</c:v>
              </c:pt>
              <c:pt idx="6">
                <c:v>26.7</c:v>
              </c:pt>
              <c:pt idx="7">
                <c:v>26.7</c:v>
              </c:pt>
              <c:pt idx="8">
                <c:v>26.2</c:v>
              </c:pt>
              <c:pt idx="9">
                <c:v>26.5</c:v>
              </c:pt>
              <c:pt idx="10">
                <c:v>26.3</c:v>
              </c:pt>
              <c:pt idx="11">
                <c:v>26.585426926700002</c:v>
              </c:pt>
            </c:numLit>
          </c:val>
          <c:extLst>
            <c:ext xmlns:c16="http://schemas.microsoft.com/office/drawing/2014/chart" uri="{C3380CC4-5D6E-409C-BE32-E72D297353CC}">
              <c16:uniqueId val="{00000006-3DEF-48B7-9C23-1BCCB3320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3846176"/>
        <c:axId val="603846568"/>
      </c:barChart>
      <c:catAx>
        <c:axId val="6038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03846568"/>
        <c:crosses val="autoZero"/>
        <c:auto val="1"/>
        <c:lblAlgn val="ctr"/>
        <c:lblOffset val="100"/>
        <c:noMultiLvlLbl val="0"/>
      </c:catAx>
      <c:valAx>
        <c:axId val="60384656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03846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3"/>
              </a:solidFill>
              <a:ln w="6350" cap="flat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xVal>
            <c:numLit>
              <c:formatCode>General</c:formatCode>
              <c:ptCount val="15"/>
              <c:pt idx="0">
                <c:v>57.15</c:v>
              </c:pt>
              <c:pt idx="1">
                <c:v>88.08</c:v>
              </c:pt>
              <c:pt idx="2">
                <c:v>29.88</c:v>
              </c:pt>
              <c:pt idx="3">
                <c:v>51.51</c:v>
              </c:pt>
              <c:pt idx="4">
                <c:v>78.14</c:v>
              </c:pt>
              <c:pt idx="5">
                <c:v>41.23</c:v>
              </c:pt>
              <c:pt idx="6">
                <c:v>71.540000000000006</c:v>
              </c:pt>
              <c:pt idx="7">
                <c:v>127.31</c:v>
              </c:pt>
              <c:pt idx="8">
                <c:v>56.45</c:v>
              </c:pt>
              <c:pt idx="9">
                <c:v>15.82</c:v>
              </c:pt>
              <c:pt idx="10">
                <c:v>128.35</c:v>
              </c:pt>
              <c:pt idx="11">
                <c:v>86.86</c:v>
              </c:pt>
              <c:pt idx="12">
                <c:v>39.69</c:v>
              </c:pt>
              <c:pt idx="13">
                <c:v>86.48</c:v>
              </c:pt>
              <c:pt idx="14">
                <c:v>88.24</c:v>
              </c:pt>
            </c:numLit>
          </c:xVal>
          <c:yVal>
            <c:numLit>
              <c:formatCode>General</c:formatCode>
              <c:ptCount val="15"/>
              <c:pt idx="0">
                <c:v>-0.17</c:v>
              </c:pt>
              <c:pt idx="1">
                <c:v>-1.69</c:v>
              </c:pt>
              <c:pt idx="2">
                <c:v>-0.53</c:v>
              </c:pt>
              <c:pt idx="3">
                <c:v>-0.6</c:v>
              </c:pt>
              <c:pt idx="4">
                <c:v>-2.76</c:v>
              </c:pt>
              <c:pt idx="5">
                <c:v>1.46</c:v>
              </c:pt>
              <c:pt idx="6">
                <c:v>-0.09</c:v>
              </c:pt>
              <c:pt idx="7">
                <c:v>-1.73</c:v>
              </c:pt>
              <c:pt idx="8">
                <c:v>0.9</c:v>
              </c:pt>
              <c:pt idx="9">
                <c:v>5.67</c:v>
              </c:pt>
              <c:pt idx="10">
                <c:v>-0.31</c:v>
              </c:pt>
              <c:pt idx="11">
                <c:v>-2.34</c:v>
              </c:pt>
              <c:pt idx="12">
                <c:v>0.85</c:v>
              </c:pt>
              <c:pt idx="13">
                <c:v>-1.75</c:v>
              </c:pt>
              <c:pt idx="14">
                <c:v>-4.97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ED25-483F-BEBA-644D45F555B0}"/>
            </c:ext>
          </c:extLst>
        </c:ser>
        <c:ser>
          <c:idx val="0"/>
          <c:order val="1"/>
          <c:spPr>
            <a:ln w="19050" cap="rnd" cmpd="sng" algn="ctr">
              <a:noFill/>
              <a:prstDash val="solid"/>
              <a:round/>
            </a:ln>
            <a:effectLst>
              <a:outerShdw blurRad="63500" dist="50800" dir="1800000" sx="1000" sy="1000" algn="ctr" rotWithShape="0">
                <a:srgbClr val="000000">
                  <a:alpha val="43137"/>
                </a:srgbClr>
              </a:outerShdw>
              <a:softEdge rad="0"/>
            </a:effectLst>
          </c:spPr>
          <c:marker>
            <c:symbol val="circle"/>
            <c:size val="5"/>
            <c:spPr>
              <a:solidFill>
                <a:schemeClr val="accent1"/>
              </a:solidFill>
              <a:ln w="6350" cap="flat" cmpd="sng" algn="ctr">
                <a:solidFill>
                  <a:schemeClr val="accent1"/>
                </a:solidFill>
                <a:prstDash val="solid"/>
                <a:round/>
              </a:ln>
              <a:effectLst>
                <a:outerShdw blurRad="63500" dist="50800" dir="1800000" sx="1000" sy="1000" algn="ctr" rotWithShape="0">
                  <a:srgbClr val="000000">
                    <a:alpha val="43137"/>
                  </a:srgbClr>
                </a:outerShdw>
                <a:softEdge rad="0"/>
              </a:effectLst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1D8411A-078A-42FB-A2E3-A4B4DE675F6E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{91D8411A-078A-42FB-A2E3-A4B4DE675F6E}</c15:txfldGUID>
                      <c15:f>"Austria"</c15:f>
                      <c15:dlblFieldTableCache>
                        <c:ptCount val="1"/>
                        <c:pt idx="0">
                          <c:v>Austria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D25-483F-BEBA-644D45F555B0}"/>
                </c:ext>
              </c:extLst>
            </c:dLbl>
            <c:dLbl>
              <c:idx val="1"/>
              <c:layout>
                <c:manualLayout>
                  <c:x val="-3.0652887139107611E-2"/>
                  <c:y val="-3.3669072615923092E-2"/>
                </c:manualLayout>
              </c:layout>
              <c:tx>
                <c:rich>
                  <a:bodyPr/>
                  <a:lstStyle/>
                  <a:p>
                    <a:fld id="{2629ECB6-8494-4368-AEC3-4D126C4149F2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{2629ECB6-8494-4368-AEC3-4D126C4149F2}</c15:txfldGUID>
                      <c15:f>"Belgium"</c15:f>
                      <c15:dlblFieldTableCache>
                        <c:ptCount val="1"/>
                        <c:pt idx="0">
                          <c:v>Belgium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D25-483F-BEBA-644D45F555B0}"/>
                </c:ext>
              </c:extLst>
            </c:dLbl>
            <c:dLbl>
              <c:idx val="2"/>
              <c:layout>
                <c:manualLayout>
                  <c:x val="-6.5326552930883644E-2"/>
                  <c:y val="-3.48425196850393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ln>
                          <a:noFill/>
                        </a:ln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700">
                        <a:solidFill>
                          <a:sysClr val="windowText" lastClr="000000"/>
                        </a:solidFill>
                      </a:rPr>
                      <a:t>Denmark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ln>
                        <a:noFill/>
                      </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25-483F-BEBA-644D45F555B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EC2F5DD-AD5C-438F-AE28-9E47CA46F71C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{5EC2F5DD-AD5C-438F-AE28-9E47CA46F71C}</c15:txfldGUID>
                      <c15:f>"Finland"</c15:f>
                      <c15:dlblFieldTableCache>
                        <c:ptCount val="1"/>
                        <c:pt idx="0">
                          <c:v>Finland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D25-483F-BEBA-644D45F555B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3618A16-1305-4343-B356-0E7E089912DE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{73618A16-1305-4343-B356-0E7E089912DE}</c15:txfldGUID>
                      <c15:f>"France"</c15:f>
                      <c15:dlblFieldTableCache>
                        <c:ptCount val="1"/>
                        <c:pt idx="0">
                          <c:v>France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D25-483F-BEBA-644D45F555B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CE3003F-4E6D-4856-A822-D63DEFA02567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{9CE3003F-4E6D-4856-A822-D63DEFA02567}</c15:txfldGUID>
                      <c15:f>"Germany"</c15:f>
                      <c15:dlblFieldTableCache>
                        <c:ptCount val="1"/>
                        <c:pt idx="0">
                          <c:v>Germany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D25-483F-BEBA-644D45F555B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0BE3EFF-EBB7-4CC5-81B2-C908DE3F30A6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{70BE3EFF-EBB7-4CC5-81B2-C908DE3F30A6}</c15:txfldGUID>
                      <c15:f>"Ireland"</c15:f>
                      <c15:dlblFieldTableCache>
                        <c:ptCount val="1"/>
                        <c:pt idx="0">
                          <c:v>Ireland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D25-483F-BEBA-644D45F555B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7F80E4A-4C10-45BB-A339-C1854585657F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{27F80E4A-4C10-45BB-A339-C1854585657F}</c15:txfldGUID>
                      <c15:f>"Italy"</c15:f>
                      <c15:dlblFieldTableCache>
                        <c:ptCount val="1"/>
                        <c:pt idx="0">
                          <c:v>Italy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D25-483F-BEBA-644D45F555B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B3E8F46-5EFE-4FF7-A0FC-C0D3DD7544E9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{BB3E8F46-5EFE-4FF7-A0FC-C0D3DD7544E9}</c15:txfldGUID>
                      <c15:f>"Netherlands"</c15:f>
                      <c15:dlblFieldTableCache>
                        <c:ptCount val="1"/>
                        <c:pt idx="0">
                          <c:v>Netherlands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D25-483F-BEBA-644D45F555B0}"/>
                </c:ext>
              </c:extLst>
            </c:dLbl>
            <c:dLbl>
              <c:idx val="9"/>
              <c:layout>
                <c:manualLayout>
                  <c:x val="-2.3861111111111111E-2"/>
                  <c:y val="-4.2928331875182267E-2"/>
                </c:manualLayout>
              </c:layout>
              <c:tx>
                <c:rich>
                  <a:bodyPr/>
                  <a:lstStyle/>
                  <a:p>
                    <a:fld id="{5A171E58-4DB0-4025-820D-BB0367F5FACC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{5A171E58-4DB0-4025-820D-BB0367F5FACC}</c15:txfldGUID>
                      <c15:f>"Norway"</c15:f>
                      <c15:dlblFieldTableCache>
                        <c:ptCount val="1"/>
                        <c:pt idx="0">
                          <c:v>Norway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D25-483F-BEBA-644D45F555B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BF25DB9-5C2F-49E8-A291-2A360C2D75CC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{2BF25DB9-5C2F-49E8-A291-2A360C2D75CC}</c15:txfldGUID>
                      <c15:f>"Portugal"</c15:f>
                      <c15:dlblFieldTableCache>
                        <c:ptCount val="1"/>
                        <c:pt idx="0">
                          <c:v>Portugal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D25-483F-BEBA-644D45F555B0}"/>
                </c:ext>
              </c:extLst>
            </c:dLbl>
            <c:dLbl>
              <c:idx val="11"/>
              <c:layout>
                <c:manualLayout>
                  <c:x val="-1.2763998250218825E-2"/>
                  <c:y val="1.8043890347039869E-2"/>
                </c:manualLayout>
              </c:layout>
              <c:tx>
                <c:rich>
                  <a:bodyPr/>
                  <a:lstStyle/>
                  <a:p>
                    <a:fld id="{1D676AF9-50DF-47C9-91F8-4CB499692284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{1D676AF9-50DF-47C9-91F8-4CB499692284}</c15:txfldGUID>
                      <c15:f>"Spain"</c15:f>
                      <c15:dlblFieldTableCache>
                        <c:ptCount val="1"/>
                        <c:pt idx="0">
                          <c:v>Spain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D25-483F-BEBA-644D45F555B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61959C6-DB8D-4C69-8F4E-A8C0263F51EB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{961959C6-DB8D-4C69-8F4E-A8C0263F51EB}</c15:txfldGUID>
                      <c15:f>"Sweden"</c15:f>
                      <c15:dlblFieldTableCache>
                        <c:ptCount val="1"/>
                        <c:pt idx="0">
                          <c:v>Sweden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D25-483F-BEBA-644D45F555B0}"/>
                </c:ext>
              </c:extLst>
            </c:dLbl>
            <c:dLbl>
              <c:idx val="13"/>
              <c:layout>
                <c:manualLayout>
                  <c:x val="-4.8784776902887142E-2"/>
                  <c:y val="-1.5150554097404576E-2"/>
                </c:manualLayout>
              </c:layout>
              <c:tx>
                <c:rich>
                  <a:bodyPr/>
                  <a:lstStyle/>
                  <a:p>
                    <a:fld id="{225094A8-E022-4891-9BB4-DF60CABD0742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{225094A8-E022-4891-9BB4-DF60CABD0742}</c15:txfldGUID>
                      <c15:f>"UK"</c15:f>
                      <c15:dlblFieldTableCache>
                        <c:ptCount val="1"/>
                        <c:pt idx="0">
                          <c:v>UK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D25-483F-BEBA-644D45F555B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B16688B-539E-4FDF-9178-29056412D012}" type="CELLREF">
                      <a:rPr lang="en-US" sz="700"/>
                      <a:pPr/>
                      <a:t>[CELLREF]</a:t>
                    </a:fld>
                    <a:endParaRPr lang="fi-FI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{3B16688B-539E-4FDF-9178-29056412D012}</c15:txfldGUID>
                      <c15:f>"US"</c15:f>
                      <c15:dlblFieldTableCache>
                        <c:ptCount val="1"/>
                        <c:pt idx="0">
                          <c:v>US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D25-483F-BEBA-644D45F55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xVal>
            <c:numLit>
              <c:formatCode>General</c:formatCode>
              <c:ptCount val="15"/>
              <c:pt idx="0">
                <c:v>57.15</c:v>
              </c:pt>
              <c:pt idx="1">
                <c:v>88.08</c:v>
              </c:pt>
              <c:pt idx="2">
                <c:v>29.88</c:v>
              </c:pt>
              <c:pt idx="3">
                <c:v>51.51</c:v>
              </c:pt>
              <c:pt idx="4">
                <c:v>78.14</c:v>
              </c:pt>
              <c:pt idx="5">
                <c:v>41.23</c:v>
              </c:pt>
              <c:pt idx="6">
                <c:v>71.540000000000006</c:v>
              </c:pt>
              <c:pt idx="7">
                <c:v>127.31</c:v>
              </c:pt>
              <c:pt idx="8">
                <c:v>56.45</c:v>
              </c:pt>
              <c:pt idx="9">
                <c:v>15.82</c:v>
              </c:pt>
              <c:pt idx="10">
                <c:v>128.35</c:v>
              </c:pt>
              <c:pt idx="11">
                <c:v>86.86</c:v>
              </c:pt>
              <c:pt idx="12">
                <c:v>39.69</c:v>
              </c:pt>
              <c:pt idx="13">
                <c:v>86.48</c:v>
              </c:pt>
              <c:pt idx="14">
                <c:v>88.24</c:v>
              </c:pt>
            </c:numLit>
          </c:xVal>
          <c:yVal>
            <c:numLit>
              <c:formatCode>General</c:formatCode>
              <c:ptCount val="15"/>
              <c:pt idx="0">
                <c:v>-0.17</c:v>
              </c:pt>
              <c:pt idx="1">
                <c:v>-1.69</c:v>
              </c:pt>
              <c:pt idx="2">
                <c:v>-0.53</c:v>
              </c:pt>
              <c:pt idx="3">
                <c:v>-0.6</c:v>
              </c:pt>
              <c:pt idx="4">
                <c:v>-2.76</c:v>
              </c:pt>
              <c:pt idx="5">
                <c:v>1.46</c:v>
              </c:pt>
              <c:pt idx="6">
                <c:v>-0.09</c:v>
              </c:pt>
              <c:pt idx="7">
                <c:v>-1.73</c:v>
              </c:pt>
              <c:pt idx="8">
                <c:v>0.9</c:v>
              </c:pt>
              <c:pt idx="9">
                <c:v>5.67</c:v>
              </c:pt>
              <c:pt idx="10">
                <c:v>-0.31</c:v>
              </c:pt>
              <c:pt idx="11">
                <c:v>-2.34</c:v>
              </c:pt>
              <c:pt idx="12">
                <c:v>0.85</c:v>
              </c:pt>
              <c:pt idx="13">
                <c:v>-1.75</c:v>
              </c:pt>
              <c:pt idx="14">
                <c:v>-4.97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ED25-483F-BEBA-644D45F555B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016670960"/>
        <c:axId val="819532000"/>
      </c:scatterChart>
      <c:valAx>
        <c:axId val="1016670960"/>
        <c:scaling>
          <c:orientation val="minMax"/>
          <c:min val="15"/>
        </c:scaling>
        <c:delete val="0"/>
        <c:axPos val="b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Public</a:t>
                </a:r>
                <a:r>
                  <a:rPr lang="sv-SE" sz="800" baseline="0"/>
                  <a:t> debt, % of GDP, 2017, </a:t>
                </a:r>
                <a:r>
                  <a:rPr lang="sv-SE" sz="600" b="0" baseline="0"/>
                  <a:t>blue line = "Maastricht criteria"</a:t>
                </a:r>
                <a:endParaRPr lang="sv-SE" sz="600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19532000"/>
        <c:crosses val="autoZero"/>
        <c:crossBetween val="midCat"/>
      </c:valAx>
      <c:valAx>
        <c:axId val="81953200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Public balance, % of</a:t>
                </a:r>
                <a:r>
                  <a:rPr lang="sv-SE" sz="800" baseline="0"/>
                  <a:t> GDP, 2019E</a:t>
                </a:r>
                <a:endParaRPr lang="sv-SE" sz="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1667096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21" Type="http://schemas.openxmlformats.org/officeDocument/2006/relationships/image" Target="../media/image23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5" Type="http://schemas.openxmlformats.org/officeDocument/2006/relationships/image" Target="../media/image43.emf"/><Relationship Id="rId4" Type="http://schemas.openxmlformats.org/officeDocument/2006/relationships/image" Target="../media/image42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9</xdr:col>
      <xdr:colOff>361950</xdr:colOff>
      <xdr:row>52</xdr:row>
      <xdr:rowOff>142875</xdr:rowOff>
    </xdr:to>
    <xdr:pic>
      <xdr:nvPicPr>
        <xdr:cNvPr id="4" name="Picture 3" descr="G:\INTERIM REPORTS\Interim reports 2018\Q4\Images\Q4 2018 A4-300ppi_Factbook v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6276975" cy="9963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119062</xdr:colOff>
      <xdr:row>0</xdr:row>
      <xdr:rowOff>95251</xdr:rowOff>
    </xdr:from>
    <xdr:ext cx="8072438" cy="1142057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95251"/>
          <a:ext cx="8072438" cy="11420574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37</xdr:row>
      <xdr:rowOff>66676</xdr:rowOff>
    </xdr:from>
    <xdr:to>
      <xdr:col>9</xdr:col>
      <xdr:colOff>447675</xdr:colOff>
      <xdr:row>38</xdr:row>
      <xdr:rowOff>155576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/>
        </xdr:cNvSpPr>
      </xdr:nvSpPr>
      <xdr:spPr bwMode="gray">
        <a:xfrm>
          <a:off x="695325" y="6543676"/>
          <a:ext cx="5238750" cy="279400"/>
        </a:xfrm>
        <a:prstGeom prst="rect">
          <a:avLst/>
        </a:prstGeom>
        <a:solidFill>
          <a:srgbClr val="005284"/>
        </a:solidFill>
        <a:ln w="9525">
          <a:solidFill>
            <a:schemeClr val="bg2"/>
          </a:solidFill>
          <a:miter lim="800000"/>
          <a:headEnd/>
          <a:tailEnd/>
        </a:ln>
        <a:effectLst/>
        <a:extLst/>
      </xdr:spPr>
      <xdr:txBody>
        <a:bodyPr wrap="square" lIns="45720" rIns="4572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 defTabSz="979488" eaLnBrk="1" hangingPunct="1">
            <a:buClr>
              <a:schemeClr val="tx1"/>
            </a:buClr>
            <a:buSzPct val="80000"/>
            <a:buFont typeface="Wingdings" pitchFamily="2" charset="2"/>
            <a:buNone/>
          </a:pPr>
          <a:r>
            <a:rPr lang="en-GB" sz="1100" b="1">
              <a:solidFill>
                <a:schemeClr val="bg1"/>
              </a:solidFill>
            </a:rPr>
            <a:t>Nordea Group  Lending by sector, EURbn</a:t>
          </a:r>
          <a:endParaRPr lang="en-GB" altLang="zh-CN" sz="1100" b="1">
            <a:solidFill>
              <a:schemeClr val="bg1"/>
            </a:solidFill>
            <a:ea typeface="SimSun" pitchFamily="2" charset="-122"/>
          </a:endParaRPr>
        </a:p>
      </xdr:txBody>
    </xdr:sp>
    <xdr:clientData/>
  </xdr:twoCellAnchor>
  <xdr:twoCellAnchor>
    <xdr:from>
      <xdr:col>1</xdr:col>
      <xdr:colOff>28574</xdr:colOff>
      <xdr:row>38</xdr:row>
      <xdr:rowOff>176211</xdr:rowOff>
    </xdr:from>
    <xdr:to>
      <xdr:col>9</xdr:col>
      <xdr:colOff>466724</xdr:colOff>
      <xdr:row>57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 txBox="1">
          <a:spLocks noChangeArrowheads="1"/>
        </xdr:cNvSpPr>
      </xdr:nvSpPr>
      <xdr:spPr bwMode="auto">
        <a:xfrm>
          <a:off x="54864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53</xdr:row>
      <xdr:rowOff>152400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 txBox="1">
          <a:spLocks noChangeArrowheads="1"/>
        </xdr:cNvSpPr>
      </xdr:nvSpPr>
      <xdr:spPr bwMode="auto">
        <a:xfrm>
          <a:off x="2667000" y="10248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100-00001C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100-00001D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100-00001E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100-00001F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SpPr txBox="1">
          <a:spLocks noChangeArrowheads="1"/>
        </xdr:cNvSpPr>
      </xdr:nvSpPr>
      <xdr:spPr bwMode="auto">
        <a:xfrm>
          <a:off x="54864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100-00002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100-00002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100-00002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100-00002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100-00002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100-00002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1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1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1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1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1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1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1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1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100-000032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100-000033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100-000034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100-000035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100-000036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100-00003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100-000038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100-000039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100-00003A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100-00003B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100-00003C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100-00003D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100-00003E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100-00003F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100-000040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100-000041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100-000042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100-000043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100-00004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100-00004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100-00004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100-00004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100-00004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100-00004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100-00004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100-00004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100-00004C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100-00004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100-00004E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100-00004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100-000050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100-000051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1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1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1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1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1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1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1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1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100-00005A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100-00005B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100-00005C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100-00005D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100-00005E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100-00005F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100-000060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100-000061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1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1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1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100-000065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100-000066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100-000067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100-000068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100-000069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100-00006A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100-00006B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100-00006C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100-00006D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100-00006E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100-00006F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100-000070000000}"/>
            </a:ext>
          </a:extLst>
        </xdr:cNvPr>
        <xdr:cNvSpPr txBox="1">
          <a:spLocks noChangeArrowheads="1"/>
        </xdr:cNvSpPr>
      </xdr:nvSpPr>
      <xdr:spPr bwMode="auto">
        <a:xfrm>
          <a:off x="1219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100-000071000000}"/>
            </a:ext>
          </a:extLst>
        </xdr:cNvPr>
        <xdr:cNvSpPr txBox="1">
          <a:spLocks noChangeArrowheads="1"/>
        </xdr:cNvSpPr>
      </xdr:nvSpPr>
      <xdr:spPr bwMode="auto">
        <a:xfrm>
          <a:off x="1219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100-000072000000}"/>
            </a:ext>
          </a:extLst>
        </xdr:cNvPr>
        <xdr:cNvSpPr txBox="1">
          <a:spLocks noChangeArrowheads="1"/>
        </xdr:cNvSpPr>
      </xdr:nvSpPr>
      <xdr:spPr bwMode="auto">
        <a:xfrm>
          <a:off x="1219200" y="1428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100-000073000000}"/>
            </a:ext>
          </a:extLst>
        </xdr:cNvPr>
        <xdr:cNvSpPr txBox="1">
          <a:spLocks noChangeArrowheads="1"/>
        </xdr:cNvSpPr>
      </xdr:nvSpPr>
      <xdr:spPr bwMode="auto">
        <a:xfrm>
          <a:off x="1219200" y="1428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100-000074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100-000075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100-000076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100-000077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63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100-000078000000}"/>
            </a:ext>
          </a:extLst>
        </xdr:cNvPr>
        <xdr:cNvSpPr txBox="1">
          <a:spLocks noChangeArrowheads="1"/>
        </xdr:cNvSpPr>
      </xdr:nvSpPr>
      <xdr:spPr bwMode="auto">
        <a:xfrm>
          <a:off x="1390650" y="12077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100-000079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69</xdr:row>
      <xdr:rowOff>104775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100-00007A000000}"/>
            </a:ext>
          </a:extLst>
        </xdr:cNvPr>
        <xdr:cNvSpPr txBox="1">
          <a:spLocks noChangeArrowheads="1"/>
        </xdr:cNvSpPr>
      </xdr:nvSpPr>
      <xdr:spPr bwMode="auto">
        <a:xfrm>
          <a:off x="3676650" y="13249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3" name="Text Box 8">
          <a:extLst>
            <a:ext uri="{FF2B5EF4-FFF2-40B4-BE49-F238E27FC236}">
              <a16:creationId xmlns:a16="http://schemas.microsoft.com/office/drawing/2014/main" id="{00000000-0008-0000-2100-00007B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00000000-0008-0000-2100-00007C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00000000-0008-0000-2100-00007D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6" name="Text Box 3">
          <a:extLst>
            <a:ext uri="{FF2B5EF4-FFF2-40B4-BE49-F238E27FC236}">
              <a16:creationId xmlns:a16="http://schemas.microsoft.com/office/drawing/2014/main" id="{00000000-0008-0000-2100-00007E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7" name="Text Box 4">
          <a:extLst>
            <a:ext uri="{FF2B5EF4-FFF2-40B4-BE49-F238E27FC236}">
              <a16:creationId xmlns:a16="http://schemas.microsoft.com/office/drawing/2014/main" id="{00000000-0008-0000-2100-00007F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8" name="Text Box 5">
          <a:extLst>
            <a:ext uri="{FF2B5EF4-FFF2-40B4-BE49-F238E27FC236}">
              <a16:creationId xmlns:a16="http://schemas.microsoft.com/office/drawing/2014/main" id="{00000000-0008-0000-2100-000080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9" name="Text Box 6">
          <a:extLst>
            <a:ext uri="{FF2B5EF4-FFF2-40B4-BE49-F238E27FC236}">
              <a16:creationId xmlns:a16="http://schemas.microsoft.com/office/drawing/2014/main" id="{00000000-0008-0000-2100-000081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0" name="Text Box 8">
          <a:extLst>
            <a:ext uri="{FF2B5EF4-FFF2-40B4-BE49-F238E27FC236}">
              <a16:creationId xmlns:a16="http://schemas.microsoft.com/office/drawing/2014/main" id="{00000000-0008-0000-2100-000082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1" name="Text Box 9">
          <a:extLst>
            <a:ext uri="{FF2B5EF4-FFF2-40B4-BE49-F238E27FC236}">
              <a16:creationId xmlns:a16="http://schemas.microsoft.com/office/drawing/2014/main" id="{00000000-0008-0000-2100-000083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2" name="Text Box 10">
          <a:extLst>
            <a:ext uri="{FF2B5EF4-FFF2-40B4-BE49-F238E27FC236}">
              <a16:creationId xmlns:a16="http://schemas.microsoft.com/office/drawing/2014/main" id="{00000000-0008-0000-2100-000084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00000000-0008-0000-2100-000085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4" name="Text Box 2">
          <a:extLst>
            <a:ext uri="{FF2B5EF4-FFF2-40B4-BE49-F238E27FC236}">
              <a16:creationId xmlns:a16="http://schemas.microsoft.com/office/drawing/2014/main" id="{00000000-0008-0000-2100-000086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135" name="Text Box 8">
          <a:extLst>
            <a:ext uri="{FF2B5EF4-FFF2-40B4-BE49-F238E27FC236}">
              <a16:creationId xmlns:a16="http://schemas.microsoft.com/office/drawing/2014/main" id="{00000000-0008-0000-2100-00008700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00000000-0008-0000-2100-000088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37" name="Text Box 2">
          <a:extLst>
            <a:ext uri="{FF2B5EF4-FFF2-40B4-BE49-F238E27FC236}">
              <a16:creationId xmlns:a16="http://schemas.microsoft.com/office/drawing/2014/main" id="{00000000-0008-0000-2100-000089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38" name="Text Box 3">
          <a:extLst>
            <a:ext uri="{FF2B5EF4-FFF2-40B4-BE49-F238E27FC236}">
              <a16:creationId xmlns:a16="http://schemas.microsoft.com/office/drawing/2014/main" id="{00000000-0008-0000-2100-00008A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39" name="Text Box 4">
          <a:extLst>
            <a:ext uri="{FF2B5EF4-FFF2-40B4-BE49-F238E27FC236}">
              <a16:creationId xmlns:a16="http://schemas.microsoft.com/office/drawing/2014/main" id="{00000000-0008-0000-2100-00008B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40" name="Text Box 5">
          <a:extLst>
            <a:ext uri="{FF2B5EF4-FFF2-40B4-BE49-F238E27FC236}">
              <a16:creationId xmlns:a16="http://schemas.microsoft.com/office/drawing/2014/main" id="{00000000-0008-0000-2100-00008C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41" name="Text Box 6">
          <a:extLst>
            <a:ext uri="{FF2B5EF4-FFF2-40B4-BE49-F238E27FC236}">
              <a16:creationId xmlns:a16="http://schemas.microsoft.com/office/drawing/2014/main" id="{00000000-0008-0000-2100-00008D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42" name="Text Box 8">
          <a:extLst>
            <a:ext uri="{FF2B5EF4-FFF2-40B4-BE49-F238E27FC236}">
              <a16:creationId xmlns:a16="http://schemas.microsoft.com/office/drawing/2014/main" id="{00000000-0008-0000-2100-00008E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43" name="Text Box 9">
          <a:extLst>
            <a:ext uri="{FF2B5EF4-FFF2-40B4-BE49-F238E27FC236}">
              <a16:creationId xmlns:a16="http://schemas.microsoft.com/office/drawing/2014/main" id="{00000000-0008-0000-2100-00008F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44" name="Text Box 10">
          <a:extLst>
            <a:ext uri="{FF2B5EF4-FFF2-40B4-BE49-F238E27FC236}">
              <a16:creationId xmlns:a16="http://schemas.microsoft.com/office/drawing/2014/main" id="{00000000-0008-0000-2100-000090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5" name="Text Box 11">
          <a:extLst>
            <a:ext uri="{FF2B5EF4-FFF2-40B4-BE49-F238E27FC236}">
              <a16:creationId xmlns:a16="http://schemas.microsoft.com/office/drawing/2014/main" id="{00000000-0008-0000-2100-000091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6" name="Text Box 12">
          <a:extLst>
            <a:ext uri="{FF2B5EF4-FFF2-40B4-BE49-F238E27FC236}">
              <a16:creationId xmlns:a16="http://schemas.microsoft.com/office/drawing/2014/main" id="{00000000-0008-0000-2100-000092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47" name="Text Box 13">
          <a:extLst>
            <a:ext uri="{FF2B5EF4-FFF2-40B4-BE49-F238E27FC236}">
              <a16:creationId xmlns:a16="http://schemas.microsoft.com/office/drawing/2014/main" id="{00000000-0008-0000-2100-000093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48" name="Text Box 14">
          <a:extLst>
            <a:ext uri="{FF2B5EF4-FFF2-40B4-BE49-F238E27FC236}">
              <a16:creationId xmlns:a16="http://schemas.microsoft.com/office/drawing/2014/main" id="{00000000-0008-0000-2100-000094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00000000-0008-0000-2100-000095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00000000-0008-0000-2100-000096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100-000097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100-000098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100-00009900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100-00009A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100-00009B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6" name="Text Box 8">
          <a:extLst>
            <a:ext uri="{FF2B5EF4-FFF2-40B4-BE49-F238E27FC236}">
              <a16:creationId xmlns:a16="http://schemas.microsoft.com/office/drawing/2014/main" id="{00000000-0008-0000-2100-00009C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00000000-0008-0000-2100-00009D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58" name="Text Box 2">
          <a:extLst>
            <a:ext uri="{FF2B5EF4-FFF2-40B4-BE49-F238E27FC236}">
              <a16:creationId xmlns:a16="http://schemas.microsoft.com/office/drawing/2014/main" id="{00000000-0008-0000-2100-00009E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59" name="Text Box 3">
          <a:extLst>
            <a:ext uri="{FF2B5EF4-FFF2-40B4-BE49-F238E27FC236}">
              <a16:creationId xmlns:a16="http://schemas.microsoft.com/office/drawing/2014/main" id="{00000000-0008-0000-2100-00009F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60" name="Text Box 4">
          <a:extLst>
            <a:ext uri="{FF2B5EF4-FFF2-40B4-BE49-F238E27FC236}">
              <a16:creationId xmlns:a16="http://schemas.microsoft.com/office/drawing/2014/main" id="{00000000-0008-0000-2100-0000A0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61" name="Text Box 5">
          <a:extLst>
            <a:ext uri="{FF2B5EF4-FFF2-40B4-BE49-F238E27FC236}">
              <a16:creationId xmlns:a16="http://schemas.microsoft.com/office/drawing/2014/main" id="{00000000-0008-0000-2100-0000A1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62" name="Text Box 6">
          <a:extLst>
            <a:ext uri="{FF2B5EF4-FFF2-40B4-BE49-F238E27FC236}">
              <a16:creationId xmlns:a16="http://schemas.microsoft.com/office/drawing/2014/main" id="{00000000-0008-0000-2100-0000A2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63" name="Text Box 8">
          <a:extLst>
            <a:ext uri="{FF2B5EF4-FFF2-40B4-BE49-F238E27FC236}">
              <a16:creationId xmlns:a16="http://schemas.microsoft.com/office/drawing/2014/main" id="{00000000-0008-0000-2100-0000A3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64" name="Text Box 9">
          <a:extLst>
            <a:ext uri="{FF2B5EF4-FFF2-40B4-BE49-F238E27FC236}">
              <a16:creationId xmlns:a16="http://schemas.microsoft.com/office/drawing/2014/main" id="{00000000-0008-0000-2100-0000A4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65" name="Text Box 10">
          <a:extLst>
            <a:ext uri="{FF2B5EF4-FFF2-40B4-BE49-F238E27FC236}">
              <a16:creationId xmlns:a16="http://schemas.microsoft.com/office/drawing/2014/main" id="{00000000-0008-0000-2100-0000A5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00000000-0008-0000-2100-0000A6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67" name="Text Box 2">
          <a:extLst>
            <a:ext uri="{FF2B5EF4-FFF2-40B4-BE49-F238E27FC236}">
              <a16:creationId xmlns:a16="http://schemas.microsoft.com/office/drawing/2014/main" id="{00000000-0008-0000-2100-0000A7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8" name="Text Box 8">
          <a:extLst>
            <a:ext uri="{FF2B5EF4-FFF2-40B4-BE49-F238E27FC236}">
              <a16:creationId xmlns:a16="http://schemas.microsoft.com/office/drawing/2014/main" id="{00000000-0008-0000-2100-0000A8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00000000-0008-0000-2100-0000A9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70" name="Text Box 2">
          <a:extLst>
            <a:ext uri="{FF2B5EF4-FFF2-40B4-BE49-F238E27FC236}">
              <a16:creationId xmlns:a16="http://schemas.microsoft.com/office/drawing/2014/main" id="{00000000-0008-0000-2100-0000AA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71" name="Text Box 3">
          <a:extLst>
            <a:ext uri="{FF2B5EF4-FFF2-40B4-BE49-F238E27FC236}">
              <a16:creationId xmlns:a16="http://schemas.microsoft.com/office/drawing/2014/main" id="{00000000-0008-0000-2100-0000AB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72" name="Text Box 4">
          <a:extLst>
            <a:ext uri="{FF2B5EF4-FFF2-40B4-BE49-F238E27FC236}">
              <a16:creationId xmlns:a16="http://schemas.microsoft.com/office/drawing/2014/main" id="{00000000-0008-0000-2100-0000AC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73" name="Text Box 5">
          <a:extLst>
            <a:ext uri="{FF2B5EF4-FFF2-40B4-BE49-F238E27FC236}">
              <a16:creationId xmlns:a16="http://schemas.microsoft.com/office/drawing/2014/main" id="{00000000-0008-0000-2100-0000AD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74" name="Text Box 6">
          <a:extLst>
            <a:ext uri="{FF2B5EF4-FFF2-40B4-BE49-F238E27FC236}">
              <a16:creationId xmlns:a16="http://schemas.microsoft.com/office/drawing/2014/main" id="{00000000-0008-0000-2100-0000AE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75" name="Text Box 8">
          <a:extLst>
            <a:ext uri="{FF2B5EF4-FFF2-40B4-BE49-F238E27FC236}">
              <a16:creationId xmlns:a16="http://schemas.microsoft.com/office/drawing/2014/main" id="{00000000-0008-0000-2100-0000AF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76" name="Text Box 9">
          <a:extLst>
            <a:ext uri="{FF2B5EF4-FFF2-40B4-BE49-F238E27FC236}">
              <a16:creationId xmlns:a16="http://schemas.microsoft.com/office/drawing/2014/main" id="{00000000-0008-0000-2100-0000B0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77" name="Text Box 10">
          <a:extLst>
            <a:ext uri="{FF2B5EF4-FFF2-40B4-BE49-F238E27FC236}">
              <a16:creationId xmlns:a16="http://schemas.microsoft.com/office/drawing/2014/main" id="{00000000-0008-0000-2100-0000B1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8" name="Text Box 11">
          <a:extLst>
            <a:ext uri="{FF2B5EF4-FFF2-40B4-BE49-F238E27FC236}">
              <a16:creationId xmlns:a16="http://schemas.microsoft.com/office/drawing/2014/main" id="{00000000-0008-0000-2100-0000B2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9" name="Text Box 12">
          <a:extLst>
            <a:ext uri="{FF2B5EF4-FFF2-40B4-BE49-F238E27FC236}">
              <a16:creationId xmlns:a16="http://schemas.microsoft.com/office/drawing/2014/main" id="{00000000-0008-0000-2100-0000B3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80" name="Text Box 13">
          <a:extLst>
            <a:ext uri="{FF2B5EF4-FFF2-40B4-BE49-F238E27FC236}">
              <a16:creationId xmlns:a16="http://schemas.microsoft.com/office/drawing/2014/main" id="{00000000-0008-0000-2100-0000B4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81" name="Text Box 14">
          <a:extLst>
            <a:ext uri="{FF2B5EF4-FFF2-40B4-BE49-F238E27FC236}">
              <a16:creationId xmlns:a16="http://schemas.microsoft.com/office/drawing/2014/main" id="{00000000-0008-0000-2100-0000B5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00000000-0008-0000-2100-0000B6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83" name="Text Box 2">
          <a:extLst>
            <a:ext uri="{FF2B5EF4-FFF2-40B4-BE49-F238E27FC236}">
              <a16:creationId xmlns:a16="http://schemas.microsoft.com/office/drawing/2014/main" id="{00000000-0008-0000-2100-0000B7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100-0000B8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100-0000B9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100-0000BA00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100-0000BB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100-0000BC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9" name="Text Box 8">
          <a:extLst>
            <a:ext uri="{FF2B5EF4-FFF2-40B4-BE49-F238E27FC236}">
              <a16:creationId xmlns:a16="http://schemas.microsoft.com/office/drawing/2014/main" id="{00000000-0008-0000-2100-0000BD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00000000-0008-0000-2100-0000BE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1" name="Text Box 2">
          <a:extLst>
            <a:ext uri="{FF2B5EF4-FFF2-40B4-BE49-F238E27FC236}">
              <a16:creationId xmlns:a16="http://schemas.microsoft.com/office/drawing/2014/main" id="{00000000-0008-0000-2100-0000BF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2" name="Text Box 3">
          <a:extLst>
            <a:ext uri="{FF2B5EF4-FFF2-40B4-BE49-F238E27FC236}">
              <a16:creationId xmlns:a16="http://schemas.microsoft.com/office/drawing/2014/main" id="{00000000-0008-0000-2100-0000C0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3" name="Text Box 4">
          <a:extLst>
            <a:ext uri="{FF2B5EF4-FFF2-40B4-BE49-F238E27FC236}">
              <a16:creationId xmlns:a16="http://schemas.microsoft.com/office/drawing/2014/main" id="{00000000-0008-0000-2100-0000C1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4" name="Text Box 5">
          <a:extLst>
            <a:ext uri="{FF2B5EF4-FFF2-40B4-BE49-F238E27FC236}">
              <a16:creationId xmlns:a16="http://schemas.microsoft.com/office/drawing/2014/main" id="{00000000-0008-0000-2100-0000C2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5" name="Text Box 6">
          <a:extLst>
            <a:ext uri="{FF2B5EF4-FFF2-40B4-BE49-F238E27FC236}">
              <a16:creationId xmlns:a16="http://schemas.microsoft.com/office/drawing/2014/main" id="{00000000-0008-0000-2100-0000C3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6" name="Text Box 8">
          <a:extLst>
            <a:ext uri="{FF2B5EF4-FFF2-40B4-BE49-F238E27FC236}">
              <a16:creationId xmlns:a16="http://schemas.microsoft.com/office/drawing/2014/main" id="{00000000-0008-0000-2100-0000C4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7" name="Text Box 9">
          <a:extLst>
            <a:ext uri="{FF2B5EF4-FFF2-40B4-BE49-F238E27FC236}">
              <a16:creationId xmlns:a16="http://schemas.microsoft.com/office/drawing/2014/main" id="{00000000-0008-0000-2100-0000C5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8" name="Text Box 10">
          <a:extLst>
            <a:ext uri="{FF2B5EF4-FFF2-40B4-BE49-F238E27FC236}">
              <a16:creationId xmlns:a16="http://schemas.microsoft.com/office/drawing/2014/main" id="{00000000-0008-0000-2100-0000C6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00000000-0008-0000-2100-0000C7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00000000-0008-0000-2100-0000C8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01" name="Text Box 8">
          <a:extLst>
            <a:ext uri="{FF2B5EF4-FFF2-40B4-BE49-F238E27FC236}">
              <a16:creationId xmlns:a16="http://schemas.microsoft.com/office/drawing/2014/main" id="{00000000-0008-0000-2100-0000C9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02" name="Text Box 13">
          <a:extLst>
            <a:ext uri="{FF2B5EF4-FFF2-40B4-BE49-F238E27FC236}">
              <a16:creationId xmlns:a16="http://schemas.microsoft.com/office/drawing/2014/main" id="{00000000-0008-0000-2100-0000CA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03" name="Text Box 14">
          <a:extLst>
            <a:ext uri="{FF2B5EF4-FFF2-40B4-BE49-F238E27FC236}">
              <a16:creationId xmlns:a16="http://schemas.microsoft.com/office/drawing/2014/main" id="{00000000-0008-0000-2100-0000CB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00000000-0008-0000-2100-0000CC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05" name="Text Box 2">
          <a:extLst>
            <a:ext uri="{FF2B5EF4-FFF2-40B4-BE49-F238E27FC236}">
              <a16:creationId xmlns:a16="http://schemas.microsoft.com/office/drawing/2014/main" id="{00000000-0008-0000-2100-0000CD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06" name="Text Box 3">
          <a:extLst>
            <a:ext uri="{FF2B5EF4-FFF2-40B4-BE49-F238E27FC236}">
              <a16:creationId xmlns:a16="http://schemas.microsoft.com/office/drawing/2014/main" id="{00000000-0008-0000-2100-0000CE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07" name="Text Box 4">
          <a:extLst>
            <a:ext uri="{FF2B5EF4-FFF2-40B4-BE49-F238E27FC236}">
              <a16:creationId xmlns:a16="http://schemas.microsoft.com/office/drawing/2014/main" id="{00000000-0008-0000-2100-0000CF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08" name="Text Box 5">
          <a:extLst>
            <a:ext uri="{FF2B5EF4-FFF2-40B4-BE49-F238E27FC236}">
              <a16:creationId xmlns:a16="http://schemas.microsoft.com/office/drawing/2014/main" id="{00000000-0008-0000-2100-0000D0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09" name="Text Box 6">
          <a:extLst>
            <a:ext uri="{FF2B5EF4-FFF2-40B4-BE49-F238E27FC236}">
              <a16:creationId xmlns:a16="http://schemas.microsoft.com/office/drawing/2014/main" id="{00000000-0008-0000-2100-0000D1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10" name="Text Box 8">
          <a:extLst>
            <a:ext uri="{FF2B5EF4-FFF2-40B4-BE49-F238E27FC236}">
              <a16:creationId xmlns:a16="http://schemas.microsoft.com/office/drawing/2014/main" id="{00000000-0008-0000-2100-0000D2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11" name="Text Box 9">
          <a:extLst>
            <a:ext uri="{FF2B5EF4-FFF2-40B4-BE49-F238E27FC236}">
              <a16:creationId xmlns:a16="http://schemas.microsoft.com/office/drawing/2014/main" id="{00000000-0008-0000-2100-0000D3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12" name="Text Box 10">
          <a:extLst>
            <a:ext uri="{FF2B5EF4-FFF2-40B4-BE49-F238E27FC236}">
              <a16:creationId xmlns:a16="http://schemas.microsoft.com/office/drawing/2014/main" id="{00000000-0008-0000-2100-0000D4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3" name="Text Box 11">
          <a:extLst>
            <a:ext uri="{FF2B5EF4-FFF2-40B4-BE49-F238E27FC236}">
              <a16:creationId xmlns:a16="http://schemas.microsoft.com/office/drawing/2014/main" id="{00000000-0008-0000-2100-0000D5000000}"/>
            </a:ext>
          </a:extLst>
        </xdr:cNvPr>
        <xdr:cNvSpPr txBox="1">
          <a:spLocks noChangeArrowheads="1"/>
        </xdr:cNvSpPr>
      </xdr:nvSpPr>
      <xdr:spPr bwMode="auto">
        <a:xfrm>
          <a:off x="1219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4" name="Text Box 12">
          <a:extLst>
            <a:ext uri="{FF2B5EF4-FFF2-40B4-BE49-F238E27FC236}">
              <a16:creationId xmlns:a16="http://schemas.microsoft.com/office/drawing/2014/main" id="{00000000-0008-0000-2100-0000D6000000}"/>
            </a:ext>
          </a:extLst>
        </xdr:cNvPr>
        <xdr:cNvSpPr txBox="1">
          <a:spLocks noChangeArrowheads="1"/>
        </xdr:cNvSpPr>
      </xdr:nvSpPr>
      <xdr:spPr bwMode="auto">
        <a:xfrm>
          <a:off x="1219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15" name="Text Box 13">
          <a:extLst>
            <a:ext uri="{FF2B5EF4-FFF2-40B4-BE49-F238E27FC236}">
              <a16:creationId xmlns:a16="http://schemas.microsoft.com/office/drawing/2014/main" id="{00000000-0008-0000-2100-0000D7000000}"/>
            </a:ext>
          </a:extLst>
        </xdr:cNvPr>
        <xdr:cNvSpPr txBox="1">
          <a:spLocks noChangeArrowheads="1"/>
        </xdr:cNvSpPr>
      </xdr:nvSpPr>
      <xdr:spPr bwMode="auto">
        <a:xfrm>
          <a:off x="1219200" y="1428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16" name="Text Box 14">
          <a:extLst>
            <a:ext uri="{FF2B5EF4-FFF2-40B4-BE49-F238E27FC236}">
              <a16:creationId xmlns:a16="http://schemas.microsoft.com/office/drawing/2014/main" id="{00000000-0008-0000-2100-0000D8000000}"/>
            </a:ext>
          </a:extLst>
        </xdr:cNvPr>
        <xdr:cNvSpPr txBox="1">
          <a:spLocks noChangeArrowheads="1"/>
        </xdr:cNvSpPr>
      </xdr:nvSpPr>
      <xdr:spPr bwMode="auto">
        <a:xfrm>
          <a:off x="1219200" y="1428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00000000-0008-0000-2100-0000D9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18" name="Text Box 2">
          <a:extLst>
            <a:ext uri="{FF2B5EF4-FFF2-40B4-BE49-F238E27FC236}">
              <a16:creationId xmlns:a16="http://schemas.microsoft.com/office/drawing/2014/main" id="{00000000-0008-0000-2100-0000DA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100-0000DB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100-0000DC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63</xdr:row>
      <xdr:rowOff>76200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100-0000DD000000}"/>
            </a:ext>
          </a:extLst>
        </xdr:cNvPr>
        <xdr:cNvSpPr txBox="1">
          <a:spLocks noChangeArrowheads="1"/>
        </xdr:cNvSpPr>
      </xdr:nvSpPr>
      <xdr:spPr bwMode="auto">
        <a:xfrm>
          <a:off x="1390650" y="12077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100-0000DE00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3" name="Text Box 8">
          <a:extLst>
            <a:ext uri="{FF2B5EF4-FFF2-40B4-BE49-F238E27FC236}">
              <a16:creationId xmlns:a16="http://schemas.microsoft.com/office/drawing/2014/main" id="{00000000-0008-0000-2100-0000D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00000000-0008-0000-2100-0000E0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5" name="Text Box 2">
          <a:extLst>
            <a:ext uri="{FF2B5EF4-FFF2-40B4-BE49-F238E27FC236}">
              <a16:creationId xmlns:a16="http://schemas.microsoft.com/office/drawing/2014/main" id="{00000000-0008-0000-2100-0000E1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6" name="Text Box 3">
          <a:extLst>
            <a:ext uri="{FF2B5EF4-FFF2-40B4-BE49-F238E27FC236}">
              <a16:creationId xmlns:a16="http://schemas.microsoft.com/office/drawing/2014/main" id="{00000000-0008-0000-2100-0000E2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7" name="Text Box 4">
          <a:extLst>
            <a:ext uri="{FF2B5EF4-FFF2-40B4-BE49-F238E27FC236}">
              <a16:creationId xmlns:a16="http://schemas.microsoft.com/office/drawing/2014/main" id="{00000000-0008-0000-2100-0000E3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8" name="Text Box 5">
          <a:extLst>
            <a:ext uri="{FF2B5EF4-FFF2-40B4-BE49-F238E27FC236}">
              <a16:creationId xmlns:a16="http://schemas.microsoft.com/office/drawing/2014/main" id="{00000000-0008-0000-2100-0000E4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9" name="Text Box 6">
          <a:extLst>
            <a:ext uri="{FF2B5EF4-FFF2-40B4-BE49-F238E27FC236}">
              <a16:creationId xmlns:a16="http://schemas.microsoft.com/office/drawing/2014/main" id="{00000000-0008-0000-2100-0000E5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0" name="Text Box 8">
          <a:extLst>
            <a:ext uri="{FF2B5EF4-FFF2-40B4-BE49-F238E27FC236}">
              <a16:creationId xmlns:a16="http://schemas.microsoft.com/office/drawing/2014/main" id="{00000000-0008-0000-2100-0000E6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1" name="Text Box 9">
          <a:extLst>
            <a:ext uri="{FF2B5EF4-FFF2-40B4-BE49-F238E27FC236}">
              <a16:creationId xmlns:a16="http://schemas.microsoft.com/office/drawing/2014/main" id="{00000000-0008-0000-2100-0000E7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2" name="Text Box 10">
          <a:extLst>
            <a:ext uri="{FF2B5EF4-FFF2-40B4-BE49-F238E27FC236}">
              <a16:creationId xmlns:a16="http://schemas.microsoft.com/office/drawing/2014/main" id="{00000000-0008-0000-2100-0000E8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00000000-0008-0000-2100-0000E9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4" name="Text Box 2">
          <a:extLst>
            <a:ext uri="{FF2B5EF4-FFF2-40B4-BE49-F238E27FC236}">
              <a16:creationId xmlns:a16="http://schemas.microsoft.com/office/drawing/2014/main" id="{00000000-0008-0000-2100-0000EA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235" name="Text Box 8">
          <a:extLst>
            <a:ext uri="{FF2B5EF4-FFF2-40B4-BE49-F238E27FC236}">
              <a16:creationId xmlns:a16="http://schemas.microsoft.com/office/drawing/2014/main" id="{00000000-0008-0000-2100-0000EB00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00000000-0008-0000-2100-0000EC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37" name="Text Box 2">
          <a:extLst>
            <a:ext uri="{FF2B5EF4-FFF2-40B4-BE49-F238E27FC236}">
              <a16:creationId xmlns:a16="http://schemas.microsoft.com/office/drawing/2014/main" id="{00000000-0008-0000-2100-0000ED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38" name="Text Box 3">
          <a:extLst>
            <a:ext uri="{FF2B5EF4-FFF2-40B4-BE49-F238E27FC236}">
              <a16:creationId xmlns:a16="http://schemas.microsoft.com/office/drawing/2014/main" id="{00000000-0008-0000-2100-0000EE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39" name="Text Box 4">
          <a:extLst>
            <a:ext uri="{FF2B5EF4-FFF2-40B4-BE49-F238E27FC236}">
              <a16:creationId xmlns:a16="http://schemas.microsoft.com/office/drawing/2014/main" id="{00000000-0008-0000-2100-0000EF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40" name="Text Box 5">
          <a:extLst>
            <a:ext uri="{FF2B5EF4-FFF2-40B4-BE49-F238E27FC236}">
              <a16:creationId xmlns:a16="http://schemas.microsoft.com/office/drawing/2014/main" id="{00000000-0008-0000-2100-0000F0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41" name="Text Box 6">
          <a:extLst>
            <a:ext uri="{FF2B5EF4-FFF2-40B4-BE49-F238E27FC236}">
              <a16:creationId xmlns:a16="http://schemas.microsoft.com/office/drawing/2014/main" id="{00000000-0008-0000-2100-0000F1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42" name="Text Box 8">
          <a:extLst>
            <a:ext uri="{FF2B5EF4-FFF2-40B4-BE49-F238E27FC236}">
              <a16:creationId xmlns:a16="http://schemas.microsoft.com/office/drawing/2014/main" id="{00000000-0008-0000-2100-0000F2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43" name="Text Box 9">
          <a:extLst>
            <a:ext uri="{FF2B5EF4-FFF2-40B4-BE49-F238E27FC236}">
              <a16:creationId xmlns:a16="http://schemas.microsoft.com/office/drawing/2014/main" id="{00000000-0008-0000-2100-0000F3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44" name="Text Box 10">
          <a:extLst>
            <a:ext uri="{FF2B5EF4-FFF2-40B4-BE49-F238E27FC236}">
              <a16:creationId xmlns:a16="http://schemas.microsoft.com/office/drawing/2014/main" id="{00000000-0008-0000-2100-0000F4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5" name="Text Box 11">
          <a:extLst>
            <a:ext uri="{FF2B5EF4-FFF2-40B4-BE49-F238E27FC236}">
              <a16:creationId xmlns:a16="http://schemas.microsoft.com/office/drawing/2014/main" id="{00000000-0008-0000-2100-0000F5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6" name="Text Box 12">
          <a:extLst>
            <a:ext uri="{FF2B5EF4-FFF2-40B4-BE49-F238E27FC236}">
              <a16:creationId xmlns:a16="http://schemas.microsoft.com/office/drawing/2014/main" id="{00000000-0008-0000-2100-0000F6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47" name="Text Box 13">
          <a:extLst>
            <a:ext uri="{FF2B5EF4-FFF2-40B4-BE49-F238E27FC236}">
              <a16:creationId xmlns:a16="http://schemas.microsoft.com/office/drawing/2014/main" id="{00000000-0008-0000-2100-0000F7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48" name="Text Box 14">
          <a:extLst>
            <a:ext uri="{FF2B5EF4-FFF2-40B4-BE49-F238E27FC236}">
              <a16:creationId xmlns:a16="http://schemas.microsoft.com/office/drawing/2014/main" id="{00000000-0008-0000-2100-0000F8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00000000-0008-0000-2100-0000F9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00000000-0008-0000-2100-0000FA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100-0000FB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100-0000FC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100-0000FD00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100-0000FE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100-0000FF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56" name="Text Box 8">
          <a:extLst>
            <a:ext uri="{FF2B5EF4-FFF2-40B4-BE49-F238E27FC236}">
              <a16:creationId xmlns:a16="http://schemas.microsoft.com/office/drawing/2014/main" id="{00000000-0008-0000-2100-000000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00000000-0008-0000-2100-000001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58" name="Text Box 2">
          <a:extLst>
            <a:ext uri="{FF2B5EF4-FFF2-40B4-BE49-F238E27FC236}">
              <a16:creationId xmlns:a16="http://schemas.microsoft.com/office/drawing/2014/main" id="{00000000-0008-0000-2100-00000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59" name="Text Box 3">
          <a:extLst>
            <a:ext uri="{FF2B5EF4-FFF2-40B4-BE49-F238E27FC236}">
              <a16:creationId xmlns:a16="http://schemas.microsoft.com/office/drawing/2014/main" id="{00000000-0008-0000-2100-000003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60" name="Text Box 4">
          <a:extLst>
            <a:ext uri="{FF2B5EF4-FFF2-40B4-BE49-F238E27FC236}">
              <a16:creationId xmlns:a16="http://schemas.microsoft.com/office/drawing/2014/main" id="{00000000-0008-0000-2100-000004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61" name="Text Box 5">
          <a:extLst>
            <a:ext uri="{FF2B5EF4-FFF2-40B4-BE49-F238E27FC236}">
              <a16:creationId xmlns:a16="http://schemas.microsoft.com/office/drawing/2014/main" id="{00000000-0008-0000-2100-000005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62" name="Text Box 6">
          <a:extLst>
            <a:ext uri="{FF2B5EF4-FFF2-40B4-BE49-F238E27FC236}">
              <a16:creationId xmlns:a16="http://schemas.microsoft.com/office/drawing/2014/main" id="{00000000-0008-0000-2100-000006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63" name="Text Box 8">
          <a:extLst>
            <a:ext uri="{FF2B5EF4-FFF2-40B4-BE49-F238E27FC236}">
              <a16:creationId xmlns:a16="http://schemas.microsoft.com/office/drawing/2014/main" id="{00000000-0008-0000-2100-000007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64" name="Text Box 9">
          <a:extLst>
            <a:ext uri="{FF2B5EF4-FFF2-40B4-BE49-F238E27FC236}">
              <a16:creationId xmlns:a16="http://schemas.microsoft.com/office/drawing/2014/main" id="{00000000-0008-0000-2100-000008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65" name="Text Box 10">
          <a:extLst>
            <a:ext uri="{FF2B5EF4-FFF2-40B4-BE49-F238E27FC236}">
              <a16:creationId xmlns:a16="http://schemas.microsoft.com/office/drawing/2014/main" id="{00000000-0008-0000-2100-000009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00000000-0008-0000-2100-00000A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67" name="Text Box 2">
          <a:extLst>
            <a:ext uri="{FF2B5EF4-FFF2-40B4-BE49-F238E27FC236}">
              <a16:creationId xmlns:a16="http://schemas.microsoft.com/office/drawing/2014/main" id="{00000000-0008-0000-2100-00000B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8" name="Text Box 8">
          <a:extLst>
            <a:ext uri="{FF2B5EF4-FFF2-40B4-BE49-F238E27FC236}">
              <a16:creationId xmlns:a16="http://schemas.microsoft.com/office/drawing/2014/main" id="{00000000-0008-0000-2100-00000C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00000000-0008-0000-2100-00000D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70" name="Text Box 2">
          <a:extLst>
            <a:ext uri="{FF2B5EF4-FFF2-40B4-BE49-F238E27FC236}">
              <a16:creationId xmlns:a16="http://schemas.microsoft.com/office/drawing/2014/main" id="{00000000-0008-0000-2100-00000E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71" name="Text Box 3">
          <a:extLst>
            <a:ext uri="{FF2B5EF4-FFF2-40B4-BE49-F238E27FC236}">
              <a16:creationId xmlns:a16="http://schemas.microsoft.com/office/drawing/2014/main" id="{00000000-0008-0000-2100-00000F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72" name="Text Box 4">
          <a:extLst>
            <a:ext uri="{FF2B5EF4-FFF2-40B4-BE49-F238E27FC236}">
              <a16:creationId xmlns:a16="http://schemas.microsoft.com/office/drawing/2014/main" id="{00000000-0008-0000-2100-000010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73" name="Text Box 5">
          <a:extLst>
            <a:ext uri="{FF2B5EF4-FFF2-40B4-BE49-F238E27FC236}">
              <a16:creationId xmlns:a16="http://schemas.microsoft.com/office/drawing/2014/main" id="{00000000-0008-0000-2100-000011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74" name="Text Box 6">
          <a:extLst>
            <a:ext uri="{FF2B5EF4-FFF2-40B4-BE49-F238E27FC236}">
              <a16:creationId xmlns:a16="http://schemas.microsoft.com/office/drawing/2014/main" id="{00000000-0008-0000-2100-000012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75" name="Text Box 8">
          <a:extLst>
            <a:ext uri="{FF2B5EF4-FFF2-40B4-BE49-F238E27FC236}">
              <a16:creationId xmlns:a16="http://schemas.microsoft.com/office/drawing/2014/main" id="{00000000-0008-0000-2100-000013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76" name="Text Box 9">
          <a:extLst>
            <a:ext uri="{FF2B5EF4-FFF2-40B4-BE49-F238E27FC236}">
              <a16:creationId xmlns:a16="http://schemas.microsoft.com/office/drawing/2014/main" id="{00000000-0008-0000-2100-000014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77" name="Text Box 10">
          <a:extLst>
            <a:ext uri="{FF2B5EF4-FFF2-40B4-BE49-F238E27FC236}">
              <a16:creationId xmlns:a16="http://schemas.microsoft.com/office/drawing/2014/main" id="{00000000-0008-0000-2100-000015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8" name="Text Box 11">
          <a:extLst>
            <a:ext uri="{FF2B5EF4-FFF2-40B4-BE49-F238E27FC236}">
              <a16:creationId xmlns:a16="http://schemas.microsoft.com/office/drawing/2014/main" id="{00000000-0008-0000-2100-00001601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9" name="Text Box 12">
          <a:extLst>
            <a:ext uri="{FF2B5EF4-FFF2-40B4-BE49-F238E27FC236}">
              <a16:creationId xmlns:a16="http://schemas.microsoft.com/office/drawing/2014/main" id="{00000000-0008-0000-2100-00001701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80" name="Text Box 13">
          <a:extLst>
            <a:ext uri="{FF2B5EF4-FFF2-40B4-BE49-F238E27FC236}">
              <a16:creationId xmlns:a16="http://schemas.microsoft.com/office/drawing/2014/main" id="{00000000-0008-0000-2100-000018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81" name="Text Box 14">
          <a:extLst>
            <a:ext uri="{FF2B5EF4-FFF2-40B4-BE49-F238E27FC236}">
              <a16:creationId xmlns:a16="http://schemas.microsoft.com/office/drawing/2014/main" id="{00000000-0008-0000-2100-000019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00000000-0008-0000-2100-00001A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83" name="Text Box 2">
          <a:extLst>
            <a:ext uri="{FF2B5EF4-FFF2-40B4-BE49-F238E27FC236}">
              <a16:creationId xmlns:a16="http://schemas.microsoft.com/office/drawing/2014/main" id="{00000000-0008-0000-2100-00001B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100-00001C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100-00001D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100-00001E010000}"/>
            </a:ext>
          </a:extLst>
        </xdr:cNvPr>
        <xdr:cNvSpPr txBox="1">
          <a:spLocks noChangeArrowheads="1"/>
        </xdr:cNvSpPr>
      </xdr:nvSpPr>
      <xdr:spPr bwMode="auto">
        <a:xfrm>
          <a:off x="1261533" y="3841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100-00001F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46</xdr:row>
      <xdr:rowOff>41275</xdr:rowOff>
    </xdr:from>
    <xdr:ext cx="114300" cy="285750"/>
    <xdr:sp macro="" textlink="">
      <xdr:nvSpPr>
        <xdr:cNvPr id="288" name="Text Box 8">
          <a:extLst>
            <a:ext uri="{FF2B5EF4-FFF2-40B4-BE49-F238E27FC236}">
              <a16:creationId xmlns:a16="http://schemas.microsoft.com/office/drawing/2014/main" id="{00000000-0008-0000-2100-000020010000}"/>
            </a:ext>
          </a:extLst>
        </xdr:cNvPr>
        <xdr:cNvSpPr txBox="1">
          <a:spLocks noChangeArrowheads="1"/>
        </xdr:cNvSpPr>
      </xdr:nvSpPr>
      <xdr:spPr bwMode="auto">
        <a:xfrm>
          <a:off x="1809750" y="8804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00000000-0008-0000-2100-000021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0" name="Text Box 2">
          <a:extLst>
            <a:ext uri="{FF2B5EF4-FFF2-40B4-BE49-F238E27FC236}">
              <a16:creationId xmlns:a16="http://schemas.microsoft.com/office/drawing/2014/main" id="{00000000-0008-0000-2100-00002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1" name="Text Box 3">
          <a:extLst>
            <a:ext uri="{FF2B5EF4-FFF2-40B4-BE49-F238E27FC236}">
              <a16:creationId xmlns:a16="http://schemas.microsoft.com/office/drawing/2014/main" id="{00000000-0008-0000-2100-000023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2" name="Text Box 4">
          <a:extLst>
            <a:ext uri="{FF2B5EF4-FFF2-40B4-BE49-F238E27FC236}">
              <a16:creationId xmlns:a16="http://schemas.microsoft.com/office/drawing/2014/main" id="{00000000-0008-0000-2100-000024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3" name="Text Box 5">
          <a:extLst>
            <a:ext uri="{FF2B5EF4-FFF2-40B4-BE49-F238E27FC236}">
              <a16:creationId xmlns:a16="http://schemas.microsoft.com/office/drawing/2014/main" id="{00000000-0008-0000-2100-000025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4" name="Text Box 6">
          <a:extLst>
            <a:ext uri="{FF2B5EF4-FFF2-40B4-BE49-F238E27FC236}">
              <a16:creationId xmlns:a16="http://schemas.microsoft.com/office/drawing/2014/main" id="{00000000-0008-0000-2100-000026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5" name="Text Box 8">
          <a:extLst>
            <a:ext uri="{FF2B5EF4-FFF2-40B4-BE49-F238E27FC236}">
              <a16:creationId xmlns:a16="http://schemas.microsoft.com/office/drawing/2014/main" id="{00000000-0008-0000-2100-000027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6" name="Text Box 9">
          <a:extLst>
            <a:ext uri="{FF2B5EF4-FFF2-40B4-BE49-F238E27FC236}">
              <a16:creationId xmlns:a16="http://schemas.microsoft.com/office/drawing/2014/main" id="{00000000-0008-0000-2100-000028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7" name="Text Box 10">
          <a:extLst>
            <a:ext uri="{FF2B5EF4-FFF2-40B4-BE49-F238E27FC236}">
              <a16:creationId xmlns:a16="http://schemas.microsoft.com/office/drawing/2014/main" id="{00000000-0008-0000-2100-000029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00000000-0008-0000-2100-00002A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99" name="Text Box 2">
          <a:extLst>
            <a:ext uri="{FF2B5EF4-FFF2-40B4-BE49-F238E27FC236}">
              <a16:creationId xmlns:a16="http://schemas.microsoft.com/office/drawing/2014/main" id="{00000000-0008-0000-2100-00002B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0" name="Text Box 8">
          <a:extLst>
            <a:ext uri="{FF2B5EF4-FFF2-40B4-BE49-F238E27FC236}">
              <a16:creationId xmlns:a16="http://schemas.microsoft.com/office/drawing/2014/main" id="{00000000-0008-0000-2100-00002C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01" name="Text Box 13">
          <a:extLst>
            <a:ext uri="{FF2B5EF4-FFF2-40B4-BE49-F238E27FC236}">
              <a16:creationId xmlns:a16="http://schemas.microsoft.com/office/drawing/2014/main" id="{00000000-0008-0000-2100-00002D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81</xdr:row>
      <xdr:rowOff>0</xdr:rowOff>
    </xdr:from>
    <xdr:ext cx="114300" cy="285750"/>
    <xdr:sp macro="" textlink="">
      <xdr:nvSpPr>
        <xdr:cNvPr id="302" name="Text Box 14">
          <a:extLst>
            <a:ext uri="{FF2B5EF4-FFF2-40B4-BE49-F238E27FC236}">
              <a16:creationId xmlns:a16="http://schemas.microsoft.com/office/drawing/2014/main" id="{00000000-0008-0000-2100-00002E010000}"/>
            </a:ext>
          </a:extLst>
        </xdr:cNvPr>
        <xdr:cNvSpPr txBox="1">
          <a:spLocks noChangeArrowheads="1"/>
        </xdr:cNvSpPr>
      </xdr:nvSpPr>
      <xdr:spPr bwMode="auto">
        <a:xfrm>
          <a:off x="13335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100-00002F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304" name="Text Box 8">
          <a:extLst>
            <a:ext uri="{FF2B5EF4-FFF2-40B4-BE49-F238E27FC236}">
              <a16:creationId xmlns:a16="http://schemas.microsoft.com/office/drawing/2014/main" id="{00000000-0008-0000-2100-000030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00000000-0008-0000-2100-000031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06" name="Text Box 2">
          <a:extLst>
            <a:ext uri="{FF2B5EF4-FFF2-40B4-BE49-F238E27FC236}">
              <a16:creationId xmlns:a16="http://schemas.microsoft.com/office/drawing/2014/main" id="{00000000-0008-0000-2100-000032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07" name="Text Box 3">
          <a:extLst>
            <a:ext uri="{FF2B5EF4-FFF2-40B4-BE49-F238E27FC236}">
              <a16:creationId xmlns:a16="http://schemas.microsoft.com/office/drawing/2014/main" id="{00000000-0008-0000-2100-000033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08" name="Text Box 4">
          <a:extLst>
            <a:ext uri="{FF2B5EF4-FFF2-40B4-BE49-F238E27FC236}">
              <a16:creationId xmlns:a16="http://schemas.microsoft.com/office/drawing/2014/main" id="{00000000-0008-0000-2100-000034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09" name="Text Box 5">
          <a:extLst>
            <a:ext uri="{FF2B5EF4-FFF2-40B4-BE49-F238E27FC236}">
              <a16:creationId xmlns:a16="http://schemas.microsoft.com/office/drawing/2014/main" id="{00000000-0008-0000-2100-000035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0" name="Text Box 6">
          <a:extLst>
            <a:ext uri="{FF2B5EF4-FFF2-40B4-BE49-F238E27FC236}">
              <a16:creationId xmlns:a16="http://schemas.microsoft.com/office/drawing/2014/main" id="{00000000-0008-0000-2100-000036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1" name="Text Box 8">
          <a:extLst>
            <a:ext uri="{FF2B5EF4-FFF2-40B4-BE49-F238E27FC236}">
              <a16:creationId xmlns:a16="http://schemas.microsoft.com/office/drawing/2014/main" id="{00000000-0008-0000-2100-000037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2" name="Text Box 9">
          <a:extLst>
            <a:ext uri="{FF2B5EF4-FFF2-40B4-BE49-F238E27FC236}">
              <a16:creationId xmlns:a16="http://schemas.microsoft.com/office/drawing/2014/main" id="{00000000-0008-0000-2100-000038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3" name="Text Box 10">
          <a:extLst>
            <a:ext uri="{FF2B5EF4-FFF2-40B4-BE49-F238E27FC236}">
              <a16:creationId xmlns:a16="http://schemas.microsoft.com/office/drawing/2014/main" id="{00000000-0008-0000-2100-000039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00000000-0008-0000-2100-00003A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5" name="Text Box 2">
          <a:extLst>
            <a:ext uri="{FF2B5EF4-FFF2-40B4-BE49-F238E27FC236}">
              <a16:creationId xmlns:a16="http://schemas.microsoft.com/office/drawing/2014/main" id="{00000000-0008-0000-2100-00003B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316" name="Text Box 8">
          <a:extLst>
            <a:ext uri="{FF2B5EF4-FFF2-40B4-BE49-F238E27FC236}">
              <a16:creationId xmlns:a16="http://schemas.microsoft.com/office/drawing/2014/main" id="{00000000-0008-0000-2100-00003C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00000000-0008-0000-2100-00003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8" name="Text Box 2">
          <a:extLst>
            <a:ext uri="{FF2B5EF4-FFF2-40B4-BE49-F238E27FC236}">
              <a16:creationId xmlns:a16="http://schemas.microsoft.com/office/drawing/2014/main" id="{00000000-0008-0000-2100-00003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19" name="Text Box 3">
          <a:extLst>
            <a:ext uri="{FF2B5EF4-FFF2-40B4-BE49-F238E27FC236}">
              <a16:creationId xmlns:a16="http://schemas.microsoft.com/office/drawing/2014/main" id="{00000000-0008-0000-2100-00003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20" name="Text Box 4">
          <a:extLst>
            <a:ext uri="{FF2B5EF4-FFF2-40B4-BE49-F238E27FC236}">
              <a16:creationId xmlns:a16="http://schemas.microsoft.com/office/drawing/2014/main" id="{00000000-0008-0000-2100-000040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21" name="Text Box 5">
          <a:extLst>
            <a:ext uri="{FF2B5EF4-FFF2-40B4-BE49-F238E27FC236}">
              <a16:creationId xmlns:a16="http://schemas.microsoft.com/office/drawing/2014/main" id="{00000000-0008-0000-2100-000041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22" name="Text Box 6">
          <a:extLst>
            <a:ext uri="{FF2B5EF4-FFF2-40B4-BE49-F238E27FC236}">
              <a16:creationId xmlns:a16="http://schemas.microsoft.com/office/drawing/2014/main" id="{00000000-0008-0000-2100-000042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23" name="Text Box 8">
          <a:extLst>
            <a:ext uri="{FF2B5EF4-FFF2-40B4-BE49-F238E27FC236}">
              <a16:creationId xmlns:a16="http://schemas.microsoft.com/office/drawing/2014/main" id="{00000000-0008-0000-2100-000043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24" name="Text Box 9">
          <a:extLst>
            <a:ext uri="{FF2B5EF4-FFF2-40B4-BE49-F238E27FC236}">
              <a16:creationId xmlns:a16="http://schemas.microsoft.com/office/drawing/2014/main" id="{00000000-0008-0000-2100-000044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25" name="Text Box 10">
          <a:extLst>
            <a:ext uri="{FF2B5EF4-FFF2-40B4-BE49-F238E27FC236}">
              <a16:creationId xmlns:a16="http://schemas.microsoft.com/office/drawing/2014/main" id="{00000000-0008-0000-2100-000045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00000000-0008-0000-2100-000046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327" name="Text Box 2">
          <a:extLst>
            <a:ext uri="{FF2B5EF4-FFF2-40B4-BE49-F238E27FC236}">
              <a16:creationId xmlns:a16="http://schemas.microsoft.com/office/drawing/2014/main" id="{00000000-0008-0000-2100-000047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100-000048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329" name="Text Box 8">
          <a:extLst>
            <a:ext uri="{FF2B5EF4-FFF2-40B4-BE49-F238E27FC236}">
              <a16:creationId xmlns:a16="http://schemas.microsoft.com/office/drawing/2014/main" id="{00000000-0008-0000-2100-000049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00000000-0008-0000-2100-00004A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1" name="Text Box 2">
          <a:extLst>
            <a:ext uri="{FF2B5EF4-FFF2-40B4-BE49-F238E27FC236}">
              <a16:creationId xmlns:a16="http://schemas.microsoft.com/office/drawing/2014/main" id="{00000000-0008-0000-2100-00004B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2" name="Text Box 3">
          <a:extLst>
            <a:ext uri="{FF2B5EF4-FFF2-40B4-BE49-F238E27FC236}">
              <a16:creationId xmlns:a16="http://schemas.microsoft.com/office/drawing/2014/main" id="{00000000-0008-0000-2100-00004C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3" name="Text Box 4">
          <a:extLst>
            <a:ext uri="{FF2B5EF4-FFF2-40B4-BE49-F238E27FC236}">
              <a16:creationId xmlns:a16="http://schemas.microsoft.com/office/drawing/2014/main" id="{00000000-0008-0000-2100-00004D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4" name="Text Box 5">
          <a:extLst>
            <a:ext uri="{FF2B5EF4-FFF2-40B4-BE49-F238E27FC236}">
              <a16:creationId xmlns:a16="http://schemas.microsoft.com/office/drawing/2014/main" id="{00000000-0008-0000-2100-00004E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5" name="Text Box 6">
          <a:extLst>
            <a:ext uri="{FF2B5EF4-FFF2-40B4-BE49-F238E27FC236}">
              <a16:creationId xmlns:a16="http://schemas.microsoft.com/office/drawing/2014/main" id="{00000000-0008-0000-2100-00004F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6" name="Text Box 8">
          <a:extLst>
            <a:ext uri="{FF2B5EF4-FFF2-40B4-BE49-F238E27FC236}">
              <a16:creationId xmlns:a16="http://schemas.microsoft.com/office/drawing/2014/main" id="{00000000-0008-0000-2100-000050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7" name="Text Box 9">
          <a:extLst>
            <a:ext uri="{FF2B5EF4-FFF2-40B4-BE49-F238E27FC236}">
              <a16:creationId xmlns:a16="http://schemas.microsoft.com/office/drawing/2014/main" id="{00000000-0008-0000-2100-000051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8" name="Text Box 10">
          <a:extLst>
            <a:ext uri="{FF2B5EF4-FFF2-40B4-BE49-F238E27FC236}">
              <a16:creationId xmlns:a16="http://schemas.microsoft.com/office/drawing/2014/main" id="{00000000-0008-0000-2100-000052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00000000-0008-0000-2100-000053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00000000-0008-0000-2100-000054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341" name="Text Box 8">
          <a:extLst>
            <a:ext uri="{FF2B5EF4-FFF2-40B4-BE49-F238E27FC236}">
              <a16:creationId xmlns:a16="http://schemas.microsoft.com/office/drawing/2014/main" id="{00000000-0008-0000-2100-000055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00000000-0008-0000-2100-000056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3" name="Text Box 2">
          <a:extLst>
            <a:ext uri="{FF2B5EF4-FFF2-40B4-BE49-F238E27FC236}">
              <a16:creationId xmlns:a16="http://schemas.microsoft.com/office/drawing/2014/main" id="{00000000-0008-0000-2100-000057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4" name="Text Box 3">
          <a:extLst>
            <a:ext uri="{FF2B5EF4-FFF2-40B4-BE49-F238E27FC236}">
              <a16:creationId xmlns:a16="http://schemas.microsoft.com/office/drawing/2014/main" id="{00000000-0008-0000-2100-000058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5" name="Text Box 4">
          <a:extLst>
            <a:ext uri="{FF2B5EF4-FFF2-40B4-BE49-F238E27FC236}">
              <a16:creationId xmlns:a16="http://schemas.microsoft.com/office/drawing/2014/main" id="{00000000-0008-0000-2100-000059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6" name="Text Box 5">
          <a:extLst>
            <a:ext uri="{FF2B5EF4-FFF2-40B4-BE49-F238E27FC236}">
              <a16:creationId xmlns:a16="http://schemas.microsoft.com/office/drawing/2014/main" id="{00000000-0008-0000-2100-00005A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7" name="Text Box 6">
          <a:extLst>
            <a:ext uri="{FF2B5EF4-FFF2-40B4-BE49-F238E27FC236}">
              <a16:creationId xmlns:a16="http://schemas.microsoft.com/office/drawing/2014/main" id="{00000000-0008-0000-2100-00005B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8" name="Text Box 8">
          <a:extLst>
            <a:ext uri="{FF2B5EF4-FFF2-40B4-BE49-F238E27FC236}">
              <a16:creationId xmlns:a16="http://schemas.microsoft.com/office/drawing/2014/main" id="{00000000-0008-0000-2100-00005C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49" name="Text Box 9">
          <a:extLst>
            <a:ext uri="{FF2B5EF4-FFF2-40B4-BE49-F238E27FC236}">
              <a16:creationId xmlns:a16="http://schemas.microsoft.com/office/drawing/2014/main" id="{00000000-0008-0000-2100-00005D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50" name="Text Box 10">
          <a:extLst>
            <a:ext uri="{FF2B5EF4-FFF2-40B4-BE49-F238E27FC236}">
              <a16:creationId xmlns:a16="http://schemas.microsoft.com/office/drawing/2014/main" id="{00000000-0008-0000-2100-00005E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00000000-0008-0000-2100-00005F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47</xdr:row>
      <xdr:rowOff>0</xdr:rowOff>
    </xdr:from>
    <xdr:ext cx="114300" cy="285750"/>
    <xdr:sp macro="" textlink="">
      <xdr:nvSpPr>
        <xdr:cNvPr id="352" name="Text Box 2">
          <a:extLst>
            <a:ext uri="{FF2B5EF4-FFF2-40B4-BE49-F238E27FC236}">
              <a16:creationId xmlns:a16="http://schemas.microsoft.com/office/drawing/2014/main" id="{00000000-0008-0000-2100-000060010000}"/>
            </a:ext>
          </a:extLst>
        </xdr:cNvPr>
        <xdr:cNvSpPr txBox="1">
          <a:spLocks noChangeArrowheads="1"/>
        </xdr:cNvSpPr>
      </xdr:nvSpPr>
      <xdr:spPr bwMode="auto">
        <a:xfrm>
          <a:off x="12573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53</xdr:row>
      <xdr:rowOff>152400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100-000061010000}"/>
            </a:ext>
          </a:extLst>
        </xdr:cNvPr>
        <xdr:cNvSpPr txBox="1">
          <a:spLocks noChangeArrowheads="1"/>
        </xdr:cNvSpPr>
      </xdr:nvSpPr>
      <xdr:spPr bwMode="auto">
        <a:xfrm>
          <a:off x="4267200" y="10248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54" name="Text Box 8">
          <a:extLst>
            <a:ext uri="{FF2B5EF4-FFF2-40B4-BE49-F238E27FC236}">
              <a16:creationId xmlns:a16="http://schemas.microsoft.com/office/drawing/2014/main" id="{00000000-0008-0000-2100-000062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72</xdr:row>
      <xdr:rowOff>0</xdr:rowOff>
    </xdr:from>
    <xdr:ext cx="114300" cy="285750"/>
    <xdr:sp macro="" textlink="">
      <xdr:nvSpPr>
        <xdr:cNvPr id="355" name="Text Box 11">
          <a:extLst>
            <a:ext uri="{FF2B5EF4-FFF2-40B4-BE49-F238E27FC236}">
              <a16:creationId xmlns:a16="http://schemas.microsoft.com/office/drawing/2014/main" id="{00000000-0008-0000-2100-000063010000}"/>
            </a:ext>
          </a:extLst>
        </xdr:cNvPr>
        <xdr:cNvSpPr txBox="1">
          <a:spLocks noChangeArrowheads="1"/>
        </xdr:cNvSpPr>
      </xdr:nvSpPr>
      <xdr:spPr bwMode="auto">
        <a:xfrm>
          <a:off x="18288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72</xdr:row>
      <xdr:rowOff>0</xdr:rowOff>
    </xdr:from>
    <xdr:ext cx="114300" cy="285750"/>
    <xdr:sp macro="" textlink="">
      <xdr:nvSpPr>
        <xdr:cNvPr id="356" name="Text Box 12">
          <a:extLst>
            <a:ext uri="{FF2B5EF4-FFF2-40B4-BE49-F238E27FC236}">
              <a16:creationId xmlns:a16="http://schemas.microsoft.com/office/drawing/2014/main" id="{00000000-0008-0000-2100-000064010000}"/>
            </a:ext>
          </a:extLst>
        </xdr:cNvPr>
        <xdr:cNvSpPr txBox="1">
          <a:spLocks noChangeArrowheads="1"/>
        </xdr:cNvSpPr>
      </xdr:nvSpPr>
      <xdr:spPr bwMode="auto">
        <a:xfrm>
          <a:off x="18288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85750"/>
    <xdr:sp macro="" textlink="">
      <xdr:nvSpPr>
        <xdr:cNvPr id="357" name="Text Box 11">
          <a:extLst>
            <a:ext uri="{FF2B5EF4-FFF2-40B4-BE49-F238E27FC236}">
              <a16:creationId xmlns:a16="http://schemas.microsoft.com/office/drawing/2014/main" id="{00000000-0008-0000-2100-000065010000}"/>
            </a:ext>
          </a:extLst>
        </xdr:cNvPr>
        <xdr:cNvSpPr txBox="1">
          <a:spLocks noChangeArrowheads="1"/>
        </xdr:cNvSpPr>
      </xdr:nvSpPr>
      <xdr:spPr bwMode="auto">
        <a:xfrm>
          <a:off x="1828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85750"/>
    <xdr:sp macro="" textlink="">
      <xdr:nvSpPr>
        <xdr:cNvPr id="358" name="Text Box 12">
          <a:extLst>
            <a:ext uri="{FF2B5EF4-FFF2-40B4-BE49-F238E27FC236}">
              <a16:creationId xmlns:a16="http://schemas.microsoft.com/office/drawing/2014/main" id="{00000000-0008-0000-2100-000066010000}"/>
            </a:ext>
          </a:extLst>
        </xdr:cNvPr>
        <xdr:cNvSpPr txBox="1">
          <a:spLocks noChangeArrowheads="1"/>
        </xdr:cNvSpPr>
      </xdr:nvSpPr>
      <xdr:spPr bwMode="auto">
        <a:xfrm>
          <a:off x="1828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85750"/>
    <xdr:sp macro="" textlink="">
      <xdr:nvSpPr>
        <xdr:cNvPr id="359" name="Text Box 11">
          <a:extLst>
            <a:ext uri="{FF2B5EF4-FFF2-40B4-BE49-F238E27FC236}">
              <a16:creationId xmlns:a16="http://schemas.microsoft.com/office/drawing/2014/main" id="{00000000-0008-0000-2100-000067010000}"/>
            </a:ext>
          </a:extLst>
        </xdr:cNvPr>
        <xdr:cNvSpPr txBox="1">
          <a:spLocks noChangeArrowheads="1"/>
        </xdr:cNvSpPr>
      </xdr:nvSpPr>
      <xdr:spPr bwMode="auto">
        <a:xfrm>
          <a:off x="1828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85750"/>
    <xdr:sp macro="" textlink="">
      <xdr:nvSpPr>
        <xdr:cNvPr id="360" name="Text Box 12">
          <a:extLst>
            <a:ext uri="{FF2B5EF4-FFF2-40B4-BE49-F238E27FC236}">
              <a16:creationId xmlns:a16="http://schemas.microsoft.com/office/drawing/2014/main" id="{00000000-0008-0000-2100-000068010000}"/>
            </a:ext>
          </a:extLst>
        </xdr:cNvPr>
        <xdr:cNvSpPr txBox="1">
          <a:spLocks noChangeArrowheads="1"/>
        </xdr:cNvSpPr>
      </xdr:nvSpPr>
      <xdr:spPr bwMode="auto">
        <a:xfrm>
          <a:off x="1828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74</xdr:row>
      <xdr:rowOff>0</xdr:rowOff>
    </xdr:from>
    <xdr:ext cx="114300" cy="285750"/>
    <xdr:sp macro="" textlink="">
      <xdr:nvSpPr>
        <xdr:cNvPr id="361" name="Text Box 13">
          <a:extLst>
            <a:ext uri="{FF2B5EF4-FFF2-40B4-BE49-F238E27FC236}">
              <a16:creationId xmlns:a16="http://schemas.microsoft.com/office/drawing/2014/main" id="{00000000-0008-0000-2100-000069010000}"/>
            </a:ext>
          </a:extLst>
        </xdr:cNvPr>
        <xdr:cNvSpPr txBox="1">
          <a:spLocks noChangeArrowheads="1"/>
        </xdr:cNvSpPr>
      </xdr:nvSpPr>
      <xdr:spPr bwMode="auto">
        <a:xfrm>
          <a:off x="18288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74</xdr:row>
      <xdr:rowOff>0</xdr:rowOff>
    </xdr:from>
    <xdr:ext cx="114300" cy="285750"/>
    <xdr:sp macro="" textlink="">
      <xdr:nvSpPr>
        <xdr:cNvPr id="362" name="Text Box 14">
          <a:extLst>
            <a:ext uri="{FF2B5EF4-FFF2-40B4-BE49-F238E27FC236}">
              <a16:creationId xmlns:a16="http://schemas.microsoft.com/office/drawing/2014/main" id="{00000000-0008-0000-2100-00006A010000}"/>
            </a:ext>
          </a:extLst>
        </xdr:cNvPr>
        <xdr:cNvSpPr txBox="1">
          <a:spLocks noChangeArrowheads="1"/>
        </xdr:cNvSpPr>
      </xdr:nvSpPr>
      <xdr:spPr bwMode="auto">
        <a:xfrm>
          <a:off x="18288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72</xdr:row>
      <xdr:rowOff>0</xdr:rowOff>
    </xdr:from>
    <xdr:ext cx="114300" cy="285750"/>
    <xdr:sp macro="" textlink="">
      <xdr:nvSpPr>
        <xdr:cNvPr id="363" name="Text Box 11">
          <a:extLst>
            <a:ext uri="{FF2B5EF4-FFF2-40B4-BE49-F238E27FC236}">
              <a16:creationId xmlns:a16="http://schemas.microsoft.com/office/drawing/2014/main" id="{00000000-0008-0000-2100-00006B010000}"/>
            </a:ext>
          </a:extLst>
        </xdr:cNvPr>
        <xdr:cNvSpPr txBox="1">
          <a:spLocks noChangeArrowheads="1"/>
        </xdr:cNvSpPr>
      </xdr:nvSpPr>
      <xdr:spPr bwMode="auto">
        <a:xfrm>
          <a:off x="18288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72</xdr:row>
      <xdr:rowOff>0</xdr:rowOff>
    </xdr:from>
    <xdr:ext cx="114300" cy="285750"/>
    <xdr:sp macro="" textlink="">
      <xdr:nvSpPr>
        <xdr:cNvPr id="364" name="Text Box 12">
          <a:extLst>
            <a:ext uri="{FF2B5EF4-FFF2-40B4-BE49-F238E27FC236}">
              <a16:creationId xmlns:a16="http://schemas.microsoft.com/office/drawing/2014/main" id="{00000000-0008-0000-2100-00006C010000}"/>
            </a:ext>
          </a:extLst>
        </xdr:cNvPr>
        <xdr:cNvSpPr txBox="1">
          <a:spLocks noChangeArrowheads="1"/>
        </xdr:cNvSpPr>
      </xdr:nvSpPr>
      <xdr:spPr bwMode="auto">
        <a:xfrm>
          <a:off x="18288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85750"/>
    <xdr:sp macro="" textlink="">
      <xdr:nvSpPr>
        <xdr:cNvPr id="365" name="Text Box 11">
          <a:extLst>
            <a:ext uri="{FF2B5EF4-FFF2-40B4-BE49-F238E27FC236}">
              <a16:creationId xmlns:a16="http://schemas.microsoft.com/office/drawing/2014/main" id="{00000000-0008-0000-2100-00006D010000}"/>
            </a:ext>
          </a:extLst>
        </xdr:cNvPr>
        <xdr:cNvSpPr txBox="1">
          <a:spLocks noChangeArrowheads="1"/>
        </xdr:cNvSpPr>
      </xdr:nvSpPr>
      <xdr:spPr bwMode="auto">
        <a:xfrm>
          <a:off x="1828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85750"/>
    <xdr:sp macro="" textlink="">
      <xdr:nvSpPr>
        <xdr:cNvPr id="366" name="Text Box 12">
          <a:extLst>
            <a:ext uri="{FF2B5EF4-FFF2-40B4-BE49-F238E27FC236}">
              <a16:creationId xmlns:a16="http://schemas.microsoft.com/office/drawing/2014/main" id="{00000000-0008-0000-2100-00006E010000}"/>
            </a:ext>
          </a:extLst>
        </xdr:cNvPr>
        <xdr:cNvSpPr txBox="1">
          <a:spLocks noChangeArrowheads="1"/>
        </xdr:cNvSpPr>
      </xdr:nvSpPr>
      <xdr:spPr bwMode="auto">
        <a:xfrm>
          <a:off x="1828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85750"/>
    <xdr:sp macro="" textlink="">
      <xdr:nvSpPr>
        <xdr:cNvPr id="367" name="Text Box 11">
          <a:extLst>
            <a:ext uri="{FF2B5EF4-FFF2-40B4-BE49-F238E27FC236}">
              <a16:creationId xmlns:a16="http://schemas.microsoft.com/office/drawing/2014/main" id="{00000000-0008-0000-2100-00006F010000}"/>
            </a:ext>
          </a:extLst>
        </xdr:cNvPr>
        <xdr:cNvSpPr txBox="1">
          <a:spLocks noChangeArrowheads="1"/>
        </xdr:cNvSpPr>
      </xdr:nvSpPr>
      <xdr:spPr bwMode="auto">
        <a:xfrm>
          <a:off x="1828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85750"/>
    <xdr:sp macro="" textlink="">
      <xdr:nvSpPr>
        <xdr:cNvPr id="368" name="Text Box 12">
          <a:extLst>
            <a:ext uri="{FF2B5EF4-FFF2-40B4-BE49-F238E27FC236}">
              <a16:creationId xmlns:a16="http://schemas.microsoft.com/office/drawing/2014/main" id="{00000000-0008-0000-2100-000070010000}"/>
            </a:ext>
          </a:extLst>
        </xdr:cNvPr>
        <xdr:cNvSpPr txBox="1">
          <a:spLocks noChangeArrowheads="1"/>
        </xdr:cNvSpPr>
      </xdr:nvSpPr>
      <xdr:spPr bwMode="auto">
        <a:xfrm>
          <a:off x="1828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74</xdr:row>
      <xdr:rowOff>9525</xdr:rowOff>
    </xdr:from>
    <xdr:ext cx="114300" cy="285750"/>
    <xdr:sp macro="" textlink="">
      <xdr:nvSpPr>
        <xdr:cNvPr id="369" name="Text Box 8">
          <a:extLst>
            <a:ext uri="{FF2B5EF4-FFF2-40B4-BE49-F238E27FC236}">
              <a16:creationId xmlns:a16="http://schemas.microsoft.com/office/drawing/2014/main" id="{00000000-0008-0000-2100-000071010000}"/>
            </a:ext>
          </a:extLst>
        </xdr:cNvPr>
        <xdr:cNvSpPr txBox="1">
          <a:spLocks noChangeArrowheads="1"/>
        </xdr:cNvSpPr>
      </xdr:nvSpPr>
      <xdr:spPr bwMode="auto">
        <a:xfrm>
          <a:off x="2247900" y="14106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74</xdr:row>
      <xdr:rowOff>0</xdr:rowOff>
    </xdr:from>
    <xdr:ext cx="114300" cy="285750"/>
    <xdr:sp macro="" textlink="">
      <xdr:nvSpPr>
        <xdr:cNvPr id="370" name="Text Box 13">
          <a:extLst>
            <a:ext uri="{FF2B5EF4-FFF2-40B4-BE49-F238E27FC236}">
              <a16:creationId xmlns:a16="http://schemas.microsoft.com/office/drawing/2014/main" id="{00000000-0008-0000-2100-000072010000}"/>
            </a:ext>
          </a:extLst>
        </xdr:cNvPr>
        <xdr:cNvSpPr txBox="1">
          <a:spLocks noChangeArrowheads="1"/>
        </xdr:cNvSpPr>
      </xdr:nvSpPr>
      <xdr:spPr bwMode="auto">
        <a:xfrm>
          <a:off x="18288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114300" cy="285750"/>
    <xdr:sp macro="" textlink="">
      <xdr:nvSpPr>
        <xdr:cNvPr id="371" name="Text Box 11">
          <a:extLst>
            <a:ext uri="{FF2B5EF4-FFF2-40B4-BE49-F238E27FC236}">
              <a16:creationId xmlns:a16="http://schemas.microsoft.com/office/drawing/2014/main" id="{00000000-0008-0000-2100-000073010000}"/>
            </a:ext>
          </a:extLst>
        </xdr:cNvPr>
        <xdr:cNvSpPr txBox="1">
          <a:spLocks noChangeArrowheads="1"/>
        </xdr:cNvSpPr>
      </xdr:nvSpPr>
      <xdr:spPr bwMode="auto">
        <a:xfrm>
          <a:off x="24384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114300" cy="285750"/>
    <xdr:sp macro="" textlink="">
      <xdr:nvSpPr>
        <xdr:cNvPr id="372" name="Text Box 12">
          <a:extLst>
            <a:ext uri="{FF2B5EF4-FFF2-40B4-BE49-F238E27FC236}">
              <a16:creationId xmlns:a16="http://schemas.microsoft.com/office/drawing/2014/main" id="{00000000-0008-0000-2100-000074010000}"/>
            </a:ext>
          </a:extLst>
        </xdr:cNvPr>
        <xdr:cNvSpPr txBox="1">
          <a:spLocks noChangeArrowheads="1"/>
        </xdr:cNvSpPr>
      </xdr:nvSpPr>
      <xdr:spPr bwMode="auto">
        <a:xfrm>
          <a:off x="24384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73" name="Text Box 11">
          <a:extLst>
            <a:ext uri="{FF2B5EF4-FFF2-40B4-BE49-F238E27FC236}">
              <a16:creationId xmlns:a16="http://schemas.microsoft.com/office/drawing/2014/main" id="{00000000-0008-0000-2100-000075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74" name="Text Box 12">
          <a:extLst>
            <a:ext uri="{FF2B5EF4-FFF2-40B4-BE49-F238E27FC236}">
              <a16:creationId xmlns:a16="http://schemas.microsoft.com/office/drawing/2014/main" id="{00000000-0008-0000-2100-000076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75" name="Text Box 11">
          <a:extLst>
            <a:ext uri="{FF2B5EF4-FFF2-40B4-BE49-F238E27FC236}">
              <a16:creationId xmlns:a16="http://schemas.microsoft.com/office/drawing/2014/main" id="{00000000-0008-0000-2100-000077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76" name="Text Box 12">
          <a:extLst>
            <a:ext uri="{FF2B5EF4-FFF2-40B4-BE49-F238E27FC236}">
              <a16:creationId xmlns:a16="http://schemas.microsoft.com/office/drawing/2014/main" id="{00000000-0008-0000-2100-000078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114300" cy="285750"/>
    <xdr:sp macro="" textlink="">
      <xdr:nvSpPr>
        <xdr:cNvPr id="377" name="Text Box 13">
          <a:extLst>
            <a:ext uri="{FF2B5EF4-FFF2-40B4-BE49-F238E27FC236}">
              <a16:creationId xmlns:a16="http://schemas.microsoft.com/office/drawing/2014/main" id="{00000000-0008-0000-2100-000079010000}"/>
            </a:ext>
          </a:extLst>
        </xdr:cNvPr>
        <xdr:cNvSpPr txBox="1">
          <a:spLocks noChangeArrowheads="1"/>
        </xdr:cNvSpPr>
      </xdr:nvSpPr>
      <xdr:spPr bwMode="auto">
        <a:xfrm>
          <a:off x="24384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74</xdr:row>
      <xdr:rowOff>0</xdr:rowOff>
    </xdr:from>
    <xdr:ext cx="114300" cy="285750"/>
    <xdr:sp macro="" textlink="">
      <xdr:nvSpPr>
        <xdr:cNvPr id="378" name="Text Box 14">
          <a:extLst>
            <a:ext uri="{FF2B5EF4-FFF2-40B4-BE49-F238E27FC236}">
              <a16:creationId xmlns:a16="http://schemas.microsoft.com/office/drawing/2014/main" id="{00000000-0008-0000-2100-00007A010000}"/>
            </a:ext>
          </a:extLst>
        </xdr:cNvPr>
        <xdr:cNvSpPr txBox="1">
          <a:spLocks noChangeArrowheads="1"/>
        </xdr:cNvSpPr>
      </xdr:nvSpPr>
      <xdr:spPr bwMode="auto">
        <a:xfrm>
          <a:off x="24384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72</xdr:row>
      <xdr:rowOff>0</xdr:rowOff>
    </xdr:from>
    <xdr:ext cx="114300" cy="285750"/>
    <xdr:sp macro="" textlink="">
      <xdr:nvSpPr>
        <xdr:cNvPr id="379" name="Text Box 11">
          <a:extLst>
            <a:ext uri="{FF2B5EF4-FFF2-40B4-BE49-F238E27FC236}">
              <a16:creationId xmlns:a16="http://schemas.microsoft.com/office/drawing/2014/main" id="{00000000-0008-0000-2100-00007B010000}"/>
            </a:ext>
          </a:extLst>
        </xdr:cNvPr>
        <xdr:cNvSpPr txBox="1">
          <a:spLocks noChangeArrowheads="1"/>
        </xdr:cNvSpPr>
      </xdr:nvSpPr>
      <xdr:spPr bwMode="auto">
        <a:xfrm>
          <a:off x="24384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81" name="Text Box 11">
          <a:extLst>
            <a:ext uri="{FF2B5EF4-FFF2-40B4-BE49-F238E27FC236}">
              <a16:creationId xmlns:a16="http://schemas.microsoft.com/office/drawing/2014/main" id="{00000000-0008-0000-2100-00007D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82" name="Text Box 12">
          <a:extLst>
            <a:ext uri="{FF2B5EF4-FFF2-40B4-BE49-F238E27FC236}">
              <a16:creationId xmlns:a16="http://schemas.microsoft.com/office/drawing/2014/main" id="{00000000-0008-0000-2100-00007E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83" name="Text Box 11">
          <a:extLst>
            <a:ext uri="{FF2B5EF4-FFF2-40B4-BE49-F238E27FC236}">
              <a16:creationId xmlns:a16="http://schemas.microsoft.com/office/drawing/2014/main" id="{00000000-0008-0000-2100-00007F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73</xdr:row>
      <xdr:rowOff>0</xdr:rowOff>
    </xdr:from>
    <xdr:ext cx="114300" cy="285750"/>
    <xdr:sp macro="" textlink="">
      <xdr:nvSpPr>
        <xdr:cNvPr id="384" name="Text Box 12">
          <a:extLst>
            <a:ext uri="{FF2B5EF4-FFF2-40B4-BE49-F238E27FC236}">
              <a16:creationId xmlns:a16="http://schemas.microsoft.com/office/drawing/2014/main" id="{00000000-0008-0000-2100-000080010000}"/>
            </a:ext>
          </a:extLst>
        </xdr:cNvPr>
        <xdr:cNvSpPr txBox="1">
          <a:spLocks noChangeArrowheads="1"/>
        </xdr:cNvSpPr>
      </xdr:nvSpPr>
      <xdr:spPr bwMode="auto">
        <a:xfrm>
          <a:off x="24384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73</xdr:row>
      <xdr:rowOff>104775</xdr:rowOff>
    </xdr:from>
    <xdr:ext cx="114300" cy="285750"/>
    <xdr:sp macro="" textlink="">
      <xdr:nvSpPr>
        <xdr:cNvPr id="385" name="Text Box 8">
          <a:extLst>
            <a:ext uri="{FF2B5EF4-FFF2-40B4-BE49-F238E27FC236}">
              <a16:creationId xmlns:a16="http://schemas.microsoft.com/office/drawing/2014/main" id="{00000000-0008-0000-2100-000081010000}"/>
            </a:ext>
          </a:extLst>
        </xdr:cNvPr>
        <xdr:cNvSpPr txBox="1">
          <a:spLocks noChangeArrowheads="1"/>
        </xdr:cNvSpPr>
      </xdr:nvSpPr>
      <xdr:spPr bwMode="auto">
        <a:xfrm>
          <a:off x="2867025" y="14011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4</xdr:col>
      <xdr:colOff>0</xdr:colOff>
      <xdr:row>74</xdr:row>
      <xdr:rowOff>0</xdr:rowOff>
    </xdr:from>
    <xdr:ext cx="114300" cy="285750"/>
    <xdr:sp macro="" textlink="">
      <xdr:nvSpPr>
        <xdr:cNvPr id="386" name="Text Box 13">
          <a:extLst>
            <a:ext uri="{FF2B5EF4-FFF2-40B4-BE49-F238E27FC236}">
              <a16:creationId xmlns:a16="http://schemas.microsoft.com/office/drawing/2014/main" id="{00000000-0008-0000-2100-000082010000}"/>
            </a:ext>
          </a:extLst>
        </xdr:cNvPr>
        <xdr:cNvSpPr txBox="1">
          <a:spLocks noChangeArrowheads="1"/>
        </xdr:cNvSpPr>
      </xdr:nvSpPr>
      <xdr:spPr bwMode="auto">
        <a:xfrm>
          <a:off x="24384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72</xdr:row>
      <xdr:rowOff>0</xdr:rowOff>
    </xdr:from>
    <xdr:ext cx="114300" cy="285750"/>
    <xdr:sp macro="" textlink="">
      <xdr:nvSpPr>
        <xdr:cNvPr id="387" name="Text Box 11">
          <a:extLst>
            <a:ext uri="{FF2B5EF4-FFF2-40B4-BE49-F238E27FC236}">
              <a16:creationId xmlns:a16="http://schemas.microsoft.com/office/drawing/2014/main" id="{00000000-0008-0000-2100-000083010000}"/>
            </a:ext>
          </a:extLst>
        </xdr:cNvPr>
        <xdr:cNvSpPr txBox="1">
          <a:spLocks noChangeArrowheads="1"/>
        </xdr:cNvSpPr>
      </xdr:nvSpPr>
      <xdr:spPr bwMode="auto">
        <a:xfrm>
          <a:off x="30480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72</xdr:row>
      <xdr:rowOff>0</xdr:rowOff>
    </xdr:from>
    <xdr:ext cx="114300" cy="285750"/>
    <xdr:sp macro="" textlink="">
      <xdr:nvSpPr>
        <xdr:cNvPr id="388" name="Text Box 12">
          <a:extLst>
            <a:ext uri="{FF2B5EF4-FFF2-40B4-BE49-F238E27FC236}">
              <a16:creationId xmlns:a16="http://schemas.microsoft.com/office/drawing/2014/main" id="{00000000-0008-0000-2100-000084010000}"/>
            </a:ext>
          </a:extLst>
        </xdr:cNvPr>
        <xdr:cNvSpPr txBox="1">
          <a:spLocks noChangeArrowheads="1"/>
        </xdr:cNvSpPr>
      </xdr:nvSpPr>
      <xdr:spPr bwMode="auto">
        <a:xfrm>
          <a:off x="30480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73</xdr:row>
      <xdr:rowOff>0</xdr:rowOff>
    </xdr:from>
    <xdr:ext cx="114300" cy="285750"/>
    <xdr:sp macro="" textlink="">
      <xdr:nvSpPr>
        <xdr:cNvPr id="389" name="Text Box 11">
          <a:extLst>
            <a:ext uri="{FF2B5EF4-FFF2-40B4-BE49-F238E27FC236}">
              <a16:creationId xmlns:a16="http://schemas.microsoft.com/office/drawing/2014/main" id="{00000000-0008-0000-2100-000085010000}"/>
            </a:ext>
          </a:extLst>
        </xdr:cNvPr>
        <xdr:cNvSpPr txBox="1">
          <a:spLocks noChangeArrowheads="1"/>
        </xdr:cNvSpPr>
      </xdr:nvSpPr>
      <xdr:spPr bwMode="auto">
        <a:xfrm>
          <a:off x="30480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73</xdr:row>
      <xdr:rowOff>0</xdr:rowOff>
    </xdr:from>
    <xdr:ext cx="114300" cy="285750"/>
    <xdr:sp macro="" textlink="">
      <xdr:nvSpPr>
        <xdr:cNvPr id="390" name="Text Box 12">
          <a:extLst>
            <a:ext uri="{FF2B5EF4-FFF2-40B4-BE49-F238E27FC236}">
              <a16:creationId xmlns:a16="http://schemas.microsoft.com/office/drawing/2014/main" id="{00000000-0008-0000-2100-000086010000}"/>
            </a:ext>
          </a:extLst>
        </xdr:cNvPr>
        <xdr:cNvSpPr txBox="1">
          <a:spLocks noChangeArrowheads="1"/>
        </xdr:cNvSpPr>
      </xdr:nvSpPr>
      <xdr:spPr bwMode="auto">
        <a:xfrm>
          <a:off x="30480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73</xdr:row>
      <xdr:rowOff>0</xdr:rowOff>
    </xdr:from>
    <xdr:ext cx="114300" cy="285750"/>
    <xdr:sp macro="" textlink="">
      <xdr:nvSpPr>
        <xdr:cNvPr id="391" name="Text Box 11">
          <a:extLst>
            <a:ext uri="{FF2B5EF4-FFF2-40B4-BE49-F238E27FC236}">
              <a16:creationId xmlns:a16="http://schemas.microsoft.com/office/drawing/2014/main" id="{00000000-0008-0000-2100-000087010000}"/>
            </a:ext>
          </a:extLst>
        </xdr:cNvPr>
        <xdr:cNvSpPr txBox="1">
          <a:spLocks noChangeArrowheads="1"/>
        </xdr:cNvSpPr>
      </xdr:nvSpPr>
      <xdr:spPr bwMode="auto">
        <a:xfrm>
          <a:off x="30480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73</xdr:row>
      <xdr:rowOff>0</xdr:rowOff>
    </xdr:from>
    <xdr:ext cx="114300" cy="285750"/>
    <xdr:sp macro="" textlink="">
      <xdr:nvSpPr>
        <xdr:cNvPr id="392" name="Text Box 12">
          <a:extLst>
            <a:ext uri="{FF2B5EF4-FFF2-40B4-BE49-F238E27FC236}">
              <a16:creationId xmlns:a16="http://schemas.microsoft.com/office/drawing/2014/main" id="{00000000-0008-0000-2100-000088010000}"/>
            </a:ext>
          </a:extLst>
        </xdr:cNvPr>
        <xdr:cNvSpPr txBox="1">
          <a:spLocks noChangeArrowheads="1"/>
        </xdr:cNvSpPr>
      </xdr:nvSpPr>
      <xdr:spPr bwMode="auto">
        <a:xfrm>
          <a:off x="30480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74</xdr:row>
      <xdr:rowOff>0</xdr:rowOff>
    </xdr:from>
    <xdr:ext cx="114300" cy="285750"/>
    <xdr:sp macro="" textlink="">
      <xdr:nvSpPr>
        <xdr:cNvPr id="393" name="Text Box 13">
          <a:extLst>
            <a:ext uri="{FF2B5EF4-FFF2-40B4-BE49-F238E27FC236}">
              <a16:creationId xmlns:a16="http://schemas.microsoft.com/office/drawing/2014/main" id="{00000000-0008-0000-2100-000089010000}"/>
            </a:ext>
          </a:extLst>
        </xdr:cNvPr>
        <xdr:cNvSpPr txBox="1">
          <a:spLocks noChangeArrowheads="1"/>
        </xdr:cNvSpPr>
      </xdr:nvSpPr>
      <xdr:spPr bwMode="auto">
        <a:xfrm>
          <a:off x="30480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74</xdr:row>
      <xdr:rowOff>0</xdr:rowOff>
    </xdr:from>
    <xdr:ext cx="114300" cy="285750"/>
    <xdr:sp macro="" textlink="">
      <xdr:nvSpPr>
        <xdr:cNvPr id="394" name="Text Box 14">
          <a:extLst>
            <a:ext uri="{FF2B5EF4-FFF2-40B4-BE49-F238E27FC236}">
              <a16:creationId xmlns:a16="http://schemas.microsoft.com/office/drawing/2014/main" id="{00000000-0008-0000-2100-00008A010000}"/>
            </a:ext>
          </a:extLst>
        </xdr:cNvPr>
        <xdr:cNvSpPr txBox="1">
          <a:spLocks noChangeArrowheads="1"/>
        </xdr:cNvSpPr>
      </xdr:nvSpPr>
      <xdr:spPr bwMode="auto">
        <a:xfrm>
          <a:off x="30480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72</xdr:row>
      <xdr:rowOff>0</xdr:rowOff>
    </xdr:from>
    <xdr:ext cx="114300" cy="285750"/>
    <xdr:sp macro="" textlink="">
      <xdr:nvSpPr>
        <xdr:cNvPr id="395" name="Text Box 11">
          <a:extLst>
            <a:ext uri="{FF2B5EF4-FFF2-40B4-BE49-F238E27FC236}">
              <a16:creationId xmlns:a16="http://schemas.microsoft.com/office/drawing/2014/main" id="{00000000-0008-0000-2100-00008B010000}"/>
            </a:ext>
          </a:extLst>
        </xdr:cNvPr>
        <xdr:cNvSpPr txBox="1">
          <a:spLocks noChangeArrowheads="1"/>
        </xdr:cNvSpPr>
      </xdr:nvSpPr>
      <xdr:spPr bwMode="auto">
        <a:xfrm>
          <a:off x="30480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142875</xdr:colOff>
      <xdr:row>68</xdr:row>
      <xdr:rowOff>31750</xdr:rowOff>
    </xdr:from>
    <xdr:ext cx="114300" cy="285750"/>
    <xdr:sp macro="" textlink="">
      <xdr:nvSpPr>
        <xdr:cNvPr id="396" name="Text Box 12">
          <a:extLst>
            <a:ext uri="{FF2B5EF4-FFF2-40B4-BE49-F238E27FC236}">
              <a16:creationId xmlns:a16="http://schemas.microsoft.com/office/drawing/2014/main" id="{00000000-0008-0000-2100-00008C010000}"/>
            </a:ext>
          </a:extLst>
        </xdr:cNvPr>
        <xdr:cNvSpPr txBox="1">
          <a:spLocks noChangeArrowheads="1"/>
        </xdr:cNvSpPr>
      </xdr:nvSpPr>
      <xdr:spPr bwMode="auto">
        <a:xfrm>
          <a:off x="5270500" y="11969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73</xdr:row>
      <xdr:rowOff>0</xdr:rowOff>
    </xdr:from>
    <xdr:ext cx="114300" cy="285750"/>
    <xdr:sp macro="" textlink="">
      <xdr:nvSpPr>
        <xdr:cNvPr id="397" name="Text Box 11">
          <a:extLst>
            <a:ext uri="{FF2B5EF4-FFF2-40B4-BE49-F238E27FC236}">
              <a16:creationId xmlns:a16="http://schemas.microsoft.com/office/drawing/2014/main" id="{00000000-0008-0000-2100-00008D010000}"/>
            </a:ext>
          </a:extLst>
        </xdr:cNvPr>
        <xdr:cNvSpPr txBox="1">
          <a:spLocks noChangeArrowheads="1"/>
        </xdr:cNvSpPr>
      </xdr:nvSpPr>
      <xdr:spPr bwMode="auto">
        <a:xfrm>
          <a:off x="30480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73</xdr:row>
      <xdr:rowOff>0</xdr:rowOff>
    </xdr:from>
    <xdr:ext cx="114300" cy="285750"/>
    <xdr:sp macro="" textlink="">
      <xdr:nvSpPr>
        <xdr:cNvPr id="398" name="Text Box 12">
          <a:extLst>
            <a:ext uri="{FF2B5EF4-FFF2-40B4-BE49-F238E27FC236}">
              <a16:creationId xmlns:a16="http://schemas.microsoft.com/office/drawing/2014/main" id="{00000000-0008-0000-2100-00008E010000}"/>
            </a:ext>
          </a:extLst>
        </xdr:cNvPr>
        <xdr:cNvSpPr txBox="1">
          <a:spLocks noChangeArrowheads="1"/>
        </xdr:cNvSpPr>
      </xdr:nvSpPr>
      <xdr:spPr bwMode="auto">
        <a:xfrm>
          <a:off x="30480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73</xdr:row>
      <xdr:rowOff>0</xdr:rowOff>
    </xdr:from>
    <xdr:ext cx="114300" cy="285750"/>
    <xdr:sp macro="" textlink="">
      <xdr:nvSpPr>
        <xdr:cNvPr id="399" name="Text Box 11">
          <a:extLst>
            <a:ext uri="{FF2B5EF4-FFF2-40B4-BE49-F238E27FC236}">
              <a16:creationId xmlns:a16="http://schemas.microsoft.com/office/drawing/2014/main" id="{00000000-0008-0000-2100-00008F010000}"/>
            </a:ext>
          </a:extLst>
        </xdr:cNvPr>
        <xdr:cNvSpPr txBox="1">
          <a:spLocks noChangeArrowheads="1"/>
        </xdr:cNvSpPr>
      </xdr:nvSpPr>
      <xdr:spPr bwMode="auto">
        <a:xfrm>
          <a:off x="30480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73</xdr:row>
      <xdr:rowOff>0</xdr:rowOff>
    </xdr:from>
    <xdr:ext cx="114300" cy="285750"/>
    <xdr:sp macro="" textlink="">
      <xdr:nvSpPr>
        <xdr:cNvPr id="400" name="Text Box 12">
          <a:extLst>
            <a:ext uri="{FF2B5EF4-FFF2-40B4-BE49-F238E27FC236}">
              <a16:creationId xmlns:a16="http://schemas.microsoft.com/office/drawing/2014/main" id="{00000000-0008-0000-2100-000090010000}"/>
            </a:ext>
          </a:extLst>
        </xdr:cNvPr>
        <xdr:cNvSpPr txBox="1">
          <a:spLocks noChangeArrowheads="1"/>
        </xdr:cNvSpPr>
      </xdr:nvSpPr>
      <xdr:spPr bwMode="auto">
        <a:xfrm>
          <a:off x="30480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74</xdr:row>
      <xdr:rowOff>0</xdr:rowOff>
    </xdr:from>
    <xdr:ext cx="114300" cy="285750"/>
    <xdr:sp macro="" textlink="">
      <xdr:nvSpPr>
        <xdr:cNvPr id="401" name="Text Box 13">
          <a:extLst>
            <a:ext uri="{FF2B5EF4-FFF2-40B4-BE49-F238E27FC236}">
              <a16:creationId xmlns:a16="http://schemas.microsoft.com/office/drawing/2014/main" id="{00000000-0008-0000-2100-000091010000}"/>
            </a:ext>
          </a:extLst>
        </xdr:cNvPr>
        <xdr:cNvSpPr txBox="1">
          <a:spLocks noChangeArrowheads="1"/>
        </xdr:cNvSpPr>
      </xdr:nvSpPr>
      <xdr:spPr bwMode="auto">
        <a:xfrm>
          <a:off x="30480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114300" cy="285750"/>
    <xdr:sp macro="" textlink="">
      <xdr:nvSpPr>
        <xdr:cNvPr id="402" name="Text Box 11">
          <a:extLst>
            <a:ext uri="{FF2B5EF4-FFF2-40B4-BE49-F238E27FC236}">
              <a16:creationId xmlns:a16="http://schemas.microsoft.com/office/drawing/2014/main" id="{00000000-0008-0000-2100-000092010000}"/>
            </a:ext>
          </a:extLst>
        </xdr:cNvPr>
        <xdr:cNvSpPr txBox="1">
          <a:spLocks noChangeArrowheads="1"/>
        </xdr:cNvSpPr>
      </xdr:nvSpPr>
      <xdr:spPr bwMode="auto">
        <a:xfrm>
          <a:off x="36576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114300" cy="285750"/>
    <xdr:sp macro="" textlink="">
      <xdr:nvSpPr>
        <xdr:cNvPr id="403" name="Text Box 12">
          <a:extLst>
            <a:ext uri="{FF2B5EF4-FFF2-40B4-BE49-F238E27FC236}">
              <a16:creationId xmlns:a16="http://schemas.microsoft.com/office/drawing/2014/main" id="{00000000-0008-0000-2100-000093010000}"/>
            </a:ext>
          </a:extLst>
        </xdr:cNvPr>
        <xdr:cNvSpPr txBox="1">
          <a:spLocks noChangeArrowheads="1"/>
        </xdr:cNvSpPr>
      </xdr:nvSpPr>
      <xdr:spPr bwMode="auto">
        <a:xfrm>
          <a:off x="36576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114300" cy="285750"/>
    <xdr:sp macro="" textlink="">
      <xdr:nvSpPr>
        <xdr:cNvPr id="404" name="Text Box 11">
          <a:extLst>
            <a:ext uri="{FF2B5EF4-FFF2-40B4-BE49-F238E27FC236}">
              <a16:creationId xmlns:a16="http://schemas.microsoft.com/office/drawing/2014/main" id="{00000000-0008-0000-2100-000094010000}"/>
            </a:ext>
          </a:extLst>
        </xdr:cNvPr>
        <xdr:cNvSpPr txBox="1">
          <a:spLocks noChangeArrowheads="1"/>
        </xdr:cNvSpPr>
      </xdr:nvSpPr>
      <xdr:spPr bwMode="auto">
        <a:xfrm>
          <a:off x="36576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114300" cy="285750"/>
    <xdr:sp macro="" textlink="">
      <xdr:nvSpPr>
        <xdr:cNvPr id="405" name="Text Box 12">
          <a:extLst>
            <a:ext uri="{FF2B5EF4-FFF2-40B4-BE49-F238E27FC236}">
              <a16:creationId xmlns:a16="http://schemas.microsoft.com/office/drawing/2014/main" id="{00000000-0008-0000-2100-000095010000}"/>
            </a:ext>
          </a:extLst>
        </xdr:cNvPr>
        <xdr:cNvSpPr txBox="1">
          <a:spLocks noChangeArrowheads="1"/>
        </xdr:cNvSpPr>
      </xdr:nvSpPr>
      <xdr:spPr bwMode="auto">
        <a:xfrm>
          <a:off x="36576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114300" cy="285750"/>
    <xdr:sp macro="" textlink="">
      <xdr:nvSpPr>
        <xdr:cNvPr id="406" name="Text Box 11">
          <a:extLst>
            <a:ext uri="{FF2B5EF4-FFF2-40B4-BE49-F238E27FC236}">
              <a16:creationId xmlns:a16="http://schemas.microsoft.com/office/drawing/2014/main" id="{00000000-0008-0000-2100-000096010000}"/>
            </a:ext>
          </a:extLst>
        </xdr:cNvPr>
        <xdr:cNvSpPr txBox="1">
          <a:spLocks noChangeArrowheads="1"/>
        </xdr:cNvSpPr>
      </xdr:nvSpPr>
      <xdr:spPr bwMode="auto">
        <a:xfrm>
          <a:off x="36576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114300" cy="285750"/>
    <xdr:sp macro="" textlink="">
      <xdr:nvSpPr>
        <xdr:cNvPr id="407" name="Text Box 12">
          <a:extLst>
            <a:ext uri="{FF2B5EF4-FFF2-40B4-BE49-F238E27FC236}">
              <a16:creationId xmlns:a16="http://schemas.microsoft.com/office/drawing/2014/main" id="{00000000-0008-0000-2100-000097010000}"/>
            </a:ext>
          </a:extLst>
        </xdr:cNvPr>
        <xdr:cNvSpPr txBox="1">
          <a:spLocks noChangeArrowheads="1"/>
        </xdr:cNvSpPr>
      </xdr:nvSpPr>
      <xdr:spPr bwMode="auto">
        <a:xfrm>
          <a:off x="36576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74</xdr:row>
      <xdr:rowOff>0</xdr:rowOff>
    </xdr:from>
    <xdr:ext cx="114300" cy="285750"/>
    <xdr:sp macro="" textlink="">
      <xdr:nvSpPr>
        <xdr:cNvPr id="408" name="Text Box 13">
          <a:extLst>
            <a:ext uri="{FF2B5EF4-FFF2-40B4-BE49-F238E27FC236}">
              <a16:creationId xmlns:a16="http://schemas.microsoft.com/office/drawing/2014/main" id="{00000000-0008-0000-2100-000098010000}"/>
            </a:ext>
          </a:extLst>
        </xdr:cNvPr>
        <xdr:cNvSpPr txBox="1">
          <a:spLocks noChangeArrowheads="1"/>
        </xdr:cNvSpPr>
      </xdr:nvSpPr>
      <xdr:spPr bwMode="auto">
        <a:xfrm>
          <a:off x="36576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74</xdr:row>
      <xdr:rowOff>0</xdr:rowOff>
    </xdr:from>
    <xdr:ext cx="114300" cy="285750"/>
    <xdr:sp macro="" textlink="">
      <xdr:nvSpPr>
        <xdr:cNvPr id="409" name="Text Box 14">
          <a:extLst>
            <a:ext uri="{FF2B5EF4-FFF2-40B4-BE49-F238E27FC236}">
              <a16:creationId xmlns:a16="http://schemas.microsoft.com/office/drawing/2014/main" id="{00000000-0008-0000-2100-000099010000}"/>
            </a:ext>
          </a:extLst>
        </xdr:cNvPr>
        <xdr:cNvSpPr txBox="1">
          <a:spLocks noChangeArrowheads="1"/>
        </xdr:cNvSpPr>
      </xdr:nvSpPr>
      <xdr:spPr bwMode="auto">
        <a:xfrm>
          <a:off x="36576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114300" cy="285750"/>
    <xdr:sp macro="" textlink="">
      <xdr:nvSpPr>
        <xdr:cNvPr id="410" name="Text Box 11">
          <a:extLst>
            <a:ext uri="{FF2B5EF4-FFF2-40B4-BE49-F238E27FC236}">
              <a16:creationId xmlns:a16="http://schemas.microsoft.com/office/drawing/2014/main" id="{00000000-0008-0000-2100-00009A010000}"/>
            </a:ext>
          </a:extLst>
        </xdr:cNvPr>
        <xdr:cNvSpPr txBox="1">
          <a:spLocks noChangeArrowheads="1"/>
        </xdr:cNvSpPr>
      </xdr:nvSpPr>
      <xdr:spPr bwMode="auto">
        <a:xfrm>
          <a:off x="36576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114300" cy="285750"/>
    <xdr:sp macro="" textlink="">
      <xdr:nvSpPr>
        <xdr:cNvPr id="411" name="Text Box 12">
          <a:extLst>
            <a:ext uri="{FF2B5EF4-FFF2-40B4-BE49-F238E27FC236}">
              <a16:creationId xmlns:a16="http://schemas.microsoft.com/office/drawing/2014/main" id="{00000000-0008-0000-2100-00009B010000}"/>
            </a:ext>
          </a:extLst>
        </xdr:cNvPr>
        <xdr:cNvSpPr txBox="1">
          <a:spLocks noChangeArrowheads="1"/>
        </xdr:cNvSpPr>
      </xdr:nvSpPr>
      <xdr:spPr bwMode="auto">
        <a:xfrm>
          <a:off x="36576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114300" cy="285750"/>
    <xdr:sp macro="" textlink="">
      <xdr:nvSpPr>
        <xdr:cNvPr id="412" name="Text Box 11">
          <a:extLst>
            <a:ext uri="{FF2B5EF4-FFF2-40B4-BE49-F238E27FC236}">
              <a16:creationId xmlns:a16="http://schemas.microsoft.com/office/drawing/2014/main" id="{00000000-0008-0000-2100-00009C010000}"/>
            </a:ext>
          </a:extLst>
        </xdr:cNvPr>
        <xdr:cNvSpPr txBox="1">
          <a:spLocks noChangeArrowheads="1"/>
        </xdr:cNvSpPr>
      </xdr:nvSpPr>
      <xdr:spPr bwMode="auto">
        <a:xfrm>
          <a:off x="36576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114300" cy="285750"/>
    <xdr:sp macro="" textlink="">
      <xdr:nvSpPr>
        <xdr:cNvPr id="413" name="Text Box 12">
          <a:extLst>
            <a:ext uri="{FF2B5EF4-FFF2-40B4-BE49-F238E27FC236}">
              <a16:creationId xmlns:a16="http://schemas.microsoft.com/office/drawing/2014/main" id="{00000000-0008-0000-2100-00009D010000}"/>
            </a:ext>
          </a:extLst>
        </xdr:cNvPr>
        <xdr:cNvSpPr txBox="1">
          <a:spLocks noChangeArrowheads="1"/>
        </xdr:cNvSpPr>
      </xdr:nvSpPr>
      <xdr:spPr bwMode="auto">
        <a:xfrm>
          <a:off x="36576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114300" cy="285750"/>
    <xdr:sp macro="" textlink="">
      <xdr:nvSpPr>
        <xdr:cNvPr id="414" name="Text Box 11">
          <a:extLst>
            <a:ext uri="{FF2B5EF4-FFF2-40B4-BE49-F238E27FC236}">
              <a16:creationId xmlns:a16="http://schemas.microsoft.com/office/drawing/2014/main" id="{00000000-0008-0000-2100-00009E010000}"/>
            </a:ext>
          </a:extLst>
        </xdr:cNvPr>
        <xdr:cNvSpPr txBox="1">
          <a:spLocks noChangeArrowheads="1"/>
        </xdr:cNvSpPr>
      </xdr:nvSpPr>
      <xdr:spPr bwMode="auto">
        <a:xfrm>
          <a:off x="36576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114300" cy="285750"/>
    <xdr:sp macro="" textlink="">
      <xdr:nvSpPr>
        <xdr:cNvPr id="415" name="Text Box 12">
          <a:extLst>
            <a:ext uri="{FF2B5EF4-FFF2-40B4-BE49-F238E27FC236}">
              <a16:creationId xmlns:a16="http://schemas.microsoft.com/office/drawing/2014/main" id="{00000000-0008-0000-2100-00009F010000}"/>
            </a:ext>
          </a:extLst>
        </xdr:cNvPr>
        <xdr:cNvSpPr txBox="1">
          <a:spLocks noChangeArrowheads="1"/>
        </xdr:cNvSpPr>
      </xdr:nvSpPr>
      <xdr:spPr bwMode="auto">
        <a:xfrm>
          <a:off x="36576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73</xdr:row>
      <xdr:rowOff>104775</xdr:rowOff>
    </xdr:from>
    <xdr:ext cx="114300" cy="285750"/>
    <xdr:sp macro="" textlink="">
      <xdr:nvSpPr>
        <xdr:cNvPr id="416" name="Text Box 8">
          <a:extLst>
            <a:ext uri="{FF2B5EF4-FFF2-40B4-BE49-F238E27FC236}">
              <a16:creationId xmlns:a16="http://schemas.microsoft.com/office/drawing/2014/main" id="{00000000-0008-0000-2100-0000A0010000}"/>
            </a:ext>
          </a:extLst>
        </xdr:cNvPr>
        <xdr:cNvSpPr txBox="1">
          <a:spLocks noChangeArrowheads="1"/>
        </xdr:cNvSpPr>
      </xdr:nvSpPr>
      <xdr:spPr bwMode="auto">
        <a:xfrm>
          <a:off x="4086225" y="14011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74</xdr:row>
      <xdr:rowOff>0</xdr:rowOff>
    </xdr:from>
    <xdr:ext cx="114300" cy="285750"/>
    <xdr:sp macro="" textlink="">
      <xdr:nvSpPr>
        <xdr:cNvPr id="417" name="Text Box 13">
          <a:extLst>
            <a:ext uri="{FF2B5EF4-FFF2-40B4-BE49-F238E27FC236}">
              <a16:creationId xmlns:a16="http://schemas.microsoft.com/office/drawing/2014/main" id="{00000000-0008-0000-2100-0000A1010000}"/>
            </a:ext>
          </a:extLst>
        </xdr:cNvPr>
        <xdr:cNvSpPr txBox="1">
          <a:spLocks noChangeArrowheads="1"/>
        </xdr:cNvSpPr>
      </xdr:nvSpPr>
      <xdr:spPr bwMode="auto">
        <a:xfrm>
          <a:off x="36576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114300" cy="285750"/>
    <xdr:sp macro="" textlink="">
      <xdr:nvSpPr>
        <xdr:cNvPr id="418" name="Text Box 11">
          <a:extLst>
            <a:ext uri="{FF2B5EF4-FFF2-40B4-BE49-F238E27FC236}">
              <a16:creationId xmlns:a16="http://schemas.microsoft.com/office/drawing/2014/main" id="{00000000-0008-0000-2100-0000A2010000}"/>
            </a:ext>
          </a:extLst>
        </xdr:cNvPr>
        <xdr:cNvSpPr txBox="1">
          <a:spLocks noChangeArrowheads="1"/>
        </xdr:cNvSpPr>
      </xdr:nvSpPr>
      <xdr:spPr bwMode="auto">
        <a:xfrm>
          <a:off x="4267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114300" cy="285750"/>
    <xdr:sp macro="" textlink="">
      <xdr:nvSpPr>
        <xdr:cNvPr id="419" name="Text Box 12">
          <a:extLst>
            <a:ext uri="{FF2B5EF4-FFF2-40B4-BE49-F238E27FC236}">
              <a16:creationId xmlns:a16="http://schemas.microsoft.com/office/drawing/2014/main" id="{00000000-0008-0000-2100-0000A3010000}"/>
            </a:ext>
          </a:extLst>
        </xdr:cNvPr>
        <xdr:cNvSpPr txBox="1">
          <a:spLocks noChangeArrowheads="1"/>
        </xdr:cNvSpPr>
      </xdr:nvSpPr>
      <xdr:spPr bwMode="auto">
        <a:xfrm>
          <a:off x="4267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20" name="Text Box 11">
          <a:extLst>
            <a:ext uri="{FF2B5EF4-FFF2-40B4-BE49-F238E27FC236}">
              <a16:creationId xmlns:a16="http://schemas.microsoft.com/office/drawing/2014/main" id="{00000000-0008-0000-2100-0000A4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21" name="Text Box 12">
          <a:extLst>
            <a:ext uri="{FF2B5EF4-FFF2-40B4-BE49-F238E27FC236}">
              <a16:creationId xmlns:a16="http://schemas.microsoft.com/office/drawing/2014/main" id="{00000000-0008-0000-2100-0000A5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22" name="Text Box 11">
          <a:extLst>
            <a:ext uri="{FF2B5EF4-FFF2-40B4-BE49-F238E27FC236}">
              <a16:creationId xmlns:a16="http://schemas.microsoft.com/office/drawing/2014/main" id="{00000000-0008-0000-2100-0000A6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23" name="Text Box 12">
          <a:extLst>
            <a:ext uri="{FF2B5EF4-FFF2-40B4-BE49-F238E27FC236}">
              <a16:creationId xmlns:a16="http://schemas.microsoft.com/office/drawing/2014/main" id="{00000000-0008-0000-2100-0000A7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24" name="Text Box 13">
          <a:extLst>
            <a:ext uri="{FF2B5EF4-FFF2-40B4-BE49-F238E27FC236}">
              <a16:creationId xmlns:a16="http://schemas.microsoft.com/office/drawing/2014/main" id="{00000000-0008-0000-2100-0000A8010000}"/>
            </a:ext>
          </a:extLst>
        </xdr:cNvPr>
        <xdr:cNvSpPr txBox="1">
          <a:spLocks noChangeArrowheads="1"/>
        </xdr:cNvSpPr>
      </xdr:nvSpPr>
      <xdr:spPr bwMode="auto">
        <a:xfrm>
          <a:off x="4267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25" name="Text Box 14">
          <a:extLst>
            <a:ext uri="{FF2B5EF4-FFF2-40B4-BE49-F238E27FC236}">
              <a16:creationId xmlns:a16="http://schemas.microsoft.com/office/drawing/2014/main" id="{00000000-0008-0000-2100-0000A9010000}"/>
            </a:ext>
          </a:extLst>
        </xdr:cNvPr>
        <xdr:cNvSpPr txBox="1">
          <a:spLocks noChangeArrowheads="1"/>
        </xdr:cNvSpPr>
      </xdr:nvSpPr>
      <xdr:spPr bwMode="auto">
        <a:xfrm>
          <a:off x="4267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114300" cy="285750"/>
    <xdr:sp macro="" textlink="">
      <xdr:nvSpPr>
        <xdr:cNvPr id="426" name="Text Box 11">
          <a:extLst>
            <a:ext uri="{FF2B5EF4-FFF2-40B4-BE49-F238E27FC236}">
              <a16:creationId xmlns:a16="http://schemas.microsoft.com/office/drawing/2014/main" id="{00000000-0008-0000-2100-0000AA010000}"/>
            </a:ext>
          </a:extLst>
        </xdr:cNvPr>
        <xdr:cNvSpPr txBox="1">
          <a:spLocks noChangeArrowheads="1"/>
        </xdr:cNvSpPr>
      </xdr:nvSpPr>
      <xdr:spPr bwMode="auto">
        <a:xfrm>
          <a:off x="4267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114300" cy="285750"/>
    <xdr:sp macro="" textlink="">
      <xdr:nvSpPr>
        <xdr:cNvPr id="427" name="Text Box 12">
          <a:extLst>
            <a:ext uri="{FF2B5EF4-FFF2-40B4-BE49-F238E27FC236}">
              <a16:creationId xmlns:a16="http://schemas.microsoft.com/office/drawing/2014/main" id="{00000000-0008-0000-2100-0000AB010000}"/>
            </a:ext>
          </a:extLst>
        </xdr:cNvPr>
        <xdr:cNvSpPr txBox="1">
          <a:spLocks noChangeArrowheads="1"/>
        </xdr:cNvSpPr>
      </xdr:nvSpPr>
      <xdr:spPr bwMode="auto">
        <a:xfrm>
          <a:off x="4267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28" name="Text Box 11">
          <a:extLst>
            <a:ext uri="{FF2B5EF4-FFF2-40B4-BE49-F238E27FC236}">
              <a16:creationId xmlns:a16="http://schemas.microsoft.com/office/drawing/2014/main" id="{00000000-0008-0000-2100-0000AC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29" name="Text Box 12">
          <a:extLst>
            <a:ext uri="{FF2B5EF4-FFF2-40B4-BE49-F238E27FC236}">
              <a16:creationId xmlns:a16="http://schemas.microsoft.com/office/drawing/2014/main" id="{00000000-0008-0000-2100-0000AD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30" name="Text Box 11">
          <a:extLst>
            <a:ext uri="{FF2B5EF4-FFF2-40B4-BE49-F238E27FC236}">
              <a16:creationId xmlns:a16="http://schemas.microsoft.com/office/drawing/2014/main" id="{00000000-0008-0000-2100-0000AE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31" name="Text Box 12">
          <a:extLst>
            <a:ext uri="{FF2B5EF4-FFF2-40B4-BE49-F238E27FC236}">
              <a16:creationId xmlns:a16="http://schemas.microsoft.com/office/drawing/2014/main" id="{00000000-0008-0000-2100-0000AF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104775</xdr:rowOff>
    </xdr:from>
    <xdr:ext cx="114300" cy="285750"/>
    <xdr:sp macro="" textlink="">
      <xdr:nvSpPr>
        <xdr:cNvPr id="432" name="Text Box 8">
          <a:extLst>
            <a:ext uri="{FF2B5EF4-FFF2-40B4-BE49-F238E27FC236}">
              <a16:creationId xmlns:a16="http://schemas.microsoft.com/office/drawing/2014/main" id="{00000000-0008-0000-2100-0000B0010000}"/>
            </a:ext>
          </a:extLst>
        </xdr:cNvPr>
        <xdr:cNvSpPr txBox="1">
          <a:spLocks noChangeArrowheads="1"/>
        </xdr:cNvSpPr>
      </xdr:nvSpPr>
      <xdr:spPr bwMode="auto">
        <a:xfrm>
          <a:off x="4267200" y="14011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33" name="Text Box 13">
          <a:extLst>
            <a:ext uri="{FF2B5EF4-FFF2-40B4-BE49-F238E27FC236}">
              <a16:creationId xmlns:a16="http://schemas.microsoft.com/office/drawing/2014/main" id="{00000000-0008-0000-2100-0000B1010000}"/>
            </a:ext>
          </a:extLst>
        </xdr:cNvPr>
        <xdr:cNvSpPr txBox="1">
          <a:spLocks noChangeArrowheads="1"/>
        </xdr:cNvSpPr>
      </xdr:nvSpPr>
      <xdr:spPr bwMode="auto">
        <a:xfrm>
          <a:off x="4267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114300" cy="285750"/>
    <xdr:sp macro="" textlink="">
      <xdr:nvSpPr>
        <xdr:cNvPr id="434" name="Text Box 11">
          <a:extLst>
            <a:ext uri="{FF2B5EF4-FFF2-40B4-BE49-F238E27FC236}">
              <a16:creationId xmlns:a16="http://schemas.microsoft.com/office/drawing/2014/main" id="{00000000-0008-0000-2100-0000B2010000}"/>
            </a:ext>
          </a:extLst>
        </xdr:cNvPr>
        <xdr:cNvSpPr txBox="1">
          <a:spLocks noChangeArrowheads="1"/>
        </xdr:cNvSpPr>
      </xdr:nvSpPr>
      <xdr:spPr bwMode="auto">
        <a:xfrm>
          <a:off x="4267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114300" cy="285750"/>
    <xdr:sp macro="" textlink="">
      <xdr:nvSpPr>
        <xdr:cNvPr id="435" name="Text Box 12">
          <a:extLst>
            <a:ext uri="{FF2B5EF4-FFF2-40B4-BE49-F238E27FC236}">
              <a16:creationId xmlns:a16="http://schemas.microsoft.com/office/drawing/2014/main" id="{00000000-0008-0000-2100-0000B3010000}"/>
            </a:ext>
          </a:extLst>
        </xdr:cNvPr>
        <xdr:cNvSpPr txBox="1">
          <a:spLocks noChangeArrowheads="1"/>
        </xdr:cNvSpPr>
      </xdr:nvSpPr>
      <xdr:spPr bwMode="auto">
        <a:xfrm>
          <a:off x="4267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36" name="Text Box 11">
          <a:extLst>
            <a:ext uri="{FF2B5EF4-FFF2-40B4-BE49-F238E27FC236}">
              <a16:creationId xmlns:a16="http://schemas.microsoft.com/office/drawing/2014/main" id="{00000000-0008-0000-2100-0000B4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37" name="Text Box 12">
          <a:extLst>
            <a:ext uri="{FF2B5EF4-FFF2-40B4-BE49-F238E27FC236}">
              <a16:creationId xmlns:a16="http://schemas.microsoft.com/office/drawing/2014/main" id="{00000000-0008-0000-2100-0000B5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38" name="Text Box 11">
          <a:extLst>
            <a:ext uri="{FF2B5EF4-FFF2-40B4-BE49-F238E27FC236}">
              <a16:creationId xmlns:a16="http://schemas.microsoft.com/office/drawing/2014/main" id="{00000000-0008-0000-2100-0000B6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39" name="Text Box 12">
          <a:extLst>
            <a:ext uri="{FF2B5EF4-FFF2-40B4-BE49-F238E27FC236}">
              <a16:creationId xmlns:a16="http://schemas.microsoft.com/office/drawing/2014/main" id="{00000000-0008-0000-2100-0000B7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40" name="Text Box 13">
          <a:extLst>
            <a:ext uri="{FF2B5EF4-FFF2-40B4-BE49-F238E27FC236}">
              <a16:creationId xmlns:a16="http://schemas.microsoft.com/office/drawing/2014/main" id="{00000000-0008-0000-2100-0000B8010000}"/>
            </a:ext>
          </a:extLst>
        </xdr:cNvPr>
        <xdr:cNvSpPr txBox="1">
          <a:spLocks noChangeArrowheads="1"/>
        </xdr:cNvSpPr>
      </xdr:nvSpPr>
      <xdr:spPr bwMode="auto">
        <a:xfrm>
          <a:off x="4267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41" name="Text Box 14">
          <a:extLst>
            <a:ext uri="{FF2B5EF4-FFF2-40B4-BE49-F238E27FC236}">
              <a16:creationId xmlns:a16="http://schemas.microsoft.com/office/drawing/2014/main" id="{00000000-0008-0000-2100-0000B9010000}"/>
            </a:ext>
          </a:extLst>
        </xdr:cNvPr>
        <xdr:cNvSpPr txBox="1">
          <a:spLocks noChangeArrowheads="1"/>
        </xdr:cNvSpPr>
      </xdr:nvSpPr>
      <xdr:spPr bwMode="auto">
        <a:xfrm>
          <a:off x="4267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114300" cy="285750"/>
    <xdr:sp macro="" textlink="">
      <xdr:nvSpPr>
        <xdr:cNvPr id="442" name="Text Box 11">
          <a:extLst>
            <a:ext uri="{FF2B5EF4-FFF2-40B4-BE49-F238E27FC236}">
              <a16:creationId xmlns:a16="http://schemas.microsoft.com/office/drawing/2014/main" id="{00000000-0008-0000-2100-0000BA010000}"/>
            </a:ext>
          </a:extLst>
        </xdr:cNvPr>
        <xdr:cNvSpPr txBox="1">
          <a:spLocks noChangeArrowheads="1"/>
        </xdr:cNvSpPr>
      </xdr:nvSpPr>
      <xdr:spPr bwMode="auto">
        <a:xfrm>
          <a:off x="4267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114300" cy="285750"/>
    <xdr:sp macro="" textlink="">
      <xdr:nvSpPr>
        <xdr:cNvPr id="443" name="Text Box 12">
          <a:extLst>
            <a:ext uri="{FF2B5EF4-FFF2-40B4-BE49-F238E27FC236}">
              <a16:creationId xmlns:a16="http://schemas.microsoft.com/office/drawing/2014/main" id="{00000000-0008-0000-2100-0000BB010000}"/>
            </a:ext>
          </a:extLst>
        </xdr:cNvPr>
        <xdr:cNvSpPr txBox="1">
          <a:spLocks noChangeArrowheads="1"/>
        </xdr:cNvSpPr>
      </xdr:nvSpPr>
      <xdr:spPr bwMode="auto">
        <a:xfrm>
          <a:off x="42672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44" name="Text Box 11">
          <a:extLst>
            <a:ext uri="{FF2B5EF4-FFF2-40B4-BE49-F238E27FC236}">
              <a16:creationId xmlns:a16="http://schemas.microsoft.com/office/drawing/2014/main" id="{00000000-0008-0000-2100-0000BC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45" name="Text Box 12">
          <a:extLst>
            <a:ext uri="{FF2B5EF4-FFF2-40B4-BE49-F238E27FC236}">
              <a16:creationId xmlns:a16="http://schemas.microsoft.com/office/drawing/2014/main" id="{00000000-0008-0000-2100-0000BD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114300" cy="285750"/>
    <xdr:sp macro="" textlink="">
      <xdr:nvSpPr>
        <xdr:cNvPr id="446" name="Text Box 11">
          <a:extLst>
            <a:ext uri="{FF2B5EF4-FFF2-40B4-BE49-F238E27FC236}">
              <a16:creationId xmlns:a16="http://schemas.microsoft.com/office/drawing/2014/main" id="{00000000-0008-0000-2100-0000BE010000}"/>
            </a:ext>
          </a:extLst>
        </xdr:cNvPr>
        <xdr:cNvSpPr txBox="1">
          <a:spLocks noChangeArrowheads="1"/>
        </xdr:cNvSpPr>
      </xdr:nvSpPr>
      <xdr:spPr bwMode="auto">
        <a:xfrm>
          <a:off x="4267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709084</xdr:colOff>
      <xdr:row>73</xdr:row>
      <xdr:rowOff>21166</xdr:rowOff>
    </xdr:from>
    <xdr:ext cx="114300" cy="285750"/>
    <xdr:sp macro="" textlink="">
      <xdr:nvSpPr>
        <xdr:cNvPr id="447" name="Text Box 12">
          <a:extLst>
            <a:ext uri="{FF2B5EF4-FFF2-40B4-BE49-F238E27FC236}">
              <a16:creationId xmlns:a16="http://schemas.microsoft.com/office/drawing/2014/main" id="{00000000-0008-0000-2100-0000BF010000}"/>
            </a:ext>
          </a:extLst>
        </xdr:cNvPr>
        <xdr:cNvSpPr txBox="1">
          <a:spLocks noChangeArrowheads="1"/>
        </xdr:cNvSpPr>
      </xdr:nvSpPr>
      <xdr:spPr bwMode="auto">
        <a:xfrm>
          <a:off x="4271434" y="1392766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114300" cy="285750"/>
    <xdr:sp macro="" textlink="">
      <xdr:nvSpPr>
        <xdr:cNvPr id="448" name="Text Box 13">
          <a:extLst>
            <a:ext uri="{FF2B5EF4-FFF2-40B4-BE49-F238E27FC236}">
              <a16:creationId xmlns:a16="http://schemas.microsoft.com/office/drawing/2014/main" id="{00000000-0008-0000-2100-0000C0010000}"/>
            </a:ext>
          </a:extLst>
        </xdr:cNvPr>
        <xdr:cNvSpPr txBox="1">
          <a:spLocks noChangeArrowheads="1"/>
        </xdr:cNvSpPr>
      </xdr:nvSpPr>
      <xdr:spPr bwMode="auto">
        <a:xfrm>
          <a:off x="4267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72</xdr:row>
      <xdr:rowOff>0</xdr:rowOff>
    </xdr:from>
    <xdr:ext cx="114300" cy="285750"/>
    <xdr:sp macro="" textlink="">
      <xdr:nvSpPr>
        <xdr:cNvPr id="449" name="Text Box 11">
          <a:extLst>
            <a:ext uri="{FF2B5EF4-FFF2-40B4-BE49-F238E27FC236}">
              <a16:creationId xmlns:a16="http://schemas.microsoft.com/office/drawing/2014/main" id="{00000000-0008-0000-2100-0000C1010000}"/>
            </a:ext>
          </a:extLst>
        </xdr:cNvPr>
        <xdr:cNvSpPr txBox="1">
          <a:spLocks noChangeArrowheads="1"/>
        </xdr:cNvSpPr>
      </xdr:nvSpPr>
      <xdr:spPr bwMode="auto">
        <a:xfrm>
          <a:off x="48768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72</xdr:row>
      <xdr:rowOff>0</xdr:rowOff>
    </xdr:from>
    <xdr:ext cx="114300" cy="285750"/>
    <xdr:sp macro="" textlink="">
      <xdr:nvSpPr>
        <xdr:cNvPr id="450" name="Text Box 12">
          <a:extLst>
            <a:ext uri="{FF2B5EF4-FFF2-40B4-BE49-F238E27FC236}">
              <a16:creationId xmlns:a16="http://schemas.microsoft.com/office/drawing/2014/main" id="{00000000-0008-0000-2100-0000C2010000}"/>
            </a:ext>
          </a:extLst>
        </xdr:cNvPr>
        <xdr:cNvSpPr txBox="1">
          <a:spLocks noChangeArrowheads="1"/>
        </xdr:cNvSpPr>
      </xdr:nvSpPr>
      <xdr:spPr bwMode="auto">
        <a:xfrm>
          <a:off x="48768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0</xdr:rowOff>
    </xdr:from>
    <xdr:ext cx="114300" cy="285750"/>
    <xdr:sp macro="" textlink="">
      <xdr:nvSpPr>
        <xdr:cNvPr id="451" name="Text Box 11">
          <a:extLst>
            <a:ext uri="{FF2B5EF4-FFF2-40B4-BE49-F238E27FC236}">
              <a16:creationId xmlns:a16="http://schemas.microsoft.com/office/drawing/2014/main" id="{00000000-0008-0000-2100-0000C3010000}"/>
            </a:ext>
          </a:extLst>
        </xdr:cNvPr>
        <xdr:cNvSpPr txBox="1">
          <a:spLocks noChangeArrowheads="1"/>
        </xdr:cNvSpPr>
      </xdr:nvSpPr>
      <xdr:spPr bwMode="auto">
        <a:xfrm>
          <a:off x="4876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0</xdr:rowOff>
    </xdr:from>
    <xdr:ext cx="114300" cy="285750"/>
    <xdr:sp macro="" textlink="">
      <xdr:nvSpPr>
        <xdr:cNvPr id="452" name="Text Box 12">
          <a:extLst>
            <a:ext uri="{FF2B5EF4-FFF2-40B4-BE49-F238E27FC236}">
              <a16:creationId xmlns:a16="http://schemas.microsoft.com/office/drawing/2014/main" id="{00000000-0008-0000-2100-0000C4010000}"/>
            </a:ext>
          </a:extLst>
        </xdr:cNvPr>
        <xdr:cNvSpPr txBox="1">
          <a:spLocks noChangeArrowheads="1"/>
        </xdr:cNvSpPr>
      </xdr:nvSpPr>
      <xdr:spPr bwMode="auto">
        <a:xfrm>
          <a:off x="4876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0</xdr:rowOff>
    </xdr:from>
    <xdr:ext cx="114300" cy="285750"/>
    <xdr:sp macro="" textlink="">
      <xdr:nvSpPr>
        <xdr:cNvPr id="453" name="Text Box 11">
          <a:extLst>
            <a:ext uri="{FF2B5EF4-FFF2-40B4-BE49-F238E27FC236}">
              <a16:creationId xmlns:a16="http://schemas.microsoft.com/office/drawing/2014/main" id="{00000000-0008-0000-2100-0000C5010000}"/>
            </a:ext>
          </a:extLst>
        </xdr:cNvPr>
        <xdr:cNvSpPr txBox="1">
          <a:spLocks noChangeArrowheads="1"/>
        </xdr:cNvSpPr>
      </xdr:nvSpPr>
      <xdr:spPr bwMode="auto">
        <a:xfrm>
          <a:off x="4876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0</xdr:rowOff>
    </xdr:from>
    <xdr:ext cx="114300" cy="285750"/>
    <xdr:sp macro="" textlink="">
      <xdr:nvSpPr>
        <xdr:cNvPr id="454" name="Text Box 12">
          <a:extLst>
            <a:ext uri="{FF2B5EF4-FFF2-40B4-BE49-F238E27FC236}">
              <a16:creationId xmlns:a16="http://schemas.microsoft.com/office/drawing/2014/main" id="{00000000-0008-0000-2100-0000C6010000}"/>
            </a:ext>
          </a:extLst>
        </xdr:cNvPr>
        <xdr:cNvSpPr txBox="1">
          <a:spLocks noChangeArrowheads="1"/>
        </xdr:cNvSpPr>
      </xdr:nvSpPr>
      <xdr:spPr bwMode="auto">
        <a:xfrm>
          <a:off x="4876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0</xdr:rowOff>
    </xdr:from>
    <xdr:ext cx="114300" cy="285750"/>
    <xdr:sp macro="" textlink="">
      <xdr:nvSpPr>
        <xdr:cNvPr id="455" name="Text Box 13">
          <a:extLst>
            <a:ext uri="{FF2B5EF4-FFF2-40B4-BE49-F238E27FC236}">
              <a16:creationId xmlns:a16="http://schemas.microsoft.com/office/drawing/2014/main" id="{00000000-0008-0000-2100-0000C7010000}"/>
            </a:ext>
          </a:extLst>
        </xdr:cNvPr>
        <xdr:cNvSpPr txBox="1">
          <a:spLocks noChangeArrowheads="1"/>
        </xdr:cNvSpPr>
      </xdr:nvSpPr>
      <xdr:spPr bwMode="auto">
        <a:xfrm>
          <a:off x="48768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0</xdr:rowOff>
    </xdr:from>
    <xdr:ext cx="114300" cy="285750"/>
    <xdr:sp macro="" textlink="">
      <xdr:nvSpPr>
        <xdr:cNvPr id="456" name="Text Box 14">
          <a:extLst>
            <a:ext uri="{FF2B5EF4-FFF2-40B4-BE49-F238E27FC236}">
              <a16:creationId xmlns:a16="http://schemas.microsoft.com/office/drawing/2014/main" id="{00000000-0008-0000-2100-0000C8010000}"/>
            </a:ext>
          </a:extLst>
        </xdr:cNvPr>
        <xdr:cNvSpPr txBox="1">
          <a:spLocks noChangeArrowheads="1"/>
        </xdr:cNvSpPr>
      </xdr:nvSpPr>
      <xdr:spPr bwMode="auto">
        <a:xfrm>
          <a:off x="48768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72</xdr:row>
      <xdr:rowOff>0</xdr:rowOff>
    </xdr:from>
    <xdr:ext cx="114300" cy="285750"/>
    <xdr:sp macro="" textlink="">
      <xdr:nvSpPr>
        <xdr:cNvPr id="457" name="Text Box 11">
          <a:extLst>
            <a:ext uri="{FF2B5EF4-FFF2-40B4-BE49-F238E27FC236}">
              <a16:creationId xmlns:a16="http://schemas.microsoft.com/office/drawing/2014/main" id="{00000000-0008-0000-2100-0000C9010000}"/>
            </a:ext>
          </a:extLst>
        </xdr:cNvPr>
        <xdr:cNvSpPr txBox="1">
          <a:spLocks noChangeArrowheads="1"/>
        </xdr:cNvSpPr>
      </xdr:nvSpPr>
      <xdr:spPr bwMode="auto">
        <a:xfrm>
          <a:off x="48768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72</xdr:row>
      <xdr:rowOff>0</xdr:rowOff>
    </xdr:from>
    <xdr:ext cx="114300" cy="285750"/>
    <xdr:sp macro="" textlink="">
      <xdr:nvSpPr>
        <xdr:cNvPr id="458" name="Text Box 12">
          <a:extLst>
            <a:ext uri="{FF2B5EF4-FFF2-40B4-BE49-F238E27FC236}">
              <a16:creationId xmlns:a16="http://schemas.microsoft.com/office/drawing/2014/main" id="{00000000-0008-0000-2100-0000CA010000}"/>
            </a:ext>
          </a:extLst>
        </xdr:cNvPr>
        <xdr:cNvSpPr txBox="1">
          <a:spLocks noChangeArrowheads="1"/>
        </xdr:cNvSpPr>
      </xdr:nvSpPr>
      <xdr:spPr bwMode="auto">
        <a:xfrm>
          <a:off x="4876800" y="1371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0</xdr:rowOff>
    </xdr:from>
    <xdr:ext cx="114300" cy="285750"/>
    <xdr:sp macro="" textlink="">
      <xdr:nvSpPr>
        <xdr:cNvPr id="459" name="Text Box 11">
          <a:extLst>
            <a:ext uri="{FF2B5EF4-FFF2-40B4-BE49-F238E27FC236}">
              <a16:creationId xmlns:a16="http://schemas.microsoft.com/office/drawing/2014/main" id="{00000000-0008-0000-2100-0000CB010000}"/>
            </a:ext>
          </a:extLst>
        </xdr:cNvPr>
        <xdr:cNvSpPr txBox="1">
          <a:spLocks noChangeArrowheads="1"/>
        </xdr:cNvSpPr>
      </xdr:nvSpPr>
      <xdr:spPr bwMode="auto">
        <a:xfrm>
          <a:off x="4876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0</xdr:rowOff>
    </xdr:from>
    <xdr:ext cx="114300" cy="285750"/>
    <xdr:sp macro="" textlink="">
      <xdr:nvSpPr>
        <xdr:cNvPr id="460" name="Text Box 12">
          <a:extLst>
            <a:ext uri="{FF2B5EF4-FFF2-40B4-BE49-F238E27FC236}">
              <a16:creationId xmlns:a16="http://schemas.microsoft.com/office/drawing/2014/main" id="{00000000-0008-0000-2100-0000CC010000}"/>
            </a:ext>
          </a:extLst>
        </xdr:cNvPr>
        <xdr:cNvSpPr txBox="1">
          <a:spLocks noChangeArrowheads="1"/>
        </xdr:cNvSpPr>
      </xdr:nvSpPr>
      <xdr:spPr bwMode="auto">
        <a:xfrm>
          <a:off x="4876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0</xdr:rowOff>
    </xdr:from>
    <xdr:ext cx="114300" cy="285750"/>
    <xdr:sp macro="" textlink="">
      <xdr:nvSpPr>
        <xdr:cNvPr id="461" name="Text Box 11">
          <a:extLst>
            <a:ext uri="{FF2B5EF4-FFF2-40B4-BE49-F238E27FC236}">
              <a16:creationId xmlns:a16="http://schemas.microsoft.com/office/drawing/2014/main" id="{00000000-0008-0000-2100-0000CD010000}"/>
            </a:ext>
          </a:extLst>
        </xdr:cNvPr>
        <xdr:cNvSpPr txBox="1">
          <a:spLocks noChangeArrowheads="1"/>
        </xdr:cNvSpPr>
      </xdr:nvSpPr>
      <xdr:spPr bwMode="auto">
        <a:xfrm>
          <a:off x="4876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0</xdr:rowOff>
    </xdr:from>
    <xdr:ext cx="114300" cy="285750"/>
    <xdr:sp macro="" textlink="">
      <xdr:nvSpPr>
        <xdr:cNvPr id="462" name="Text Box 12">
          <a:extLst>
            <a:ext uri="{FF2B5EF4-FFF2-40B4-BE49-F238E27FC236}">
              <a16:creationId xmlns:a16="http://schemas.microsoft.com/office/drawing/2014/main" id="{00000000-0008-0000-2100-0000CE010000}"/>
            </a:ext>
          </a:extLst>
        </xdr:cNvPr>
        <xdr:cNvSpPr txBox="1">
          <a:spLocks noChangeArrowheads="1"/>
        </xdr:cNvSpPr>
      </xdr:nvSpPr>
      <xdr:spPr bwMode="auto">
        <a:xfrm>
          <a:off x="48768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74</xdr:row>
      <xdr:rowOff>115358</xdr:rowOff>
    </xdr:from>
    <xdr:ext cx="114300" cy="285750"/>
    <xdr:sp macro="" textlink="">
      <xdr:nvSpPr>
        <xdr:cNvPr id="463" name="Text Box 8">
          <a:extLst>
            <a:ext uri="{FF2B5EF4-FFF2-40B4-BE49-F238E27FC236}">
              <a16:creationId xmlns:a16="http://schemas.microsoft.com/office/drawing/2014/main" id="{00000000-0008-0000-2100-0000CF010000}"/>
            </a:ext>
          </a:extLst>
        </xdr:cNvPr>
        <xdr:cNvSpPr txBox="1">
          <a:spLocks noChangeArrowheads="1"/>
        </xdr:cNvSpPr>
      </xdr:nvSpPr>
      <xdr:spPr bwMode="auto">
        <a:xfrm>
          <a:off x="5368925" y="1421235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179917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100-0000D0010000}"/>
            </a:ext>
          </a:extLst>
        </xdr:cNvPr>
        <xdr:cNvSpPr txBox="1">
          <a:spLocks noChangeArrowheads="1"/>
        </xdr:cNvSpPr>
      </xdr:nvSpPr>
      <xdr:spPr bwMode="auto">
        <a:xfrm>
          <a:off x="5486400" y="1351491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65" name="Text Box 13">
          <a:extLst>
            <a:ext uri="{FF2B5EF4-FFF2-40B4-BE49-F238E27FC236}">
              <a16:creationId xmlns:a16="http://schemas.microsoft.com/office/drawing/2014/main" id="{00000000-0008-0000-2100-0000D1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66" name="Text Box 14">
          <a:extLst>
            <a:ext uri="{FF2B5EF4-FFF2-40B4-BE49-F238E27FC236}">
              <a16:creationId xmlns:a16="http://schemas.microsoft.com/office/drawing/2014/main" id="{00000000-0008-0000-2100-0000D2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67" name="Text Box 13">
          <a:extLst>
            <a:ext uri="{FF2B5EF4-FFF2-40B4-BE49-F238E27FC236}">
              <a16:creationId xmlns:a16="http://schemas.microsoft.com/office/drawing/2014/main" id="{00000000-0008-0000-2100-0000D3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68" name="Text Box 14">
          <a:extLst>
            <a:ext uri="{FF2B5EF4-FFF2-40B4-BE49-F238E27FC236}">
              <a16:creationId xmlns:a16="http://schemas.microsoft.com/office/drawing/2014/main" id="{00000000-0008-0000-2100-0000D4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69" name="Text Box 13">
          <a:extLst>
            <a:ext uri="{FF2B5EF4-FFF2-40B4-BE49-F238E27FC236}">
              <a16:creationId xmlns:a16="http://schemas.microsoft.com/office/drawing/2014/main" id="{00000000-0008-0000-2100-0000D5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70" name="Text Box 14">
          <a:extLst>
            <a:ext uri="{FF2B5EF4-FFF2-40B4-BE49-F238E27FC236}">
              <a16:creationId xmlns:a16="http://schemas.microsoft.com/office/drawing/2014/main" id="{00000000-0008-0000-2100-0000D6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71" name="Text Box 13">
          <a:extLst>
            <a:ext uri="{FF2B5EF4-FFF2-40B4-BE49-F238E27FC236}">
              <a16:creationId xmlns:a16="http://schemas.microsoft.com/office/drawing/2014/main" id="{00000000-0008-0000-2100-0000D7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72" name="Text Box 14">
          <a:extLst>
            <a:ext uri="{FF2B5EF4-FFF2-40B4-BE49-F238E27FC236}">
              <a16:creationId xmlns:a16="http://schemas.microsoft.com/office/drawing/2014/main" id="{00000000-0008-0000-2100-0000D8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100-0000D901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2100-0000DA01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 txBox="1">
          <a:spLocks noChangeArrowheads="1"/>
        </xdr:cNvSpPr>
      </xdr:nvSpPr>
      <xdr:spPr bwMode="auto">
        <a:xfrm>
          <a:off x="54864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38</xdr:row>
      <xdr:rowOff>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 txBox="1">
          <a:spLocks noChangeArrowheads="1"/>
        </xdr:cNvSpPr>
      </xdr:nvSpPr>
      <xdr:spPr bwMode="auto">
        <a:xfrm>
          <a:off x="26670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200-00001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SpPr txBox="1">
          <a:spLocks noChangeArrowheads="1"/>
        </xdr:cNvSpPr>
      </xdr:nvSpPr>
      <xdr:spPr bwMode="auto">
        <a:xfrm>
          <a:off x="54864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200-00002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200-00002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200-00002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200-00002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200-00002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200-00002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2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2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2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2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2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2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2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2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200-000032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200-000033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200-000034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200-000035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200-00003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200-00003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200-00003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200-00003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200-00003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200-00003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200-00003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200-00003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200-00003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200-00003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200-00004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200-00004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200-000042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200-000043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200-00004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200-00004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200-00004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200-00004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200-00004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200-00004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200-00004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200-00004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200-00004C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200-00004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111125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200-00004E000000}"/>
            </a:ext>
          </a:extLst>
        </xdr:cNvPr>
        <xdr:cNvSpPr txBox="1">
          <a:spLocks noChangeArrowheads="1"/>
        </xdr:cNvSpPr>
      </xdr:nvSpPr>
      <xdr:spPr bwMode="auto">
        <a:xfrm>
          <a:off x="6096000" y="9636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200-00004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200-000050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1" name="Text Box 8">
          <a:extLst>
            <a:ext uri="{FF2B5EF4-FFF2-40B4-BE49-F238E27FC236}">
              <a16:creationId xmlns:a16="http://schemas.microsoft.com/office/drawing/2014/main" id="{00000000-0008-0000-2200-000051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2" name="Text Box 8">
          <a:extLst>
            <a:ext uri="{FF2B5EF4-FFF2-40B4-BE49-F238E27FC236}">
              <a16:creationId xmlns:a16="http://schemas.microsoft.com/office/drawing/2014/main" id="{00000000-0008-0000-22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2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2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2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2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22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00000000-0008-0000-22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00000000-0008-0000-22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0" name="Text Box 4">
          <a:extLst>
            <a:ext uri="{FF2B5EF4-FFF2-40B4-BE49-F238E27FC236}">
              <a16:creationId xmlns:a16="http://schemas.microsoft.com/office/drawing/2014/main" id="{00000000-0008-0000-2200-00005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1" name="Text Box 5">
          <a:extLst>
            <a:ext uri="{FF2B5EF4-FFF2-40B4-BE49-F238E27FC236}">
              <a16:creationId xmlns:a16="http://schemas.microsoft.com/office/drawing/2014/main" id="{00000000-0008-0000-2200-00005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2" name="Text Box 6">
          <a:extLst>
            <a:ext uri="{FF2B5EF4-FFF2-40B4-BE49-F238E27FC236}">
              <a16:creationId xmlns:a16="http://schemas.microsoft.com/office/drawing/2014/main" id="{00000000-0008-0000-2200-00005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3" name="Text Box 8">
          <a:extLst>
            <a:ext uri="{FF2B5EF4-FFF2-40B4-BE49-F238E27FC236}">
              <a16:creationId xmlns:a16="http://schemas.microsoft.com/office/drawing/2014/main" id="{00000000-0008-0000-2200-00005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4" name="Text Box 9">
          <a:extLst>
            <a:ext uri="{FF2B5EF4-FFF2-40B4-BE49-F238E27FC236}">
              <a16:creationId xmlns:a16="http://schemas.microsoft.com/office/drawing/2014/main" id="{00000000-0008-0000-2200-00005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id="{00000000-0008-0000-2200-00005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00000000-0008-0000-2200-00006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7" name="Text Box 2">
          <a:extLst>
            <a:ext uri="{FF2B5EF4-FFF2-40B4-BE49-F238E27FC236}">
              <a16:creationId xmlns:a16="http://schemas.microsoft.com/office/drawing/2014/main" id="{00000000-0008-0000-2200-00006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98" name="Text Box 8">
          <a:extLst>
            <a:ext uri="{FF2B5EF4-FFF2-40B4-BE49-F238E27FC236}">
              <a16:creationId xmlns:a16="http://schemas.microsoft.com/office/drawing/2014/main" id="{00000000-0008-0000-22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99" name="Text Box 13">
          <a:extLst>
            <a:ext uri="{FF2B5EF4-FFF2-40B4-BE49-F238E27FC236}">
              <a16:creationId xmlns:a16="http://schemas.microsoft.com/office/drawing/2014/main" id="{00000000-0008-0000-22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0" name="Text Box 14">
          <a:extLst>
            <a:ext uri="{FF2B5EF4-FFF2-40B4-BE49-F238E27FC236}">
              <a16:creationId xmlns:a16="http://schemas.microsoft.com/office/drawing/2014/main" id="{00000000-0008-0000-22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00000000-0008-0000-2200-000065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00000000-0008-0000-2200-000066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3" name="Text Box 3">
          <a:extLst>
            <a:ext uri="{FF2B5EF4-FFF2-40B4-BE49-F238E27FC236}">
              <a16:creationId xmlns:a16="http://schemas.microsoft.com/office/drawing/2014/main" id="{00000000-0008-0000-2200-000067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4" name="Text Box 4">
          <a:extLst>
            <a:ext uri="{FF2B5EF4-FFF2-40B4-BE49-F238E27FC236}">
              <a16:creationId xmlns:a16="http://schemas.microsoft.com/office/drawing/2014/main" id="{00000000-0008-0000-2200-000068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5" name="Text Box 5">
          <a:extLst>
            <a:ext uri="{FF2B5EF4-FFF2-40B4-BE49-F238E27FC236}">
              <a16:creationId xmlns:a16="http://schemas.microsoft.com/office/drawing/2014/main" id="{00000000-0008-0000-2200-000069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6" name="Text Box 6">
          <a:extLst>
            <a:ext uri="{FF2B5EF4-FFF2-40B4-BE49-F238E27FC236}">
              <a16:creationId xmlns:a16="http://schemas.microsoft.com/office/drawing/2014/main" id="{00000000-0008-0000-2200-00006A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7" name="Text Box 8">
          <a:extLst>
            <a:ext uri="{FF2B5EF4-FFF2-40B4-BE49-F238E27FC236}">
              <a16:creationId xmlns:a16="http://schemas.microsoft.com/office/drawing/2014/main" id="{00000000-0008-0000-2200-00006B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8" name="Text Box 9">
          <a:extLst>
            <a:ext uri="{FF2B5EF4-FFF2-40B4-BE49-F238E27FC236}">
              <a16:creationId xmlns:a16="http://schemas.microsoft.com/office/drawing/2014/main" id="{00000000-0008-0000-2200-00006C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09" name="Text Box 10">
          <a:extLst>
            <a:ext uri="{FF2B5EF4-FFF2-40B4-BE49-F238E27FC236}">
              <a16:creationId xmlns:a16="http://schemas.microsoft.com/office/drawing/2014/main" id="{00000000-0008-0000-2200-00006D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64</xdr:row>
      <xdr:rowOff>0</xdr:rowOff>
    </xdr:from>
    <xdr:ext cx="114300" cy="285750"/>
    <xdr:sp macro="" textlink="">
      <xdr:nvSpPr>
        <xdr:cNvPr id="110" name="Text Box 11">
          <a:extLst>
            <a:ext uri="{FF2B5EF4-FFF2-40B4-BE49-F238E27FC236}">
              <a16:creationId xmlns:a16="http://schemas.microsoft.com/office/drawing/2014/main" id="{00000000-0008-0000-2200-00006E000000}"/>
            </a:ext>
          </a:extLst>
        </xdr:cNvPr>
        <xdr:cNvSpPr txBox="1">
          <a:spLocks noChangeArrowheads="1"/>
        </xdr:cNvSpPr>
      </xdr:nvSpPr>
      <xdr:spPr bwMode="auto">
        <a:xfrm>
          <a:off x="1219200" y="1219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64</xdr:row>
      <xdr:rowOff>0</xdr:rowOff>
    </xdr:from>
    <xdr:ext cx="114300" cy="285750"/>
    <xdr:sp macro="" textlink="">
      <xdr:nvSpPr>
        <xdr:cNvPr id="111" name="Text Box 12">
          <a:extLst>
            <a:ext uri="{FF2B5EF4-FFF2-40B4-BE49-F238E27FC236}">
              <a16:creationId xmlns:a16="http://schemas.microsoft.com/office/drawing/2014/main" id="{00000000-0008-0000-2200-00006F000000}"/>
            </a:ext>
          </a:extLst>
        </xdr:cNvPr>
        <xdr:cNvSpPr txBox="1">
          <a:spLocks noChangeArrowheads="1"/>
        </xdr:cNvSpPr>
      </xdr:nvSpPr>
      <xdr:spPr bwMode="auto">
        <a:xfrm>
          <a:off x="1219200" y="1219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112" name="Text Box 13">
          <a:extLst>
            <a:ext uri="{FF2B5EF4-FFF2-40B4-BE49-F238E27FC236}">
              <a16:creationId xmlns:a16="http://schemas.microsoft.com/office/drawing/2014/main" id="{00000000-0008-0000-2200-000070000000}"/>
            </a:ext>
          </a:extLst>
        </xdr:cNvPr>
        <xdr:cNvSpPr txBox="1">
          <a:spLocks noChangeArrowheads="1"/>
        </xdr:cNvSpPr>
      </xdr:nvSpPr>
      <xdr:spPr bwMode="auto">
        <a:xfrm>
          <a:off x="1219200" y="1276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113" name="Text Box 14">
          <a:extLst>
            <a:ext uri="{FF2B5EF4-FFF2-40B4-BE49-F238E27FC236}">
              <a16:creationId xmlns:a16="http://schemas.microsoft.com/office/drawing/2014/main" id="{00000000-0008-0000-2200-000071000000}"/>
            </a:ext>
          </a:extLst>
        </xdr:cNvPr>
        <xdr:cNvSpPr txBox="1">
          <a:spLocks noChangeArrowheads="1"/>
        </xdr:cNvSpPr>
      </xdr:nvSpPr>
      <xdr:spPr bwMode="auto">
        <a:xfrm>
          <a:off x="1219200" y="1276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00000000-0008-0000-2200-000072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115" name="Text Box 2">
          <a:extLst>
            <a:ext uri="{FF2B5EF4-FFF2-40B4-BE49-F238E27FC236}">
              <a16:creationId xmlns:a16="http://schemas.microsoft.com/office/drawing/2014/main" id="{00000000-0008-0000-2200-000073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6" name="Text Box 8">
          <a:extLst>
            <a:ext uri="{FF2B5EF4-FFF2-40B4-BE49-F238E27FC236}">
              <a16:creationId xmlns:a16="http://schemas.microsoft.com/office/drawing/2014/main" id="{00000000-0008-0000-2200-000074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17" name="Text Box 8">
          <a:extLst>
            <a:ext uri="{FF2B5EF4-FFF2-40B4-BE49-F238E27FC236}">
              <a16:creationId xmlns:a16="http://schemas.microsoft.com/office/drawing/2014/main" id="{00000000-0008-0000-2200-000075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55</xdr:row>
      <xdr:rowOff>76200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200-000076000000}"/>
            </a:ext>
          </a:extLst>
        </xdr:cNvPr>
        <xdr:cNvSpPr txBox="1">
          <a:spLocks noChangeArrowheads="1"/>
        </xdr:cNvSpPr>
      </xdr:nvSpPr>
      <xdr:spPr bwMode="auto">
        <a:xfrm>
          <a:off x="1390650" y="10553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200-00007700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61</xdr:row>
      <xdr:rowOff>104775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200-000078000000}"/>
            </a:ext>
          </a:extLst>
        </xdr:cNvPr>
        <xdr:cNvSpPr txBox="1">
          <a:spLocks noChangeArrowheads="1"/>
        </xdr:cNvSpPr>
      </xdr:nvSpPr>
      <xdr:spPr bwMode="auto">
        <a:xfrm>
          <a:off x="3676650" y="11725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200-000079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00000000-0008-0000-2200-00007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00000000-0008-0000-2200-00007B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4" name="Text Box 3">
          <a:extLst>
            <a:ext uri="{FF2B5EF4-FFF2-40B4-BE49-F238E27FC236}">
              <a16:creationId xmlns:a16="http://schemas.microsoft.com/office/drawing/2014/main" id="{00000000-0008-0000-2200-00007C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5" name="Text Box 4">
          <a:extLst>
            <a:ext uri="{FF2B5EF4-FFF2-40B4-BE49-F238E27FC236}">
              <a16:creationId xmlns:a16="http://schemas.microsoft.com/office/drawing/2014/main" id="{00000000-0008-0000-2200-00007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6" name="Text Box 5">
          <a:extLst>
            <a:ext uri="{FF2B5EF4-FFF2-40B4-BE49-F238E27FC236}">
              <a16:creationId xmlns:a16="http://schemas.microsoft.com/office/drawing/2014/main" id="{00000000-0008-0000-2200-00007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7" name="Text Box 6">
          <a:extLst>
            <a:ext uri="{FF2B5EF4-FFF2-40B4-BE49-F238E27FC236}">
              <a16:creationId xmlns:a16="http://schemas.microsoft.com/office/drawing/2014/main" id="{00000000-0008-0000-2200-00007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8" name="Text Box 8">
          <a:extLst>
            <a:ext uri="{FF2B5EF4-FFF2-40B4-BE49-F238E27FC236}">
              <a16:creationId xmlns:a16="http://schemas.microsoft.com/office/drawing/2014/main" id="{00000000-0008-0000-2200-000080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9" name="Text Box 9">
          <a:extLst>
            <a:ext uri="{FF2B5EF4-FFF2-40B4-BE49-F238E27FC236}">
              <a16:creationId xmlns:a16="http://schemas.microsoft.com/office/drawing/2014/main" id="{00000000-0008-0000-2200-000081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30" name="Text Box 10">
          <a:extLst>
            <a:ext uri="{FF2B5EF4-FFF2-40B4-BE49-F238E27FC236}">
              <a16:creationId xmlns:a16="http://schemas.microsoft.com/office/drawing/2014/main" id="{00000000-0008-0000-2200-000082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00000000-0008-0000-2200-000083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32" name="Text Box 2">
          <a:extLst>
            <a:ext uri="{FF2B5EF4-FFF2-40B4-BE49-F238E27FC236}">
              <a16:creationId xmlns:a16="http://schemas.microsoft.com/office/drawing/2014/main" id="{00000000-0008-0000-2200-000084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33" name="Text Box 8">
          <a:extLst>
            <a:ext uri="{FF2B5EF4-FFF2-40B4-BE49-F238E27FC236}">
              <a16:creationId xmlns:a16="http://schemas.microsoft.com/office/drawing/2014/main" id="{00000000-0008-0000-2200-000085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00000000-0008-0000-2200-000086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00000000-0008-0000-2200-000087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0000000-0008-0000-2200-000088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37" name="Text Box 4">
          <a:extLst>
            <a:ext uri="{FF2B5EF4-FFF2-40B4-BE49-F238E27FC236}">
              <a16:creationId xmlns:a16="http://schemas.microsoft.com/office/drawing/2014/main" id="{00000000-0008-0000-2200-000089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38" name="Text Box 5">
          <a:extLst>
            <a:ext uri="{FF2B5EF4-FFF2-40B4-BE49-F238E27FC236}">
              <a16:creationId xmlns:a16="http://schemas.microsoft.com/office/drawing/2014/main" id="{00000000-0008-0000-2200-00008A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39" name="Text Box 6">
          <a:extLst>
            <a:ext uri="{FF2B5EF4-FFF2-40B4-BE49-F238E27FC236}">
              <a16:creationId xmlns:a16="http://schemas.microsoft.com/office/drawing/2014/main" id="{00000000-0008-0000-2200-00008B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40" name="Text Box 8">
          <a:extLst>
            <a:ext uri="{FF2B5EF4-FFF2-40B4-BE49-F238E27FC236}">
              <a16:creationId xmlns:a16="http://schemas.microsoft.com/office/drawing/2014/main" id="{00000000-0008-0000-2200-00008C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41" name="Text Box 9">
          <a:extLst>
            <a:ext uri="{FF2B5EF4-FFF2-40B4-BE49-F238E27FC236}">
              <a16:creationId xmlns:a16="http://schemas.microsoft.com/office/drawing/2014/main" id="{00000000-0008-0000-2200-00008D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42" name="Text Box 10">
          <a:extLst>
            <a:ext uri="{FF2B5EF4-FFF2-40B4-BE49-F238E27FC236}">
              <a16:creationId xmlns:a16="http://schemas.microsoft.com/office/drawing/2014/main" id="{00000000-0008-0000-2200-00008E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</xdr:row>
      <xdr:rowOff>0</xdr:rowOff>
    </xdr:from>
    <xdr:ext cx="114300" cy="285750"/>
    <xdr:sp macro="" textlink="">
      <xdr:nvSpPr>
        <xdr:cNvPr id="143" name="Text Box 11">
          <a:extLst>
            <a:ext uri="{FF2B5EF4-FFF2-40B4-BE49-F238E27FC236}">
              <a16:creationId xmlns:a16="http://schemas.microsoft.com/office/drawing/2014/main" id="{00000000-0008-0000-2200-00008F000000}"/>
            </a:ext>
          </a:extLst>
        </xdr:cNvPr>
        <xdr:cNvSpPr txBox="1">
          <a:spLocks noChangeArrowheads="1"/>
        </xdr:cNvSpPr>
      </xdr:nvSpPr>
      <xdr:spPr bwMode="auto">
        <a:xfrm>
          <a:off x="1219200" y="1238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</xdr:row>
      <xdr:rowOff>0</xdr:rowOff>
    </xdr:from>
    <xdr:ext cx="114300" cy="285750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00000000-0008-0000-2200-000090000000}"/>
            </a:ext>
          </a:extLst>
        </xdr:cNvPr>
        <xdr:cNvSpPr txBox="1">
          <a:spLocks noChangeArrowheads="1"/>
        </xdr:cNvSpPr>
      </xdr:nvSpPr>
      <xdr:spPr bwMode="auto">
        <a:xfrm>
          <a:off x="1219200" y="1238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145" name="Text Box 13">
          <a:extLst>
            <a:ext uri="{FF2B5EF4-FFF2-40B4-BE49-F238E27FC236}">
              <a16:creationId xmlns:a16="http://schemas.microsoft.com/office/drawing/2014/main" id="{00000000-0008-0000-2200-00009100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146" name="Text Box 14">
          <a:extLst>
            <a:ext uri="{FF2B5EF4-FFF2-40B4-BE49-F238E27FC236}">
              <a16:creationId xmlns:a16="http://schemas.microsoft.com/office/drawing/2014/main" id="{00000000-0008-0000-2200-00009200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0000000-0008-0000-2200-000093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0000000-0008-0000-2200-000094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49" name="Text Box 8">
          <a:extLst>
            <a:ext uri="{FF2B5EF4-FFF2-40B4-BE49-F238E27FC236}">
              <a16:creationId xmlns:a16="http://schemas.microsoft.com/office/drawing/2014/main" id="{00000000-0008-0000-2200-000095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200-000096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200-000097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200-00009800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200-000099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200-00009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00000000-0008-0000-2200-00009B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6" name="Text Box 2">
          <a:extLst>
            <a:ext uri="{FF2B5EF4-FFF2-40B4-BE49-F238E27FC236}">
              <a16:creationId xmlns:a16="http://schemas.microsoft.com/office/drawing/2014/main" id="{00000000-0008-0000-2200-00009C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00000000-0008-0000-2200-00009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00000000-0008-0000-2200-00009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9" name="Text Box 5">
          <a:extLst>
            <a:ext uri="{FF2B5EF4-FFF2-40B4-BE49-F238E27FC236}">
              <a16:creationId xmlns:a16="http://schemas.microsoft.com/office/drawing/2014/main" id="{00000000-0008-0000-2200-00009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0" name="Text Box 6">
          <a:extLst>
            <a:ext uri="{FF2B5EF4-FFF2-40B4-BE49-F238E27FC236}">
              <a16:creationId xmlns:a16="http://schemas.microsoft.com/office/drawing/2014/main" id="{00000000-0008-0000-2200-0000A0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1" name="Text Box 8">
          <a:extLst>
            <a:ext uri="{FF2B5EF4-FFF2-40B4-BE49-F238E27FC236}">
              <a16:creationId xmlns:a16="http://schemas.microsoft.com/office/drawing/2014/main" id="{00000000-0008-0000-2200-0000A1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2" name="Text Box 9">
          <a:extLst>
            <a:ext uri="{FF2B5EF4-FFF2-40B4-BE49-F238E27FC236}">
              <a16:creationId xmlns:a16="http://schemas.microsoft.com/office/drawing/2014/main" id="{00000000-0008-0000-2200-0000A2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3" name="Text Box 10">
          <a:extLst>
            <a:ext uri="{FF2B5EF4-FFF2-40B4-BE49-F238E27FC236}">
              <a16:creationId xmlns:a16="http://schemas.microsoft.com/office/drawing/2014/main" id="{00000000-0008-0000-2200-0000A3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00000000-0008-0000-2200-0000A4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5" name="Text Box 2">
          <a:extLst>
            <a:ext uri="{FF2B5EF4-FFF2-40B4-BE49-F238E27FC236}">
              <a16:creationId xmlns:a16="http://schemas.microsoft.com/office/drawing/2014/main" id="{00000000-0008-0000-2200-0000A5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66" name="Text Box 8">
          <a:extLst>
            <a:ext uri="{FF2B5EF4-FFF2-40B4-BE49-F238E27FC236}">
              <a16:creationId xmlns:a16="http://schemas.microsoft.com/office/drawing/2014/main" id="{00000000-0008-0000-2200-0000A6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00000000-0008-0000-2200-0000A7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68" name="Text Box 2">
          <a:extLst>
            <a:ext uri="{FF2B5EF4-FFF2-40B4-BE49-F238E27FC236}">
              <a16:creationId xmlns:a16="http://schemas.microsoft.com/office/drawing/2014/main" id="{00000000-0008-0000-2200-0000A8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69" name="Text Box 3">
          <a:extLst>
            <a:ext uri="{FF2B5EF4-FFF2-40B4-BE49-F238E27FC236}">
              <a16:creationId xmlns:a16="http://schemas.microsoft.com/office/drawing/2014/main" id="{00000000-0008-0000-2200-0000A9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70" name="Text Box 4">
          <a:extLst>
            <a:ext uri="{FF2B5EF4-FFF2-40B4-BE49-F238E27FC236}">
              <a16:creationId xmlns:a16="http://schemas.microsoft.com/office/drawing/2014/main" id="{00000000-0008-0000-2200-0000AA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71" name="Text Box 5">
          <a:extLst>
            <a:ext uri="{FF2B5EF4-FFF2-40B4-BE49-F238E27FC236}">
              <a16:creationId xmlns:a16="http://schemas.microsoft.com/office/drawing/2014/main" id="{00000000-0008-0000-2200-0000AB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72" name="Text Box 6">
          <a:extLst>
            <a:ext uri="{FF2B5EF4-FFF2-40B4-BE49-F238E27FC236}">
              <a16:creationId xmlns:a16="http://schemas.microsoft.com/office/drawing/2014/main" id="{00000000-0008-0000-2200-0000AC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73" name="Text Box 8">
          <a:extLst>
            <a:ext uri="{FF2B5EF4-FFF2-40B4-BE49-F238E27FC236}">
              <a16:creationId xmlns:a16="http://schemas.microsoft.com/office/drawing/2014/main" id="{00000000-0008-0000-2200-0000AD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74" name="Text Box 9">
          <a:extLst>
            <a:ext uri="{FF2B5EF4-FFF2-40B4-BE49-F238E27FC236}">
              <a16:creationId xmlns:a16="http://schemas.microsoft.com/office/drawing/2014/main" id="{00000000-0008-0000-2200-0000AE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75" name="Text Box 10">
          <a:extLst>
            <a:ext uri="{FF2B5EF4-FFF2-40B4-BE49-F238E27FC236}">
              <a16:creationId xmlns:a16="http://schemas.microsoft.com/office/drawing/2014/main" id="{00000000-0008-0000-2200-0000AF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</xdr:row>
      <xdr:rowOff>0</xdr:rowOff>
    </xdr:from>
    <xdr:ext cx="114300" cy="285750"/>
    <xdr:sp macro="" textlink="">
      <xdr:nvSpPr>
        <xdr:cNvPr id="176" name="Text Box 11">
          <a:extLst>
            <a:ext uri="{FF2B5EF4-FFF2-40B4-BE49-F238E27FC236}">
              <a16:creationId xmlns:a16="http://schemas.microsoft.com/office/drawing/2014/main" id="{00000000-0008-0000-2200-0000B0000000}"/>
            </a:ext>
          </a:extLst>
        </xdr:cNvPr>
        <xdr:cNvSpPr txBox="1">
          <a:spLocks noChangeArrowheads="1"/>
        </xdr:cNvSpPr>
      </xdr:nvSpPr>
      <xdr:spPr bwMode="auto">
        <a:xfrm>
          <a:off x="1219200" y="1238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</xdr:row>
      <xdr:rowOff>0</xdr:rowOff>
    </xdr:from>
    <xdr:ext cx="114300" cy="285750"/>
    <xdr:sp macro="" textlink="">
      <xdr:nvSpPr>
        <xdr:cNvPr id="177" name="Text Box 12">
          <a:extLst>
            <a:ext uri="{FF2B5EF4-FFF2-40B4-BE49-F238E27FC236}">
              <a16:creationId xmlns:a16="http://schemas.microsoft.com/office/drawing/2014/main" id="{00000000-0008-0000-2200-0000B1000000}"/>
            </a:ext>
          </a:extLst>
        </xdr:cNvPr>
        <xdr:cNvSpPr txBox="1">
          <a:spLocks noChangeArrowheads="1"/>
        </xdr:cNvSpPr>
      </xdr:nvSpPr>
      <xdr:spPr bwMode="auto">
        <a:xfrm>
          <a:off x="1219200" y="1238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178" name="Text Box 13">
          <a:extLst>
            <a:ext uri="{FF2B5EF4-FFF2-40B4-BE49-F238E27FC236}">
              <a16:creationId xmlns:a16="http://schemas.microsoft.com/office/drawing/2014/main" id="{00000000-0008-0000-2200-0000B200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179" name="Text Box 14">
          <a:extLst>
            <a:ext uri="{FF2B5EF4-FFF2-40B4-BE49-F238E27FC236}">
              <a16:creationId xmlns:a16="http://schemas.microsoft.com/office/drawing/2014/main" id="{00000000-0008-0000-2200-0000B300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00000000-0008-0000-2200-0000B4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181" name="Text Box 2">
          <a:extLst>
            <a:ext uri="{FF2B5EF4-FFF2-40B4-BE49-F238E27FC236}">
              <a16:creationId xmlns:a16="http://schemas.microsoft.com/office/drawing/2014/main" id="{00000000-0008-0000-2200-0000B5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2" name="Text Box 8">
          <a:extLst>
            <a:ext uri="{FF2B5EF4-FFF2-40B4-BE49-F238E27FC236}">
              <a16:creationId xmlns:a16="http://schemas.microsoft.com/office/drawing/2014/main" id="{00000000-0008-0000-2200-0000B6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200-0000B7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200-0000B8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200-0000B900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200-0000B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200-0000BB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00000000-0008-0000-2200-0000BC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9" name="Text Box 2">
          <a:extLst>
            <a:ext uri="{FF2B5EF4-FFF2-40B4-BE49-F238E27FC236}">
              <a16:creationId xmlns:a16="http://schemas.microsoft.com/office/drawing/2014/main" id="{00000000-0008-0000-2200-0000B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0" name="Text Box 3">
          <a:extLst>
            <a:ext uri="{FF2B5EF4-FFF2-40B4-BE49-F238E27FC236}">
              <a16:creationId xmlns:a16="http://schemas.microsoft.com/office/drawing/2014/main" id="{00000000-0008-0000-2200-0000B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1" name="Text Box 4">
          <a:extLst>
            <a:ext uri="{FF2B5EF4-FFF2-40B4-BE49-F238E27FC236}">
              <a16:creationId xmlns:a16="http://schemas.microsoft.com/office/drawing/2014/main" id="{00000000-0008-0000-2200-0000B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2" name="Text Box 5">
          <a:extLst>
            <a:ext uri="{FF2B5EF4-FFF2-40B4-BE49-F238E27FC236}">
              <a16:creationId xmlns:a16="http://schemas.microsoft.com/office/drawing/2014/main" id="{00000000-0008-0000-2200-0000C0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00000000-0008-0000-2200-0000C1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4" name="Text Box 8">
          <a:extLst>
            <a:ext uri="{FF2B5EF4-FFF2-40B4-BE49-F238E27FC236}">
              <a16:creationId xmlns:a16="http://schemas.microsoft.com/office/drawing/2014/main" id="{00000000-0008-0000-2200-0000C2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5" name="Text Box 9">
          <a:extLst>
            <a:ext uri="{FF2B5EF4-FFF2-40B4-BE49-F238E27FC236}">
              <a16:creationId xmlns:a16="http://schemas.microsoft.com/office/drawing/2014/main" id="{00000000-0008-0000-2200-0000C3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6" name="Text Box 10">
          <a:extLst>
            <a:ext uri="{FF2B5EF4-FFF2-40B4-BE49-F238E27FC236}">
              <a16:creationId xmlns:a16="http://schemas.microsoft.com/office/drawing/2014/main" id="{00000000-0008-0000-2200-0000C4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00000000-0008-0000-2200-0000C5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8" name="Text Box 2">
          <a:extLst>
            <a:ext uri="{FF2B5EF4-FFF2-40B4-BE49-F238E27FC236}">
              <a16:creationId xmlns:a16="http://schemas.microsoft.com/office/drawing/2014/main" id="{00000000-0008-0000-2200-0000C6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199" name="Text Box 8">
          <a:extLst>
            <a:ext uri="{FF2B5EF4-FFF2-40B4-BE49-F238E27FC236}">
              <a16:creationId xmlns:a16="http://schemas.microsoft.com/office/drawing/2014/main" id="{00000000-0008-0000-2200-0000C700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200" name="Text Box 13">
          <a:extLst>
            <a:ext uri="{FF2B5EF4-FFF2-40B4-BE49-F238E27FC236}">
              <a16:creationId xmlns:a16="http://schemas.microsoft.com/office/drawing/2014/main" id="{00000000-0008-0000-2200-0000C800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201" name="Text Box 14">
          <a:extLst>
            <a:ext uri="{FF2B5EF4-FFF2-40B4-BE49-F238E27FC236}">
              <a16:creationId xmlns:a16="http://schemas.microsoft.com/office/drawing/2014/main" id="{00000000-0008-0000-2200-0000C900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00000000-0008-0000-2200-0000CA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03" name="Text Box 2">
          <a:extLst>
            <a:ext uri="{FF2B5EF4-FFF2-40B4-BE49-F238E27FC236}">
              <a16:creationId xmlns:a16="http://schemas.microsoft.com/office/drawing/2014/main" id="{00000000-0008-0000-2200-0000CB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04" name="Text Box 3">
          <a:extLst>
            <a:ext uri="{FF2B5EF4-FFF2-40B4-BE49-F238E27FC236}">
              <a16:creationId xmlns:a16="http://schemas.microsoft.com/office/drawing/2014/main" id="{00000000-0008-0000-2200-0000CC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05" name="Text Box 4">
          <a:extLst>
            <a:ext uri="{FF2B5EF4-FFF2-40B4-BE49-F238E27FC236}">
              <a16:creationId xmlns:a16="http://schemas.microsoft.com/office/drawing/2014/main" id="{00000000-0008-0000-2200-0000CD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06" name="Text Box 5">
          <a:extLst>
            <a:ext uri="{FF2B5EF4-FFF2-40B4-BE49-F238E27FC236}">
              <a16:creationId xmlns:a16="http://schemas.microsoft.com/office/drawing/2014/main" id="{00000000-0008-0000-2200-0000CE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07" name="Text Box 6">
          <a:extLst>
            <a:ext uri="{FF2B5EF4-FFF2-40B4-BE49-F238E27FC236}">
              <a16:creationId xmlns:a16="http://schemas.microsoft.com/office/drawing/2014/main" id="{00000000-0008-0000-2200-0000CF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08" name="Text Box 8">
          <a:extLst>
            <a:ext uri="{FF2B5EF4-FFF2-40B4-BE49-F238E27FC236}">
              <a16:creationId xmlns:a16="http://schemas.microsoft.com/office/drawing/2014/main" id="{00000000-0008-0000-2200-0000D0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09" name="Text Box 9">
          <a:extLst>
            <a:ext uri="{FF2B5EF4-FFF2-40B4-BE49-F238E27FC236}">
              <a16:creationId xmlns:a16="http://schemas.microsoft.com/office/drawing/2014/main" id="{00000000-0008-0000-2200-0000D1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10" name="Text Box 10">
          <a:extLst>
            <a:ext uri="{FF2B5EF4-FFF2-40B4-BE49-F238E27FC236}">
              <a16:creationId xmlns:a16="http://schemas.microsoft.com/office/drawing/2014/main" id="{00000000-0008-0000-2200-0000D2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64</xdr:row>
      <xdr:rowOff>0</xdr:rowOff>
    </xdr:from>
    <xdr:ext cx="114300" cy="285750"/>
    <xdr:sp macro="" textlink="">
      <xdr:nvSpPr>
        <xdr:cNvPr id="211" name="Text Box 11">
          <a:extLst>
            <a:ext uri="{FF2B5EF4-FFF2-40B4-BE49-F238E27FC236}">
              <a16:creationId xmlns:a16="http://schemas.microsoft.com/office/drawing/2014/main" id="{00000000-0008-0000-2200-0000D3000000}"/>
            </a:ext>
          </a:extLst>
        </xdr:cNvPr>
        <xdr:cNvSpPr txBox="1">
          <a:spLocks noChangeArrowheads="1"/>
        </xdr:cNvSpPr>
      </xdr:nvSpPr>
      <xdr:spPr bwMode="auto">
        <a:xfrm>
          <a:off x="1219200" y="1219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64</xdr:row>
      <xdr:rowOff>0</xdr:rowOff>
    </xdr:from>
    <xdr:ext cx="114300" cy="285750"/>
    <xdr:sp macro="" textlink="">
      <xdr:nvSpPr>
        <xdr:cNvPr id="212" name="Text Box 12">
          <a:extLst>
            <a:ext uri="{FF2B5EF4-FFF2-40B4-BE49-F238E27FC236}">
              <a16:creationId xmlns:a16="http://schemas.microsoft.com/office/drawing/2014/main" id="{00000000-0008-0000-2200-0000D4000000}"/>
            </a:ext>
          </a:extLst>
        </xdr:cNvPr>
        <xdr:cNvSpPr txBox="1">
          <a:spLocks noChangeArrowheads="1"/>
        </xdr:cNvSpPr>
      </xdr:nvSpPr>
      <xdr:spPr bwMode="auto">
        <a:xfrm>
          <a:off x="1219200" y="1219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213" name="Text Box 13">
          <a:extLst>
            <a:ext uri="{FF2B5EF4-FFF2-40B4-BE49-F238E27FC236}">
              <a16:creationId xmlns:a16="http://schemas.microsoft.com/office/drawing/2014/main" id="{00000000-0008-0000-2200-0000D5000000}"/>
            </a:ext>
          </a:extLst>
        </xdr:cNvPr>
        <xdr:cNvSpPr txBox="1">
          <a:spLocks noChangeArrowheads="1"/>
        </xdr:cNvSpPr>
      </xdr:nvSpPr>
      <xdr:spPr bwMode="auto">
        <a:xfrm>
          <a:off x="1219200" y="1276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214" name="Text Box 14">
          <a:extLst>
            <a:ext uri="{FF2B5EF4-FFF2-40B4-BE49-F238E27FC236}">
              <a16:creationId xmlns:a16="http://schemas.microsoft.com/office/drawing/2014/main" id="{00000000-0008-0000-2200-0000D6000000}"/>
            </a:ext>
          </a:extLst>
        </xdr:cNvPr>
        <xdr:cNvSpPr txBox="1">
          <a:spLocks noChangeArrowheads="1"/>
        </xdr:cNvSpPr>
      </xdr:nvSpPr>
      <xdr:spPr bwMode="auto">
        <a:xfrm>
          <a:off x="1219200" y="1276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00000000-0008-0000-2200-0000D7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00000000-0008-0000-2200-0000D800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7" name="Text Box 8">
          <a:extLst>
            <a:ext uri="{FF2B5EF4-FFF2-40B4-BE49-F238E27FC236}">
              <a16:creationId xmlns:a16="http://schemas.microsoft.com/office/drawing/2014/main" id="{00000000-0008-0000-2200-0000D9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200-0000D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55</xdr:row>
      <xdr:rowOff>76200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200-0000DB000000}"/>
            </a:ext>
          </a:extLst>
        </xdr:cNvPr>
        <xdr:cNvSpPr txBox="1">
          <a:spLocks noChangeArrowheads="1"/>
        </xdr:cNvSpPr>
      </xdr:nvSpPr>
      <xdr:spPr bwMode="auto">
        <a:xfrm>
          <a:off x="1390650" y="10553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200-0000DC00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200-0000D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00000000-0008-0000-2200-0000D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3" name="Text Box 2">
          <a:extLst>
            <a:ext uri="{FF2B5EF4-FFF2-40B4-BE49-F238E27FC236}">
              <a16:creationId xmlns:a16="http://schemas.microsoft.com/office/drawing/2014/main" id="{00000000-0008-0000-2200-0000D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4" name="Text Box 3">
          <a:extLst>
            <a:ext uri="{FF2B5EF4-FFF2-40B4-BE49-F238E27FC236}">
              <a16:creationId xmlns:a16="http://schemas.microsoft.com/office/drawing/2014/main" id="{00000000-0008-0000-2200-0000E0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5" name="Text Box 4">
          <a:extLst>
            <a:ext uri="{FF2B5EF4-FFF2-40B4-BE49-F238E27FC236}">
              <a16:creationId xmlns:a16="http://schemas.microsoft.com/office/drawing/2014/main" id="{00000000-0008-0000-2200-0000E1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6" name="Text Box 5">
          <a:extLst>
            <a:ext uri="{FF2B5EF4-FFF2-40B4-BE49-F238E27FC236}">
              <a16:creationId xmlns:a16="http://schemas.microsoft.com/office/drawing/2014/main" id="{00000000-0008-0000-2200-0000E2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00000000-0008-0000-2200-0000E3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8" name="Text Box 8">
          <a:extLst>
            <a:ext uri="{FF2B5EF4-FFF2-40B4-BE49-F238E27FC236}">
              <a16:creationId xmlns:a16="http://schemas.microsoft.com/office/drawing/2014/main" id="{00000000-0008-0000-2200-0000E4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9" name="Text Box 9">
          <a:extLst>
            <a:ext uri="{FF2B5EF4-FFF2-40B4-BE49-F238E27FC236}">
              <a16:creationId xmlns:a16="http://schemas.microsoft.com/office/drawing/2014/main" id="{00000000-0008-0000-2200-0000E5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30" name="Text Box 10">
          <a:extLst>
            <a:ext uri="{FF2B5EF4-FFF2-40B4-BE49-F238E27FC236}">
              <a16:creationId xmlns:a16="http://schemas.microsoft.com/office/drawing/2014/main" id="{00000000-0008-0000-2200-0000E6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00000000-0008-0000-2200-0000E7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00000000-0008-0000-2200-0000E8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233" name="Text Box 8">
          <a:extLst>
            <a:ext uri="{FF2B5EF4-FFF2-40B4-BE49-F238E27FC236}">
              <a16:creationId xmlns:a16="http://schemas.microsoft.com/office/drawing/2014/main" id="{00000000-0008-0000-2200-0000E900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00000000-0008-0000-2200-0000EA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35" name="Text Box 2">
          <a:extLst>
            <a:ext uri="{FF2B5EF4-FFF2-40B4-BE49-F238E27FC236}">
              <a16:creationId xmlns:a16="http://schemas.microsoft.com/office/drawing/2014/main" id="{00000000-0008-0000-2200-0000EB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36" name="Text Box 3">
          <a:extLst>
            <a:ext uri="{FF2B5EF4-FFF2-40B4-BE49-F238E27FC236}">
              <a16:creationId xmlns:a16="http://schemas.microsoft.com/office/drawing/2014/main" id="{00000000-0008-0000-2200-0000EC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37" name="Text Box 4">
          <a:extLst>
            <a:ext uri="{FF2B5EF4-FFF2-40B4-BE49-F238E27FC236}">
              <a16:creationId xmlns:a16="http://schemas.microsoft.com/office/drawing/2014/main" id="{00000000-0008-0000-2200-0000ED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38" name="Text Box 5">
          <a:extLst>
            <a:ext uri="{FF2B5EF4-FFF2-40B4-BE49-F238E27FC236}">
              <a16:creationId xmlns:a16="http://schemas.microsoft.com/office/drawing/2014/main" id="{00000000-0008-0000-2200-0000EE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39" name="Text Box 6">
          <a:extLst>
            <a:ext uri="{FF2B5EF4-FFF2-40B4-BE49-F238E27FC236}">
              <a16:creationId xmlns:a16="http://schemas.microsoft.com/office/drawing/2014/main" id="{00000000-0008-0000-2200-0000EF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40" name="Text Box 8">
          <a:extLst>
            <a:ext uri="{FF2B5EF4-FFF2-40B4-BE49-F238E27FC236}">
              <a16:creationId xmlns:a16="http://schemas.microsoft.com/office/drawing/2014/main" id="{00000000-0008-0000-2200-0000F0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41" name="Text Box 9">
          <a:extLst>
            <a:ext uri="{FF2B5EF4-FFF2-40B4-BE49-F238E27FC236}">
              <a16:creationId xmlns:a16="http://schemas.microsoft.com/office/drawing/2014/main" id="{00000000-0008-0000-2200-0000F1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42" name="Text Box 10">
          <a:extLst>
            <a:ext uri="{FF2B5EF4-FFF2-40B4-BE49-F238E27FC236}">
              <a16:creationId xmlns:a16="http://schemas.microsoft.com/office/drawing/2014/main" id="{00000000-0008-0000-2200-0000F2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</xdr:row>
      <xdr:rowOff>0</xdr:rowOff>
    </xdr:from>
    <xdr:ext cx="114300" cy="285750"/>
    <xdr:sp macro="" textlink="">
      <xdr:nvSpPr>
        <xdr:cNvPr id="243" name="Text Box 11">
          <a:extLst>
            <a:ext uri="{FF2B5EF4-FFF2-40B4-BE49-F238E27FC236}">
              <a16:creationId xmlns:a16="http://schemas.microsoft.com/office/drawing/2014/main" id="{00000000-0008-0000-2200-0000F3000000}"/>
            </a:ext>
          </a:extLst>
        </xdr:cNvPr>
        <xdr:cNvSpPr txBox="1">
          <a:spLocks noChangeArrowheads="1"/>
        </xdr:cNvSpPr>
      </xdr:nvSpPr>
      <xdr:spPr bwMode="auto">
        <a:xfrm>
          <a:off x="1219200" y="1238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</xdr:row>
      <xdr:rowOff>0</xdr:rowOff>
    </xdr:from>
    <xdr:ext cx="114300" cy="285750"/>
    <xdr:sp macro="" textlink="">
      <xdr:nvSpPr>
        <xdr:cNvPr id="244" name="Text Box 12">
          <a:extLst>
            <a:ext uri="{FF2B5EF4-FFF2-40B4-BE49-F238E27FC236}">
              <a16:creationId xmlns:a16="http://schemas.microsoft.com/office/drawing/2014/main" id="{00000000-0008-0000-2200-0000F4000000}"/>
            </a:ext>
          </a:extLst>
        </xdr:cNvPr>
        <xdr:cNvSpPr txBox="1">
          <a:spLocks noChangeArrowheads="1"/>
        </xdr:cNvSpPr>
      </xdr:nvSpPr>
      <xdr:spPr bwMode="auto">
        <a:xfrm>
          <a:off x="1219200" y="1238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45" name="Text Box 13">
          <a:extLst>
            <a:ext uri="{FF2B5EF4-FFF2-40B4-BE49-F238E27FC236}">
              <a16:creationId xmlns:a16="http://schemas.microsoft.com/office/drawing/2014/main" id="{00000000-0008-0000-2200-0000F500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46" name="Text Box 14">
          <a:extLst>
            <a:ext uri="{FF2B5EF4-FFF2-40B4-BE49-F238E27FC236}">
              <a16:creationId xmlns:a16="http://schemas.microsoft.com/office/drawing/2014/main" id="{00000000-0008-0000-2200-0000F600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00000000-0008-0000-2200-0000F7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0000000-0008-0000-2200-0000F800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49" name="Text Box 8">
          <a:extLst>
            <a:ext uri="{FF2B5EF4-FFF2-40B4-BE49-F238E27FC236}">
              <a16:creationId xmlns:a16="http://schemas.microsoft.com/office/drawing/2014/main" id="{00000000-0008-0000-2200-0000F9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200-0000F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200-0000FB00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200-0000FC00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200-0000F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200-0000F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00000000-0008-0000-2200-0000F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0000000-0008-0000-2200-000000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00000000-0008-0000-2200-000001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8" name="Text Box 4">
          <a:extLst>
            <a:ext uri="{FF2B5EF4-FFF2-40B4-BE49-F238E27FC236}">
              <a16:creationId xmlns:a16="http://schemas.microsoft.com/office/drawing/2014/main" id="{00000000-0008-0000-2200-000002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9" name="Text Box 5">
          <a:extLst>
            <a:ext uri="{FF2B5EF4-FFF2-40B4-BE49-F238E27FC236}">
              <a16:creationId xmlns:a16="http://schemas.microsoft.com/office/drawing/2014/main" id="{00000000-0008-0000-2200-000003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0" name="Text Box 6">
          <a:extLst>
            <a:ext uri="{FF2B5EF4-FFF2-40B4-BE49-F238E27FC236}">
              <a16:creationId xmlns:a16="http://schemas.microsoft.com/office/drawing/2014/main" id="{00000000-0008-0000-2200-000004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1" name="Text Box 8">
          <a:extLst>
            <a:ext uri="{FF2B5EF4-FFF2-40B4-BE49-F238E27FC236}">
              <a16:creationId xmlns:a16="http://schemas.microsoft.com/office/drawing/2014/main" id="{00000000-0008-0000-2200-000005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2" name="Text Box 9">
          <a:extLst>
            <a:ext uri="{FF2B5EF4-FFF2-40B4-BE49-F238E27FC236}">
              <a16:creationId xmlns:a16="http://schemas.microsoft.com/office/drawing/2014/main" id="{00000000-0008-0000-2200-00000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3" name="Text Box 10">
          <a:extLst>
            <a:ext uri="{FF2B5EF4-FFF2-40B4-BE49-F238E27FC236}">
              <a16:creationId xmlns:a16="http://schemas.microsoft.com/office/drawing/2014/main" id="{00000000-0008-0000-2200-000007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00000000-0008-0000-2200-000008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5" name="Text Box 2">
          <a:extLst>
            <a:ext uri="{FF2B5EF4-FFF2-40B4-BE49-F238E27FC236}">
              <a16:creationId xmlns:a16="http://schemas.microsoft.com/office/drawing/2014/main" id="{00000000-0008-0000-2200-000009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66" name="Text Box 8">
          <a:extLst>
            <a:ext uri="{FF2B5EF4-FFF2-40B4-BE49-F238E27FC236}">
              <a16:creationId xmlns:a16="http://schemas.microsoft.com/office/drawing/2014/main" id="{00000000-0008-0000-2200-00000A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00000000-0008-0000-2200-00000B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68" name="Text Box 2">
          <a:extLst>
            <a:ext uri="{FF2B5EF4-FFF2-40B4-BE49-F238E27FC236}">
              <a16:creationId xmlns:a16="http://schemas.microsoft.com/office/drawing/2014/main" id="{00000000-0008-0000-2200-00000C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69" name="Text Box 3">
          <a:extLst>
            <a:ext uri="{FF2B5EF4-FFF2-40B4-BE49-F238E27FC236}">
              <a16:creationId xmlns:a16="http://schemas.microsoft.com/office/drawing/2014/main" id="{00000000-0008-0000-2200-00000D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00000000-0008-0000-2200-00000E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71" name="Text Box 5">
          <a:extLst>
            <a:ext uri="{FF2B5EF4-FFF2-40B4-BE49-F238E27FC236}">
              <a16:creationId xmlns:a16="http://schemas.microsoft.com/office/drawing/2014/main" id="{00000000-0008-0000-2200-00000F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72" name="Text Box 6">
          <a:extLst>
            <a:ext uri="{FF2B5EF4-FFF2-40B4-BE49-F238E27FC236}">
              <a16:creationId xmlns:a16="http://schemas.microsoft.com/office/drawing/2014/main" id="{00000000-0008-0000-2200-000010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73" name="Text Box 8">
          <a:extLst>
            <a:ext uri="{FF2B5EF4-FFF2-40B4-BE49-F238E27FC236}">
              <a16:creationId xmlns:a16="http://schemas.microsoft.com/office/drawing/2014/main" id="{00000000-0008-0000-2200-000011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74" name="Text Box 9">
          <a:extLst>
            <a:ext uri="{FF2B5EF4-FFF2-40B4-BE49-F238E27FC236}">
              <a16:creationId xmlns:a16="http://schemas.microsoft.com/office/drawing/2014/main" id="{00000000-0008-0000-2200-000012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75" name="Text Box 10">
          <a:extLst>
            <a:ext uri="{FF2B5EF4-FFF2-40B4-BE49-F238E27FC236}">
              <a16:creationId xmlns:a16="http://schemas.microsoft.com/office/drawing/2014/main" id="{00000000-0008-0000-2200-000013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</xdr:row>
      <xdr:rowOff>0</xdr:rowOff>
    </xdr:from>
    <xdr:ext cx="114300" cy="285750"/>
    <xdr:sp macro="" textlink="">
      <xdr:nvSpPr>
        <xdr:cNvPr id="276" name="Text Box 11">
          <a:extLst>
            <a:ext uri="{FF2B5EF4-FFF2-40B4-BE49-F238E27FC236}">
              <a16:creationId xmlns:a16="http://schemas.microsoft.com/office/drawing/2014/main" id="{00000000-0008-0000-2200-000014010000}"/>
            </a:ext>
          </a:extLst>
        </xdr:cNvPr>
        <xdr:cNvSpPr txBox="1">
          <a:spLocks noChangeArrowheads="1"/>
        </xdr:cNvSpPr>
      </xdr:nvSpPr>
      <xdr:spPr bwMode="auto">
        <a:xfrm>
          <a:off x="1219200" y="1238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</xdr:row>
      <xdr:rowOff>0</xdr:rowOff>
    </xdr:from>
    <xdr:ext cx="114300" cy="285750"/>
    <xdr:sp macro="" textlink="">
      <xdr:nvSpPr>
        <xdr:cNvPr id="277" name="Text Box 12">
          <a:extLst>
            <a:ext uri="{FF2B5EF4-FFF2-40B4-BE49-F238E27FC236}">
              <a16:creationId xmlns:a16="http://schemas.microsoft.com/office/drawing/2014/main" id="{00000000-0008-0000-2200-000015010000}"/>
            </a:ext>
          </a:extLst>
        </xdr:cNvPr>
        <xdr:cNvSpPr txBox="1">
          <a:spLocks noChangeArrowheads="1"/>
        </xdr:cNvSpPr>
      </xdr:nvSpPr>
      <xdr:spPr bwMode="auto">
        <a:xfrm>
          <a:off x="1219200" y="1238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78" name="Text Box 13">
          <a:extLst>
            <a:ext uri="{FF2B5EF4-FFF2-40B4-BE49-F238E27FC236}">
              <a16:creationId xmlns:a16="http://schemas.microsoft.com/office/drawing/2014/main" id="{00000000-0008-0000-2200-00001601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79" name="Text Box 14">
          <a:extLst>
            <a:ext uri="{FF2B5EF4-FFF2-40B4-BE49-F238E27FC236}">
              <a16:creationId xmlns:a16="http://schemas.microsoft.com/office/drawing/2014/main" id="{00000000-0008-0000-2200-00001701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00000000-0008-0000-2200-000018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</xdr:row>
      <xdr:rowOff>0</xdr:rowOff>
    </xdr:from>
    <xdr:ext cx="114300" cy="285750"/>
    <xdr:sp macro="" textlink="">
      <xdr:nvSpPr>
        <xdr:cNvPr id="281" name="Text Box 2">
          <a:extLst>
            <a:ext uri="{FF2B5EF4-FFF2-40B4-BE49-F238E27FC236}">
              <a16:creationId xmlns:a16="http://schemas.microsoft.com/office/drawing/2014/main" id="{00000000-0008-0000-2200-000019010000}"/>
            </a:ext>
          </a:extLst>
        </xdr:cNvPr>
        <xdr:cNvSpPr txBox="1">
          <a:spLocks noChangeArrowheads="1"/>
        </xdr:cNvSpPr>
      </xdr:nvSpPr>
      <xdr:spPr bwMode="auto">
        <a:xfrm>
          <a:off x="1219200" y="1200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2" name="Text Box 8">
          <a:extLst>
            <a:ext uri="{FF2B5EF4-FFF2-40B4-BE49-F238E27FC236}">
              <a16:creationId xmlns:a16="http://schemas.microsoft.com/office/drawing/2014/main" id="{00000000-0008-0000-2200-00001A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200-00001B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48</xdr:row>
      <xdr:rowOff>104775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200-00001C010000}"/>
            </a:ext>
          </a:extLst>
        </xdr:cNvPr>
        <xdr:cNvSpPr txBox="1">
          <a:spLocks noChangeArrowheads="1"/>
        </xdr:cNvSpPr>
      </xdr:nvSpPr>
      <xdr:spPr bwMode="auto">
        <a:xfrm>
          <a:off x="1419225" y="9248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200-00001D01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200-00001E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200-00001F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200-000020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200-000021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200-000022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200-000023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200-000024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200-000025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200-00002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200-000027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200-000028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200-000029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200-00002A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200-00002B010000}"/>
            </a:ext>
          </a:extLst>
        </xdr:cNvPr>
        <xdr:cNvSpPr txBox="1">
          <a:spLocks noChangeArrowheads="1"/>
        </xdr:cNvSpPr>
      </xdr:nvSpPr>
      <xdr:spPr bwMode="auto">
        <a:xfrm>
          <a:off x="12192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200-00002C01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552450</xdr:colOff>
      <xdr:row>58</xdr:row>
      <xdr:rowOff>85725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200-00002D010000}"/>
            </a:ext>
          </a:extLst>
        </xdr:cNvPr>
        <xdr:cNvSpPr txBox="1">
          <a:spLocks noChangeArrowheads="1"/>
        </xdr:cNvSpPr>
      </xdr:nvSpPr>
      <xdr:spPr bwMode="auto">
        <a:xfrm>
          <a:off x="5429250" y="11134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200-00002E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200-00002F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200-000030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200-000031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200-000032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200-000033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200-000034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200-000035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200-00003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200-000037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200-000038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200-000039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200-00003A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200-00003B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200-00003C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200-00003D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200-00003E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200-00003F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200-000040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200-000041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200-000042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200-000043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200-000044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200-000045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200-00004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200-000047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200-000048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200-000049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200-00004A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200-00004B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200-00004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200-00004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200-00004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200-00004F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200-000050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200-000051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200-000052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200-000053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200-000054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200-000055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200-000056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200-000057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200-000058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200-000059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200-00005A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200-00005B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200-00005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200-00005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200-00005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39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200-00005F010000}"/>
            </a:ext>
          </a:extLst>
        </xdr:cNvPr>
        <xdr:cNvSpPr txBox="1">
          <a:spLocks noChangeArrowheads="1"/>
        </xdr:cNvSpPr>
      </xdr:nvSpPr>
      <xdr:spPr bwMode="auto">
        <a:xfrm>
          <a:off x="12573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200-000060010000}"/>
            </a:ext>
          </a:extLst>
        </xdr:cNvPr>
        <xdr:cNvSpPr txBox="1">
          <a:spLocks noChangeArrowheads="1"/>
        </xdr:cNvSpPr>
      </xdr:nvSpPr>
      <xdr:spPr bwMode="auto">
        <a:xfrm>
          <a:off x="4267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38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200-000061010000}"/>
            </a:ext>
          </a:extLst>
        </xdr:cNvPr>
        <xdr:cNvSpPr txBox="1">
          <a:spLocks noChangeArrowheads="1"/>
        </xdr:cNvSpPr>
      </xdr:nvSpPr>
      <xdr:spPr bwMode="auto">
        <a:xfrm>
          <a:off x="26670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354" name="Text Box 8">
          <a:extLst>
            <a:ext uri="{FF2B5EF4-FFF2-40B4-BE49-F238E27FC236}">
              <a16:creationId xmlns:a16="http://schemas.microsoft.com/office/drawing/2014/main" id="{00000000-0008-0000-2200-00006201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355" name="Text Box 8">
          <a:extLst>
            <a:ext uri="{FF2B5EF4-FFF2-40B4-BE49-F238E27FC236}">
              <a16:creationId xmlns:a16="http://schemas.microsoft.com/office/drawing/2014/main" id="{00000000-0008-0000-2200-000063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63</xdr:row>
      <xdr:rowOff>76200</xdr:rowOff>
    </xdr:from>
    <xdr:ext cx="114300" cy="285750"/>
    <xdr:sp macro="" textlink="">
      <xdr:nvSpPr>
        <xdr:cNvPr id="356" name="Text Box 8">
          <a:extLst>
            <a:ext uri="{FF2B5EF4-FFF2-40B4-BE49-F238E27FC236}">
              <a16:creationId xmlns:a16="http://schemas.microsoft.com/office/drawing/2014/main" id="{00000000-0008-0000-2200-000064010000}"/>
            </a:ext>
          </a:extLst>
        </xdr:cNvPr>
        <xdr:cNvSpPr txBox="1">
          <a:spLocks noChangeArrowheads="1"/>
        </xdr:cNvSpPr>
      </xdr:nvSpPr>
      <xdr:spPr bwMode="auto">
        <a:xfrm>
          <a:off x="1390650" y="12077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57" name="Text Box 8">
          <a:extLst>
            <a:ext uri="{FF2B5EF4-FFF2-40B4-BE49-F238E27FC236}">
              <a16:creationId xmlns:a16="http://schemas.microsoft.com/office/drawing/2014/main" id="{00000000-0008-0000-2200-000065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58" name="Text Box 8">
          <a:extLst>
            <a:ext uri="{FF2B5EF4-FFF2-40B4-BE49-F238E27FC236}">
              <a16:creationId xmlns:a16="http://schemas.microsoft.com/office/drawing/2014/main" id="{00000000-0008-0000-2200-00006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00000000-0008-0000-2200-000067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0" name="Text Box 2">
          <a:extLst>
            <a:ext uri="{FF2B5EF4-FFF2-40B4-BE49-F238E27FC236}">
              <a16:creationId xmlns:a16="http://schemas.microsoft.com/office/drawing/2014/main" id="{00000000-0008-0000-2200-000068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1" name="Text Box 3">
          <a:extLst>
            <a:ext uri="{FF2B5EF4-FFF2-40B4-BE49-F238E27FC236}">
              <a16:creationId xmlns:a16="http://schemas.microsoft.com/office/drawing/2014/main" id="{00000000-0008-0000-2200-000069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2" name="Text Box 4">
          <a:extLst>
            <a:ext uri="{FF2B5EF4-FFF2-40B4-BE49-F238E27FC236}">
              <a16:creationId xmlns:a16="http://schemas.microsoft.com/office/drawing/2014/main" id="{00000000-0008-0000-2200-00006A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3" name="Text Box 5">
          <a:extLst>
            <a:ext uri="{FF2B5EF4-FFF2-40B4-BE49-F238E27FC236}">
              <a16:creationId xmlns:a16="http://schemas.microsoft.com/office/drawing/2014/main" id="{00000000-0008-0000-2200-00006B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4" name="Text Box 6">
          <a:extLst>
            <a:ext uri="{FF2B5EF4-FFF2-40B4-BE49-F238E27FC236}">
              <a16:creationId xmlns:a16="http://schemas.microsoft.com/office/drawing/2014/main" id="{00000000-0008-0000-2200-00006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5" name="Text Box 8">
          <a:extLst>
            <a:ext uri="{FF2B5EF4-FFF2-40B4-BE49-F238E27FC236}">
              <a16:creationId xmlns:a16="http://schemas.microsoft.com/office/drawing/2014/main" id="{00000000-0008-0000-2200-00006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6" name="Text Box 9">
          <a:extLst>
            <a:ext uri="{FF2B5EF4-FFF2-40B4-BE49-F238E27FC236}">
              <a16:creationId xmlns:a16="http://schemas.microsoft.com/office/drawing/2014/main" id="{00000000-0008-0000-2200-00006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7" name="Text Box 10">
          <a:extLst>
            <a:ext uri="{FF2B5EF4-FFF2-40B4-BE49-F238E27FC236}">
              <a16:creationId xmlns:a16="http://schemas.microsoft.com/office/drawing/2014/main" id="{00000000-0008-0000-2200-00006F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00000000-0008-0000-2200-000070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9" name="Text Box 2">
          <a:extLst>
            <a:ext uri="{FF2B5EF4-FFF2-40B4-BE49-F238E27FC236}">
              <a16:creationId xmlns:a16="http://schemas.microsoft.com/office/drawing/2014/main" id="{00000000-0008-0000-2200-000071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370" name="Text Box 8">
          <a:extLst>
            <a:ext uri="{FF2B5EF4-FFF2-40B4-BE49-F238E27FC236}">
              <a16:creationId xmlns:a16="http://schemas.microsoft.com/office/drawing/2014/main" id="{00000000-0008-0000-2200-00007201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71" name="Text Box 8">
          <a:extLst>
            <a:ext uri="{FF2B5EF4-FFF2-40B4-BE49-F238E27FC236}">
              <a16:creationId xmlns:a16="http://schemas.microsoft.com/office/drawing/2014/main" id="{00000000-0008-0000-2200-000073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372" name="Text Box 8">
          <a:extLst>
            <a:ext uri="{FF2B5EF4-FFF2-40B4-BE49-F238E27FC236}">
              <a16:creationId xmlns:a16="http://schemas.microsoft.com/office/drawing/2014/main" id="{00000000-0008-0000-2200-000074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73" name="Text Box 8">
          <a:extLst>
            <a:ext uri="{FF2B5EF4-FFF2-40B4-BE49-F238E27FC236}">
              <a16:creationId xmlns:a16="http://schemas.microsoft.com/office/drawing/2014/main" id="{00000000-0008-0000-2200-000075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374" name="Text Box 8">
          <a:extLst>
            <a:ext uri="{FF2B5EF4-FFF2-40B4-BE49-F238E27FC236}">
              <a16:creationId xmlns:a16="http://schemas.microsoft.com/office/drawing/2014/main" id="{00000000-0008-0000-2200-000076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75" name="Text Box 8">
          <a:extLst>
            <a:ext uri="{FF2B5EF4-FFF2-40B4-BE49-F238E27FC236}">
              <a16:creationId xmlns:a16="http://schemas.microsoft.com/office/drawing/2014/main" id="{00000000-0008-0000-2200-000077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76" name="Text Box 8">
          <a:extLst>
            <a:ext uri="{FF2B5EF4-FFF2-40B4-BE49-F238E27FC236}">
              <a16:creationId xmlns:a16="http://schemas.microsoft.com/office/drawing/2014/main" id="{00000000-0008-0000-2200-000078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00000000-0008-0000-2200-000079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78" name="Text Box 2">
          <a:extLst>
            <a:ext uri="{FF2B5EF4-FFF2-40B4-BE49-F238E27FC236}">
              <a16:creationId xmlns:a16="http://schemas.microsoft.com/office/drawing/2014/main" id="{00000000-0008-0000-2200-00007A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79" name="Text Box 3">
          <a:extLst>
            <a:ext uri="{FF2B5EF4-FFF2-40B4-BE49-F238E27FC236}">
              <a16:creationId xmlns:a16="http://schemas.microsoft.com/office/drawing/2014/main" id="{00000000-0008-0000-2200-00007B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80" name="Text Box 4">
          <a:extLst>
            <a:ext uri="{FF2B5EF4-FFF2-40B4-BE49-F238E27FC236}">
              <a16:creationId xmlns:a16="http://schemas.microsoft.com/office/drawing/2014/main" id="{00000000-0008-0000-2200-00007C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81" name="Text Box 5">
          <a:extLst>
            <a:ext uri="{FF2B5EF4-FFF2-40B4-BE49-F238E27FC236}">
              <a16:creationId xmlns:a16="http://schemas.microsoft.com/office/drawing/2014/main" id="{00000000-0008-0000-2200-00007D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82" name="Text Box 6">
          <a:extLst>
            <a:ext uri="{FF2B5EF4-FFF2-40B4-BE49-F238E27FC236}">
              <a16:creationId xmlns:a16="http://schemas.microsoft.com/office/drawing/2014/main" id="{00000000-0008-0000-2200-00007E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83" name="Text Box 8">
          <a:extLst>
            <a:ext uri="{FF2B5EF4-FFF2-40B4-BE49-F238E27FC236}">
              <a16:creationId xmlns:a16="http://schemas.microsoft.com/office/drawing/2014/main" id="{00000000-0008-0000-2200-00007F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84" name="Text Box 9">
          <a:extLst>
            <a:ext uri="{FF2B5EF4-FFF2-40B4-BE49-F238E27FC236}">
              <a16:creationId xmlns:a16="http://schemas.microsoft.com/office/drawing/2014/main" id="{00000000-0008-0000-2200-000080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85" name="Text Box 10">
          <a:extLst>
            <a:ext uri="{FF2B5EF4-FFF2-40B4-BE49-F238E27FC236}">
              <a16:creationId xmlns:a16="http://schemas.microsoft.com/office/drawing/2014/main" id="{00000000-0008-0000-2200-000081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0000000-0008-0000-2200-00008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00000000-0008-0000-2200-000083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88" name="Text Box 8">
          <a:extLst>
            <a:ext uri="{FF2B5EF4-FFF2-40B4-BE49-F238E27FC236}">
              <a16:creationId xmlns:a16="http://schemas.microsoft.com/office/drawing/2014/main" id="{00000000-0008-0000-2200-000084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89" name="Text Box 8">
          <a:extLst>
            <a:ext uri="{FF2B5EF4-FFF2-40B4-BE49-F238E27FC236}">
              <a16:creationId xmlns:a16="http://schemas.microsoft.com/office/drawing/2014/main" id="{00000000-0008-0000-2200-000085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390" name="Text Box 8">
          <a:extLst>
            <a:ext uri="{FF2B5EF4-FFF2-40B4-BE49-F238E27FC236}">
              <a16:creationId xmlns:a16="http://schemas.microsoft.com/office/drawing/2014/main" id="{00000000-0008-0000-2200-000086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91" name="Text Box 8">
          <a:extLst>
            <a:ext uri="{FF2B5EF4-FFF2-40B4-BE49-F238E27FC236}">
              <a16:creationId xmlns:a16="http://schemas.microsoft.com/office/drawing/2014/main" id="{00000000-0008-0000-2200-000087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392" name="Text Box 8">
          <a:extLst>
            <a:ext uri="{FF2B5EF4-FFF2-40B4-BE49-F238E27FC236}">
              <a16:creationId xmlns:a16="http://schemas.microsoft.com/office/drawing/2014/main" id="{00000000-0008-0000-2200-000088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93" name="Text Box 8">
          <a:extLst>
            <a:ext uri="{FF2B5EF4-FFF2-40B4-BE49-F238E27FC236}">
              <a16:creationId xmlns:a16="http://schemas.microsoft.com/office/drawing/2014/main" id="{00000000-0008-0000-2200-000089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94" name="Text Box 8">
          <a:extLst>
            <a:ext uri="{FF2B5EF4-FFF2-40B4-BE49-F238E27FC236}">
              <a16:creationId xmlns:a16="http://schemas.microsoft.com/office/drawing/2014/main" id="{00000000-0008-0000-2200-00008A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00000000-0008-0000-2200-00008B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96" name="Text Box 2">
          <a:extLst>
            <a:ext uri="{FF2B5EF4-FFF2-40B4-BE49-F238E27FC236}">
              <a16:creationId xmlns:a16="http://schemas.microsoft.com/office/drawing/2014/main" id="{00000000-0008-0000-2200-00008C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97" name="Text Box 3">
          <a:extLst>
            <a:ext uri="{FF2B5EF4-FFF2-40B4-BE49-F238E27FC236}">
              <a16:creationId xmlns:a16="http://schemas.microsoft.com/office/drawing/2014/main" id="{00000000-0008-0000-2200-00008D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98" name="Text Box 4">
          <a:extLst>
            <a:ext uri="{FF2B5EF4-FFF2-40B4-BE49-F238E27FC236}">
              <a16:creationId xmlns:a16="http://schemas.microsoft.com/office/drawing/2014/main" id="{00000000-0008-0000-2200-00008E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399" name="Text Box 5">
          <a:extLst>
            <a:ext uri="{FF2B5EF4-FFF2-40B4-BE49-F238E27FC236}">
              <a16:creationId xmlns:a16="http://schemas.microsoft.com/office/drawing/2014/main" id="{00000000-0008-0000-2200-00008F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00" name="Text Box 6">
          <a:extLst>
            <a:ext uri="{FF2B5EF4-FFF2-40B4-BE49-F238E27FC236}">
              <a16:creationId xmlns:a16="http://schemas.microsoft.com/office/drawing/2014/main" id="{00000000-0008-0000-2200-000090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01" name="Text Box 8">
          <a:extLst>
            <a:ext uri="{FF2B5EF4-FFF2-40B4-BE49-F238E27FC236}">
              <a16:creationId xmlns:a16="http://schemas.microsoft.com/office/drawing/2014/main" id="{00000000-0008-0000-2200-000091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02" name="Text Box 9">
          <a:extLst>
            <a:ext uri="{FF2B5EF4-FFF2-40B4-BE49-F238E27FC236}">
              <a16:creationId xmlns:a16="http://schemas.microsoft.com/office/drawing/2014/main" id="{00000000-0008-0000-2200-00009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03" name="Text Box 10">
          <a:extLst>
            <a:ext uri="{FF2B5EF4-FFF2-40B4-BE49-F238E27FC236}">
              <a16:creationId xmlns:a16="http://schemas.microsoft.com/office/drawing/2014/main" id="{00000000-0008-0000-2200-000093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00000000-0008-0000-2200-000094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05" name="Text Box 2">
          <a:extLst>
            <a:ext uri="{FF2B5EF4-FFF2-40B4-BE49-F238E27FC236}">
              <a16:creationId xmlns:a16="http://schemas.microsoft.com/office/drawing/2014/main" id="{00000000-0008-0000-2200-000095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06" name="Text Box 8">
          <a:extLst>
            <a:ext uri="{FF2B5EF4-FFF2-40B4-BE49-F238E27FC236}">
              <a16:creationId xmlns:a16="http://schemas.microsoft.com/office/drawing/2014/main" id="{00000000-0008-0000-2200-000096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407" name="Text Box 8">
          <a:extLst>
            <a:ext uri="{FF2B5EF4-FFF2-40B4-BE49-F238E27FC236}">
              <a16:creationId xmlns:a16="http://schemas.microsoft.com/office/drawing/2014/main" id="{00000000-0008-0000-2200-00009701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08" name="Text Box 8">
          <a:extLst>
            <a:ext uri="{FF2B5EF4-FFF2-40B4-BE49-F238E27FC236}">
              <a16:creationId xmlns:a16="http://schemas.microsoft.com/office/drawing/2014/main" id="{00000000-0008-0000-2200-000098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63</xdr:row>
      <xdr:rowOff>76200</xdr:rowOff>
    </xdr:from>
    <xdr:ext cx="114300" cy="285750"/>
    <xdr:sp macro="" textlink="">
      <xdr:nvSpPr>
        <xdr:cNvPr id="409" name="Text Box 8">
          <a:extLst>
            <a:ext uri="{FF2B5EF4-FFF2-40B4-BE49-F238E27FC236}">
              <a16:creationId xmlns:a16="http://schemas.microsoft.com/office/drawing/2014/main" id="{00000000-0008-0000-2200-000099010000}"/>
            </a:ext>
          </a:extLst>
        </xdr:cNvPr>
        <xdr:cNvSpPr txBox="1">
          <a:spLocks noChangeArrowheads="1"/>
        </xdr:cNvSpPr>
      </xdr:nvSpPr>
      <xdr:spPr bwMode="auto">
        <a:xfrm>
          <a:off x="1390650" y="12077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410" name="Text Box 8">
          <a:extLst>
            <a:ext uri="{FF2B5EF4-FFF2-40B4-BE49-F238E27FC236}">
              <a16:creationId xmlns:a16="http://schemas.microsoft.com/office/drawing/2014/main" id="{00000000-0008-0000-2200-00009A01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411" name="Text Box 8">
          <a:extLst>
            <a:ext uri="{FF2B5EF4-FFF2-40B4-BE49-F238E27FC236}">
              <a16:creationId xmlns:a16="http://schemas.microsoft.com/office/drawing/2014/main" id="{00000000-0008-0000-2200-00009B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00000000-0008-0000-2200-00009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3" name="Text Box 2">
          <a:extLst>
            <a:ext uri="{FF2B5EF4-FFF2-40B4-BE49-F238E27FC236}">
              <a16:creationId xmlns:a16="http://schemas.microsoft.com/office/drawing/2014/main" id="{00000000-0008-0000-2200-00009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4" name="Text Box 3">
          <a:extLst>
            <a:ext uri="{FF2B5EF4-FFF2-40B4-BE49-F238E27FC236}">
              <a16:creationId xmlns:a16="http://schemas.microsoft.com/office/drawing/2014/main" id="{00000000-0008-0000-2200-00009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00000000-0008-0000-2200-00009F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6" name="Text Box 5">
          <a:extLst>
            <a:ext uri="{FF2B5EF4-FFF2-40B4-BE49-F238E27FC236}">
              <a16:creationId xmlns:a16="http://schemas.microsoft.com/office/drawing/2014/main" id="{00000000-0008-0000-2200-0000A0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7" name="Text Box 6">
          <a:extLst>
            <a:ext uri="{FF2B5EF4-FFF2-40B4-BE49-F238E27FC236}">
              <a16:creationId xmlns:a16="http://schemas.microsoft.com/office/drawing/2014/main" id="{00000000-0008-0000-2200-0000A1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8" name="Text Box 8">
          <a:extLst>
            <a:ext uri="{FF2B5EF4-FFF2-40B4-BE49-F238E27FC236}">
              <a16:creationId xmlns:a16="http://schemas.microsoft.com/office/drawing/2014/main" id="{00000000-0008-0000-2200-0000A2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9" name="Text Box 9">
          <a:extLst>
            <a:ext uri="{FF2B5EF4-FFF2-40B4-BE49-F238E27FC236}">
              <a16:creationId xmlns:a16="http://schemas.microsoft.com/office/drawing/2014/main" id="{00000000-0008-0000-2200-0000A3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0" name="Text Box 10">
          <a:extLst>
            <a:ext uri="{FF2B5EF4-FFF2-40B4-BE49-F238E27FC236}">
              <a16:creationId xmlns:a16="http://schemas.microsoft.com/office/drawing/2014/main" id="{00000000-0008-0000-2200-0000A4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00000000-0008-0000-2200-0000A5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2" name="Text Box 2">
          <a:extLst>
            <a:ext uri="{FF2B5EF4-FFF2-40B4-BE49-F238E27FC236}">
              <a16:creationId xmlns:a16="http://schemas.microsoft.com/office/drawing/2014/main" id="{00000000-0008-0000-2200-0000A6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423" name="Text Box 8">
          <a:extLst>
            <a:ext uri="{FF2B5EF4-FFF2-40B4-BE49-F238E27FC236}">
              <a16:creationId xmlns:a16="http://schemas.microsoft.com/office/drawing/2014/main" id="{00000000-0008-0000-2200-0000A701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424" name="Text Box 8">
          <a:extLst>
            <a:ext uri="{FF2B5EF4-FFF2-40B4-BE49-F238E27FC236}">
              <a16:creationId xmlns:a16="http://schemas.microsoft.com/office/drawing/2014/main" id="{00000000-0008-0000-2200-0000A8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25" name="Text Box 8">
          <a:extLst>
            <a:ext uri="{FF2B5EF4-FFF2-40B4-BE49-F238E27FC236}">
              <a16:creationId xmlns:a16="http://schemas.microsoft.com/office/drawing/2014/main" id="{00000000-0008-0000-2200-0000A9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426" name="Text Box 8">
          <a:extLst>
            <a:ext uri="{FF2B5EF4-FFF2-40B4-BE49-F238E27FC236}">
              <a16:creationId xmlns:a16="http://schemas.microsoft.com/office/drawing/2014/main" id="{00000000-0008-0000-2200-0000AA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427" name="Text Box 8">
          <a:extLst>
            <a:ext uri="{FF2B5EF4-FFF2-40B4-BE49-F238E27FC236}">
              <a16:creationId xmlns:a16="http://schemas.microsoft.com/office/drawing/2014/main" id="{00000000-0008-0000-2200-0000AB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8" name="Text Box 8">
          <a:extLst>
            <a:ext uri="{FF2B5EF4-FFF2-40B4-BE49-F238E27FC236}">
              <a16:creationId xmlns:a16="http://schemas.microsoft.com/office/drawing/2014/main" id="{00000000-0008-0000-2200-0000A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9" name="Text Box 8">
          <a:extLst>
            <a:ext uri="{FF2B5EF4-FFF2-40B4-BE49-F238E27FC236}">
              <a16:creationId xmlns:a16="http://schemas.microsoft.com/office/drawing/2014/main" id="{00000000-0008-0000-2200-0000A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00000000-0008-0000-2200-0000AE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00000000-0008-0000-2200-0000AF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00000000-0008-0000-2200-0000B0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3" name="Text Box 4">
          <a:extLst>
            <a:ext uri="{FF2B5EF4-FFF2-40B4-BE49-F238E27FC236}">
              <a16:creationId xmlns:a16="http://schemas.microsoft.com/office/drawing/2014/main" id="{00000000-0008-0000-2200-0000B1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4" name="Text Box 5">
          <a:extLst>
            <a:ext uri="{FF2B5EF4-FFF2-40B4-BE49-F238E27FC236}">
              <a16:creationId xmlns:a16="http://schemas.microsoft.com/office/drawing/2014/main" id="{00000000-0008-0000-2200-0000B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5" name="Text Box 6">
          <a:extLst>
            <a:ext uri="{FF2B5EF4-FFF2-40B4-BE49-F238E27FC236}">
              <a16:creationId xmlns:a16="http://schemas.microsoft.com/office/drawing/2014/main" id="{00000000-0008-0000-2200-0000B3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6" name="Text Box 8">
          <a:extLst>
            <a:ext uri="{FF2B5EF4-FFF2-40B4-BE49-F238E27FC236}">
              <a16:creationId xmlns:a16="http://schemas.microsoft.com/office/drawing/2014/main" id="{00000000-0008-0000-2200-0000B4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7" name="Text Box 9">
          <a:extLst>
            <a:ext uri="{FF2B5EF4-FFF2-40B4-BE49-F238E27FC236}">
              <a16:creationId xmlns:a16="http://schemas.microsoft.com/office/drawing/2014/main" id="{00000000-0008-0000-2200-0000B5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8" name="Text Box 10">
          <a:extLst>
            <a:ext uri="{FF2B5EF4-FFF2-40B4-BE49-F238E27FC236}">
              <a16:creationId xmlns:a16="http://schemas.microsoft.com/office/drawing/2014/main" id="{00000000-0008-0000-2200-0000B6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00000000-0008-0000-2200-0000B7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40" name="Text Box 2">
          <a:extLst>
            <a:ext uri="{FF2B5EF4-FFF2-40B4-BE49-F238E27FC236}">
              <a16:creationId xmlns:a16="http://schemas.microsoft.com/office/drawing/2014/main" id="{00000000-0008-0000-2200-0000B8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41" name="Text Box 8">
          <a:extLst>
            <a:ext uri="{FF2B5EF4-FFF2-40B4-BE49-F238E27FC236}">
              <a16:creationId xmlns:a16="http://schemas.microsoft.com/office/drawing/2014/main" id="{00000000-0008-0000-2200-0000B9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442" name="Text Box 8">
          <a:extLst>
            <a:ext uri="{FF2B5EF4-FFF2-40B4-BE49-F238E27FC236}">
              <a16:creationId xmlns:a16="http://schemas.microsoft.com/office/drawing/2014/main" id="{00000000-0008-0000-2200-0000BA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43" name="Text Box 8">
          <a:extLst>
            <a:ext uri="{FF2B5EF4-FFF2-40B4-BE49-F238E27FC236}">
              <a16:creationId xmlns:a16="http://schemas.microsoft.com/office/drawing/2014/main" id="{00000000-0008-0000-2200-0000BB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444" name="Text Box 8">
          <a:extLst>
            <a:ext uri="{FF2B5EF4-FFF2-40B4-BE49-F238E27FC236}">
              <a16:creationId xmlns:a16="http://schemas.microsoft.com/office/drawing/2014/main" id="{00000000-0008-0000-2200-0000BC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45" name="Text Box 8">
          <a:extLst>
            <a:ext uri="{FF2B5EF4-FFF2-40B4-BE49-F238E27FC236}">
              <a16:creationId xmlns:a16="http://schemas.microsoft.com/office/drawing/2014/main" id="{00000000-0008-0000-2200-0000B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46" name="Text Box 8">
          <a:extLst>
            <a:ext uri="{FF2B5EF4-FFF2-40B4-BE49-F238E27FC236}">
              <a16:creationId xmlns:a16="http://schemas.microsoft.com/office/drawing/2014/main" id="{00000000-0008-0000-2200-0000B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00000000-0008-0000-2200-0000BF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48" name="Text Box 2">
          <a:extLst>
            <a:ext uri="{FF2B5EF4-FFF2-40B4-BE49-F238E27FC236}">
              <a16:creationId xmlns:a16="http://schemas.microsoft.com/office/drawing/2014/main" id="{00000000-0008-0000-2200-0000C0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49" name="Text Box 3">
          <a:extLst>
            <a:ext uri="{FF2B5EF4-FFF2-40B4-BE49-F238E27FC236}">
              <a16:creationId xmlns:a16="http://schemas.microsoft.com/office/drawing/2014/main" id="{00000000-0008-0000-2200-0000C1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50" name="Text Box 4">
          <a:extLst>
            <a:ext uri="{FF2B5EF4-FFF2-40B4-BE49-F238E27FC236}">
              <a16:creationId xmlns:a16="http://schemas.microsoft.com/office/drawing/2014/main" id="{00000000-0008-0000-2200-0000C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51" name="Text Box 5">
          <a:extLst>
            <a:ext uri="{FF2B5EF4-FFF2-40B4-BE49-F238E27FC236}">
              <a16:creationId xmlns:a16="http://schemas.microsoft.com/office/drawing/2014/main" id="{00000000-0008-0000-2200-0000C3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52" name="Text Box 6">
          <a:extLst>
            <a:ext uri="{FF2B5EF4-FFF2-40B4-BE49-F238E27FC236}">
              <a16:creationId xmlns:a16="http://schemas.microsoft.com/office/drawing/2014/main" id="{00000000-0008-0000-2200-0000C4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53" name="Text Box 8">
          <a:extLst>
            <a:ext uri="{FF2B5EF4-FFF2-40B4-BE49-F238E27FC236}">
              <a16:creationId xmlns:a16="http://schemas.microsoft.com/office/drawing/2014/main" id="{00000000-0008-0000-2200-0000C5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54" name="Text Box 9">
          <a:extLst>
            <a:ext uri="{FF2B5EF4-FFF2-40B4-BE49-F238E27FC236}">
              <a16:creationId xmlns:a16="http://schemas.microsoft.com/office/drawing/2014/main" id="{00000000-0008-0000-2200-0000C6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55" name="Text Box 10">
          <a:extLst>
            <a:ext uri="{FF2B5EF4-FFF2-40B4-BE49-F238E27FC236}">
              <a16:creationId xmlns:a16="http://schemas.microsoft.com/office/drawing/2014/main" id="{00000000-0008-0000-2200-0000C7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00000000-0008-0000-2200-0000C8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00000000-0008-0000-2200-0000C9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58" name="Text Box 8">
          <a:extLst>
            <a:ext uri="{FF2B5EF4-FFF2-40B4-BE49-F238E27FC236}">
              <a16:creationId xmlns:a16="http://schemas.microsoft.com/office/drawing/2014/main" id="{00000000-0008-0000-2200-0000CA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59" name="Text Box 8">
          <a:extLst>
            <a:ext uri="{FF2B5EF4-FFF2-40B4-BE49-F238E27FC236}">
              <a16:creationId xmlns:a16="http://schemas.microsoft.com/office/drawing/2014/main" id="{00000000-0008-0000-2200-0000CB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60" name="Text Box 8">
          <a:extLst>
            <a:ext uri="{FF2B5EF4-FFF2-40B4-BE49-F238E27FC236}">
              <a16:creationId xmlns:a16="http://schemas.microsoft.com/office/drawing/2014/main" id="{00000000-0008-0000-2200-0000CC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00000000-0008-0000-2200-0000C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2" name="Text Box 2">
          <a:extLst>
            <a:ext uri="{FF2B5EF4-FFF2-40B4-BE49-F238E27FC236}">
              <a16:creationId xmlns:a16="http://schemas.microsoft.com/office/drawing/2014/main" id="{00000000-0008-0000-2200-0000C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3" name="Text Box 3">
          <a:extLst>
            <a:ext uri="{FF2B5EF4-FFF2-40B4-BE49-F238E27FC236}">
              <a16:creationId xmlns:a16="http://schemas.microsoft.com/office/drawing/2014/main" id="{00000000-0008-0000-2200-0000C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4" name="Text Box 4">
          <a:extLst>
            <a:ext uri="{FF2B5EF4-FFF2-40B4-BE49-F238E27FC236}">
              <a16:creationId xmlns:a16="http://schemas.microsoft.com/office/drawing/2014/main" id="{00000000-0008-0000-2200-0000D0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5" name="Text Box 5">
          <a:extLst>
            <a:ext uri="{FF2B5EF4-FFF2-40B4-BE49-F238E27FC236}">
              <a16:creationId xmlns:a16="http://schemas.microsoft.com/office/drawing/2014/main" id="{00000000-0008-0000-2200-0000D1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6" name="Text Box 6">
          <a:extLst>
            <a:ext uri="{FF2B5EF4-FFF2-40B4-BE49-F238E27FC236}">
              <a16:creationId xmlns:a16="http://schemas.microsoft.com/office/drawing/2014/main" id="{00000000-0008-0000-2200-0000D2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7" name="Text Box 8">
          <a:extLst>
            <a:ext uri="{FF2B5EF4-FFF2-40B4-BE49-F238E27FC236}">
              <a16:creationId xmlns:a16="http://schemas.microsoft.com/office/drawing/2014/main" id="{00000000-0008-0000-2200-0000D3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8" name="Text Box 9">
          <a:extLst>
            <a:ext uri="{FF2B5EF4-FFF2-40B4-BE49-F238E27FC236}">
              <a16:creationId xmlns:a16="http://schemas.microsoft.com/office/drawing/2014/main" id="{00000000-0008-0000-2200-0000D4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69" name="Text Box 10">
          <a:extLst>
            <a:ext uri="{FF2B5EF4-FFF2-40B4-BE49-F238E27FC236}">
              <a16:creationId xmlns:a16="http://schemas.microsoft.com/office/drawing/2014/main" id="{00000000-0008-0000-2200-0000D5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00000000-0008-0000-2200-0000D6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0000000-0008-0000-2200-0000D7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200-0000D8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00000000-0008-0000-2200-0000D9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4" name="Text Box 2">
          <a:extLst>
            <a:ext uri="{FF2B5EF4-FFF2-40B4-BE49-F238E27FC236}">
              <a16:creationId xmlns:a16="http://schemas.microsoft.com/office/drawing/2014/main" id="{00000000-0008-0000-2200-0000DA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5" name="Text Box 3">
          <a:extLst>
            <a:ext uri="{FF2B5EF4-FFF2-40B4-BE49-F238E27FC236}">
              <a16:creationId xmlns:a16="http://schemas.microsoft.com/office/drawing/2014/main" id="{00000000-0008-0000-2200-0000DB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6" name="Text Box 4">
          <a:extLst>
            <a:ext uri="{FF2B5EF4-FFF2-40B4-BE49-F238E27FC236}">
              <a16:creationId xmlns:a16="http://schemas.microsoft.com/office/drawing/2014/main" id="{00000000-0008-0000-2200-0000DC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7" name="Text Box 5">
          <a:extLst>
            <a:ext uri="{FF2B5EF4-FFF2-40B4-BE49-F238E27FC236}">
              <a16:creationId xmlns:a16="http://schemas.microsoft.com/office/drawing/2014/main" id="{00000000-0008-0000-2200-0000D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8" name="Text Box 6">
          <a:extLst>
            <a:ext uri="{FF2B5EF4-FFF2-40B4-BE49-F238E27FC236}">
              <a16:creationId xmlns:a16="http://schemas.microsoft.com/office/drawing/2014/main" id="{00000000-0008-0000-2200-0000D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9" name="Text Box 8">
          <a:extLst>
            <a:ext uri="{FF2B5EF4-FFF2-40B4-BE49-F238E27FC236}">
              <a16:creationId xmlns:a16="http://schemas.microsoft.com/office/drawing/2014/main" id="{00000000-0008-0000-2200-0000D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0" name="Text Box 9">
          <a:extLst>
            <a:ext uri="{FF2B5EF4-FFF2-40B4-BE49-F238E27FC236}">
              <a16:creationId xmlns:a16="http://schemas.microsoft.com/office/drawing/2014/main" id="{00000000-0008-0000-2200-0000E0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1" name="Text Box 10">
          <a:extLst>
            <a:ext uri="{FF2B5EF4-FFF2-40B4-BE49-F238E27FC236}">
              <a16:creationId xmlns:a16="http://schemas.microsoft.com/office/drawing/2014/main" id="{00000000-0008-0000-2200-0000E1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00000000-0008-0000-2200-0000E2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3" name="Text Box 2">
          <a:extLst>
            <a:ext uri="{FF2B5EF4-FFF2-40B4-BE49-F238E27FC236}">
              <a16:creationId xmlns:a16="http://schemas.microsoft.com/office/drawing/2014/main" id="{00000000-0008-0000-2200-0000E3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484" name="Text Box 8">
          <a:extLst>
            <a:ext uri="{FF2B5EF4-FFF2-40B4-BE49-F238E27FC236}">
              <a16:creationId xmlns:a16="http://schemas.microsoft.com/office/drawing/2014/main" id="{00000000-0008-0000-2200-0000E4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485" name="Text Box 8">
          <a:extLst>
            <a:ext uri="{FF2B5EF4-FFF2-40B4-BE49-F238E27FC236}">
              <a16:creationId xmlns:a16="http://schemas.microsoft.com/office/drawing/2014/main" id="{00000000-0008-0000-2200-0000E5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0000000-0008-0000-2200-0000E6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0000000-0008-0000-2200-0000E7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00000000-0008-0000-2200-0000E8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00000000-0008-0000-2200-0000E9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0" name="Text Box 5">
          <a:extLst>
            <a:ext uri="{FF2B5EF4-FFF2-40B4-BE49-F238E27FC236}">
              <a16:creationId xmlns:a16="http://schemas.microsoft.com/office/drawing/2014/main" id="{00000000-0008-0000-2200-0000EA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1" name="Text Box 6">
          <a:extLst>
            <a:ext uri="{FF2B5EF4-FFF2-40B4-BE49-F238E27FC236}">
              <a16:creationId xmlns:a16="http://schemas.microsoft.com/office/drawing/2014/main" id="{00000000-0008-0000-2200-0000EB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2" name="Text Box 8">
          <a:extLst>
            <a:ext uri="{FF2B5EF4-FFF2-40B4-BE49-F238E27FC236}">
              <a16:creationId xmlns:a16="http://schemas.microsoft.com/office/drawing/2014/main" id="{00000000-0008-0000-2200-0000EC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3" name="Text Box 9">
          <a:extLst>
            <a:ext uri="{FF2B5EF4-FFF2-40B4-BE49-F238E27FC236}">
              <a16:creationId xmlns:a16="http://schemas.microsoft.com/office/drawing/2014/main" id="{00000000-0008-0000-2200-0000ED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4" name="Text Box 10">
          <a:extLst>
            <a:ext uri="{FF2B5EF4-FFF2-40B4-BE49-F238E27FC236}">
              <a16:creationId xmlns:a16="http://schemas.microsoft.com/office/drawing/2014/main" id="{00000000-0008-0000-2200-0000EE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00000000-0008-0000-2200-0000EF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6" name="Text Box 2">
          <a:extLst>
            <a:ext uri="{FF2B5EF4-FFF2-40B4-BE49-F238E27FC236}">
              <a16:creationId xmlns:a16="http://schemas.microsoft.com/office/drawing/2014/main" id="{00000000-0008-0000-2200-0000F0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497" name="Text Box 8">
          <a:extLst>
            <a:ext uri="{FF2B5EF4-FFF2-40B4-BE49-F238E27FC236}">
              <a16:creationId xmlns:a16="http://schemas.microsoft.com/office/drawing/2014/main" id="{00000000-0008-0000-2200-0000F101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00000000-0008-0000-2200-0000F2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499" name="Text Box 2">
          <a:extLst>
            <a:ext uri="{FF2B5EF4-FFF2-40B4-BE49-F238E27FC236}">
              <a16:creationId xmlns:a16="http://schemas.microsoft.com/office/drawing/2014/main" id="{00000000-0008-0000-2200-0000F3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00" name="Text Box 3">
          <a:extLst>
            <a:ext uri="{FF2B5EF4-FFF2-40B4-BE49-F238E27FC236}">
              <a16:creationId xmlns:a16="http://schemas.microsoft.com/office/drawing/2014/main" id="{00000000-0008-0000-2200-0000F4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01" name="Text Box 4">
          <a:extLst>
            <a:ext uri="{FF2B5EF4-FFF2-40B4-BE49-F238E27FC236}">
              <a16:creationId xmlns:a16="http://schemas.microsoft.com/office/drawing/2014/main" id="{00000000-0008-0000-2200-0000F5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02" name="Text Box 5">
          <a:extLst>
            <a:ext uri="{FF2B5EF4-FFF2-40B4-BE49-F238E27FC236}">
              <a16:creationId xmlns:a16="http://schemas.microsoft.com/office/drawing/2014/main" id="{00000000-0008-0000-2200-0000F6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03" name="Text Box 6">
          <a:extLst>
            <a:ext uri="{FF2B5EF4-FFF2-40B4-BE49-F238E27FC236}">
              <a16:creationId xmlns:a16="http://schemas.microsoft.com/office/drawing/2014/main" id="{00000000-0008-0000-2200-0000F7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04" name="Text Box 8">
          <a:extLst>
            <a:ext uri="{FF2B5EF4-FFF2-40B4-BE49-F238E27FC236}">
              <a16:creationId xmlns:a16="http://schemas.microsoft.com/office/drawing/2014/main" id="{00000000-0008-0000-2200-0000F8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05" name="Text Box 9">
          <a:extLst>
            <a:ext uri="{FF2B5EF4-FFF2-40B4-BE49-F238E27FC236}">
              <a16:creationId xmlns:a16="http://schemas.microsoft.com/office/drawing/2014/main" id="{00000000-0008-0000-2200-0000F9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06" name="Text Box 10">
          <a:extLst>
            <a:ext uri="{FF2B5EF4-FFF2-40B4-BE49-F238E27FC236}">
              <a16:creationId xmlns:a16="http://schemas.microsoft.com/office/drawing/2014/main" id="{00000000-0008-0000-2200-0000FA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00000000-0008-0000-2200-0000FB01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47</xdr:row>
      <xdr:rowOff>0</xdr:rowOff>
    </xdr:from>
    <xdr:ext cx="114300" cy="285750"/>
    <xdr:sp macro="" textlink="">
      <xdr:nvSpPr>
        <xdr:cNvPr id="508" name="Text Box 2">
          <a:extLst>
            <a:ext uri="{FF2B5EF4-FFF2-40B4-BE49-F238E27FC236}">
              <a16:creationId xmlns:a16="http://schemas.microsoft.com/office/drawing/2014/main" id="{00000000-0008-0000-2200-0000FC010000}"/>
            </a:ext>
          </a:extLst>
        </xdr:cNvPr>
        <xdr:cNvSpPr txBox="1">
          <a:spLocks noChangeArrowheads="1"/>
        </xdr:cNvSpPr>
      </xdr:nvSpPr>
      <xdr:spPr bwMode="auto">
        <a:xfrm>
          <a:off x="12573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14300" cy="285750"/>
    <xdr:sp macro="" textlink="">
      <xdr:nvSpPr>
        <xdr:cNvPr id="509" name="Text Box 8">
          <a:extLst>
            <a:ext uri="{FF2B5EF4-FFF2-40B4-BE49-F238E27FC236}">
              <a16:creationId xmlns:a16="http://schemas.microsoft.com/office/drawing/2014/main" id="{00000000-0008-0000-2200-0000FD010000}"/>
            </a:ext>
          </a:extLst>
        </xdr:cNvPr>
        <xdr:cNvSpPr txBox="1">
          <a:spLocks noChangeArrowheads="1"/>
        </xdr:cNvSpPr>
      </xdr:nvSpPr>
      <xdr:spPr bwMode="auto">
        <a:xfrm>
          <a:off x="4267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10" name="Text Box 8">
          <a:extLst>
            <a:ext uri="{FF2B5EF4-FFF2-40B4-BE49-F238E27FC236}">
              <a16:creationId xmlns:a16="http://schemas.microsoft.com/office/drawing/2014/main" id="{00000000-0008-0000-2200-0000FE01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11" name="Text Box 8">
          <a:extLst>
            <a:ext uri="{FF2B5EF4-FFF2-40B4-BE49-F238E27FC236}">
              <a16:creationId xmlns:a16="http://schemas.microsoft.com/office/drawing/2014/main" id="{00000000-0008-0000-2200-0000FF01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200-000000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13" name="Text Box 8">
          <a:extLst>
            <a:ext uri="{FF2B5EF4-FFF2-40B4-BE49-F238E27FC236}">
              <a16:creationId xmlns:a16="http://schemas.microsoft.com/office/drawing/2014/main" id="{00000000-0008-0000-2200-000001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</xdr:row>
      <xdr:rowOff>22225</xdr:rowOff>
    </xdr:from>
    <xdr:to>
      <xdr:col>7</xdr:col>
      <xdr:colOff>26554</xdr:colOff>
      <xdr:row>47</xdr:row>
      <xdr:rowOff>27852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112059</xdr:colOff>
      <xdr:row>5</xdr:row>
      <xdr:rowOff>11203</xdr:rowOff>
    </xdr:from>
    <xdr:to>
      <xdr:col>8</xdr:col>
      <xdr:colOff>56661</xdr:colOff>
      <xdr:row>24</xdr:row>
      <xdr:rowOff>17163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59" y="851644"/>
          <a:ext cx="4796749" cy="3199637"/>
        </a:xfrm>
        <a:prstGeom prst="rect">
          <a:avLst/>
        </a:prstGeom>
      </xdr:spPr>
    </xdr:pic>
    <xdr:clientData/>
  </xdr:twoCellAnchor>
  <xdr:twoCellAnchor>
    <xdr:from>
      <xdr:col>0</xdr:col>
      <xdr:colOff>89648</xdr:colOff>
      <xdr:row>28</xdr:row>
      <xdr:rowOff>11200</xdr:rowOff>
    </xdr:from>
    <xdr:to>
      <xdr:col>7</xdr:col>
      <xdr:colOff>257736</xdr:colOff>
      <xdr:row>47</xdr:row>
      <xdr:rowOff>15123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0.17165</cdr:x>
      <cdr:y>0.41045</cdr:y>
    </cdr:from>
    <cdr:to>
      <cdr:x>0.91699</cdr:x>
      <cdr:y>0.54321</cdr:y>
    </cdr:to>
    <cdr:grpSp>
      <cdr:nvGrpSpPr>
        <cdr:cNvPr id="9" name="Group 8">
          <a:extLst xmlns:a="http://schemas.openxmlformats.org/drawingml/2006/main">
            <a:ext uri="{FF2B5EF4-FFF2-40B4-BE49-F238E27FC236}">
              <a16:creationId xmlns:a16="http://schemas.microsoft.com/office/drawing/2014/main" id="{2A015594-9E76-459E-82A8-70E93CCFA9E3}"/>
            </a:ext>
          </a:extLst>
        </cdr:cNvPr>
        <cdr:cNvGrpSpPr/>
      </cdr:nvGrpSpPr>
      <cdr:grpSpPr>
        <a:xfrm xmlns:a="http://schemas.openxmlformats.org/drawingml/2006/main">
          <a:off x="832275" y="1279247"/>
          <a:ext cx="3613910" cy="413772"/>
          <a:chOff x="921675" y="1476752"/>
          <a:chExt cx="4030078" cy="478835"/>
        </a:xfrm>
      </cdr:grpSpPr>
      <cdr:sp macro="" textlink="[63]Report!$L$272">
        <cdr:nvSpPr>
          <cdr:cNvPr id="5" name="textruta 1"/>
          <cdr:cNvSpPr txBox="1"/>
        </cdr:nvSpPr>
        <cdr:spPr>
          <a:xfrm xmlns:a="http://schemas.openxmlformats.org/drawingml/2006/main">
            <a:off x="1350623" y="1477724"/>
            <a:ext cx="877824" cy="24303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0F7AF06-4989-4E0B-BE46-37DEA69F29E2}" type="TxLink">
              <a:rPr lang="en-US" sz="10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pPr marL="0" indent="0" algn="ctr"/>
              <a:t>8.3%</a:t>
            </a:fld>
            <a:endParaRPr lang="en-GB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endParaRPr>
          </a:p>
        </cdr:txBody>
      </cdr:sp>
      <cdr:sp macro="" textlink="[63]Report!$L$274">
        <cdr:nvSpPr>
          <cdr:cNvPr id="6" name="textruta 1"/>
          <cdr:cNvSpPr txBox="1"/>
        </cdr:nvSpPr>
        <cdr:spPr>
          <a:xfrm xmlns:a="http://schemas.openxmlformats.org/drawingml/2006/main">
            <a:off x="3622998" y="1476752"/>
            <a:ext cx="877824" cy="244008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329D15C1-C76B-4D65-AFB3-08700227245C}" type="TxLink"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pPr algn="ctr"/>
              <a:t>4.6%</a:t>
            </a:fld>
            <a:endParaRPr lang="en-GB" sz="900"/>
          </a:p>
        </cdr:txBody>
      </cdr:sp>
      <cdr:sp macro="" textlink="">
        <cdr:nvSpPr>
          <cdr:cNvPr id="2" name="AutoShape 70"/>
          <cdr:cNvSpPr>
            <a:spLocks xmlns:a="http://schemas.openxmlformats.org/drawingml/2006/main"/>
          </cdr:cNvSpPr>
        </cdr:nvSpPr>
        <cdr:spPr bwMode="auto">
          <a:xfrm xmlns:a="http://schemas.openxmlformats.org/drawingml/2006/main" rot="5400000">
            <a:off x="1680688" y="978879"/>
            <a:ext cx="217695" cy="1735722"/>
          </a:xfrm>
          <a:prstGeom xmlns:a="http://schemas.openxmlformats.org/drawingml/2006/main" prst="leftBrace">
            <a:avLst>
              <a:gd name="adj1" fmla="val 69048"/>
              <a:gd name="adj2" fmla="val 50000"/>
            </a:avLst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sv-SE"/>
          </a:p>
        </cdr:txBody>
      </cdr:sp>
      <cdr:sp macro="" textlink="">
        <cdr:nvSpPr>
          <cdr:cNvPr id="7" name="AutoShape 70">
            <a:extLst xmlns:a="http://schemas.openxmlformats.org/drawingml/2006/main">
              <a:ext uri="{FF2B5EF4-FFF2-40B4-BE49-F238E27FC236}">
                <a16:creationId xmlns:a16="http://schemas.microsoft.com/office/drawing/2014/main" id="{90CAD1FC-9FF1-4A7C-A030-4EE757C44E0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 rot="5400000">
            <a:off x="3975044" y="978879"/>
            <a:ext cx="217695" cy="1735722"/>
          </a:xfrm>
          <a:prstGeom xmlns:a="http://schemas.openxmlformats.org/drawingml/2006/main" prst="leftBrace">
            <a:avLst>
              <a:gd name="adj1" fmla="val 69048"/>
              <a:gd name="adj2" fmla="val 50000"/>
            </a:avLst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sv-SE"/>
          </a:p>
        </cdr:txBody>
      </cdr:sp>
    </cdr:grp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49162</xdr:colOff>
      <xdr:row>13</xdr:row>
      <xdr:rowOff>45286</xdr:rowOff>
    </xdr:from>
    <xdr:to>
      <xdr:col>11</xdr:col>
      <xdr:colOff>507119</xdr:colOff>
      <xdr:row>24</xdr:row>
      <xdr:rowOff>109786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58616</xdr:colOff>
      <xdr:row>26</xdr:row>
      <xdr:rowOff>40354</xdr:rowOff>
    </xdr:from>
    <xdr:to>
      <xdr:col>11</xdr:col>
      <xdr:colOff>516573</xdr:colOff>
      <xdr:row>37</xdr:row>
      <xdr:rowOff>104854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34435</xdr:colOff>
      <xdr:row>39</xdr:row>
      <xdr:rowOff>69277</xdr:rowOff>
    </xdr:from>
    <xdr:to>
      <xdr:col>11</xdr:col>
      <xdr:colOff>492392</xdr:colOff>
      <xdr:row>50</xdr:row>
      <xdr:rowOff>133777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54</xdr:row>
      <xdr:rowOff>38100</xdr:rowOff>
    </xdr:from>
    <xdr:to>
      <xdr:col>8</xdr:col>
      <xdr:colOff>19050</xdr:colOff>
      <xdr:row>66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0</xdr:row>
      <xdr:rowOff>171450</xdr:rowOff>
    </xdr:from>
    <xdr:to>
      <xdr:col>11</xdr:col>
      <xdr:colOff>477007</xdr:colOff>
      <xdr:row>12</xdr:row>
      <xdr:rowOff>45450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190506</xdr:colOff>
      <xdr:row>29</xdr:row>
      <xdr:rowOff>55905</xdr:rowOff>
    </xdr:from>
    <xdr:ext cx="6473570" cy="21771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6" y="5580405"/>
          <a:ext cx="6473570" cy="2177125"/>
        </a:xfrm>
        <a:prstGeom prst="rect">
          <a:avLst/>
        </a:prstGeom>
      </xdr:spPr>
    </xdr:pic>
    <xdr:clientData/>
  </xdr:oneCellAnchor>
  <xdr:oneCellAnchor>
    <xdr:from>
      <xdr:col>0</xdr:col>
      <xdr:colOff>183466</xdr:colOff>
      <xdr:row>52</xdr:row>
      <xdr:rowOff>9525</xdr:rowOff>
    </xdr:from>
    <xdr:ext cx="6480610" cy="220694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466" y="9915525"/>
          <a:ext cx="6480610" cy="2206943"/>
        </a:xfrm>
        <a:prstGeom prst="rect">
          <a:avLst/>
        </a:prstGeom>
      </xdr:spPr>
    </xdr:pic>
    <xdr:clientData/>
  </xdr:oneCellAnchor>
  <xdr:oneCellAnchor>
    <xdr:from>
      <xdr:col>0</xdr:col>
      <xdr:colOff>190506</xdr:colOff>
      <xdr:row>6</xdr:row>
      <xdr:rowOff>9525</xdr:rowOff>
    </xdr:from>
    <xdr:ext cx="4572396" cy="2743438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6" y="1152525"/>
          <a:ext cx="4572396" cy="274343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1</xdr:row>
      <xdr:rowOff>166687</xdr:rowOff>
    </xdr:from>
    <xdr:ext cx="6164314" cy="901303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357187"/>
          <a:ext cx="6164314" cy="901303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</xdr:colOff>
      <xdr:row>0</xdr:row>
      <xdr:rowOff>42334</xdr:rowOff>
    </xdr:from>
    <xdr:ext cx="6249421" cy="952076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" y="42334"/>
          <a:ext cx="6249421" cy="9520766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160</xdr:row>
          <xdr:rowOff>19050</xdr:rowOff>
        </xdr:from>
        <xdr:to>
          <xdr:col>5</xdr:col>
          <xdr:colOff>266700</xdr:colOff>
          <xdr:row>175</xdr:row>
          <xdr:rowOff>114300</xdr:rowOff>
        </xdr:to>
        <xdr:sp macro="" textlink="">
          <xdr:nvSpPr>
            <xdr:cNvPr id="302081" name="Object 1" hidden="1">
              <a:extLst>
                <a:ext uri="{63B3BB69-23CF-44E3-9099-C40C66FF867C}">
                  <a14:compatExt spid="_x0000_s302081"/>
                </a:ext>
                <a:ext uri="{FF2B5EF4-FFF2-40B4-BE49-F238E27FC236}">
                  <a16:creationId xmlns:a16="http://schemas.microsoft.com/office/drawing/2014/main" id="{00000000-0008-0000-3A00-0000019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116</xdr:row>
          <xdr:rowOff>123825</xdr:rowOff>
        </xdr:from>
        <xdr:to>
          <xdr:col>5</xdr:col>
          <xdr:colOff>57150</xdr:colOff>
          <xdr:row>132</xdr:row>
          <xdr:rowOff>66675</xdr:rowOff>
        </xdr:to>
        <xdr:sp macro="" textlink="">
          <xdr:nvSpPr>
            <xdr:cNvPr id="302082" name="Object 2" hidden="1">
              <a:extLst>
                <a:ext uri="{63B3BB69-23CF-44E3-9099-C40C66FF867C}">
                  <a14:compatExt spid="_x0000_s302082"/>
                </a:ext>
                <a:ext uri="{FF2B5EF4-FFF2-40B4-BE49-F238E27FC236}">
                  <a16:creationId xmlns:a16="http://schemas.microsoft.com/office/drawing/2014/main" id="{00000000-0008-0000-3A00-0000029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92</xdr:row>
          <xdr:rowOff>114300</xdr:rowOff>
        </xdr:from>
        <xdr:to>
          <xdr:col>5</xdr:col>
          <xdr:colOff>142875</xdr:colOff>
          <xdr:row>108</xdr:row>
          <xdr:rowOff>66675</xdr:rowOff>
        </xdr:to>
        <xdr:sp macro="" textlink="">
          <xdr:nvSpPr>
            <xdr:cNvPr id="302083" name="Object 3" hidden="1">
              <a:extLst>
                <a:ext uri="{63B3BB69-23CF-44E3-9099-C40C66FF867C}">
                  <a14:compatExt spid="_x0000_s302083"/>
                </a:ext>
                <a:ext uri="{FF2B5EF4-FFF2-40B4-BE49-F238E27FC236}">
                  <a16:creationId xmlns:a16="http://schemas.microsoft.com/office/drawing/2014/main" id="{00000000-0008-0000-3A00-0000039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</xdr:row>
          <xdr:rowOff>76200</xdr:rowOff>
        </xdr:from>
        <xdr:to>
          <xdr:col>5</xdr:col>
          <xdr:colOff>47625</xdr:colOff>
          <xdr:row>67</xdr:row>
          <xdr:rowOff>28575</xdr:rowOff>
        </xdr:to>
        <xdr:sp macro="" textlink="">
          <xdr:nvSpPr>
            <xdr:cNvPr id="302084" name="Object 4" hidden="1">
              <a:extLst>
                <a:ext uri="{63B3BB69-23CF-44E3-9099-C40C66FF867C}">
                  <a14:compatExt spid="_x0000_s302084"/>
                </a:ext>
                <a:ext uri="{FF2B5EF4-FFF2-40B4-BE49-F238E27FC236}">
                  <a16:creationId xmlns:a16="http://schemas.microsoft.com/office/drawing/2014/main" id="{00000000-0008-0000-3A00-0000049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138</xdr:row>
          <xdr:rowOff>9525</xdr:rowOff>
        </xdr:from>
        <xdr:to>
          <xdr:col>5</xdr:col>
          <xdr:colOff>66675</xdr:colOff>
          <xdr:row>153</xdr:row>
          <xdr:rowOff>133350</xdr:rowOff>
        </xdr:to>
        <xdr:sp macro="" textlink="">
          <xdr:nvSpPr>
            <xdr:cNvPr id="302085" name="Object 5" hidden="1">
              <a:extLst>
                <a:ext uri="{63B3BB69-23CF-44E3-9099-C40C66FF867C}">
                  <a14:compatExt spid="_x0000_s302085"/>
                </a:ext>
                <a:ext uri="{FF2B5EF4-FFF2-40B4-BE49-F238E27FC236}">
                  <a16:creationId xmlns:a16="http://schemas.microsoft.com/office/drawing/2014/main" id="{00000000-0008-0000-3A00-0000059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71</xdr:row>
      <xdr:rowOff>40104</xdr:rowOff>
    </xdr:from>
    <xdr:to>
      <xdr:col>5</xdr:col>
      <xdr:colOff>130340</xdr:colOff>
      <xdr:row>88</xdr:row>
      <xdr:rowOff>70184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0.13733</cdr:x>
      <cdr:y>0.63294</cdr:y>
    </cdr:from>
    <cdr:to>
      <cdr:x>0.96442</cdr:x>
      <cdr:y>0.63642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4BEC487-7306-42C9-A601-A9E3281B3777}"/>
            </a:ext>
          </a:extLst>
        </cdr:cNvPr>
        <cdr:cNvCxnSpPr/>
      </cdr:nvCxnSpPr>
      <cdr:spPr>
        <a:xfrm xmlns:a="http://schemas.openxmlformats.org/drawingml/2006/main">
          <a:off x="549405" y="1431669"/>
          <a:ext cx="3308772" cy="7872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accent5">
              <a:lumMod val="60000"/>
              <a:lumOff val="4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37</xdr:row>
      <xdr:rowOff>114300</xdr:rowOff>
    </xdr:from>
    <xdr:ext cx="2238375" cy="78404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0" y="5772150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5</xdr:row>
      <xdr:rowOff>209553</xdr:rowOff>
    </xdr:from>
    <xdr:to>
      <xdr:col>2</xdr:col>
      <xdr:colOff>238125</xdr:colOff>
      <xdr:row>21</xdr:row>
      <xdr:rowOff>161924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44450" y="1247778"/>
          <a:ext cx="3365500" cy="3914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0" tIns="0" rIns="0" bIns="0" numCol="1" anchor="t" anchorCtr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10 million customers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Approx. 9,5 million personal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customers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- 570,000  corporate customers,  incl. </a:t>
          </a: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Nordic</a:t>
          </a: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Top 500</a:t>
          </a:r>
        </a:p>
        <a:p>
          <a:pPr rtl="0" fontAlgn="base"/>
          <a:endParaRPr lang="sv-SE" sz="1050">
            <a:solidFill>
              <a:srgbClr val="FF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Distribution power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Approx. 360 Office Locations</a:t>
          </a:r>
        </a:p>
        <a:p>
          <a:pPr rtl="0" fontAlgn="base"/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endParaRPr lang="sv-SE" sz="1050">
            <a:solidFill>
              <a:schemeClr val="tx1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Financial strength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EUR 9.0bn total income in full year </a:t>
          </a:r>
          <a:r>
            <a:rPr lang="en-GB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(2018)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551bn of assets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(Q4 2018)</a:t>
          </a:r>
          <a:b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32.9bn in equity capital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(Q4 2018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AA credit rating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sv-SE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- Common Equity Tier 1 capital ratio of</a:t>
          </a:r>
        </a:p>
        <a:p>
          <a:pPr rtl="0" fontAlgn="base"/>
          <a:r>
            <a:rPr lang="sv-SE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15.5</a:t>
          </a:r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%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(Q4 2018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</a:p>
        <a:p>
          <a:pPr rtl="0" fontAlgn="base"/>
          <a:endParaRPr lang="sv-SE" sz="1050">
            <a:solidFill>
              <a:srgbClr val="FF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~29.8bn in market cap </a:t>
          </a:r>
          <a:r>
            <a:rPr lang="en-GB" sz="800" b="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(Q4 2018)</a:t>
          </a:r>
          <a:endParaRPr lang="sv-SE" sz="800" b="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One of the largest Nordic corporations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 top-10 European retail bank</a:t>
          </a:r>
          <a:endParaRPr lang="sv-SE" sz="105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</xdr:col>
      <xdr:colOff>682083</xdr:colOff>
      <xdr:row>5</xdr:row>
      <xdr:rowOff>149490</xdr:rowOff>
    </xdr:from>
    <xdr:to>
      <xdr:col>7</xdr:col>
      <xdr:colOff>523874</xdr:colOff>
      <xdr:row>6</xdr:row>
      <xdr:rowOff>210411</xdr:rowOff>
    </xdr:to>
    <xdr:sp macro="" textlink="">
      <xdr:nvSpPr>
        <xdr:cNvPr id="3" name="AutoShape 10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1063083" y="854340"/>
          <a:ext cx="3194591" cy="146646"/>
        </a:xfrm>
        <a:prstGeom prst="roundRect">
          <a:avLst>
            <a:gd name="adj" fmla="val 16667"/>
          </a:avLst>
        </a:prstGeom>
        <a:solidFill>
          <a:srgbClr val="0000CC"/>
        </a:solidFill>
        <a:ln>
          <a:noFill/>
        </a:ln>
        <a:effectLst/>
        <a:extLst/>
      </xdr:spPr>
      <xdr:txBody>
        <a:bodyPr wrap="square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>
            <a:spcBef>
              <a:spcPct val="50000"/>
            </a:spcBef>
          </a:pPr>
          <a:r>
            <a:rPr lang="en-GB" sz="1200" b="1">
              <a:solidFill>
                <a:schemeClr val="bg1"/>
              </a:solidFill>
            </a:rPr>
            <a:t>Nordea’s home markets</a:t>
          </a:r>
        </a:p>
      </xdr:txBody>
    </xdr:sp>
    <xdr:clientData/>
  </xdr:twoCellAnchor>
  <xdr:oneCellAnchor>
    <xdr:from>
      <xdr:col>8</xdr:col>
      <xdr:colOff>161413</xdr:colOff>
      <xdr:row>16</xdr:row>
      <xdr:rowOff>42951</xdr:rowOff>
    </xdr:from>
    <xdr:ext cx="967299" cy="14760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613" y="2328951"/>
          <a:ext cx="967299" cy="1476000"/>
        </a:xfrm>
        <a:prstGeom prst="rect">
          <a:avLst/>
        </a:prstGeom>
      </xdr:spPr>
    </xdr:pic>
    <xdr:clientData/>
  </xdr:oneCellAnchor>
  <xdr:oneCellAnchor>
    <xdr:from>
      <xdr:col>19</xdr:col>
      <xdr:colOff>194534</xdr:colOff>
      <xdr:row>9</xdr:row>
      <xdr:rowOff>24872</xdr:rowOff>
    </xdr:from>
    <xdr:ext cx="963268" cy="1461713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34" y="1310747"/>
          <a:ext cx="963268" cy="1461713"/>
        </a:xfrm>
        <a:prstGeom prst="rect">
          <a:avLst/>
        </a:prstGeom>
      </xdr:spPr>
    </xdr:pic>
    <xdr:clientData/>
  </xdr:oneCellAnchor>
  <xdr:oneCellAnchor>
    <xdr:from>
      <xdr:col>23</xdr:col>
      <xdr:colOff>181904</xdr:colOff>
      <xdr:row>2</xdr:row>
      <xdr:rowOff>4763</xdr:rowOff>
    </xdr:from>
    <xdr:ext cx="964837" cy="1464093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0104" y="290513"/>
          <a:ext cx="964837" cy="1464093"/>
        </a:xfrm>
        <a:prstGeom prst="rect">
          <a:avLst/>
        </a:prstGeom>
      </xdr:spPr>
    </xdr:pic>
    <xdr:clientData/>
  </xdr:oneCellAnchor>
  <xdr:oneCellAnchor>
    <xdr:from>
      <xdr:col>27</xdr:col>
      <xdr:colOff>110124</xdr:colOff>
      <xdr:row>9</xdr:row>
      <xdr:rowOff>23814</xdr:rowOff>
    </xdr:from>
    <xdr:ext cx="964837" cy="1464092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11924" y="1309689"/>
          <a:ext cx="964837" cy="146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209276</xdr:colOff>
      <xdr:row>9</xdr:row>
      <xdr:rowOff>19050</xdr:rowOff>
    </xdr:from>
    <xdr:ext cx="964837" cy="146409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476" y="1304925"/>
          <a:ext cx="964837" cy="146409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235952</xdr:colOff>
      <xdr:row>16</xdr:row>
      <xdr:rowOff>23812</xdr:rowOff>
    </xdr:from>
    <xdr:ext cx="893665" cy="135609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2046" y="3821906"/>
          <a:ext cx="893665" cy="1356094"/>
        </a:xfrm>
        <a:prstGeom prst="rect">
          <a:avLst/>
        </a:prstGeom>
      </xdr:spPr>
    </xdr:pic>
    <xdr:clientData/>
  </xdr:oneCellAnchor>
  <xdr:oneCellAnchor>
    <xdr:from>
      <xdr:col>23</xdr:col>
      <xdr:colOff>166895</xdr:colOff>
      <xdr:row>16</xdr:row>
      <xdr:rowOff>19050</xdr:rowOff>
    </xdr:from>
    <xdr:ext cx="893665" cy="1356094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5095" y="2305050"/>
          <a:ext cx="893665" cy="1356094"/>
        </a:xfrm>
        <a:prstGeom prst="rect">
          <a:avLst/>
        </a:prstGeom>
      </xdr:spPr>
    </xdr:pic>
    <xdr:clientData/>
  </xdr:oneCellAnchor>
  <xdr:oneCellAnchor>
    <xdr:from>
      <xdr:col>19</xdr:col>
      <xdr:colOff>190500</xdr:colOff>
      <xdr:row>2</xdr:row>
      <xdr:rowOff>19050</xdr:rowOff>
    </xdr:from>
    <xdr:ext cx="964837" cy="1464092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304800"/>
          <a:ext cx="964837" cy="1464092"/>
        </a:xfrm>
        <a:prstGeom prst="rect">
          <a:avLst/>
        </a:prstGeom>
      </xdr:spPr>
    </xdr:pic>
    <xdr:clientData/>
  </xdr:oneCellAnchor>
  <xdr:oneCellAnchor>
    <xdr:from>
      <xdr:col>8</xdr:col>
      <xdr:colOff>154113</xdr:colOff>
      <xdr:row>2</xdr:row>
      <xdr:rowOff>38100</xdr:rowOff>
    </xdr:from>
    <xdr:ext cx="936498" cy="1480762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313" y="323850"/>
          <a:ext cx="936498" cy="1480762"/>
        </a:xfrm>
        <a:prstGeom prst="rect">
          <a:avLst/>
        </a:prstGeom>
      </xdr:spPr>
    </xdr:pic>
    <xdr:clientData/>
  </xdr:oneCellAnchor>
  <xdr:oneCellAnchor>
    <xdr:from>
      <xdr:col>8</xdr:col>
      <xdr:colOff>140725</xdr:colOff>
      <xdr:row>9</xdr:row>
      <xdr:rowOff>47625</xdr:rowOff>
    </xdr:from>
    <xdr:ext cx="968937" cy="1476001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7925" y="1333500"/>
          <a:ext cx="968937" cy="1476001"/>
        </a:xfrm>
        <a:prstGeom prst="rect">
          <a:avLst/>
        </a:prstGeom>
      </xdr:spPr>
    </xdr:pic>
    <xdr:clientData/>
  </xdr:oneCellAnchor>
  <xdr:oneCellAnchor>
    <xdr:from>
      <xdr:col>16</xdr:col>
      <xdr:colOff>43245</xdr:colOff>
      <xdr:row>9</xdr:row>
      <xdr:rowOff>64320</xdr:rowOff>
    </xdr:from>
    <xdr:ext cx="963268" cy="14760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7645" y="1350195"/>
          <a:ext cx="963268" cy="1476000"/>
        </a:xfrm>
        <a:prstGeom prst="rect">
          <a:avLst/>
        </a:prstGeom>
      </xdr:spPr>
    </xdr:pic>
    <xdr:clientData/>
  </xdr:oneCellAnchor>
  <xdr:oneCellAnchor>
    <xdr:from>
      <xdr:col>16</xdr:col>
      <xdr:colOff>38554</xdr:colOff>
      <xdr:row>2</xdr:row>
      <xdr:rowOff>38101</xdr:rowOff>
    </xdr:from>
    <xdr:ext cx="961699" cy="1480762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954" y="323851"/>
          <a:ext cx="961699" cy="1480762"/>
        </a:xfrm>
        <a:prstGeom prst="rect">
          <a:avLst/>
        </a:prstGeom>
      </xdr:spPr>
    </xdr:pic>
    <xdr:clientData/>
  </xdr:oneCellAnchor>
  <xdr:twoCellAnchor>
    <xdr:from>
      <xdr:col>12</xdr:col>
      <xdr:colOff>0</xdr:colOff>
      <xdr:row>9</xdr:row>
      <xdr:rowOff>0</xdr:rowOff>
    </xdr:from>
    <xdr:to>
      <xdr:col>13</xdr:col>
      <xdr:colOff>389303</xdr:colOff>
      <xdr:row>14</xdr:row>
      <xdr:rowOff>223463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285875"/>
          <a:ext cx="922703" cy="861638"/>
        </a:xfrm>
        <a:prstGeom prst="rect">
          <a:avLst/>
        </a:prstGeom>
      </xdr:spPr>
    </xdr:pic>
    <xdr:clientData/>
  </xdr:twoCellAnchor>
  <xdr:twoCellAnchor editAs="oneCell">
    <xdr:from>
      <xdr:col>8</xdr:col>
      <xdr:colOff>140154</xdr:colOff>
      <xdr:row>23</xdr:row>
      <xdr:rowOff>13607</xdr:rowOff>
    </xdr:from>
    <xdr:to>
      <xdr:col>9</xdr:col>
      <xdr:colOff>495300</xdr:colOff>
      <xdr:row>29</xdr:row>
      <xdr:rowOff>27214</xdr:rowOff>
    </xdr:to>
    <xdr:pic>
      <xdr:nvPicPr>
        <xdr:cNvPr id="26" name="Picture 25" descr="C:\Users\n301800\AppData\Local\Microsoft\Windows\Temporary Internet Files\Content.Outlook\3672CM3O\Pernille Erenbjerg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8229" y="5509532"/>
          <a:ext cx="1002846" cy="14995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13607</xdr:colOff>
      <xdr:row>16</xdr:row>
      <xdr:rowOff>13607</xdr:rowOff>
    </xdr:from>
    <xdr:to>
      <xdr:col>13</xdr:col>
      <xdr:colOff>408214</xdr:colOff>
      <xdr:row>22</xdr:row>
      <xdr:rowOff>38100</xdr:rowOff>
    </xdr:to>
    <xdr:pic>
      <xdr:nvPicPr>
        <xdr:cNvPr id="27" name="Picture 26" descr="C:\Users\n301800\AppData\Local\Microsoft\Windows\Temporary Internet Files\Content.Outlook\3672CM3O\Maria Varsellona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4357" y="3775982"/>
          <a:ext cx="994682" cy="15103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133351</xdr:colOff>
      <xdr:row>2</xdr:row>
      <xdr:rowOff>38100</xdr:rowOff>
    </xdr:from>
    <xdr:to>
      <xdr:col>27</xdr:col>
      <xdr:colOff>1085851</xdr:colOff>
      <xdr:row>8</xdr:row>
      <xdr:rowOff>133351</xdr:rowOff>
    </xdr:to>
    <xdr:pic>
      <xdr:nvPicPr>
        <xdr:cNvPr id="30" name="Picture 29" descr="C:\Users\n301800\AppData\Local\Microsoft\Windows\Temporary Internet Files\Content.IE5\D1M9L0C4\_W8A3676LEVFFF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1" y="495300"/>
          <a:ext cx="952500" cy="1419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2</xdr:row>
      <xdr:rowOff>19050</xdr:rowOff>
    </xdr:from>
    <xdr:to>
      <xdr:col>13</xdr:col>
      <xdr:colOff>390524</xdr:colOff>
      <xdr:row>8</xdr:row>
      <xdr:rowOff>188896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810750" y="476250"/>
          <a:ext cx="990599" cy="1493821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47626</xdr:colOff>
      <xdr:row>16</xdr:row>
      <xdr:rowOff>27778</xdr:rowOff>
    </xdr:from>
    <xdr:to>
      <xdr:col>16</xdr:col>
      <xdr:colOff>1031177</xdr:colOff>
      <xdr:row>22</xdr:row>
      <xdr:rowOff>2720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296776" y="3790153"/>
          <a:ext cx="983551" cy="1458121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408214</xdr:colOff>
      <xdr:row>8</xdr:row>
      <xdr:rowOff>18711</xdr:rowOff>
    </xdr:from>
    <xdr:to>
      <xdr:col>7</xdr:col>
      <xdr:colOff>41605</xdr:colOff>
      <xdr:row>22</xdr:row>
      <xdr:rowOff>228346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75277" y="1816555"/>
          <a:ext cx="3205266" cy="3710072"/>
        </a:xfrm>
        <a:prstGeom prst="rect">
          <a:avLst/>
        </a:prstGeom>
      </xdr:spPr>
    </xdr:pic>
    <xdr:clientData/>
  </xdr:twoCellAnchor>
  <xdr:oneCellAnchor>
    <xdr:from>
      <xdr:col>27</xdr:col>
      <xdr:colOff>123825</xdr:colOff>
      <xdr:row>16</xdr:row>
      <xdr:rowOff>19050</xdr:rowOff>
    </xdr:from>
    <xdr:ext cx="964837" cy="1419225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1475" y="3781425"/>
          <a:ext cx="964837" cy="1419225"/>
        </a:xfrm>
        <a:prstGeom prst="rect">
          <a:avLst/>
        </a:prstGeom>
      </xdr:spPr>
    </xdr:pic>
    <xdr:clientData/>
  </xdr:oneCellAnchor>
  <xdr:twoCellAnchor editAs="oneCell">
    <xdr:from>
      <xdr:col>0</xdr:col>
      <xdr:colOff>380999</xdr:colOff>
      <xdr:row>26</xdr:row>
      <xdr:rowOff>200964</xdr:rowOff>
    </xdr:from>
    <xdr:to>
      <xdr:col>7</xdr:col>
      <xdr:colOff>654842</xdr:colOff>
      <xdr:row>37</xdr:row>
      <xdr:rowOff>171680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0999" y="6499370"/>
          <a:ext cx="7012781" cy="2756779"/>
        </a:xfrm>
        <a:prstGeom prst="rect">
          <a:avLst/>
        </a:prstGeom>
      </xdr:spPr>
    </xdr:pic>
    <xdr:clientData/>
  </xdr:twoCellAnchor>
  <xdr:twoCellAnchor>
    <xdr:from>
      <xdr:col>0</xdr:col>
      <xdr:colOff>83342</xdr:colOff>
      <xdr:row>38</xdr:row>
      <xdr:rowOff>130973</xdr:rowOff>
    </xdr:from>
    <xdr:to>
      <xdr:col>7</xdr:col>
      <xdr:colOff>321466</xdr:colOff>
      <xdr:row>39</xdr:row>
      <xdr:rowOff>129793</xdr:rowOff>
    </xdr:to>
    <xdr:sp macro="" textlink="">
      <xdr:nvSpPr>
        <xdr:cNvPr id="108" name="TextBox 2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/>
      </xdr:nvSpPr>
      <xdr:spPr>
        <a:xfrm>
          <a:off x="83342" y="9465473"/>
          <a:ext cx="6977062" cy="2488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*) Head of the units together with the CEO is part  of the Group Executive Management team (GEM)</a:t>
          </a:r>
        </a:p>
      </xdr:txBody>
    </xdr:sp>
    <xdr:clientData/>
  </xdr:twoCellAnchor>
  <xdr:twoCellAnchor editAs="oneCell">
    <xdr:from>
      <xdr:col>19</xdr:col>
      <xdr:colOff>273843</xdr:colOff>
      <xdr:row>22</xdr:row>
      <xdr:rowOff>30556</xdr:rowOff>
    </xdr:from>
    <xdr:to>
      <xdr:col>20</xdr:col>
      <xdr:colOff>523875</xdr:colOff>
      <xdr:row>27</xdr:row>
      <xdr:rowOff>119853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739937" y="5328837"/>
          <a:ext cx="892969" cy="1339454"/>
        </a:xfrm>
        <a:prstGeom prst="rect">
          <a:avLst/>
        </a:prstGeom>
      </xdr:spPr>
    </xdr:pic>
    <xdr:clientData/>
  </xdr:twoCellAnchor>
  <xdr:twoCellAnchor editAs="oneCell">
    <xdr:from>
      <xdr:col>23</xdr:col>
      <xdr:colOff>202407</xdr:colOff>
      <xdr:row>22</xdr:row>
      <xdr:rowOff>83344</xdr:rowOff>
    </xdr:from>
    <xdr:to>
      <xdr:col>24</xdr:col>
      <xdr:colOff>488158</xdr:colOff>
      <xdr:row>27</xdr:row>
      <xdr:rowOff>166732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1" y="5381625"/>
          <a:ext cx="881063" cy="133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111124</xdr:rowOff>
    </xdr:from>
    <xdr:ext cx="5445125" cy="927100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1124"/>
          <a:ext cx="5445125" cy="927100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89647</xdr:colOff>
      <xdr:row>0</xdr:row>
      <xdr:rowOff>44824</xdr:rowOff>
    </xdr:from>
    <xdr:ext cx="6187328" cy="9499226"/>
    <xdr:pic>
      <xdr:nvPicPr>
        <xdr:cNvPr id="2" name="Picture 1" descr="C:\Users\n301800\AppData\Local\Microsoft\Windows\Temporary Internet Files\Content.Outlook\U2ERD0KF\Div-Personal-Banking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4824"/>
          <a:ext cx="6187328" cy="949922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38100</xdr:rowOff>
    </xdr:from>
    <xdr:ext cx="5381625" cy="8763000"/>
    <xdr:pic>
      <xdr:nvPicPr>
        <xdr:cNvPr id="2" name="Picture 1" descr="C:\Users\n301800\AppData\Local\Microsoft\Windows\Temporary Internet Files\Content.Outlook\U2ERD0KF\Div-Commercial--Business-Banking (2)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5381625" cy="8763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83342</xdr:colOff>
      <xdr:row>0</xdr:row>
      <xdr:rowOff>130455</xdr:rowOff>
    </xdr:from>
    <xdr:ext cx="6365083" cy="887751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2" y="130455"/>
          <a:ext cx="6365083" cy="887751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63500</xdr:rowOff>
    </xdr:from>
    <xdr:to>
      <xdr:col>9</xdr:col>
      <xdr:colOff>534812</xdr:colOff>
      <xdr:row>48</xdr:row>
      <xdr:rowOff>79375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4000"/>
          <a:ext cx="5503687" cy="9223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71439</xdr:colOff>
      <xdr:row>0</xdr:row>
      <xdr:rowOff>57149</xdr:rowOff>
    </xdr:from>
    <xdr:ext cx="6122841" cy="933450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9" y="57149"/>
          <a:ext cx="6122841" cy="933450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C\Forecast\Q4%202002\RFF%20Denmark%20Q4%20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1998/1998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Region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Region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Region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Cockpit%20JR%209%20ja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Cockpit%20JR%209%20jan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Cockpit%20JR%209%20ja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lling%20Financial%20Forecast\September%202005\Regional%20banks\RFF%20Sep%202005%202109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lling%20Financial%20Forecast\September%202005\Regional%20banks\RFF%20Sep%202005%202109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olling%20Financial%20Forecast/September%202005/Regional%20banks/RFF%20Sep%202005%202109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SC\Forecast\Q4%202002\RFF%20Denmark%20Q4%202002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35591\Local%20Settings\Temporary%20Internet%20Files\OLKF8\Investment%20and%20Au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G35591\Local%20Settings\Temporary%20Internet%20Files\OLKF8\Investment%20and%20Au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35591/Local%20Settings/Temporary%20Internet%20Files/OLKF8/Investment%20and%20Au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T03\SYS\DATA\FONDS\EXCEL\JERRIK\SM&#197;_OPG\INDEKSE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XLS\BUDJETTI\KK-raportti\NPB%20Report%2012%2020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XLS\BUDJETTI\KK-raportti\NPB%20Report%2012%2020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XLS/BUDJETTI/KK-raportti/NPB%20Report%2012%2020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ch%202009\Interim%20report\NB%20tables%20Q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ch%202009\Interim%20report\NB%20tables%20Q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March%202009/Interim%20report/NB%20tables%20Q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SC/Forecast/Q4%202002/RFF%20Denmark%20Q4%202002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ptember%202008\Interim%20report\NB%20tables%20Q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ember%202008\Interim%20report\NB%20tables%20Q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eptember%202008/Interim%20report/NB%20tables%20Q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2\02%20July\AM&amp;L%20consolidation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2\02%20July\AM&amp;L%20consolidation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2/02%20July/AM&amp;L%20consolidation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73401\Temporary%20Internet%20Files\OLK3E\PB%20Swe%2001%20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73401\Temporary%20Internet%20Files\OLK3E\PB%20Swe%2001%2020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73401/Temporary%20Internet%20Files/OLK3E/PB%20Swe%2001%20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05826\Temporary%20Internet%20Files\OLK16\Income%20development%201997-2001%20ver1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_FRA_S62A2B7_DOK_F&#198;L_9220\Team%20CIB\Add3_ACTUALRATE\ADD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05826\Temporary%20Internet%20Files\OLK16\Income%20development%201997-2001%20ver101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05826/Temporary%20Internet%20Files/OLK16/Income%20development%201997-2001%20ver101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%202001\figures%20for%20annual%20report%20ver4%20incl%20changed%20PBDK%20figures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nual%20Report%202001\figures%20for%20annual%20report%20ver4%20incl%20changed%20PBDK%20figures%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2001/figures%20for%20annual%20report%20ver4%20incl%20changed%20PBDK%20figures%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\Group_Finance\Koncred\2005\Interim%20report%20Q1\translation\Model%20Interim%20Denmark%20from%20translato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\Group_Finance\Koncred\2005\Interim%20report%20Q1\translation\Model%20Interim%20Denmark%20from%20translato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/Group_Finance/Koncred/2005/Interim%20report%20Q1/translation/Model%20Interim%20Denmark%20from%20translator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I\VAHO\2741\YKSIKKO\HALLINTO\LASKENTA\BUDJETTI\1998\B2F4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ERI\VAHO\2741\YKSIKKO\HALLINTO\LASKENTA\BUDJETTI\1998\B2F4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_FRA_S62A2B7_DOK_F&#198;L_9220\Team%20CIB\Add3_ACTUALRATE\ADDrp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MERI/VAHO/2741/YKSIKKO/HALLINTO/LASKENTA/BUDJETTI/1998/B2F4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$kap\Asset%20Management\MNB%20lux%201Q%20199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$kap\Asset%20Management\MNB%20lux%201Q%20199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$kap/Asset%20Management/MNB%20lux%201Q%20199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KONOMI\liv-skade\Liv\Liv%20Vesta%20Liv%20koncernen\RFF%20NOK%20Skemakontrol%20Vesta%20Liv%20koncerner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KONOMI\liv-skade\Liv\Liv%20Vesta%20Liv%20koncernen\RFF%20NOK%20Skemakontrol%20Vesta%20Liv%20koncerner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OKONOMI/liv-skade/Liv/Liv%20Vesta%20Liv%20koncernen/RFF%20NOK%20Skemakontrol%20Vesta%20Liv%20koncerner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3/RFF%2003%20Q4/Life/EC%2031-03-2003%20RFF%20ver.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3\RFF%2003%20Q4\Life\EC%2031-03-2003%20RFF%20ver.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3\RFF%2003%20Q4\Life\EC%2031-03-2003%20RFF%20ver.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FRA_S62A2B7_DOK_F&#198;L_9220/Team%20CIB/Add3_ACTUALRATE/ADDrp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982224/Local%20Settings/Temporary%20Internet%20Files/OLK6B/3.2%20Monthly%20%20quarterly%20reporting%20packag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982224\Local%20Settings\Temporary%20Internet%20Files\OLK6B\3.2%20Monthly%20%20quarterly%20reporting%20packag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982224\Local%20Settings\Temporary%20Internet%20Files\OLK6B\3.2%20Monthly%20%20quarterly%20reporting%20packag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port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ly\alla\Documents%20and%20Settings\avovst\My%20Documents\RDE%20Division\Reports\Internal%20Profit%20calculation%20-%20STOCK%20&amp;%20HFL\0203\IP0203%20-%20per%20FAM%20-%20TMG%20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1998\1998-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1998\1998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holdningsdata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SPGAC"/>
      <sheetName val="IPGAC"/>
      <sheetName val="Work Sheet"/>
      <sheetName val="TMG FIGURES"/>
      <sheetName val="PC 8MCO"/>
      <sheetName val="Enclosure A"/>
      <sheetName val="Enclosure B"/>
      <sheetName val="Summary1"/>
      <sheetName val="Summary2"/>
      <sheetName val="HFL"/>
      <sheetName val="HFL adj"/>
      <sheetName val="Man 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oleObject" Target="../embeddings/oleObject5.bin"/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2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9.bin"/><Relationship Id="rId6" Type="http://schemas.openxmlformats.org/officeDocument/2006/relationships/image" Target="../media/image39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0" Type="http://schemas.openxmlformats.org/officeDocument/2006/relationships/image" Target="../media/image41.emf"/><Relationship Id="rId4" Type="http://schemas.openxmlformats.org/officeDocument/2006/relationships/vmlDrawing" Target="../drawings/vmlDrawing1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43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pawel.wyszinski@nordea.com" TargetMode="External"/><Relationship Id="rId4" Type="http://schemas.openxmlformats.org/officeDocument/2006/relationships/vmlDrawing" Target="../drawings/vmlDrawing12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E31"/>
  <sheetViews>
    <sheetView view="pageBreakPreview" topLeftCell="A13" zoomScaleNormal="100" zoomScaleSheetLayoutView="100" zoomScalePageLayoutView="60" workbookViewId="0">
      <selection activeCell="E22" sqref="E22"/>
    </sheetView>
  </sheetViews>
  <sheetFormatPr defaultColWidth="9.140625" defaultRowHeight="15" x14ac:dyDescent="0.25"/>
  <cols>
    <col min="1" max="8" width="9.140625" style="1"/>
    <col min="9" max="9" width="16.5703125" style="1" customWidth="1"/>
    <col min="10" max="10" width="6.5703125" style="1" customWidth="1"/>
    <col min="11" max="11" width="9.140625" style="1"/>
    <col min="12" max="22" width="0" style="1" hidden="1" customWidth="1"/>
    <col min="23" max="16384" width="9.140625" style="1"/>
  </cols>
  <sheetData>
    <row r="31" spans="5:5" x14ac:dyDescent="0.25">
      <c r="E31" s="1" t="s">
        <v>0</v>
      </c>
    </row>
  </sheetData>
  <printOptions horizontalCentered="1"/>
  <pageMargins left="0.25" right="0.25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</sheetPr>
  <dimension ref="B1:P329"/>
  <sheetViews>
    <sheetView showGridLines="0" view="pageLayout" zoomScale="110" zoomScaleNormal="100" zoomScaleSheetLayoutView="110" zoomScalePageLayoutView="110" workbookViewId="0">
      <selection activeCell="B24" sqref="B24"/>
    </sheetView>
  </sheetViews>
  <sheetFormatPr defaultColWidth="9.140625" defaultRowHeight="11.25" x14ac:dyDescent="0.2"/>
  <cols>
    <col min="1" max="1" width="10.28515625" style="1673" customWidth="1"/>
    <col min="2" max="2" width="44" style="1673" customWidth="1"/>
    <col min="3" max="3" width="3.140625" style="1673" customWidth="1"/>
    <col min="4" max="4" width="10.140625" style="1673" customWidth="1"/>
    <col min="5" max="8" width="10.140625" style="850" customWidth="1"/>
    <col min="9" max="9" width="7.7109375" style="1673" customWidth="1"/>
    <col min="10" max="10" width="2.5703125" style="1673" customWidth="1"/>
    <col min="11" max="12" width="6.5703125" style="1673" hidden="1" customWidth="1"/>
    <col min="13" max="13" width="5.5703125" style="1673" hidden="1" customWidth="1"/>
    <col min="14" max="14" width="5.42578125" style="1673" hidden="1" customWidth="1"/>
    <col min="15" max="15" width="5.28515625" style="1673" hidden="1" customWidth="1"/>
    <col min="16" max="26" width="0" style="1673" hidden="1" customWidth="1"/>
    <col min="27" max="16384" width="9.140625" style="1673"/>
  </cols>
  <sheetData>
    <row r="1" spans="2:15" ht="13.5" customHeight="1" x14ac:dyDescent="0.2">
      <c r="B1" s="2028" t="s">
        <v>113</v>
      </c>
      <c r="I1" s="880"/>
    </row>
    <row r="2" spans="2:15" ht="13.5" customHeight="1" x14ac:dyDescent="0.2">
      <c r="B2" s="850" t="s">
        <v>1092</v>
      </c>
      <c r="C2" s="850"/>
      <c r="D2" s="850"/>
    </row>
    <row r="3" spans="2:15" ht="13.5" customHeight="1" x14ac:dyDescent="0.2">
      <c r="C3" s="2027" t="s">
        <v>88</v>
      </c>
      <c r="D3" s="2027"/>
      <c r="E3" s="2027" t="s">
        <v>88</v>
      </c>
      <c r="F3" s="2027" t="s">
        <v>88</v>
      </c>
      <c r="G3" s="1562"/>
      <c r="H3" s="2026"/>
      <c r="I3" s="2025"/>
      <c r="J3" s="1691"/>
      <c r="K3" s="1691"/>
      <c r="L3" s="1691"/>
    </row>
    <row r="4" spans="2:15" ht="13.5" customHeight="1" x14ac:dyDescent="0.2">
      <c r="B4" s="2024"/>
      <c r="C4" s="2023"/>
      <c r="D4" s="2023"/>
      <c r="E4" s="2023"/>
      <c r="F4" s="2023"/>
      <c r="G4" s="2023"/>
      <c r="H4" s="2023"/>
      <c r="I4" s="2019"/>
      <c r="J4" s="1682"/>
      <c r="K4" s="1682"/>
      <c r="L4" s="1691"/>
    </row>
    <row r="5" spans="2:15" ht="13.5" customHeight="1" x14ac:dyDescent="0.2">
      <c r="B5" s="1564"/>
      <c r="C5" s="1565"/>
      <c r="D5" s="1573" t="s">
        <v>331</v>
      </c>
      <c r="E5" s="1573" t="s">
        <v>330</v>
      </c>
      <c r="F5" s="1573" t="s">
        <v>310</v>
      </c>
      <c r="G5" s="1573" t="s">
        <v>309</v>
      </c>
      <c r="H5" s="1573" t="s">
        <v>1017</v>
      </c>
      <c r="I5" s="2019"/>
      <c r="J5" s="878"/>
      <c r="K5" s="878"/>
      <c r="L5" s="874"/>
      <c r="M5" s="1350"/>
      <c r="N5" s="1350"/>
      <c r="O5" s="1350"/>
    </row>
    <row r="6" spans="2:15" ht="13.5" customHeight="1" x14ac:dyDescent="0.2">
      <c r="B6" s="1566"/>
      <c r="C6" s="1567"/>
      <c r="D6" s="1576" t="s">
        <v>1022</v>
      </c>
      <c r="E6" s="1576" t="s">
        <v>1022</v>
      </c>
      <c r="F6" s="1576" t="s">
        <v>1022</v>
      </c>
      <c r="G6" s="1576" t="s">
        <v>1022</v>
      </c>
      <c r="H6" s="1576" t="s">
        <v>1022</v>
      </c>
      <c r="I6" s="2019"/>
      <c r="J6" s="874"/>
      <c r="K6" s="874"/>
      <c r="L6" s="874"/>
      <c r="M6" s="1350"/>
      <c r="N6" s="1350"/>
      <c r="O6" s="1350"/>
    </row>
    <row r="7" spans="2:15" ht="13.5" customHeight="1" x14ac:dyDescent="0.2">
      <c r="B7" s="2651" t="s">
        <v>178</v>
      </c>
      <c r="C7" s="2650"/>
      <c r="D7" s="2650"/>
      <c r="E7" s="2650"/>
      <c r="F7" s="2650"/>
      <c r="G7" s="2650"/>
      <c r="H7" s="2650"/>
      <c r="I7" s="2019"/>
      <c r="J7" s="877"/>
      <c r="K7" s="877"/>
      <c r="L7" s="877"/>
      <c r="M7" s="1349"/>
      <c r="N7" s="1349"/>
      <c r="O7" s="1348"/>
    </row>
    <row r="8" spans="2:15" ht="13.5" customHeight="1" x14ac:dyDescent="0.2">
      <c r="B8" s="2119" t="s">
        <v>1003</v>
      </c>
      <c r="C8" s="2021"/>
      <c r="D8" s="2021">
        <v>21</v>
      </c>
      <c r="E8" s="2021">
        <v>-38</v>
      </c>
      <c r="F8" s="2021">
        <v>-10</v>
      </c>
      <c r="G8" s="2021">
        <v>11</v>
      </c>
      <c r="H8" s="2021">
        <v>-16</v>
      </c>
      <c r="I8" s="2269"/>
      <c r="J8" s="877"/>
      <c r="K8" s="877"/>
      <c r="L8" s="877"/>
      <c r="M8" s="1347"/>
      <c r="N8" s="1347"/>
      <c r="O8" s="1693"/>
    </row>
    <row r="9" spans="2:15" ht="13.5" customHeight="1" x14ac:dyDescent="0.2">
      <c r="B9" s="2545" t="s">
        <v>1004</v>
      </c>
      <c r="C9" s="2020"/>
      <c r="D9" s="2020">
        <v>18</v>
      </c>
      <c r="E9" s="2020">
        <v>-5</v>
      </c>
      <c r="F9" s="2020">
        <v>-32</v>
      </c>
      <c r="G9" s="2020">
        <v>70</v>
      </c>
      <c r="H9" s="2020">
        <v>51</v>
      </c>
      <c r="I9" s="2269"/>
      <c r="J9" s="877"/>
      <c r="K9" s="877"/>
      <c r="L9" s="877"/>
      <c r="M9" s="1346"/>
      <c r="N9" s="1346"/>
      <c r="O9" s="1345"/>
    </row>
    <row r="10" spans="2:15" ht="13.5" customHeight="1" x14ac:dyDescent="0.2">
      <c r="B10" s="2118" t="s">
        <v>1005</v>
      </c>
      <c r="C10" s="1568"/>
      <c r="D10" s="1568">
        <f>+D8+D9</f>
        <v>39</v>
      </c>
      <c r="E10" s="1568">
        <f>+E8+E9</f>
        <v>-43</v>
      </c>
      <c r="F10" s="1568">
        <f>+F8+F9</f>
        <v>-42</v>
      </c>
      <c r="G10" s="1568">
        <v>81</v>
      </c>
      <c r="H10" s="1568">
        <f>+H8+H9</f>
        <v>35</v>
      </c>
      <c r="I10" s="2269"/>
      <c r="J10" s="877"/>
      <c r="K10" s="877"/>
      <c r="L10" s="877"/>
      <c r="M10" s="1344"/>
      <c r="N10" s="1344"/>
      <c r="O10" s="1343"/>
    </row>
    <row r="11" spans="2:15" ht="13.5" customHeight="1" x14ac:dyDescent="0.2">
      <c r="B11" s="2545"/>
      <c r="C11" s="2022"/>
      <c r="D11" s="2022"/>
      <c r="E11" s="2022"/>
      <c r="F11" s="2022"/>
      <c r="G11" s="2022"/>
      <c r="H11" s="2022"/>
      <c r="I11" s="2269"/>
      <c r="J11" s="876"/>
      <c r="K11" s="876"/>
      <c r="L11" s="874"/>
      <c r="M11" s="1325"/>
      <c r="N11" s="1325"/>
      <c r="O11" s="1341"/>
    </row>
    <row r="12" spans="2:15" ht="13.5" customHeight="1" x14ac:dyDescent="0.2">
      <c r="B12" s="2120" t="s">
        <v>1006</v>
      </c>
      <c r="C12" s="1569"/>
      <c r="D12" s="1569"/>
      <c r="E12" s="1569"/>
      <c r="F12" s="1569"/>
      <c r="G12" s="1569"/>
      <c r="H12" s="1569"/>
      <c r="I12" s="2269"/>
      <c r="J12" s="875"/>
      <c r="K12" s="875"/>
      <c r="L12" s="1342"/>
      <c r="M12" s="1325"/>
      <c r="N12" s="1325"/>
      <c r="O12" s="1341"/>
    </row>
    <row r="13" spans="2:15" ht="13.5" customHeight="1" x14ac:dyDescent="0.2">
      <c r="B13" s="2810" t="s">
        <v>1007</v>
      </c>
      <c r="C13" s="2811"/>
      <c r="D13" s="2022">
        <v>2</v>
      </c>
      <c r="E13" s="2022">
        <v>20</v>
      </c>
      <c r="F13" s="2022">
        <v>4</v>
      </c>
      <c r="G13" s="2022">
        <v>-71</v>
      </c>
      <c r="H13" s="2022">
        <v>-45</v>
      </c>
      <c r="I13" s="2269"/>
      <c r="J13" s="875"/>
      <c r="K13" s="875"/>
      <c r="L13" s="1342"/>
      <c r="M13" s="1325"/>
      <c r="N13" s="1325"/>
      <c r="O13" s="1341"/>
    </row>
    <row r="14" spans="2:15" ht="13.5" customHeight="1" x14ac:dyDescent="0.2">
      <c r="B14" s="2545" t="s">
        <v>1008</v>
      </c>
      <c r="C14" s="2022"/>
      <c r="D14" s="2022">
        <v>-129</v>
      </c>
      <c r="E14" s="2022">
        <v>-115</v>
      </c>
      <c r="F14" s="2022">
        <v>-127</v>
      </c>
      <c r="G14" s="2022">
        <v>-108</v>
      </c>
      <c r="H14" s="2022">
        <v>-479</v>
      </c>
      <c r="I14" s="2269"/>
      <c r="J14" s="1692"/>
      <c r="K14" s="1692"/>
      <c r="L14" s="1691"/>
      <c r="M14" s="1325"/>
      <c r="N14" s="1325"/>
      <c r="O14" s="1341"/>
    </row>
    <row r="15" spans="2:15" ht="13.5" customHeight="1" x14ac:dyDescent="0.2">
      <c r="B15" s="2810" t="s">
        <v>1009</v>
      </c>
      <c r="C15" s="2811"/>
      <c r="D15" s="2020">
        <v>81</v>
      </c>
      <c r="E15" s="2020">
        <v>50</v>
      </c>
      <c r="F15" s="2020">
        <v>80</v>
      </c>
      <c r="G15" s="2020">
        <v>82</v>
      </c>
      <c r="H15" s="2020">
        <v>293</v>
      </c>
      <c r="I15" s="2269"/>
      <c r="J15" s="864"/>
      <c r="K15" s="864"/>
      <c r="L15" s="1691"/>
      <c r="M15" s="1325"/>
      <c r="N15" s="1325"/>
      <c r="O15" s="1341"/>
    </row>
    <row r="16" spans="2:15" ht="17.25" customHeight="1" x14ac:dyDescent="0.2">
      <c r="B16" s="2545" t="s">
        <v>1010</v>
      </c>
      <c r="C16" s="2020"/>
      <c r="D16" s="2020">
        <v>13</v>
      </c>
      <c r="E16" s="2020">
        <v>8</v>
      </c>
      <c r="F16" s="2020">
        <v>14</v>
      </c>
      <c r="G16" s="2020">
        <v>9</v>
      </c>
      <c r="H16" s="2020">
        <v>44</v>
      </c>
      <c r="I16" s="2269"/>
      <c r="J16" s="873"/>
      <c r="K16" s="873"/>
      <c r="L16" s="874"/>
      <c r="M16" s="1324"/>
      <c r="N16" s="1324"/>
      <c r="O16" s="1339"/>
    </row>
    <row r="17" spans="2:16" ht="13.5" customHeight="1" x14ac:dyDescent="0.2">
      <c r="B17" s="2545" t="s">
        <v>1011</v>
      </c>
      <c r="C17" s="2022"/>
      <c r="D17" s="2022">
        <v>-150</v>
      </c>
      <c r="E17" s="2022">
        <v>-158</v>
      </c>
      <c r="F17" s="2022">
        <v>-119</v>
      </c>
      <c r="G17" s="2022">
        <v>-127</v>
      </c>
      <c r="H17" s="2022">
        <v>-554</v>
      </c>
      <c r="I17" s="2269"/>
      <c r="J17" s="873"/>
      <c r="K17" s="873"/>
      <c r="L17" s="1340"/>
      <c r="M17" s="1325"/>
      <c r="N17" s="1325"/>
      <c r="O17" s="1318"/>
    </row>
    <row r="18" spans="2:16" ht="13.5" customHeight="1" x14ac:dyDescent="0.2">
      <c r="B18" s="2545" t="s">
        <v>1012</v>
      </c>
      <c r="C18" s="2022"/>
      <c r="D18" s="2022">
        <v>114</v>
      </c>
      <c r="E18" s="2022">
        <v>194</v>
      </c>
      <c r="F18" s="2022">
        <v>131</v>
      </c>
      <c r="G18" s="2022">
        <v>94</v>
      </c>
      <c r="H18" s="2022">
        <v>533</v>
      </c>
      <c r="I18" s="2269"/>
      <c r="J18" s="873"/>
      <c r="K18" s="873"/>
      <c r="L18" s="1340"/>
      <c r="M18" s="1325"/>
      <c r="N18" s="1325"/>
      <c r="O18" s="1318"/>
    </row>
    <row r="19" spans="2:16" ht="13.5" customHeight="1" x14ac:dyDescent="0.2">
      <c r="B19" s="2118" t="s">
        <v>1013</v>
      </c>
      <c r="C19" s="1568"/>
      <c r="D19" s="1568">
        <f>SUM(D13:D18)</f>
        <v>-69</v>
      </c>
      <c r="E19" s="1568">
        <f>SUM(E13:E18)</f>
        <v>-1</v>
      </c>
      <c r="F19" s="1568">
        <f>SUM(F13:F18)</f>
        <v>-17</v>
      </c>
      <c r="G19" s="1568">
        <f>SUM(G13:G18)</f>
        <v>-121</v>
      </c>
      <c r="H19" s="1568">
        <f>SUM(H13:H18)</f>
        <v>-208</v>
      </c>
      <c r="I19" s="2269"/>
      <c r="J19" s="1682"/>
      <c r="K19" s="1682"/>
      <c r="M19" s="1326"/>
      <c r="N19" s="1326"/>
      <c r="O19" s="1318"/>
    </row>
    <row r="20" spans="2:16" ht="13.5" customHeight="1" x14ac:dyDescent="0.2">
      <c r="B20" s="2118"/>
      <c r="C20" s="2118" t="s">
        <v>88</v>
      </c>
      <c r="D20" s="2118" t="s">
        <v>88</v>
      </c>
      <c r="E20" s="2118" t="s">
        <v>88</v>
      </c>
      <c r="F20" s="2118" t="s">
        <v>88</v>
      </c>
      <c r="G20" s="2118" t="s">
        <v>88</v>
      </c>
      <c r="H20" s="2118"/>
      <c r="I20" s="2269"/>
      <c r="J20" s="1682"/>
      <c r="K20" s="1682"/>
      <c r="M20" s="1324"/>
      <c r="N20" s="1324"/>
      <c r="O20" s="1319"/>
    </row>
    <row r="21" spans="2:16" ht="13.5" customHeight="1" x14ac:dyDescent="0.2">
      <c r="B21" s="2121" t="s">
        <v>113</v>
      </c>
      <c r="C21" s="1570"/>
      <c r="D21" s="1570">
        <f>+D10+D19</f>
        <v>-30</v>
      </c>
      <c r="E21" s="1570">
        <f>+E10+E19</f>
        <v>-44</v>
      </c>
      <c r="F21" s="1570">
        <f>+F10+F19</f>
        <v>-59</v>
      </c>
      <c r="G21" s="1570">
        <f>+G10+G19</f>
        <v>-40</v>
      </c>
      <c r="H21" s="1570">
        <f>+H10+H19</f>
        <v>-173</v>
      </c>
      <c r="I21" s="2269"/>
      <c r="J21" s="872"/>
      <c r="K21" s="872"/>
      <c r="M21" s="1325"/>
      <c r="N21" s="1325"/>
      <c r="O21" s="1318"/>
    </row>
    <row r="22" spans="2:16" ht="13.5" customHeight="1" x14ac:dyDescent="0.2">
      <c r="B22" s="2812" t="s">
        <v>1025</v>
      </c>
      <c r="C22" s="2812" t="s">
        <v>88</v>
      </c>
      <c r="D22" s="2812"/>
      <c r="E22" s="2812"/>
      <c r="F22" s="2812" t="s">
        <v>88</v>
      </c>
      <c r="G22" s="2812" t="s">
        <v>88</v>
      </c>
      <c r="H22" s="2812" t="s">
        <v>88</v>
      </c>
      <c r="I22" s="2019"/>
      <c r="J22" s="1684"/>
      <c r="K22" s="1684"/>
      <c r="M22" s="1324"/>
      <c r="N22" s="1324"/>
      <c r="O22" s="1339"/>
    </row>
    <row r="23" spans="2:16" ht="13.5" customHeight="1" x14ac:dyDescent="0.2">
      <c r="B23" s="2545"/>
      <c r="C23" s="2022"/>
      <c r="D23" s="2022"/>
      <c r="E23" s="2022"/>
      <c r="F23" s="2022"/>
      <c r="G23" s="2022"/>
      <c r="H23" s="2022"/>
      <c r="I23" s="2019"/>
      <c r="J23" s="1684"/>
      <c r="K23" s="1684"/>
      <c r="M23" s="1323"/>
      <c r="N23" s="1323"/>
      <c r="O23" s="1318"/>
    </row>
    <row r="24" spans="2:16" ht="13.5" customHeight="1" x14ac:dyDescent="0.2">
      <c r="B24" s="1571" t="s">
        <v>333</v>
      </c>
      <c r="C24" s="2022"/>
      <c r="D24" s="2022"/>
      <c r="E24" s="2022"/>
      <c r="F24" s="2022"/>
      <c r="G24" s="2022"/>
      <c r="H24" s="2022"/>
      <c r="I24" s="2019"/>
      <c r="J24" s="1690"/>
      <c r="K24" s="1684"/>
      <c r="M24" s="1322"/>
      <c r="N24" s="1322"/>
      <c r="O24" s="1338"/>
    </row>
    <row r="25" spans="2:16" ht="13.5" customHeight="1" x14ac:dyDescent="0.2">
      <c r="B25" s="1572"/>
      <c r="C25" s="1572"/>
      <c r="D25" s="1573" t="s">
        <v>331</v>
      </c>
      <c r="E25" s="1573" t="s">
        <v>330</v>
      </c>
      <c r="F25" s="1573" t="s">
        <v>310</v>
      </c>
      <c r="G25" s="1573" t="s">
        <v>309</v>
      </c>
      <c r="H25" s="1573" t="s">
        <v>1017</v>
      </c>
      <c r="I25" s="2019"/>
      <c r="J25" s="1684"/>
      <c r="K25" s="1684"/>
      <c r="M25" s="1320"/>
      <c r="N25" s="1320"/>
      <c r="O25" s="1318"/>
    </row>
    <row r="26" spans="2:16" ht="13.5" customHeight="1" x14ac:dyDescent="0.2">
      <c r="B26" s="1574"/>
      <c r="C26" s="1575"/>
      <c r="D26" s="1576" t="s">
        <v>1022</v>
      </c>
      <c r="E26" s="1576" t="s">
        <v>1022</v>
      </c>
      <c r="F26" s="1576" t="s">
        <v>1022</v>
      </c>
      <c r="G26" s="1576" t="s">
        <v>1022</v>
      </c>
      <c r="H26" s="1576" t="s">
        <v>1022</v>
      </c>
      <c r="I26" s="2019"/>
      <c r="J26" s="864"/>
      <c r="K26" s="864"/>
      <c r="M26" s="1320"/>
      <c r="N26" s="1320"/>
      <c r="O26" s="1318"/>
    </row>
    <row r="27" spans="2:16" ht="13.5" customHeight="1" x14ac:dyDescent="0.2">
      <c r="B27" s="2122" t="s">
        <v>1023</v>
      </c>
      <c r="C27" s="2016"/>
      <c r="D27" s="2016">
        <f>SUM(D28:D30)</f>
        <v>5</v>
      </c>
      <c r="E27" s="2016">
        <f>SUM(E28:E30)</f>
        <v>8</v>
      </c>
      <c r="F27" s="2016">
        <f>SUM(F28:F30)</f>
        <v>10</v>
      </c>
      <c r="G27" s="2016">
        <v>7</v>
      </c>
      <c r="H27" s="2016">
        <f>SUM(H28:H30)</f>
        <v>7</v>
      </c>
      <c r="I27" s="2019"/>
      <c r="J27" s="1684"/>
      <c r="K27" s="1684"/>
      <c r="M27" s="1320"/>
      <c r="N27" s="1320"/>
      <c r="O27" s="1318"/>
    </row>
    <row r="28" spans="2:16" ht="13.5" customHeight="1" x14ac:dyDescent="0.2">
      <c r="B28" s="2123" t="s">
        <v>1014</v>
      </c>
      <c r="C28" s="2015"/>
      <c r="D28" s="2015">
        <v>-4</v>
      </c>
      <c r="E28" s="2015">
        <v>7</v>
      </c>
      <c r="F28" s="2015">
        <v>2</v>
      </c>
      <c r="G28" s="2015">
        <v>-2</v>
      </c>
      <c r="H28" s="2015">
        <v>1</v>
      </c>
      <c r="I28" s="2019"/>
      <c r="J28" s="1684"/>
      <c r="K28" s="1684"/>
      <c r="M28" s="1315"/>
      <c r="N28" s="1315"/>
      <c r="O28" s="1319"/>
    </row>
    <row r="29" spans="2:16" ht="17.25" customHeight="1" x14ac:dyDescent="0.2">
      <c r="B29" s="2123" t="s">
        <v>1015</v>
      </c>
      <c r="C29" s="2015"/>
      <c r="D29" s="2015">
        <v>-3</v>
      </c>
      <c r="E29" s="2015">
        <v>1</v>
      </c>
      <c r="F29" s="2015">
        <v>5</v>
      </c>
      <c r="G29" s="2015">
        <v>-12</v>
      </c>
      <c r="H29" s="2015">
        <v>-2</v>
      </c>
      <c r="I29" s="2019"/>
      <c r="J29" s="1682"/>
      <c r="K29" s="1682"/>
      <c r="M29" s="1317"/>
      <c r="N29" s="1317"/>
      <c r="O29" s="1318"/>
    </row>
    <row r="30" spans="2:16" ht="13.5" customHeight="1" x14ac:dyDescent="0.2">
      <c r="B30" s="2125" t="s">
        <v>1016</v>
      </c>
      <c r="C30" s="2014"/>
      <c r="D30" s="2014">
        <v>12</v>
      </c>
      <c r="E30" s="2014">
        <v>0</v>
      </c>
      <c r="F30" s="2014">
        <v>3</v>
      </c>
      <c r="G30" s="2014">
        <v>21</v>
      </c>
      <c r="H30" s="2014">
        <v>8</v>
      </c>
      <c r="I30" s="2019"/>
      <c r="J30" s="1682"/>
      <c r="K30" s="1682"/>
      <c r="M30" s="1317"/>
      <c r="N30" s="1317"/>
      <c r="O30" s="1318"/>
    </row>
    <row r="31" spans="2:16" ht="13.5" customHeight="1" x14ac:dyDescent="0.2">
      <c r="B31" s="2812" t="s">
        <v>1025</v>
      </c>
      <c r="C31" s="2812" t="s">
        <v>88</v>
      </c>
      <c r="D31" s="2812"/>
      <c r="E31" s="2812"/>
      <c r="F31" s="2812" t="s">
        <v>88</v>
      </c>
      <c r="G31" s="2812" t="s">
        <v>88</v>
      </c>
      <c r="H31" s="2812" t="s">
        <v>88</v>
      </c>
      <c r="I31" s="2019"/>
      <c r="J31" s="1682"/>
      <c r="K31" s="1682"/>
      <c r="M31" s="1317"/>
      <c r="N31" s="1317"/>
      <c r="O31" s="1318"/>
    </row>
    <row r="32" spans="2:16" ht="13.5" customHeight="1" x14ac:dyDescent="0.2">
      <c r="B32" s="2123"/>
      <c r="C32" s="2015"/>
      <c r="D32" s="1573" t="s">
        <v>331</v>
      </c>
      <c r="E32" s="1573" t="s">
        <v>330</v>
      </c>
      <c r="F32" s="1573" t="s">
        <v>310</v>
      </c>
      <c r="G32" s="1573" t="s">
        <v>309</v>
      </c>
      <c r="H32" s="1573" t="s">
        <v>1048</v>
      </c>
      <c r="I32" s="1573" t="s">
        <v>1017</v>
      </c>
      <c r="J32" s="2019"/>
      <c r="K32" s="1682"/>
      <c r="L32" s="1682"/>
      <c r="N32" s="1317"/>
      <c r="O32" s="1317"/>
      <c r="P32" s="1318"/>
    </row>
    <row r="33" spans="2:16" ht="13.5" customHeight="1" x14ac:dyDescent="0.2">
      <c r="B33" s="2126"/>
      <c r="C33" s="2014"/>
      <c r="D33" s="1576" t="s">
        <v>1024</v>
      </c>
      <c r="E33" s="1576" t="s">
        <v>1024</v>
      </c>
      <c r="F33" s="1576" t="s">
        <v>1024</v>
      </c>
      <c r="G33" s="1576" t="s">
        <v>1024</v>
      </c>
      <c r="H33" s="1576" t="s">
        <v>1024</v>
      </c>
      <c r="I33" s="1576" t="s">
        <v>1024</v>
      </c>
      <c r="J33" s="2019"/>
      <c r="K33" s="1682"/>
      <c r="L33" s="1682"/>
      <c r="N33" s="1317"/>
      <c r="O33" s="1317"/>
      <c r="P33" s="1318"/>
    </row>
    <row r="34" spans="2:16" ht="13.5" customHeight="1" x14ac:dyDescent="0.2">
      <c r="B34" s="2649" t="s">
        <v>178</v>
      </c>
      <c r="C34" s="2648"/>
      <c r="D34" s="2648"/>
      <c r="E34" s="2648"/>
      <c r="F34" s="2648"/>
      <c r="G34" s="2648"/>
      <c r="H34" s="2648"/>
      <c r="I34" s="2648"/>
      <c r="J34" s="2019"/>
      <c r="K34" s="1682"/>
      <c r="L34" s="1682"/>
      <c r="N34" s="1317"/>
      <c r="O34" s="1317"/>
      <c r="P34" s="1316"/>
    </row>
    <row r="35" spans="2:16" ht="13.5" customHeight="1" x14ac:dyDescent="0.2">
      <c r="B35" s="2119" t="s">
        <v>1008</v>
      </c>
      <c r="C35" s="2021"/>
      <c r="D35" s="2021">
        <v>-102</v>
      </c>
      <c r="E35" s="2021">
        <v>-117</v>
      </c>
      <c r="F35" s="2021">
        <v>-112</v>
      </c>
      <c r="G35" s="2021">
        <v>-104</v>
      </c>
      <c r="H35" s="2021">
        <f t="shared" ref="H35:H40" si="0">+F35+G35</f>
        <v>-216</v>
      </c>
      <c r="I35" s="2021">
        <v>-435</v>
      </c>
      <c r="J35" s="2019"/>
      <c r="K35" s="1682"/>
      <c r="L35" s="869"/>
      <c r="M35" s="1682"/>
      <c r="N35" s="1315"/>
      <c r="O35" s="1315"/>
      <c r="P35" s="1313"/>
    </row>
    <row r="36" spans="2:16" ht="13.5" customHeight="1" x14ac:dyDescent="0.2">
      <c r="B36" s="2810" t="s">
        <v>1009</v>
      </c>
      <c r="C36" s="2811"/>
      <c r="D36" s="2020">
        <v>66</v>
      </c>
      <c r="E36" s="2020">
        <v>87</v>
      </c>
      <c r="F36" s="2020">
        <v>87</v>
      </c>
      <c r="G36" s="2020">
        <v>69</v>
      </c>
      <c r="H36" s="2020">
        <f t="shared" si="0"/>
        <v>156</v>
      </c>
      <c r="I36" s="2020">
        <v>309</v>
      </c>
      <c r="J36" s="2019"/>
      <c r="K36" s="1682"/>
      <c r="L36" s="869"/>
      <c r="M36" s="1682"/>
      <c r="N36" s="1337"/>
      <c r="O36" s="1337"/>
      <c r="P36" s="1337"/>
    </row>
    <row r="37" spans="2:16" s="1686" customFormat="1" ht="13.5" customHeight="1" x14ac:dyDescent="0.2">
      <c r="B37" s="2545" t="s">
        <v>1010</v>
      </c>
      <c r="C37" s="2020"/>
      <c r="D37" s="2020">
        <v>13</v>
      </c>
      <c r="E37" s="2020">
        <v>16</v>
      </c>
      <c r="F37" s="2020">
        <v>14</v>
      </c>
      <c r="G37" s="2020">
        <v>11</v>
      </c>
      <c r="H37" s="2020">
        <f t="shared" si="0"/>
        <v>25</v>
      </c>
      <c r="I37" s="2020">
        <v>54</v>
      </c>
      <c r="J37" s="2019"/>
      <c r="K37" s="1687"/>
      <c r="L37" s="868"/>
      <c r="M37" s="1336"/>
      <c r="N37" s="1335"/>
      <c r="O37" s="1335"/>
      <c r="P37" s="1334"/>
    </row>
    <row r="38" spans="2:16" ht="13.5" customHeight="1" x14ac:dyDescent="0.2">
      <c r="B38" s="2545" t="s">
        <v>1011</v>
      </c>
      <c r="C38" s="2020"/>
      <c r="D38" s="2020">
        <v>-268</v>
      </c>
      <c r="E38" s="2020">
        <v>-204</v>
      </c>
      <c r="F38" s="2020">
        <v>-254</v>
      </c>
      <c r="G38" s="2020">
        <v>-275</v>
      </c>
      <c r="H38" s="2020">
        <f t="shared" si="0"/>
        <v>-529</v>
      </c>
      <c r="I38" s="2020">
        <v>-1001</v>
      </c>
      <c r="J38" s="2019"/>
      <c r="K38" s="1682"/>
      <c r="L38" s="1685"/>
      <c r="M38" s="1684"/>
      <c r="N38" s="1333"/>
      <c r="O38" s="1332"/>
      <c r="P38" s="1332"/>
    </row>
    <row r="39" spans="2:16" ht="13.5" customHeight="1" x14ac:dyDescent="0.2">
      <c r="B39" s="2545" t="s">
        <v>1018</v>
      </c>
      <c r="C39" s="2020"/>
      <c r="D39" s="2020">
        <v>220</v>
      </c>
      <c r="E39" s="2020">
        <v>139</v>
      </c>
      <c r="F39" s="2020">
        <v>159</v>
      </c>
      <c r="G39" s="2020">
        <v>186</v>
      </c>
      <c r="H39" s="2020">
        <f t="shared" si="0"/>
        <v>345</v>
      </c>
      <c r="I39" s="2020">
        <v>704</v>
      </c>
      <c r="J39" s="2019"/>
      <c r="K39" s="1682"/>
      <c r="L39" s="1685"/>
      <c r="M39" s="1684"/>
      <c r="N39" s="1331"/>
      <c r="O39" s="1330"/>
      <c r="P39" s="1329"/>
    </row>
    <row r="40" spans="2:16" ht="13.5" customHeight="1" x14ac:dyDescent="0.2">
      <c r="B40" s="2121" t="s">
        <v>1019</v>
      </c>
      <c r="C40" s="1570"/>
      <c r="D40" s="1570">
        <f>SUM(D35:D39)</f>
        <v>-71</v>
      </c>
      <c r="E40" s="1570">
        <f>SUM(E35:E39)</f>
        <v>-79</v>
      </c>
      <c r="F40" s="1570">
        <f>SUM(F35:F39)</f>
        <v>-106</v>
      </c>
      <c r="G40" s="1570">
        <v>-113</v>
      </c>
      <c r="H40" s="1570">
        <f t="shared" si="0"/>
        <v>-219</v>
      </c>
      <c r="I40" s="1570">
        <v>-369</v>
      </c>
      <c r="J40" s="2019"/>
      <c r="K40" s="1682"/>
      <c r="L40" s="1685"/>
      <c r="M40" s="1684"/>
      <c r="N40" s="1328"/>
      <c r="O40" s="1328"/>
      <c r="P40" s="1327"/>
    </row>
    <row r="41" spans="2:16" ht="13.5" customHeight="1" x14ac:dyDescent="0.2">
      <c r="B41" s="2812" t="s">
        <v>1356</v>
      </c>
      <c r="C41" s="2812" t="s">
        <v>88</v>
      </c>
      <c r="D41" s="2812"/>
      <c r="E41" s="2812"/>
      <c r="F41" s="2812" t="s">
        <v>88</v>
      </c>
      <c r="G41" s="2812" t="s">
        <v>88</v>
      </c>
      <c r="H41" s="2812" t="s">
        <v>88</v>
      </c>
      <c r="I41" s="2019"/>
      <c r="J41" s="1682"/>
      <c r="K41" s="1685"/>
      <c r="L41" s="1684"/>
      <c r="M41" s="1325"/>
      <c r="N41" s="1325"/>
      <c r="O41" s="1318"/>
    </row>
    <row r="42" spans="2:16" ht="17.25" customHeight="1" x14ac:dyDescent="0.2">
      <c r="B42" s="1577"/>
      <c r="C42" s="2018"/>
      <c r="D42" s="2018"/>
      <c r="E42" s="2018"/>
      <c r="F42" s="2018"/>
      <c r="G42" s="2018"/>
      <c r="H42" s="2018"/>
      <c r="I42" s="2019"/>
      <c r="J42" s="1682"/>
      <c r="K42" s="865"/>
      <c r="L42" s="864"/>
      <c r="M42" s="1325"/>
      <c r="N42" s="1325"/>
      <c r="O42" s="1318"/>
    </row>
    <row r="43" spans="2:16" ht="13.5" customHeight="1" x14ac:dyDescent="0.2">
      <c r="B43" s="1571" t="s">
        <v>333</v>
      </c>
      <c r="C43" s="2018"/>
      <c r="D43" s="2018"/>
      <c r="E43" s="2018"/>
      <c r="F43" s="2018"/>
      <c r="G43" s="2018"/>
      <c r="H43" s="2018"/>
      <c r="I43" s="2019"/>
      <c r="J43" s="1682"/>
      <c r="K43" s="865"/>
      <c r="L43" s="1684"/>
      <c r="M43" s="1325"/>
      <c r="N43" s="1325"/>
      <c r="O43" s="1318"/>
    </row>
    <row r="44" spans="2:16" ht="13.5" customHeight="1" x14ac:dyDescent="0.2">
      <c r="B44" s="2018"/>
      <c r="C44" s="1573"/>
      <c r="D44" s="1573" t="s">
        <v>331</v>
      </c>
      <c r="E44" s="1573" t="s">
        <v>330</v>
      </c>
      <c r="F44" s="1573" t="s">
        <v>310</v>
      </c>
      <c r="G44" s="1573" t="s">
        <v>309</v>
      </c>
      <c r="H44" s="1573" t="s">
        <v>1048</v>
      </c>
      <c r="I44" s="1573" t="s">
        <v>1017</v>
      </c>
      <c r="J44" s="1563"/>
      <c r="K44" s="1682"/>
      <c r="L44" s="1685"/>
      <c r="M44" s="1684"/>
      <c r="N44" s="1325"/>
      <c r="O44" s="1325"/>
      <c r="P44" s="1318"/>
    </row>
    <row r="45" spans="2:16" ht="13.5" customHeight="1" x14ac:dyDescent="0.2">
      <c r="B45" s="2017"/>
      <c r="C45" s="1575"/>
      <c r="D45" s="1576" t="s">
        <v>1024</v>
      </c>
      <c r="E45" s="1576" t="s">
        <v>1024</v>
      </c>
      <c r="F45" s="1576" t="s">
        <v>1024</v>
      </c>
      <c r="G45" s="1576" t="s">
        <v>1024</v>
      </c>
      <c r="H45" s="1576" t="s">
        <v>1024</v>
      </c>
      <c r="I45" s="1576" t="s">
        <v>1024</v>
      </c>
      <c r="J45" s="1563"/>
      <c r="K45" s="1682"/>
      <c r="L45" s="1685"/>
      <c r="M45" s="1684"/>
      <c r="N45" s="1325"/>
      <c r="O45" s="1325"/>
      <c r="P45" s="1318"/>
    </row>
    <row r="46" spans="2:16" ht="13.5" customHeight="1" x14ac:dyDescent="0.2">
      <c r="B46" s="2122" t="s">
        <v>1023</v>
      </c>
      <c r="C46" s="2016"/>
      <c r="D46" s="2016">
        <f>+D47+D48</f>
        <v>9</v>
      </c>
      <c r="E46" s="2016">
        <f>+E47+E48</f>
        <v>10</v>
      </c>
      <c r="F46" s="2016">
        <f>+F47+F48</f>
        <v>13</v>
      </c>
      <c r="G46" s="2016">
        <v>14</v>
      </c>
      <c r="H46" s="2016">
        <f>+H47+H48</f>
        <v>14</v>
      </c>
      <c r="I46" s="2016">
        <v>12</v>
      </c>
      <c r="J46" s="1563"/>
      <c r="K46" s="1682"/>
      <c r="L46" s="1685"/>
      <c r="M46" s="1684"/>
      <c r="N46" s="1324"/>
      <c r="O46" s="1324"/>
      <c r="P46" s="1319"/>
    </row>
    <row r="47" spans="2:16" ht="13.5" customHeight="1" x14ac:dyDescent="0.2">
      <c r="B47" s="2124" t="s">
        <v>1020</v>
      </c>
      <c r="C47" s="2015"/>
      <c r="D47" s="2015">
        <v>20</v>
      </c>
      <c r="E47" s="2015">
        <v>12</v>
      </c>
      <c r="F47" s="2015">
        <v>11</v>
      </c>
      <c r="G47" s="2015">
        <v>16</v>
      </c>
      <c r="H47" s="2015">
        <v>14</v>
      </c>
      <c r="I47" s="2015">
        <v>15</v>
      </c>
      <c r="J47" s="1563"/>
      <c r="K47" s="1682"/>
      <c r="L47" s="865"/>
      <c r="M47" s="864"/>
      <c r="N47" s="1325"/>
      <c r="O47" s="1325"/>
      <c r="P47" s="1318"/>
    </row>
    <row r="48" spans="2:16" ht="13.5" customHeight="1" x14ac:dyDescent="0.2">
      <c r="B48" s="2126" t="s">
        <v>1021</v>
      </c>
      <c r="C48" s="2014"/>
      <c r="D48" s="2014">
        <v>-11</v>
      </c>
      <c r="E48" s="2014">
        <v>-2</v>
      </c>
      <c r="F48" s="2014">
        <v>2</v>
      </c>
      <c r="G48" s="2014">
        <v>-2</v>
      </c>
      <c r="H48" s="2014">
        <v>0</v>
      </c>
      <c r="I48" s="2014">
        <v>-3</v>
      </c>
      <c r="J48" s="1563"/>
      <c r="K48" s="1682"/>
      <c r="L48" s="1682"/>
      <c r="N48" s="1325"/>
      <c r="O48" s="1325"/>
      <c r="P48" s="1318"/>
    </row>
    <row r="49" spans="2:15" ht="13.5" customHeight="1" x14ac:dyDescent="0.2">
      <c r="B49" s="2812" t="s">
        <v>1356</v>
      </c>
      <c r="C49" s="2812" t="s">
        <v>88</v>
      </c>
      <c r="D49" s="2812"/>
      <c r="E49" s="2812"/>
      <c r="F49" s="2812" t="s">
        <v>88</v>
      </c>
      <c r="G49" s="2812" t="s">
        <v>88</v>
      </c>
      <c r="H49" s="2812" t="s">
        <v>88</v>
      </c>
      <c r="I49" s="1563"/>
      <c r="J49" s="1682"/>
      <c r="K49" s="1682"/>
      <c r="M49" s="1326"/>
      <c r="N49" s="1325"/>
      <c r="O49" s="1318"/>
    </row>
    <row r="50" spans="2:15" ht="13.5" customHeight="1" x14ac:dyDescent="0.2">
      <c r="I50" s="1563"/>
      <c r="J50" s="1682"/>
      <c r="K50" s="1682"/>
      <c r="M50" s="1324"/>
      <c r="N50" s="1324"/>
      <c r="O50" s="1319"/>
    </row>
    <row r="51" spans="2:15" ht="13.5" customHeight="1" x14ac:dyDescent="0.2">
      <c r="B51" s="1563"/>
      <c r="C51" s="1563"/>
      <c r="D51" s="1563"/>
      <c r="E51" s="1563"/>
      <c r="F51" s="1563"/>
      <c r="G51" s="1563"/>
      <c r="H51" s="1563"/>
      <c r="I51" s="1563"/>
      <c r="J51" s="1683"/>
      <c r="K51" s="1682"/>
      <c r="M51" s="1325"/>
      <c r="N51" s="1325"/>
      <c r="O51" s="1318"/>
    </row>
    <row r="52" spans="2:15" ht="13.5" customHeight="1" x14ac:dyDescent="0.2">
      <c r="B52" s="1549"/>
      <c r="C52" s="1544"/>
      <c r="D52" s="1544"/>
      <c r="E52" s="1544"/>
      <c r="F52" s="1544"/>
      <c r="G52" s="1544"/>
      <c r="H52" s="1544"/>
      <c r="I52" s="1545"/>
      <c r="J52" s="1682"/>
      <c r="K52" s="1682"/>
      <c r="M52" s="1324"/>
      <c r="N52" s="1324"/>
      <c r="O52" s="1319"/>
    </row>
    <row r="53" spans="2:15" ht="13.5" customHeight="1" x14ac:dyDescent="0.2">
      <c r="B53" s="1558"/>
      <c r="C53" s="1545"/>
      <c r="D53" s="1545"/>
      <c r="E53" s="1545"/>
      <c r="F53" s="1545"/>
      <c r="G53" s="1545"/>
      <c r="H53" s="1545"/>
      <c r="I53" s="1545"/>
      <c r="J53" s="1682"/>
      <c r="K53" s="1682"/>
      <c r="M53" s="1323"/>
      <c r="N53" s="1323"/>
      <c r="O53" s="1318"/>
    </row>
    <row r="54" spans="2:15" ht="13.5" customHeight="1" x14ac:dyDescent="0.2">
      <c r="B54" s="1550"/>
      <c r="C54" s="1553"/>
      <c r="D54" s="1553"/>
      <c r="E54" s="1553"/>
      <c r="F54" s="1553"/>
      <c r="G54" s="1553"/>
      <c r="H54" s="1553"/>
      <c r="I54" s="1547"/>
      <c r="J54" s="1682"/>
      <c r="K54" s="1682"/>
      <c r="M54" s="1322"/>
      <c r="N54" s="1322"/>
      <c r="O54" s="1321"/>
    </row>
    <row r="55" spans="2:15" ht="17.25" customHeight="1" x14ac:dyDescent="0.2">
      <c r="B55" s="1551"/>
      <c r="C55" s="1552"/>
      <c r="D55" s="1552"/>
      <c r="E55" s="1552"/>
      <c r="F55" s="1552"/>
      <c r="G55" s="1552"/>
      <c r="H55" s="1552"/>
      <c r="I55" s="1552"/>
      <c r="J55" s="1682"/>
      <c r="K55" s="1682"/>
      <c r="M55" s="1320"/>
      <c r="N55" s="1320"/>
      <c r="O55" s="1318"/>
    </row>
    <row r="56" spans="2:15" ht="13.5" customHeight="1" x14ac:dyDescent="0.2">
      <c r="B56" s="1555"/>
      <c r="C56" s="1556"/>
      <c r="D56" s="1556"/>
      <c r="E56" s="1556"/>
      <c r="F56" s="1556"/>
      <c r="G56" s="1556"/>
      <c r="H56" s="1556"/>
      <c r="I56" s="1557"/>
      <c r="J56" s="1682"/>
      <c r="K56" s="1682"/>
      <c r="M56" s="1320"/>
      <c r="N56" s="1320"/>
      <c r="O56" s="1318"/>
    </row>
    <row r="57" spans="2:15" ht="13.5" customHeight="1" x14ac:dyDescent="0.2">
      <c r="B57" s="1559"/>
      <c r="C57" s="1554"/>
      <c r="D57" s="1554"/>
      <c r="E57" s="1554"/>
      <c r="F57" s="1554"/>
      <c r="G57" s="1554"/>
      <c r="H57" s="1554"/>
      <c r="I57" s="1554"/>
      <c r="J57" s="1682"/>
      <c r="K57" s="1682"/>
      <c r="M57" s="1320"/>
      <c r="N57" s="1320"/>
      <c r="O57" s="1318"/>
    </row>
    <row r="58" spans="2:15" ht="13.5" customHeight="1" x14ac:dyDescent="0.2">
      <c r="B58" s="1546"/>
      <c r="C58" s="1548"/>
      <c r="D58" s="1548"/>
      <c r="E58" s="1548"/>
      <c r="F58" s="1548"/>
      <c r="G58" s="1548"/>
      <c r="H58" s="1548"/>
      <c r="I58" s="1548"/>
      <c r="J58" s="1682"/>
      <c r="K58" s="1682"/>
      <c r="M58" s="1315"/>
      <c r="N58" s="1315"/>
      <c r="O58" s="1319"/>
    </row>
    <row r="59" spans="2:15" ht="13.5" customHeight="1" x14ac:dyDescent="0.2">
      <c r="B59" s="1549"/>
      <c r="C59" s="1544"/>
      <c r="D59" s="1544"/>
      <c r="E59" s="1544"/>
      <c r="F59" s="1544"/>
      <c r="G59" s="1544"/>
      <c r="H59" s="1544"/>
      <c r="I59" s="1544"/>
      <c r="J59" s="1682"/>
      <c r="K59" s="1682"/>
      <c r="M59" s="1317"/>
      <c r="N59" s="1317"/>
      <c r="O59" s="1318"/>
    </row>
    <row r="60" spans="2:15" ht="13.5" customHeight="1" x14ac:dyDescent="0.2">
      <c r="B60" s="1549"/>
      <c r="C60" s="1544"/>
      <c r="D60" s="1544"/>
      <c r="E60" s="1544"/>
      <c r="F60" s="1544"/>
      <c r="G60" s="1544"/>
      <c r="H60" s="1544"/>
      <c r="I60" s="1544"/>
      <c r="J60" s="1682"/>
      <c r="K60" s="1682"/>
      <c r="M60" s="1317"/>
      <c r="N60" s="1317"/>
      <c r="O60" s="1318"/>
    </row>
    <row r="61" spans="2:15" ht="13.5" customHeight="1" x14ac:dyDescent="0.2">
      <c r="B61" s="1546"/>
      <c r="C61" s="1548"/>
      <c r="D61" s="1548"/>
      <c r="E61" s="1548"/>
      <c r="F61" s="1548"/>
      <c r="G61" s="1548"/>
      <c r="H61" s="1548"/>
      <c r="I61" s="1548"/>
      <c r="J61" s="1682"/>
      <c r="K61" s="1682"/>
      <c r="M61" s="1317"/>
      <c r="N61" s="1317"/>
      <c r="O61" s="1318"/>
    </row>
    <row r="62" spans="2:15" ht="13.5" customHeight="1" x14ac:dyDescent="0.2">
      <c r="B62" s="1549"/>
      <c r="C62" s="1544"/>
      <c r="D62" s="1544"/>
      <c r="E62" s="1544"/>
      <c r="F62" s="1544"/>
      <c r="G62" s="1544"/>
      <c r="H62" s="1544"/>
      <c r="I62" s="1545"/>
      <c r="J62" s="1682"/>
      <c r="K62" s="1682"/>
      <c r="M62" s="1315"/>
      <c r="N62" s="1314"/>
      <c r="O62" s="1319"/>
    </row>
    <row r="63" spans="2:15" ht="13.5" customHeight="1" x14ac:dyDescent="0.2">
      <c r="B63" s="1549"/>
      <c r="C63" s="1544"/>
      <c r="D63" s="1544"/>
      <c r="E63" s="1544"/>
      <c r="F63" s="1544"/>
      <c r="G63" s="1544"/>
      <c r="H63" s="1544"/>
      <c r="I63" s="1545"/>
      <c r="J63" s="1682"/>
      <c r="K63" s="1682"/>
      <c r="M63" s="1317"/>
      <c r="N63" s="1317"/>
      <c r="O63" s="1318"/>
    </row>
    <row r="64" spans="2:15" ht="13.5" customHeight="1" x14ac:dyDescent="0.2">
      <c r="B64" s="1549"/>
      <c r="C64" s="1544"/>
      <c r="D64" s="1544"/>
      <c r="E64" s="1544"/>
      <c r="F64" s="1544"/>
      <c r="G64" s="1544"/>
      <c r="H64" s="1544"/>
      <c r="I64" s="1545"/>
      <c r="J64" s="1682"/>
      <c r="K64" s="1682"/>
      <c r="L64" s="1674"/>
      <c r="M64" s="1317"/>
      <c r="N64" s="1317"/>
      <c r="O64" s="1316"/>
    </row>
    <row r="65" spans="2:15" ht="13.5" customHeight="1" x14ac:dyDescent="0.2">
      <c r="B65" s="1549"/>
      <c r="C65" s="1544"/>
      <c r="D65" s="1544"/>
      <c r="E65" s="1544"/>
      <c r="F65" s="1544"/>
      <c r="G65" s="1544"/>
      <c r="H65" s="1544"/>
      <c r="I65" s="1545"/>
      <c r="J65" s="1674"/>
      <c r="K65" s="1674"/>
      <c r="L65" s="1674"/>
      <c r="M65" s="1315"/>
      <c r="N65" s="1314"/>
      <c r="O65" s="1313"/>
    </row>
    <row r="66" spans="2:15" ht="13.5" customHeight="1" x14ac:dyDescent="0.2">
      <c r="B66" s="1558"/>
      <c r="C66" s="1545"/>
      <c r="D66" s="1545"/>
      <c r="E66" s="1545"/>
      <c r="F66" s="1545"/>
      <c r="G66" s="1545"/>
      <c r="H66" s="1545"/>
      <c r="I66" s="1545"/>
      <c r="J66" s="1674"/>
      <c r="K66" s="1674"/>
      <c r="L66" s="1674"/>
      <c r="M66" s="1312"/>
      <c r="N66" s="1312"/>
      <c r="O66" s="1312"/>
    </row>
    <row r="67" spans="2:15" ht="13.5" customHeight="1" x14ac:dyDescent="0.2">
      <c r="B67" s="1550"/>
      <c r="C67" s="1560"/>
      <c r="D67" s="1560"/>
      <c r="E67" s="1560"/>
      <c r="F67" s="1560"/>
      <c r="G67" s="1553"/>
      <c r="H67" s="1553"/>
      <c r="I67" s="1547"/>
      <c r="J67" s="1674"/>
      <c r="K67" s="1674"/>
      <c r="L67" s="1674"/>
      <c r="M67" s="1311"/>
      <c r="N67" s="1311"/>
      <c r="O67" s="1311"/>
    </row>
    <row r="68" spans="2:15" ht="17.25" customHeight="1" x14ac:dyDescent="0.2">
      <c r="J68" s="1675"/>
      <c r="K68" s="1674"/>
      <c r="L68" s="1674"/>
      <c r="M68" s="1674"/>
      <c r="N68" s="1674"/>
      <c r="O68" s="1674"/>
    </row>
    <row r="69" spans="2:15" ht="20.100000000000001" customHeight="1" x14ac:dyDescent="0.2">
      <c r="J69" s="1674"/>
      <c r="K69" s="1674"/>
      <c r="L69" s="1674"/>
    </row>
    <row r="70" spans="2:15" ht="20.100000000000001" customHeight="1" x14ac:dyDescent="0.2">
      <c r="B70" s="1674"/>
      <c r="C70" s="1674"/>
      <c r="D70" s="1674"/>
      <c r="E70" s="851"/>
      <c r="F70" s="851"/>
      <c r="G70" s="851"/>
      <c r="H70" s="851"/>
      <c r="I70" s="1674"/>
      <c r="J70" s="1674"/>
      <c r="K70" s="1674"/>
      <c r="L70" s="1674"/>
    </row>
    <row r="71" spans="2:15" ht="20.100000000000001" customHeight="1" x14ac:dyDescent="0.2">
      <c r="B71" s="1674"/>
      <c r="C71" s="1674"/>
      <c r="D71" s="1674"/>
      <c r="E71" s="851"/>
      <c r="F71" s="851"/>
      <c r="G71" s="851"/>
      <c r="H71" s="851"/>
      <c r="I71" s="1674"/>
      <c r="J71" s="1674"/>
      <c r="K71" s="1674"/>
      <c r="L71" s="1674"/>
    </row>
    <row r="72" spans="2:15" ht="20.100000000000001" customHeight="1" x14ac:dyDescent="0.2">
      <c r="G72" s="851"/>
      <c r="H72" s="851"/>
      <c r="I72" s="1674"/>
      <c r="J72" s="1674"/>
      <c r="K72" s="1674"/>
      <c r="L72" s="1674"/>
    </row>
    <row r="73" spans="2:15" ht="20.100000000000001" customHeight="1" x14ac:dyDescent="0.2"/>
    <row r="74" spans="2:15" ht="20.100000000000001" customHeight="1" x14ac:dyDescent="0.2"/>
    <row r="75" spans="2:15" ht="20.100000000000001" customHeight="1" x14ac:dyDescent="0.2"/>
    <row r="76" spans="2:15" ht="20.100000000000001" customHeight="1" x14ac:dyDescent="0.2"/>
    <row r="77" spans="2:15" ht="20.100000000000001" customHeight="1" x14ac:dyDescent="0.2"/>
    <row r="78" spans="2:15" ht="20.100000000000001" customHeight="1" x14ac:dyDescent="0.2"/>
    <row r="79" spans="2:15" ht="20.100000000000001" customHeight="1" x14ac:dyDescent="0.2"/>
    <row r="80" spans="2:15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</sheetData>
  <mergeCells count="7">
    <mergeCell ref="B13:C13"/>
    <mergeCell ref="B15:C15"/>
    <mergeCell ref="B36:C36"/>
    <mergeCell ref="B31:H31"/>
    <mergeCell ref="B49:H49"/>
    <mergeCell ref="B22:H22"/>
    <mergeCell ref="B41:H41"/>
  </mergeCells>
  <printOptions horizontalCentered="1"/>
  <pageMargins left="7.575757575757576E-3" right="0.7" top="0.75" bottom="0.75" header="0.3" footer="0.3"/>
  <pageSetup paperSize="9" scale="80" orientation="portrait" r:id="rId1"/>
  <headerFooter>
    <oddFooter>&amp;C&amp;7Fact book - Q4  2018</oddFooter>
  </headerFooter>
  <ignoredErrors>
    <ignoredError sqref="D26:H26 D6:H6 D33:I33 D45:I4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5"/>
  </sheetPr>
  <dimension ref="F3"/>
  <sheetViews>
    <sheetView view="pageBreakPreview" topLeftCell="B1" zoomScaleNormal="100" zoomScaleSheetLayoutView="100" zoomScalePageLayoutView="85" workbookViewId="0">
      <selection activeCell="Q44" sqref="Q44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2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59999389629810485"/>
  </sheetPr>
  <dimension ref="A3:O91"/>
  <sheetViews>
    <sheetView view="pageLayout" zoomScaleNormal="100" zoomScaleSheetLayoutView="100" workbookViewId="0">
      <selection activeCell="I68" sqref="I68"/>
    </sheetView>
  </sheetViews>
  <sheetFormatPr defaultRowHeight="8.25" x14ac:dyDescent="0.15"/>
  <cols>
    <col min="1" max="1" width="25.85546875" style="184" customWidth="1"/>
    <col min="2" max="4" width="7.140625" style="184" customWidth="1"/>
    <col min="5" max="8" width="7.140625" style="185" customWidth="1"/>
    <col min="9" max="9" width="6.28515625" style="185" customWidth="1"/>
    <col min="10" max="11" width="7.140625" style="185" customWidth="1"/>
    <col min="12" max="12" width="7.140625" style="184" customWidth="1"/>
    <col min="13" max="13" width="8.5703125" style="184" customWidth="1"/>
    <col min="14" max="14" width="5" style="184" customWidth="1"/>
    <col min="15" max="15" width="9.7109375" style="184" customWidth="1"/>
    <col min="16" max="16384" width="9.140625" style="184"/>
  </cols>
  <sheetData>
    <row r="3" spans="1:13" ht="9" thickBot="1" x14ac:dyDescent="0.2"/>
    <row r="4" spans="1:13" ht="13.5" customHeight="1" x14ac:dyDescent="0.2">
      <c r="A4" s="216" t="s">
        <v>380</v>
      </c>
      <c r="B4" s="216"/>
      <c r="C4" s="216"/>
      <c r="D4" s="216"/>
      <c r="E4" s="241"/>
      <c r="F4" s="241"/>
      <c r="G4" s="241"/>
      <c r="H4" s="241"/>
      <c r="I4" s="232"/>
      <c r="J4" s="230" t="s">
        <v>374</v>
      </c>
      <c r="K4" s="231"/>
      <c r="L4" s="230" t="s">
        <v>379</v>
      </c>
      <c r="M4" s="245"/>
    </row>
    <row r="5" spans="1:13" ht="13.5" customHeight="1" thickBot="1" x14ac:dyDescent="0.3">
      <c r="J5" s="1929"/>
      <c r="K5" s="1930"/>
      <c r="L5" s="1929"/>
      <c r="M5" s="244"/>
    </row>
    <row r="6" spans="1:13" s="242" customFormat="1" ht="13.5" customHeight="1" thickBot="1" x14ac:dyDescent="0.25">
      <c r="A6" s="214" t="s">
        <v>178</v>
      </c>
      <c r="B6" s="212" t="s">
        <v>1210</v>
      </c>
      <c r="C6" s="212" t="s">
        <v>1094</v>
      </c>
      <c r="D6" s="212" t="s">
        <v>1032</v>
      </c>
      <c r="E6" s="212" t="s">
        <v>940</v>
      </c>
      <c r="F6" s="212" t="s">
        <v>917</v>
      </c>
      <c r="G6" s="212" t="s">
        <v>868</v>
      </c>
      <c r="H6" s="212" t="s">
        <v>277</v>
      </c>
      <c r="I6" s="212" t="s">
        <v>276</v>
      </c>
      <c r="J6" s="227" t="s">
        <v>1220</v>
      </c>
      <c r="K6" s="1542" t="s">
        <v>1219</v>
      </c>
      <c r="L6" s="227" t="s">
        <v>1220</v>
      </c>
      <c r="M6" s="1542" t="s">
        <v>1219</v>
      </c>
    </row>
    <row r="7" spans="1:13" s="242" customFormat="1" ht="13.5" customHeight="1" x14ac:dyDescent="0.25">
      <c r="A7" s="208" t="s">
        <v>308</v>
      </c>
      <c r="B7" s="205">
        <v>520</v>
      </c>
      <c r="C7" s="205">
        <v>497</v>
      </c>
      <c r="D7" s="205">
        <v>510</v>
      </c>
      <c r="E7" s="205">
        <v>528</v>
      </c>
      <c r="F7" s="205">
        <v>561</v>
      </c>
      <c r="G7" s="205">
        <v>576</v>
      </c>
      <c r="H7" s="205">
        <v>559</v>
      </c>
      <c r="I7" s="205">
        <v>564</v>
      </c>
      <c r="J7" s="1925">
        <v>4.6277665995975853E-2</v>
      </c>
      <c r="K7" s="1924">
        <v>-7.3083778966131913E-2</v>
      </c>
      <c r="L7" s="1925">
        <v>5.3892215568862367E-2</v>
      </c>
      <c r="M7" s="1924">
        <v>-5.0359712230215847E-2</v>
      </c>
    </row>
    <row r="8" spans="1:13" s="242" customFormat="1" ht="13.5" customHeight="1" x14ac:dyDescent="0.25">
      <c r="A8" s="208" t="s">
        <v>165</v>
      </c>
      <c r="B8" s="205">
        <v>157</v>
      </c>
      <c r="C8" s="205">
        <v>164</v>
      </c>
      <c r="D8" s="205">
        <v>177</v>
      </c>
      <c r="E8" s="205">
        <v>173</v>
      </c>
      <c r="F8" s="205">
        <v>176</v>
      </c>
      <c r="G8" s="205">
        <v>166</v>
      </c>
      <c r="H8" s="205">
        <v>188</v>
      </c>
      <c r="I8" s="205">
        <v>200</v>
      </c>
      <c r="J8" s="1925">
        <v>-4.2682926829268296E-2</v>
      </c>
      <c r="K8" s="1924">
        <v>-0.10795454545454546</v>
      </c>
      <c r="L8" s="1925">
        <v>-4.8192771084337394E-2</v>
      </c>
      <c r="M8" s="1924">
        <v>-9.7142857142857197E-2</v>
      </c>
    </row>
    <row r="9" spans="1:13" s="242" customFormat="1" ht="13.5" customHeight="1" x14ac:dyDescent="0.25">
      <c r="A9" s="208" t="s">
        <v>305</v>
      </c>
      <c r="B9" s="205">
        <v>39</v>
      </c>
      <c r="C9" s="205">
        <v>28</v>
      </c>
      <c r="D9" s="205">
        <v>14</v>
      </c>
      <c r="E9" s="205">
        <v>88</v>
      </c>
      <c r="F9" s="205">
        <v>12</v>
      </c>
      <c r="G9" s="205">
        <v>12</v>
      </c>
      <c r="H9" s="205">
        <v>14</v>
      </c>
      <c r="I9" s="205">
        <v>10</v>
      </c>
      <c r="J9" s="1925"/>
      <c r="K9" s="1924"/>
      <c r="L9" s="1925"/>
      <c r="M9" s="1924"/>
    </row>
    <row r="10" spans="1:13" s="242" customFormat="1" ht="13.5" customHeight="1" x14ac:dyDescent="0.25">
      <c r="A10" s="208" t="s">
        <v>364</v>
      </c>
      <c r="B10" s="205">
        <v>-2</v>
      </c>
      <c r="C10" s="205">
        <v>0</v>
      </c>
      <c r="D10" s="205">
        <v>2</v>
      </c>
      <c r="E10" s="205">
        <v>8</v>
      </c>
      <c r="F10" s="205">
        <v>-1</v>
      </c>
      <c r="G10" s="205">
        <v>0</v>
      </c>
      <c r="H10" s="205">
        <v>6</v>
      </c>
      <c r="I10" s="205">
        <v>1</v>
      </c>
      <c r="J10" s="1925"/>
      <c r="K10" s="1924"/>
      <c r="L10" s="1925"/>
      <c r="M10" s="1924"/>
    </row>
    <row r="11" spans="1:13" s="242" customFormat="1" ht="13.5" customHeight="1" x14ac:dyDescent="0.25">
      <c r="A11" s="204" t="s">
        <v>302</v>
      </c>
      <c r="B11" s="201">
        <v>714</v>
      </c>
      <c r="C11" s="201">
        <v>689</v>
      </c>
      <c r="D11" s="201">
        <v>703</v>
      </c>
      <c r="E11" s="201">
        <v>797</v>
      </c>
      <c r="F11" s="201">
        <v>748</v>
      </c>
      <c r="G11" s="201">
        <v>754</v>
      </c>
      <c r="H11" s="201">
        <v>767</v>
      </c>
      <c r="I11" s="201">
        <v>775</v>
      </c>
      <c r="J11" s="223">
        <v>3.6284470246734396E-2</v>
      </c>
      <c r="K11" s="224">
        <v>-4.5454545454545456E-2</v>
      </c>
      <c r="L11" s="223">
        <v>3.8793103448275801E-2</v>
      </c>
      <c r="M11" s="222">
        <v>-2.5606469002695365E-2</v>
      </c>
    </row>
    <row r="12" spans="1:13" s="242" customFormat="1" ht="13.5" customHeight="1" x14ac:dyDescent="0.25">
      <c r="A12" s="204" t="s">
        <v>292</v>
      </c>
      <c r="B12" s="201">
        <v>-440</v>
      </c>
      <c r="C12" s="201">
        <v>-451</v>
      </c>
      <c r="D12" s="201">
        <v>-448</v>
      </c>
      <c r="E12" s="201">
        <v>-455</v>
      </c>
      <c r="F12" s="201">
        <v>-472</v>
      </c>
      <c r="G12" s="201">
        <v>-432</v>
      </c>
      <c r="H12" s="201">
        <v>-454</v>
      </c>
      <c r="I12" s="201">
        <v>-450</v>
      </c>
      <c r="J12" s="223">
        <v>-2.4390243902439025E-2</v>
      </c>
      <c r="K12" s="224">
        <v>-6.7796610169491525E-2</v>
      </c>
      <c r="L12" s="223">
        <v>-2.6373626373626391E-2</v>
      </c>
      <c r="M12" s="222">
        <v>-5.543710021321957E-2</v>
      </c>
    </row>
    <row r="13" spans="1:13" s="242" customFormat="1" ht="13.5" customHeight="1" x14ac:dyDescent="0.25">
      <c r="A13" s="204" t="s">
        <v>290</v>
      </c>
      <c r="B13" s="201">
        <v>274</v>
      </c>
      <c r="C13" s="201">
        <v>238</v>
      </c>
      <c r="D13" s="201">
        <v>255</v>
      </c>
      <c r="E13" s="201">
        <v>342</v>
      </c>
      <c r="F13" s="201">
        <v>276</v>
      </c>
      <c r="G13" s="201">
        <v>322</v>
      </c>
      <c r="H13" s="201">
        <v>313</v>
      </c>
      <c r="I13" s="201">
        <v>325</v>
      </c>
      <c r="J13" s="223">
        <v>0.15126050420168066</v>
      </c>
      <c r="K13" s="224">
        <v>-7.246376811594203E-3</v>
      </c>
      <c r="L13" s="223">
        <v>0.16182572614107893</v>
      </c>
      <c r="M13" s="222">
        <v>2.564102564102555E-2</v>
      </c>
    </row>
    <row r="14" spans="1:13" s="242" customFormat="1" ht="13.5" customHeight="1" x14ac:dyDescent="0.25">
      <c r="A14" s="208" t="s">
        <v>113</v>
      </c>
      <c r="B14" s="205">
        <v>-22</v>
      </c>
      <c r="C14" s="205">
        <v>-9</v>
      </c>
      <c r="D14" s="205">
        <v>-29</v>
      </c>
      <c r="E14" s="205">
        <v>-19</v>
      </c>
      <c r="F14" s="205">
        <v>-8</v>
      </c>
      <c r="G14" s="205">
        <v>-4</v>
      </c>
      <c r="H14" s="205">
        <v>-24</v>
      </c>
      <c r="I14" s="205">
        <v>-8</v>
      </c>
      <c r="J14" s="1925"/>
      <c r="K14" s="1926"/>
      <c r="L14" s="1925">
        <v>1.875</v>
      </c>
      <c r="M14" s="1924">
        <v>1.5555555555555554</v>
      </c>
    </row>
    <row r="15" spans="1:13" s="242" customFormat="1" ht="13.5" customHeight="1" x14ac:dyDescent="0.25">
      <c r="A15" s="204" t="s">
        <v>110</v>
      </c>
      <c r="B15" s="201">
        <v>252</v>
      </c>
      <c r="C15" s="201">
        <v>229</v>
      </c>
      <c r="D15" s="201">
        <v>226</v>
      </c>
      <c r="E15" s="201">
        <v>323</v>
      </c>
      <c r="F15" s="201">
        <v>268</v>
      </c>
      <c r="G15" s="201">
        <v>318</v>
      </c>
      <c r="H15" s="201">
        <v>289</v>
      </c>
      <c r="I15" s="201">
        <v>317</v>
      </c>
      <c r="J15" s="223">
        <v>0.10043668122270742</v>
      </c>
      <c r="K15" s="224">
        <v>-5.9701492537313432E-2</v>
      </c>
      <c r="L15" s="223">
        <v>0.10300429184549365</v>
      </c>
      <c r="M15" s="222">
        <v>-2.6515151515151492E-2</v>
      </c>
    </row>
    <row r="16" spans="1:13" s="242" customFormat="1" ht="13.5" customHeight="1" x14ac:dyDescent="0.15">
      <c r="A16" s="240"/>
      <c r="B16" s="184"/>
      <c r="C16" s="184"/>
      <c r="D16" s="239"/>
      <c r="E16" s="239"/>
      <c r="F16" s="239"/>
      <c r="G16" s="239"/>
      <c r="H16" s="239"/>
      <c r="I16" s="239"/>
      <c r="J16" s="1938"/>
      <c r="K16" s="1927"/>
      <c r="L16" s="1938"/>
      <c r="M16" s="238"/>
    </row>
    <row r="17" spans="1:14" s="242" customFormat="1" ht="13.5" customHeight="1" x14ac:dyDescent="0.25">
      <c r="A17" s="208" t="s">
        <v>378</v>
      </c>
      <c r="B17" s="237">
        <v>62</v>
      </c>
      <c r="C17" s="237">
        <v>65.7</v>
      </c>
      <c r="D17" s="237">
        <v>63.7</v>
      </c>
      <c r="E17" s="237">
        <v>57.1</v>
      </c>
      <c r="F17" s="237">
        <v>63</v>
      </c>
      <c r="G17" s="237">
        <v>57.3</v>
      </c>
      <c r="H17" s="237">
        <v>59.2</v>
      </c>
      <c r="I17" s="237">
        <v>57.9</v>
      </c>
      <c r="J17" s="1936"/>
      <c r="K17" s="1937"/>
      <c r="L17" s="1936"/>
      <c r="M17" s="1935"/>
    </row>
    <row r="18" spans="1:14" s="242" customFormat="1" ht="13.5" customHeight="1" x14ac:dyDescent="0.25">
      <c r="A18" s="208" t="s">
        <v>377</v>
      </c>
      <c r="B18" s="237">
        <v>9.751856789401204</v>
      </c>
      <c r="C18" s="237">
        <v>8.9353653066590724</v>
      </c>
      <c r="D18" s="237">
        <v>8.9211761309180222</v>
      </c>
      <c r="E18" s="237">
        <v>12.991265021570408</v>
      </c>
      <c r="F18" s="237">
        <v>11.095195693784531</v>
      </c>
      <c r="G18" s="237">
        <v>13.952850287967561</v>
      </c>
      <c r="H18" s="237">
        <v>12.59153125710154</v>
      </c>
      <c r="I18" s="237">
        <v>13.917807088063322</v>
      </c>
      <c r="J18" s="236"/>
      <c r="K18" s="1934"/>
      <c r="L18" s="1933"/>
      <c r="M18" s="1932"/>
    </row>
    <row r="19" spans="1:14" s="242" customFormat="1" ht="13.5" customHeight="1" x14ac:dyDescent="0.25">
      <c r="A19" s="208" t="s">
        <v>104</v>
      </c>
      <c r="B19" s="196">
        <v>7839</v>
      </c>
      <c r="C19" s="196">
        <v>7847</v>
      </c>
      <c r="D19" s="196">
        <v>7705</v>
      </c>
      <c r="E19" s="196">
        <v>7636</v>
      </c>
      <c r="F19" s="196">
        <v>7547</v>
      </c>
      <c r="G19" s="196">
        <v>7306</v>
      </c>
      <c r="H19" s="196">
        <v>7098</v>
      </c>
      <c r="I19" s="196">
        <v>7046</v>
      </c>
      <c r="J19" s="1925">
        <v>-1.0194978972855868E-3</v>
      </c>
      <c r="K19" s="1924">
        <v>3.8690870544587252E-2</v>
      </c>
      <c r="L19" s="1925">
        <v>6.715661429295583E-3</v>
      </c>
      <c r="M19" s="1924">
        <v>5.5533413046366498E-2</v>
      </c>
    </row>
    <row r="20" spans="1:14" s="242" customFormat="1" ht="13.5" customHeight="1" x14ac:dyDescent="0.25">
      <c r="A20" s="208" t="s">
        <v>376</v>
      </c>
      <c r="B20" s="196">
        <v>41489</v>
      </c>
      <c r="C20" s="196">
        <v>27511</v>
      </c>
      <c r="D20" s="196">
        <v>27245</v>
      </c>
      <c r="E20" s="196">
        <v>26888</v>
      </c>
      <c r="F20" s="196">
        <v>25167</v>
      </c>
      <c r="G20" s="196">
        <v>25393</v>
      </c>
      <c r="H20" s="196">
        <v>25912</v>
      </c>
      <c r="I20" s="196">
        <v>25990</v>
      </c>
      <c r="J20" s="1925">
        <v>0.50808767402130062</v>
      </c>
      <c r="K20" s="1924">
        <v>0.64854770135494899</v>
      </c>
      <c r="L20" s="1925">
        <v>0.5272165697674418</v>
      </c>
      <c r="M20" s="1924">
        <v>0.67292918839310589</v>
      </c>
    </row>
    <row r="21" spans="1:14" s="242" customFormat="1" ht="13.5" customHeight="1" thickBot="1" x14ac:dyDescent="0.3">
      <c r="A21" s="208" t="s">
        <v>100</v>
      </c>
      <c r="B21" s="196">
        <v>10344</v>
      </c>
      <c r="C21" s="196">
        <v>10391</v>
      </c>
      <c r="D21" s="196">
        <v>10518</v>
      </c>
      <c r="E21" s="196">
        <v>10678</v>
      </c>
      <c r="F21" s="196">
        <v>10949</v>
      </c>
      <c r="G21" s="196">
        <v>11339</v>
      </c>
      <c r="H21" s="196">
        <v>11537</v>
      </c>
      <c r="I21" s="196">
        <v>11403</v>
      </c>
      <c r="J21" s="235">
        <v>-4.5231450293523245E-3</v>
      </c>
      <c r="K21" s="234">
        <v>-5.5256187779705909E-2</v>
      </c>
      <c r="L21" s="235">
        <v>-4.5231450293523601E-3</v>
      </c>
      <c r="M21" s="234">
        <v>-5.5342465753424608E-2</v>
      </c>
    </row>
    <row r="22" spans="1:14" s="242" customFormat="1" ht="13.5" customHeight="1" x14ac:dyDescent="0.25">
      <c r="A22" s="208"/>
      <c r="D22" s="208"/>
      <c r="E22" s="196"/>
      <c r="F22" s="196"/>
      <c r="G22" s="196"/>
      <c r="H22" s="196"/>
      <c r="I22" s="196"/>
      <c r="J22" s="243"/>
      <c r="K22" s="243"/>
      <c r="L22" s="243"/>
      <c r="M22" s="243"/>
    </row>
    <row r="23" spans="1:14" s="242" customFormat="1" ht="13.5" customHeight="1" thickBot="1" x14ac:dyDescent="0.3">
      <c r="A23" s="216" t="s">
        <v>1202</v>
      </c>
      <c r="B23" s="216"/>
      <c r="C23" s="216"/>
      <c r="D23" s="216"/>
      <c r="E23" s="196"/>
      <c r="F23" s="196"/>
      <c r="G23" s="196"/>
      <c r="H23" s="196"/>
      <c r="I23" s="196"/>
      <c r="J23" s="197"/>
      <c r="K23" s="233"/>
      <c r="L23" s="233"/>
    </row>
    <row r="24" spans="1:14" ht="13.5" customHeight="1" x14ac:dyDescent="0.2">
      <c r="E24" s="241"/>
      <c r="F24" s="241"/>
      <c r="G24" s="241"/>
      <c r="H24" s="241"/>
      <c r="I24" s="232"/>
      <c r="J24" s="230" t="s">
        <v>374</v>
      </c>
      <c r="K24" s="231"/>
      <c r="L24" s="230" t="s">
        <v>379</v>
      </c>
      <c r="M24" s="229"/>
    </row>
    <row r="25" spans="1:14" ht="13.5" customHeight="1" thickBot="1" x14ac:dyDescent="0.25">
      <c r="J25" s="1929"/>
      <c r="K25" s="1930"/>
      <c r="L25" s="1929"/>
      <c r="M25" s="1928"/>
      <c r="N25" s="189"/>
    </row>
    <row r="26" spans="1:14" ht="13.5" customHeight="1" thickBot="1" x14ac:dyDescent="0.25">
      <c r="A26" s="214" t="s">
        <v>178</v>
      </c>
      <c r="B26" s="212" t="s">
        <v>1210</v>
      </c>
      <c r="C26" s="212" t="s">
        <v>1094</v>
      </c>
      <c r="D26" s="212" t="s">
        <v>1032</v>
      </c>
      <c r="E26" s="212" t="s">
        <v>940</v>
      </c>
      <c r="F26" s="212" t="s">
        <v>917</v>
      </c>
      <c r="G26" s="212" t="s">
        <v>868</v>
      </c>
      <c r="H26" s="212" t="s">
        <v>277</v>
      </c>
      <c r="I26" s="212" t="s">
        <v>276</v>
      </c>
      <c r="J26" s="227" t="s">
        <v>1220</v>
      </c>
      <c r="K26" s="1542" t="s">
        <v>1219</v>
      </c>
      <c r="L26" s="227" t="s">
        <v>1220</v>
      </c>
      <c r="M26" s="1542" t="s">
        <v>1219</v>
      </c>
      <c r="N26" s="189"/>
    </row>
    <row r="27" spans="1:14" ht="13.5" customHeight="1" x14ac:dyDescent="0.15">
      <c r="A27" s="208" t="s">
        <v>308</v>
      </c>
      <c r="B27" s="205">
        <v>522</v>
      </c>
      <c r="C27" s="205">
        <v>495</v>
      </c>
      <c r="D27" s="205">
        <v>510</v>
      </c>
      <c r="E27" s="205">
        <v>528</v>
      </c>
      <c r="F27" s="205">
        <v>561</v>
      </c>
      <c r="G27" s="205">
        <v>574</v>
      </c>
      <c r="H27" s="205">
        <v>557</v>
      </c>
      <c r="I27" s="205">
        <v>564</v>
      </c>
      <c r="J27" s="1925">
        <v>5.4545454545454543E-2</v>
      </c>
      <c r="K27" s="1924">
        <v>-6.9518716577540107E-2</v>
      </c>
      <c r="L27" s="1925">
        <v>5.4000000000000048E-2</v>
      </c>
      <c r="M27" s="1924">
        <v>-5.2158273381294973E-2</v>
      </c>
      <c r="N27" s="189"/>
    </row>
    <row r="28" spans="1:14" ht="13.5" customHeight="1" x14ac:dyDescent="0.15">
      <c r="A28" s="208" t="s">
        <v>165</v>
      </c>
      <c r="B28" s="205">
        <v>283</v>
      </c>
      <c r="C28" s="205">
        <v>298</v>
      </c>
      <c r="D28" s="205">
        <v>310</v>
      </c>
      <c r="E28" s="205">
        <v>318</v>
      </c>
      <c r="F28" s="205">
        <v>322</v>
      </c>
      <c r="G28" s="205">
        <v>317</v>
      </c>
      <c r="H28" s="205">
        <v>333</v>
      </c>
      <c r="I28" s="205">
        <v>345</v>
      </c>
      <c r="J28" s="1925">
        <v>-5.0335570469798654E-2</v>
      </c>
      <c r="K28" s="1924">
        <v>-0.12111801242236025</v>
      </c>
      <c r="L28" s="1925">
        <v>-5.2980132450331174E-2</v>
      </c>
      <c r="M28" s="1924">
        <v>-0.10344827586206895</v>
      </c>
      <c r="N28" s="189"/>
    </row>
    <row r="29" spans="1:14" ht="13.5" customHeight="1" x14ac:dyDescent="0.15">
      <c r="A29" s="208" t="s">
        <v>305</v>
      </c>
      <c r="B29" s="205">
        <v>38</v>
      </c>
      <c r="C29" s="205">
        <v>29</v>
      </c>
      <c r="D29" s="205">
        <v>14</v>
      </c>
      <c r="E29" s="205">
        <v>88</v>
      </c>
      <c r="F29" s="205">
        <v>12</v>
      </c>
      <c r="G29" s="205">
        <v>13</v>
      </c>
      <c r="H29" s="205">
        <v>15</v>
      </c>
      <c r="I29" s="205">
        <v>10</v>
      </c>
      <c r="J29" s="1925"/>
      <c r="K29" s="1924"/>
      <c r="L29" s="1925"/>
      <c r="M29" s="1924"/>
      <c r="N29" s="189"/>
    </row>
    <row r="30" spans="1:14" ht="13.5" customHeight="1" x14ac:dyDescent="0.15">
      <c r="A30" s="208" t="s">
        <v>364</v>
      </c>
      <c r="B30" s="205">
        <v>-1</v>
      </c>
      <c r="C30" s="205">
        <v>0</v>
      </c>
      <c r="D30" s="205">
        <v>2</v>
      </c>
      <c r="E30" s="205">
        <v>7</v>
      </c>
      <c r="F30" s="205">
        <v>-1</v>
      </c>
      <c r="G30" s="205">
        <v>1</v>
      </c>
      <c r="H30" s="205">
        <v>6</v>
      </c>
      <c r="I30" s="205">
        <v>1</v>
      </c>
      <c r="J30" s="1925"/>
      <c r="K30" s="1924"/>
      <c r="L30" s="1925"/>
      <c r="M30" s="1924"/>
      <c r="N30" s="189"/>
    </row>
    <row r="31" spans="1:14" ht="13.5" customHeight="1" x14ac:dyDescent="0.15">
      <c r="A31" s="204" t="s">
        <v>302</v>
      </c>
      <c r="B31" s="201">
        <v>842</v>
      </c>
      <c r="C31" s="201">
        <v>822</v>
      </c>
      <c r="D31" s="201">
        <v>836</v>
      </c>
      <c r="E31" s="201">
        <v>941</v>
      </c>
      <c r="F31" s="201">
        <v>894</v>
      </c>
      <c r="G31" s="201">
        <v>905</v>
      </c>
      <c r="H31" s="201">
        <v>911</v>
      </c>
      <c r="I31" s="201">
        <v>920</v>
      </c>
      <c r="J31" s="223">
        <v>2.4330900243309004E-2</v>
      </c>
      <c r="K31" s="224">
        <v>-5.8165548098434001E-2</v>
      </c>
      <c r="L31" s="223">
        <v>2.2864019253910906E-2</v>
      </c>
      <c r="M31" s="222">
        <v>-4.0632054176072185E-2</v>
      </c>
      <c r="N31" s="189"/>
    </row>
    <row r="32" spans="1:14" ht="13.5" customHeight="1" x14ac:dyDescent="0.15">
      <c r="A32" s="204" t="s">
        <v>292</v>
      </c>
      <c r="B32" s="201">
        <v>-467</v>
      </c>
      <c r="C32" s="201">
        <v>-478</v>
      </c>
      <c r="D32" s="201">
        <v>-475</v>
      </c>
      <c r="E32" s="201">
        <v>-484</v>
      </c>
      <c r="F32" s="201">
        <v>-500</v>
      </c>
      <c r="G32" s="201">
        <v>-461</v>
      </c>
      <c r="H32" s="201">
        <v>-482</v>
      </c>
      <c r="I32" s="201">
        <v>-479</v>
      </c>
      <c r="J32" s="223">
        <v>-2.3012552301255231E-2</v>
      </c>
      <c r="K32" s="224">
        <v>-6.6000000000000003E-2</v>
      </c>
      <c r="L32" s="223">
        <v>-2.6970954356846488E-2</v>
      </c>
      <c r="M32" s="222">
        <v>-5.633802816901412E-2</v>
      </c>
      <c r="N32" s="189"/>
    </row>
    <row r="33" spans="1:14" ht="13.5" customHeight="1" x14ac:dyDescent="0.15">
      <c r="A33" s="204" t="s">
        <v>290</v>
      </c>
      <c r="B33" s="201">
        <v>375</v>
      </c>
      <c r="C33" s="201">
        <v>344</v>
      </c>
      <c r="D33" s="201">
        <v>361</v>
      </c>
      <c r="E33" s="201">
        <v>457</v>
      </c>
      <c r="F33" s="201">
        <v>394</v>
      </c>
      <c r="G33" s="201">
        <v>444</v>
      </c>
      <c r="H33" s="201">
        <v>429</v>
      </c>
      <c r="I33" s="201">
        <v>441</v>
      </c>
      <c r="J33" s="223">
        <v>9.0116279069767435E-2</v>
      </c>
      <c r="K33" s="224">
        <v>-4.8223350253807105E-2</v>
      </c>
      <c r="L33" s="223">
        <v>9.1690544412607489E-2</v>
      </c>
      <c r="M33" s="222">
        <v>-2.0565552699228773E-2</v>
      </c>
      <c r="N33" s="189"/>
    </row>
    <row r="34" spans="1:14" ht="13.5" customHeight="1" x14ac:dyDescent="0.15">
      <c r="A34" s="208" t="s">
        <v>113</v>
      </c>
      <c r="B34" s="205">
        <v>-23</v>
      </c>
      <c r="C34" s="205">
        <v>-8</v>
      </c>
      <c r="D34" s="205">
        <v>-30</v>
      </c>
      <c r="E34" s="205">
        <v>-18</v>
      </c>
      <c r="F34" s="205">
        <v>-9</v>
      </c>
      <c r="G34" s="205">
        <v>-4</v>
      </c>
      <c r="H34" s="205">
        <v>-24</v>
      </c>
      <c r="I34" s="205">
        <v>-8</v>
      </c>
      <c r="J34" s="1925">
        <v>1.875</v>
      </c>
      <c r="K34" s="1924">
        <v>1.5555555555555554</v>
      </c>
      <c r="L34" s="1925">
        <v>1.875</v>
      </c>
      <c r="M34" s="1924">
        <v>1.5555555555555554</v>
      </c>
    </row>
    <row r="35" spans="1:14" ht="13.5" customHeight="1" x14ac:dyDescent="0.15">
      <c r="A35" s="204" t="s">
        <v>110</v>
      </c>
      <c r="B35" s="201">
        <v>352</v>
      </c>
      <c r="C35" s="201">
        <v>336</v>
      </c>
      <c r="D35" s="201">
        <v>331</v>
      </c>
      <c r="E35" s="201">
        <v>439</v>
      </c>
      <c r="F35" s="201">
        <v>385</v>
      </c>
      <c r="G35" s="201">
        <v>440</v>
      </c>
      <c r="H35" s="201">
        <v>405</v>
      </c>
      <c r="I35" s="201">
        <v>433</v>
      </c>
      <c r="J35" s="223">
        <v>4.7619047619047616E-2</v>
      </c>
      <c r="K35" s="224">
        <v>-8.5714285714285715E-2</v>
      </c>
      <c r="L35" s="223">
        <v>4.9853372434017551E-2</v>
      </c>
      <c r="M35" s="222">
        <v>-5.7894736842105221E-2</v>
      </c>
    </row>
    <row r="36" spans="1:14" ht="13.5" customHeight="1" x14ac:dyDescent="0.15">
      <c r="A36" s="240"/>
      <c r="B36" s="242"/>
      <c r="C36" s="242"/>
      <c r="D36" s="239"/>
      <c r="E36" s="239"/>
      <c r="F36" s="239"/>
      <c r="G36" s="239"/>
      <c r="H36" s="239"/>
      <c r="I36" s="239"/>
      <c r="J36" s="1938"/>
      <c r="K36" s="1927"/>
      <c r="L36" s="1938"/>
      <c r="M36" s="238"/>
    </row>
    <row r="37" spans="1:14" ht="13.5" customHeight="1" x14ac:dyDescent="0.15">
      <c r="A37" s="208" t="s">
        <v>378</v>
      </c>
      <c r="B37" s="237">
        <v>55.3</v>
      </c>
      <c r="C37" s="237">
        <v>58.2</v>
      </c>
      <c r="D37" s="237">
        <v>56.8</v>
      </c>
      <c r="E37" s="237">
        <v>51.4</v>
      </c>
      <c r="F37" s="237">
        <v>55.9</v>
      </c>
      <c r="G37" s="237">
        <v>50.9</v>
      </c>
      <c r="H37" s="237">
        <v>52.9</v>
      </c>
      <c r="I37" s="237">
        <v>52.1</v>
      </c>
      <c r="J37" s="1936"/>
      <c r="K37" s="1937"/>
      <c r="L37" s="1936"/>
      <c r="M37" s="1935"/>
    </row>
    <row r="38" spans="1:14" ht="13.5" customHeight="1" x14ac:dyDescent="0.15">
      <c r="A38" s="208" t="s">
        <v>377</v>
      </c>
      <c r="B38" s="237">
        <v>13.074611006327968</v>
      </c>
      <c r="C38" s="237">
        <v>12.509389493736203</v>
      </c>
      <c r="D38" s="237">
        <v>12.443529630779816</v>
      </c>
      <c r="E38" s="237">
        <v>16.601303881095454</v>
      </c>
      <c r="F38" s="237">
        <v>15.047151813342754</v>
      </c>
      <c r="G38" s="237">
        <v>17.694202077419686</v>
      </c>
      <c r="H38" s="237">
        <v>17.120841759941516</v>
      </c>
      <c r="I38" s="237">
        <v>18.93214801878181</v>
      </c>
      <c r="J38" s="236"/>
      <c r="K38" s="1934"/>
      <c r="L38" s="1933"/>
      <c r="M38" s="1932"/>
    </row>
    <row r="39" spans="1:14" ht="13.5" customHeight="1" x14ac:dyDescent="0.15">
      <c r="A39" s="208" t="s">
        <v>104</v>
      </c>
      <c r="B39" s="196">
        <v>8212</v>
      </c>
      <c r="C39" s="196">
        <v>8218</v>
      </c>
      <c r="D39" s="196">
        <v>8095</v>
      </c>
      <c r="E39" s="196">
        <v>8092</v>
      </c>
      <c r="F39" s="196">
        <v>7980</v>
      </c>
      <c r="G39" s="196">
        <v>7774</v>
      </c>
      <c r="H39" s="196">
        <v>7549</v>
      </c>
      <c r="I39" s="196">
        <v>7498</v>
      </c>
      <c r="J39" s="1925">
        <v>-7.3010464833292768E-4</v>
      </c>
      <c r="K39" s="1924">
        <v>2.9072681704260653E-2</v>
      </c>
      <c r="L39" s="1925">
        <v>6.5343659244918584E-3</v>
      </c>
      <c r="M39" s="1924">
        <v>4.5894630956871518E-2</v>
      </c>
    </row>
    <row r="40" spans="1:14" ht="13.5" customHeight="1" x14ac:dyDescent="0.15">
      <c r="A40" s="208" t="s">
        <v>376</v>
      </c>
      <c r="B40" s="196">
        <v>41489</v>
      </c>
      <c r="C40" s="196">
        <v>27511</v>
      </c>
      <c r="D40" s="196">
        <v>27245</v>
      </c>
      <c r="E40" s="196">
        <v>26888</v>
      </c>
      <c r="F40" s="196">
        <v>25167</v>
      </c>
      <c r="G40" s="196">
        <v>25393</v>
      </c>
      <c r="H40" s="196">
        <v>25912</v>
      </c>
      <c r="I40" s="196">
        <v>25990</v>
      </c>
      <c r="J40" s="1925">
        <v>0.50808767402130062</v>
      </c>
      <c r="K40" s="1924">
        <v>0.64854770135494899</v>
      </c>
      <c r="L40" s="1925">
        <v>0.5272165697674418</v>
      </c>
      <c r="M40" s="1924">
        <v>0.67292918839310589</v>
      </c>
    </row>
    <row r="41" spans="1:14" ht="13.5" customHeight="1" thickBot="1" x14ac:dyDescent="0.2">
      <c r="A41" s="208" t="s">
        <v>100</v>
      </c>
      <c r="B41" s="196">
        <v>10344</v>
      </c>
      <c r="C41" s="196">
        <v>10391</v>
      </c>
      <c r="D41" s="196">
        <v>10517</v>
      </c>
      <c r="E41" s="196">
        <v>10678</v>
      </c>
      <c r="F41" s="196">
        <v>10949</v>
      </c>
      <c r="G41" s="196">
        <v>11339</v>
      </c>
      <c r="H41" s="196">
        <v>11537</v>
      </c>
      <c r="I41" s="196">
        <v>11403</v>
      </c>
      <c r="J41" s="235">
        <v>-4.5231450293523245E-3</v>
      </c>
      <c r="K41" s="234">
        <v>-5.5256187779705909E-2</v>
      </c>
      <c r="L41" s="235">
        <v>-4.5231450293523601E-3</v>
      </c>
      <c r="M41" s="234">
        <v>-5.5342465753424608E-2</v>
      </c>
    </row>
    <row r="42" spans="1:14" ht="13.5" customHeight="1" thickBot="1" x14ac:dyDescent="0.25">
      <c r="A42" s="1931"/>
      <c r="B42" s="1931"/>
      <c r="C42" s="1931"/>
      <c r="D42" s="1931"/>
      <c r="E42" s="196"/>
      <c r="F42" s="196"/>
      <c r="G42" s="196"/>
      <c r="H42" s="196"/>
      <c r="I42" s="196"/>
      <c r="J42" s="233"/>
      <c r="K42" s="233"/>
      <c r="L42" s="200"/>
    </row>
    <row r="43" spans="1:14" ht="13.5" customHeight="1" x14ac:dyDescent="0.2">
      <c r="A43" s="216" t="s">
        <v>375</v>
      </c>
      <c r="B43" s="216"/>
      <c r="C43" s="216"/>
      <c r="D43" s="216"/>
      <c r="E43" s="232"/>
      <c r="F43" s="232"/>
      <c r="G43" s="232"/>
      <c r="H43" s="232"/>
      <c r="I43" s="232"/>
      <c r="J43" s="230" t="s">
        <v>374</v>
      </c>
      <c r="K43" s="231"/>
      <c r="L43" s="230" t="s">
        <v>373</v>
      </c>
      <c r="M43" s="229"/>
    </row>
    <row r="44" spans="1:14" ht="13.5" customHeight="1" thickBot="1" x14ac:dyDescent="0.25">
      <c r="J44" s="1929"/>
      <c r="K44" s="1930"/>
      <c r="L44" s="1929"/>
      <c r="M44" s="1928"/>
    </row>
    <row r="45" spans="1:14" ht="13.5" customHeight="1" thickBot="1" x14ac:dyDescent="0.25">
      <c r="A45" s="228" t="s">
        <v>372</v>
      </c>
      <c r="B45" s="212" t="s">
        <v>1210</v>
      </c>
      <c r="C45" s="212" t="s">
        <v>1094</v>
      </c>
      <c r="D45" s="212" t="s">
        <v>1032</v>
      </c>
      <c r="E45" s="212" t="s">
        <v>940</v>
      </c>
      <c r="F45" s="212" t="s">
        <v>917</v>
      </c>
      <c r="G45" s="212" t="s">
        <v>868</v>
      </c>
      <c r="H45" s="212" t="s">
        <v>277</v>
      </c>
      <c r="I45" s="212" t="s">
        <v>276</v>
      </c>
      <c r="J45" s="227" t="s">
        <v>1220</v>
      </c>
      <c r="K45" s="1542" t="s">
        <v>1219</v>
      </c>
      <c r="L45" s="227" t="s">
        <v>1220</v>
      </c>
      <c r="M45" s="1542" t="s">
        <v>1219</v>
      </c>
    </row>
    <row r="46" spans="1:14" ht="13.5" customHeight="1" x14ac:dyDescent="0.15">
      <c r="A46" s="226" t="s">
        <v>96</v>
      </c>
      <c r="B46" s="254">
        <v>1.0999999999999943</v>
      </c>
      <c r="C46" s="254">
        <v>1.0000000000000107</v>
      </c>
      <c r="D46" s="254">
        <v>0.79999999999999716</v>
      </c>
      <c r="E46" s="254">
        <v>0.99999999999999711</v>
      </c>
      <c r="F46" s="254">
        <v>0.99999999999999711</v>
      </c>
      <c r="G46" s="254">
        <v>0.9000000000000028</v>
      </c>
      <c r="H46" s="254">
        <v>0.79999999999999427</v>
      </c>
      <c r="I46" s="254">
        <v>0.99999999999999711</v>
      </c>
      <c r="J46" s="2386">
        <v>9.9999999999982589E-2</v>
      </c>
      <c r="K46" s="306">
        <v>9.9999999999997494E-2</v>
      </c>
      <c r="L46" s="2386">
        <v>1.4210854715202004E-14</v>
      </c>
      <c r="M46" s="306">
        <v>1.4210854715202004E-14</v>
      </c>
    </row>
    <row r="47" spans="1:14" ht="13.5" customHeight="1" x14ac:dyDescent="0.15">
      <c r="A47" s="226" t="s">
        <v>371</v>
      </c>
      <c r="B47" s="254">
        <v>125</v>
      </c>
      <c r="C47" s="254">
        <v>125.6</v>
      </c>
      <c r="D47" s="254">
        <v>124.4</v>
      </c>
      <c r="E47" s="254">
        <v>123.6</v>
      </c>
      <c r="F47" s="254">
        <v>125.1</v>
      </c>
      <c r="G47" s="254">
        <v>127.2</v>
      </c>
      <c r="H47" s="254">
        <v>126.2</v>
      </c>
      <c r="I47" s="254">
        <v>126.60000000000001</v>
      </c>
      <c r="J47" s="273">
        <v>-4.7770700636942222E-3</v>
      </c>
      <c r="K47" s="272">
        <v>-7.9936051159068197E-4</v>
      </c>
      <c r="L47" s="273">
        <v>4.7656870532168938E-3</v>
      </c>
      <c r="M47" s="272">
        <v>1.4434643143544479E-2</v>
      </c>
    </row>
    <row r="48" spans="1:14" ht="13.5" customHeight="1" thickBot="1" x14ac:dyDescent="0.2">
      <c r="A48" s="225" t="s">
        <v>94</v>
      </c>
      <c r="B48" s="251">
        <v>18.899999999999999</v>
      </c>
      <c r="C48" s="251">
        <v>19.2</v>
      </c>
      <c r="D48" s="251">
        <v>19.400000000000002</v>
      </c>
      <c r="E48" s="251">
        <v>19.5</v>
      </c>
      <c r="F48" s="251">
        <v>19.8</v>
      </c>
      <c r="G48" s="251">
        <v>20.3</v>
      </c>
      <c r="H48" s="251">
        <v>20.399999999999999</v>
      </c>
      <c r="I48" s="251">
        <v>20.399999999999999</v>
      </c>
      <c r="J48" s="273">
        <v>-1.5625000000000038E-2</v>
      </c>
      <c r="K48" s="272">
        <v>-4.545454545454556E-2</v>
      </c>
      <c r="L48" s="273">
        <v>-1.0362694300518061E-2</v>
      </c>
      <c r="M48" s="272">
        <v>-4.0201005025125469E-2</v>
      </c>
    </row>
    <row r="49" spans="1:14" ht="13.5" customHeight="1" x14ac:dyDescent="0.15">
      <c r="A49" s="204" t="s">
        <v>93</v>
      </c>
      <c r="B49" s="248">
        <v>145</v>
      </c>
      <c r="C49" s="248">
        <v>145.80000000000001</v>
      </c>
      <c r="D49" s="248">
        <v>144.6</v>
      </c>
      <c r="E49" s="248">
        <v>144.1</v>
      </c>
      <c r="F49" s="248">
        <v>145.9</v>
      </c>
      <c r="G49" s="248">
        <v>148.4</v>
      </c>
      <c r="H49" s="248">
        <v>147.4</v>
      </c>
      <c r="I49" s="248">
        <v>148</v>
      </c>
      <c r="J49" s="322">
        <v>-5.4869684499314906E-3</v>
      </c>
      <c r="K49" s="321">
        <v>-6.1686086360521293E-3</v>
      </c>
      <c r="L49" s="322">
        <v>2.0519835841315004E-3</v>
      </c>
      <c r="M49" s="321">
        <v>6.1813186813186594E-3</v>
      </c>
    </row>
    <row r="50" spans="1:14" ht="13.5" customHeight="1" x14ac:dyDescent="0.15">
      <c r="A50" s="221"/>
      <c r="B50" s="257"/>
      <c r="C50" s="257"/>
      <c r="D50" s="257"/>
      <c r="E50" s="257"/>
      <c r="F50" s="257"/>
      <c r="G50" s="257"/>
      <c r="H50" s="257"/>
      <c r="I50" s="257"/>
      <c r="J50" s="256"/>
      <c r="K50" s="255"/>
      <c r="L50" s="256"/>
      <c r="M50" s="255"/>
    </row>
    <row r="51" spans="1:14" ht="13.5" customHeight="1" x14ac:dyDescent="0.15">
      <c r="A51" s="208" t="s">
        <v>92</v>
      </c>
      <c r="B51" s="254">
        <v>1.7999999999999972</v>
      </c>
      <c r="C51" s="254">
        <v>1.9000000000000004</v>
      </c>
      <c r="D51" s="254">
        <v>2.5</v>
      </c>
      <c r="E51" s="254">
        <v>2.3999999999999968</v>
      </c>
      <c r="F51" s="254">
        <v>2.2999999999999972</v>
      </c>
      <c r="G51" s="254">
        <v>2.3999999999999986</v>
      </c>
      <c r="H51" s="254">
        <v>2.5</v>
      </c>
      <c r="I51" s="254">
        <v>2.5999999999999925</v>
      </c>
      <c r="J51" s="253">
        <v>-5.2631578947370097E-2</v>
      </c>
      <c r="K51" s="252">
        <v>-0.21739130434782636</v>
      </c>
      <c r="L51" s="253">
        <v>-5.2631578947372804E-2</v>
      </c>
      <c r="M51" s="252">
        <v>-0.250000000000003</v>
      </c>
    </row>
    <row r="52" spans="1:14" ht="13.5" customHeight="1" thickBot="1" x14ac:dyDescent="0.2">
      <c r="A52" s="219" t="s">
        <v>91</v>
      </c>
      <c r="B52" s="251">
        <v>74.3</v>
      </c>
      <c r="C52" s="251">
        <v>74.900000000000006</v>
      </c>
      <c r="D52" s="251">
        <v>74.699999999999989</v>
      </c>
      <c r="E52" s="251">
        <v>73.2</v>
      </c>
      <c r="F52" s="251">
        <v>73.8</v>
      </c>
      <c r="G52" s="251">
        <v>75.099999999999994</v>
      </c>
      <c r="H52" s="251">
        <v>75.400000000000006</v>
      </c>
      <c r="I52" s="251">
        <v>73.900000000000006</v>
      </c>
      <c r="J52" s="250">
        <v>-8.010680907877283E-3</v>
      </c>
      <c r="K52" s="249">
        <v>6.7750677506775072E-3</v>
      </c>
      <c r="L52" s="250">
        <v>-3.9840637450199168E-3</v>
      </c>
      <c r="M52" s="249">
        <v>1.9021739130434812E-2</v>
      </c>
    </row>
    <row r="53" spans="1:14" ht="13.5" customHeight="1" thickBot="1" x14ac:dyDescent="0.2">
      <c r="A53" s="204" t="s">
        <v>89</v>
      </c>
      <c r="B53" s="248">
        <v>76.099999999999994</v>
      </c>
      <c r="C53" s="248">
        <v>76.800000000000011</v>
      </c>
      <c r="D53" s="248">
        <v>77.2</v>
      </c>
      <c r="E53" s="248">
        <v>75.599999999999994</v>
      </c>
      <c r="F53" s="248">
        <v>76.099999999999994</v>
      </c>
      <c r="G53" s="248">
        <v>77.5</v>
      </c>
      <c r="H53" s="248">
        <v>77.900000000000006</v>
      </c>
      <c r="I53" s="248">
        <v>76.5</v>
      </c>
      <c r="J53" s="247">
        <v>-9.1145833333335542E-3</v>
      </c>
      <c r="K53" s="246">
        <v>0</v>
      </c>
      <c r="L53" s="247">
        <v>-5.1813471502590858E-3</v>
      </c>
      <c r="M53" s="246">
        <v>1.0526315789473717E-2</v>
      </c>
    </row>
    <row r="54" spans="1:14" ht="13.5" customHeight="1" x14ac:dyDescent="0.15">
      <c r="N54" s="186"/>
    </row>
    <row r="55" spans="1:14" ht="13.5" customHeight="1" x14ac:dyDescent="0.15">
      <c r="N55" s="186"/>
    </row>
    <row r="56" spans="1:14" ht="13.5" customHeight="1" x14ac:dyDescent="0.15">
      <c r="A56" s="216" t="s">
        <v>370</v>
      </c>
      <c r="B56" s="216"/>
      <c r="C56" s="216"/>
      <c r="D56" s="216"/>
      <c r="N56" s="186"/>
    </row>
    <row r="57" spans="1:14" ht="13.5" customHeight="1" x14ac:dyDescent="0.15">
      <c r="A57" s="215" t="s">
        <v>1215</v>
      </c>
      <c r="B57" s="215"/>
      <c r="C57" s="215"/>
      <c r="D57" s="215"/>
      <c r="M57" s="186"/>
    </row>
    <row r="58" spans="1:14" ht="13.5" customHeight="1" thickBot="1" x14ac:dyDescent="0.2">
      <c r="K58" s="184"/>
      <c r="L58" s="186"/>
    </row>
    <row r="59" spans="1:14" ht="13.5" customHeight="1" thickBot="1" x14ac:dyDescent="0.2">
      <c r="A59" s="214" t="s">
        <v>178</v>
      </c>
      <c r="B59" s="212" t="s">
        <v>369</v>
      </c>
      <c r="C59" s="212" t="s">
        <v>368</v>
      </c>
      <c r="D59" s="212" t="s">
        <v>367</v>
      </c>
      <c r="E59" s="213" t="s">
        <v>366</v>
      </c>
      <c r="F59" s="212" t="s">
        <v>3</v>
      </c>
      <c r="G59" s="212"/>
      <c r="J59" s="184"/>
      <c r="K59" s="189"/>
    </row>
    <row r="60" spans="1:14" ht="13.5" customHeight="1" x14ac:dyDescent="0.15">
      <c r="A60" s="208" t="s">
        <v>308</v>
      </c>
      <c r="B60" s="207">
        <v>148</v>
      </c>
      <c r="C60" s="207">
        <v>108</v>
      </c>
      <c r="D60" s="211">
        <v>100</v>
      </c>
      <c r="E60" s="211">
        <v>172</v>
      </c>
      <c r="F60" s="211">
        <v>-8</v>
      </c>
      <c r="G60" s="196"/>
      <c r="J60" s="184"/>
      <c r="K60" s="189"/>
    </row>
    <row r="61" spans="1:14" ht="13.5" customHeight="1" x14ac:dyDescent="0.15">
      <c r="A61" s="208" t="s">
        <v>165</v>
      </c>
      <c r="B61" s="207">
        <v>46</v>
      </c>
      <c r="C61" s="207">
        <v>39</v>
      </c>
      <c r="D61" s="206">
        <v>21</v>
      </c>
      <c r="E61" s="206">
        <v>55</v>
      </c>
      <c r="F61" s="206">
        <v>-4</v>
      </c>
      <c r="G61" s="196"/>
      <c r="J61" s="184"/>
      <c r="K61" s="189"/>
    </row>
    <row r="62" spans="1:14" ht="13.5" customHeight="1" x14ac:dyDescent="0.15">
      <c r="A62" s="208" t="s">
        <v>305</v>
      </c>
      <c r="B62" s="207">
        <v>16</v>
      </c>
      <c r="C62" s="207">
        <v>7</v>
      </c>
      <c r="D62" s="206">
        <v>2</v>
      </c>
      <c r="E62" s="206">
        <v>12</v>
      </c>
      <c r="F62" s="206">
        <v>2</v>
      </c>
      <c r="G62" s="196"/>
      <c r="J62" s="184"/>
      <c r="K62" s="189"/>
    </row>
    <row r="63" spans="1:14" ht="13.5" customHeight="1" x14ac:dyDescent="0.15">
      <c r="A63" s="208" t="s">
        <v>364</v>
      </c>
      <c r="B63" s="207">
        <v>-2</v>
      </c>
      <c r="C63" s="207">
        <v>0</v>
      </c>
      <c r="D63" s="206">
        <v>0</v>
      </c>
      <c r="E63" s="206">
        <v>0</v>
      </c>
      <c r="F63" s="206">
        <v>0</v>
      </c>
      <c r="G63" s="196"/>
      <c r="J63" s="184"/>
      <c r="K63" s="189"/>
    </row>
    <row r="64" spans="1:14" ht="13.5" customHeight="1" x14ac:dyDescent="0.15">
      <c r="A64" s="204" t="s">
        <v>302</v>
      </c>
      <c r="B64" s="203">
        <v>208</v>
      </c>
      <c r="C64" s="203">
        <v>154</v>
      </c>
      <c r="D64" s="210">
        <v>123</v>
      </c>
      <c r="E64" s="210">
        <v>239</v>
      </c>
      <c r="F64" s="210">
        <v>-10</v>
      </c>
      <c r="G64" s="196"/>
      <c r="J64" s="184"/>
      <c r="K64" s="189"/>
    </row>
    <row r="65" spans="1:15" ht="13.5" customHeight="1" x14ac:dyDescent="0.15">
      <c r="A65" s="204" t="s">
        <v>292</v>
      </c>
      <c r="B65" s="203">
        <v>-145</v>
      </c>
      <c r="C65" s="203">
        <v>-109</v>
      </c>
      <c r="D65" s="202">
        <v>-55</v>
      </c>
      <c r="E65" s="202">
        <v>-120</v>
      </c>
      <c r="F65" s="202">
        <v>-11</v>
      </c>
      <c r="G65" s="196"/>
      <c r="J65" s="184"/>
      <c r="K65" s="189"/>
    </row>
    <row r="66" spans="1:15" ht="13.5" customHeight="1" x14ac:dyDescent="0.15">
      <c r="A66" s="204" t="s">
        <v>290</v>
      </c>
      <c r="B66" s="203">
        <v>63</v>
      </c>
      <c r="C66" s="203">
        <v>45</v>
      </c>
      <c r="D66" s="202">
        <v>68</v>
      </c>
      <c r="E66" s="202">
        <v>119</v>
      </c>
      <c r="F66" s="202">
        <v>-21</v>
      </c>
      <c r="G66" s="196"/>
      <c r="J66" s="184"/>
      <c r="K66" s="189"/>
    </row>
    <row r="67" spans="1:15" ht="13.5" customHeight="1" x14ac:dyDescent="0.15">
      <c r="A67" s="208" t="s">
        <v>113</v>
      </c>
      <c r="B67" s="207">
        <v>-7</v>
      </c>
      <c r="C67" s="207">
        <v>-10</v>
      </c>
      <c r="D67" s="206">
        <v>0</v>
      </c>
      <c r="E67" s="206">
        <v>-6</v>
      </c>
      <c r="F67" s="206">
        <v>1</v>
      </c>
      <c r="G67" s="196"/>
      <c r="J67" s="184"/>
      <c r="K67" s="189"/>
    </row>
    <row r="68" spans="1:15" ht="13.5" customHeight="1" x14ac:dyDescent="0.15">
      <c r="A68" s="204" t="s">
        <v>110</v>
      </c>
      <c r="B68" s="203">
        <v>56</v>
      </c>
      <c r="C68" s="203">
        <v>35</v>
      </c>
      <c r="D68" s="202">
        <v>68</v>
      </c>
      <c r="E68" s="202">
        <v>113</v>
      </c>
      <c r="F68" s="202">
        <v>-20</v>
      </c>
      <c r="G68" s="196"/>
      <c r="J68" s="184"/>
      <c r="K68" s="200"/>
    </row>
    <row r="69" spans="1:15" ht="13.5" customHeight="1" x14ac:dyDescent="0.2">
      <c r="A69" s="1921"/>
      <c r="B69" s="199"/>
      <c r="C69" s="199"/>
      <c r="D69" s="199"/>
      <c r="E69" s="199"/>
      <c r="F69" s="198"/>
      <c r="G69" s="198"/>
      <c r="J69" s="1923"/>
      <c r="K69" s="1922"/>
      <c r="L69" s="189"/>
      <c r="M69" s="189"/>
    </row>
    <row r="70" spans="1:15" ht="13.5" customHeight="1" x14ac:dyDescent="0.15">
      <c r="A70" s="1921" t="s">
        <v>363</v>
      </c>
      <c r="B70" s="196">
        <v>2001</v>
      </c>
      <c r="C70" s="196">
        <v>2103</v>
      </c>
      <c r="D70" s="196">
        <v>805</v>
      </c>
      <c r="E70" s="196">
        <v>1891</v>
      </c>
      <c r="F70" s="196">
        <v>3544</v>
      </c>
      <c r="G70" s="196"/>
      <c r="J70" s="189"/>
      <c r="K70" s="189"/>
      <c r="L70" s="189"/>
      <c r="M70" s="189"/>
    </row>
    <row r="71" spans="1:15" ht="13.5" customHeight="1" x14ac:dyDescent="0.15">
      <c r="J71" s="188"/>
      <c r="K71" s="188"/>
      <c r="L71" s="189"/>
      <c r="M71" s="189"/>
      <c r="N71" s="189"/>
      <c r="O71" s="189"/>
    </row>
    <row r="72" spans="1:15" ht="13.5" customHeight="1" x14ac:dyDescent="0.2">
      <c r="J72" s="190"/>
      <c r="K72" s="190"/>
      <c r="L72" s="192"/>
      <c r="M72" s="195"/>
      <c r="N72" s="189"/>
      <c r="O72" s="189"/>
    </row>
    <row r="73" spans="1:15" ht="13.5" customHeight="1" x14ac:dyDescent="0.2">
      <c r="J73" s="190"/>
      <c r="K73" s="190"/>
      <c r="L73" s="192"/>
      <c r="M73" s="195"/>
      <c r="N73" s="189"/>
      <c r="O73" s="189"/>
    </row>
    <row r="74" spans="1:15" ht="13.5" customHeight="1" x14ac:dyDescent="0.2">
      <c r="J74" s="190"/>
      <c r="K74" s="190"/>
      <c r="L74" s="194"/>
      <c r="M74" s="193"/>
      <c r="N74" s="189"/>
      <c r="O74" s="189"/>
    </row>
    <row r="75" spans="1:15" ht="13.5" customHeight="1" x14ac:dyDescent="0.2">
      <c r="J75" s="190"/>
      <c r="K75" s="190"/>
      <c r="L75" s="194"/>
      <c r="M75" s="193"/>
      <c r="N75" s="189"/>
      <c r="O75" s="189"/>
    </row>
    <row r="76" spans="1:15" ht="13.5" customHeight="1" x14ac:dyDescent="0.2">
      <c r="J76" s="190"/>
      <c r="K76" s="190"/>
      <c r="L76" s="194"/>
      <c r="M76" s="193"/>
      <c r="N76" s="189"/>
      <c r="O76" s="189"/>
    </row>
    <row r="77" spans="1:15" ht="13.5" customHeight="1" x14ac:dyDescent="0.2">
      <c r="J77" s="190"/>
      <c r="K77" s="190"/>
      <c r="L77" s="192"/>
      <c r="M77" s="191"/>
      <c r="N77" s="189"/>
      <c r="O77" s="189"/>
    </row>
    <row r="78" spans="1:15" ht="13.5" customHeight="1" x14ac:dyDescent="0.2">
      <c r="J78" s="190"/>
      <c r="K78" s="190"/>
      <c r="L78" s="192"/>
      <c r="M78" s="191"/>
      <c r="N78" s="189"/>
      <c r="O78" s="189"/>
    </row>
    <row r="79" spans="1:15" ht="13.5" customHeight="1" x14ac:dyDescent="0.2">
      <c r="J79" s="190"/>
      <c r="K79" s="190"/>
      <c r="L79" s="192"/>
      <c r="M79" s="191"/>
      <c r="N79" s="189"/>
      <c r="O79" s="189"/>
    </row>
    <row r="80" spans="1:15" ht="12.75" x14ac:dyDescent="0.2">
      <c r="J80" s="190"/>
      <c r="K80" s="190"/>
      <c r="L80" s="192"/>
      <c r="M80" s="191"/>
      <c r="N80" s="189"/>
    </row>
    <row r="81" spans="1:14" ht="12.75" x14ac:dyDescent="0.2">
      <c r="J81" s="190"/>
      <c r="K81" s="190"/>
      <c r="L81" s="192"/>
      <c r="M81" s="191"/>
      <c r="N81" s="189"/>
    </row>
    <row r="82" spans="1:14" x14ac:dyDescent="0.15">
      <c r="J82" s="190"/>
      <c r="K82" s="190"/>
      <c r="L82" s="189"/>
      <c r="M82" s="189"/>
      <c r="N82" s="186"/>
    </row>
    <row r="83" spans="1:14" x14ac:dyDescent="0.15">
      <c r="J83" s="190"/>
      <c r="K83" s="190"/>
      <c r="L83" s="189"/>
      <c r="M83" s="189"/>
      <c r="N83" s="186"/>
    </row>
    <row r="84" spans="1:14" x14ac:dyDescent="0.15">
      <c r="A84" s="189"/>
      <c r="B84" s="189"/>
      <c r="C84" s="189"/>
      <c r="D84" s="189"/>
      <c r="E84" s="190"/>
      <c r="F84" s="190"/>
      <c r="G84" s="190"/>
      <c r="H84" s="190"/>
      <c r="I84" s="190"/>
      <c r="J84" s="190"/>
      <c r="K84" s="190"/>
      <c r="L84" s="189"/>
      <c r="M84" s="189"/>
      <c r="N84" s="186"/>
    </row>
    <row r="85" spans="1:14" x14ac:dyDescent="0.15">
      <c r="A85" s="189"/>
      <c r="B85" s="189"/>
      <c r="C85" s="189"/>
      <c r="D85" s="189"/>
      <c r="E85" s="190"/>
      <c r="F85" s="190"/>
      <c r="G85" s="190"/>
      <c r="H85" s="190"/>
      <c r="I85" s="190"/>
      <c r="J85" s="190"/>
      <c r="K85" s="190"/>
      <c r="L85" s="189"/>
      <c r="M85" s="189"/>
      <c r="N85" s="186"/>
    </row>
    <row r="86" spans="1:14" x14ac:dyDescent="0.15">
      <c r="A86" s="189"/>
      <c r="B86" s="189"/>
      <c r="C86" s="189"/>
      <c r="D86" s="189"/>
      <c r="E86" s="190"/>
      <c r="F86" s="190"/>
      <c r="G86" s="190"/>
      <c r="H86" s="190"/>
      <c r="I86" s="190"/>
      <c r="J86" s="190"/>
      <c r="K86" s="190"/>
      <c r="L86" s="189"/>
      <c r="M86" s="189"/>
      <c r="N86" s="186"/>
    </row>
    <row r="87" spans="1:14" x14ac:dyDescent="0.15">
      <c r="A87" s="189"/>
      <c r="B87" s="189"/>
      <c r="C87" s="189"/>
      <c r="D87" s="189"/>
      <c r="E87" s="190"/>
      <c r="F87" s="190"/>
      <c r="G87" s="190"/>
      <c r="H87" s="190"/>
      <c r="I87" s="190"/>
      <c r="J87" s="190"/>
      <c r="K87" s="190"/>
      <c r="L87" s="189"/>
      <c r="M87" s="189"/>
      <c r="N87" s="186"/>
    </row>
    <row r="88" spans="1:14" x14ac:dyDescent="0.15">
      <c r="A88" s="189"/>
      <c r="B88" s="189"/>
      <c r="C88" s="189"/>
      <c r="D88" s="189"/>
      <c r="E88" s="190"/>
      <c r="F88" s="190"/>
      <c r="G88" s="190"/>
      <c r="H88" s="190"/>
      <c r="I88" s="190"/>
      <c r="J88" s="190"/>
      <c r="K88" s="190"/>
      <c r="L88" s="189"/>
      <c r="M88" s="189"/>
      <c r="N88" s="186"/>
    </row>
    <row r="89" spans="1:14" x14ac:dyDescent="0.15">
      <c r="A89" s="189"/>
      <c r="B89" s="189"/>
      <c r="C89" s="189"/>
      <c r="D89" s="189"/>
      <c r="E89" s="190"/>
      <c r="F89" s="190"/>
      <c r="G89" s="190"/>
      <c r="H89" s="190"/>
      <c r="I89" s="190"/>
      <c r="J89" s="190"/>
      <c r="K89" s="190"/>
      <c r="L89" s="189"/>
      <c r="M89" s="189"/>
      <c r="N89" s="186"/>
    </row>
    <row r="90" spans="1:14" x14ac:dyDescent="0.15">
      <c r="A90" s="189"/>
      <c r="B90" s="189"/>
      <c r="C90" s="189"/>
      <c r="D90" s="189"/>
      <c r="E90" s="190"/>
      <c r="F90" s="190"/>
      <c r="G90" s="190"/>
      <c r="H90" s="190"/>
      <c r="I90" s="190"/>
      <c r="J90" s="190"/>
      <c r="K90" s="190"/>
      <c r="L90" s="189"/>
      <c r="M90" s="189"/>
      <c r="N90" s="186"/>
    </row>
    <row r="91" spans="1:14" x14ac:dyDescent="0.15">
      <c r="A91" s="187"/>
      <c r="B91" s="187"/>
      <c r="C91" s="187"/>
      <c r="D91" s="187"/>
      <c r="E91" s="188"/>
      <c r="F91" s="188"/>
      <c r="G91" s="188"/>
      <c r="H91" s="188"/>
      <c r="I91" s="188"/>
      <c r="J91" s="188"/>
      <c r="K91" s="188"/>
      <c r="L91" s="187"/>
      <c r="M91" s="187"/>
      <c r="N91" s="186"/>
    </row>
  </sheetData>
  <printOptions horizontalCentered="1"/>
  <pageMargins left="0.7" right="0.7" top="0.75" bottom="0.75" header="0.3" footer="0.3"/>
  <pageSetup paperSize="9" scale="77" orientation="portrait" r:id="rId1"/>
  <headerFooter>
    <oddHeader>&amp;R&amp;"Arial,Normalny"&amp;8Personal Banking</oddHeader>
    <oddFooter xml:space="preserve">&amp;C&amp;7Fact book - Q4 2018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</sheetPr>
  <dimension ref="A1:W69"/>
  <sheetViews>
    <sheetView view="pageBreakPreview" zoomScaleNormal="100" zoomScaleSheetLayoutView="100" workbookViewId="0">
      <selection activeCell="C20" sqref="C20"/>
    </sheetView>
  </sheetViews>
  <sheetFormatPr defaultRowHeight="13.5" customHeight="1" x14ac:dyDescent="0.15"/>
  <cols>
    <col min="1" max="1" width="30" style="184" customWidth="1"/>
    <col min="2" max="4" width="8" style="184" customWidth="1"/>
    <col min="5" max="7" width="8" style="185" customWidth="1"/>
    <col min="8" max="8" width="7.42578125" style="185" customWidth="1"/>
    <col min="9" max="9" width="6.140625" style="185" customWidth="1"/>
    <col min="10" max="10" width="8.85546875" style="184" customWidth="1"/>
    <col min="11" max="11" width="9" style="184" customWidth="1"/>
    <col min="12" max="16384" width="9.140625" style="184"/>
  </cols>
  <sheetData>
    <row r="1" spans="1:11" ht="13.5" customHeight="1" x14ac:dyDescent="0.15">
      <c r="A1" s="216" t="s">
        <v>386</v>
      </c>
      <c r="B1" s="216"/>
      <c r="C1" s="216"/>
      <c r="D1" s="216"/>
      <c r="E1" s="267"/>
      <c r="F1" s="267"/>
      <c r="G1" s="267"/>
      <c r="H1" s="232"/>
      <c r="I1" s="232"/>
      <c r="J1" s="285"/>
      <c r="K1" s="285"/>
    </row>
    <row r="2" spans="1:11" s="242" customFormat="1" ht="13.5" customHeight="1" thickBot="1" x14ac:dyDescent="0.3">
      <c r="E2" s="239"/>
      <c r="F2" s="239"/>
      <c r="G2" s="239"/>
      <c r="H2" s="239"/>
      <c r="I2" s="239"/>
    </row>
    <row r="3" spans="1:11" ht="13.5" customHeight="1" x14ac:dyDescent="0.15">
      <c r="A3" s="268" t="s">
        <v>385</v>
      </c>
      <c r="B3" s="268"/>
      <c r="C3" s="268"/>
      <c r="D3" s="268"/>
      <c r="E3" s="286"/>
      <c r="F3" s="286"/>
      <c r="G3" s="286"/>
      <c r="H3" s="267"/>
      <c r="I3" s="267"/>
      <c r="J3" s="2311" t="s">
        <v>374</v>
      </c>
      <c r="K3" s="266"/>
    </row>
    <row r="4" spans="1:11" ht="13.5" customHeight="1" thickBot="1" x14ac:dyDescent="0.2">
      <c r="J4" s="265"/>
      <c r="K4" s="284"/>
    </row>
    <row r="5" spans="1:11" ht="13.5" customHeight="1" thickBot="1" x14ac:dyDescent="0.25">
      <c r="A5" s="263" t="s">
        <v>178</v>
      </c>
      <c r="B5" s="212" t="s">
        <v>1210</v>
      </c>
      <c r="C5" s="212" t="s">
        <v>1094</v>
      </c>
      <c r="D5" s="212" t="s">
        <v>1032</v>
      </c>
      <c r="E5" s="212" t="s">
        <v>940</v>
      </c>
      <c r="F5" s="212" t="s">
        <v>917</v>
      </c>
      <c r="G5" s="212" t="s">
        <v>868</v>
      </c>
      <c r="H5" s="212" t="s">
        <v>277</v>
      </c>
      <c r="I5" s="212" t="s">
        <v>276</v>
      </c>
      <c r="J5" s="227" t="s">
        <v>1220</v>
      </c>
      <c r="K5" s="1542" t="s">
        <v>1219</v>
      </c>
    </row>
    <row r="6" spans="1:11" ht="13.5" customHeight="1" x14ac:dyDescent="0.15">
      <c r="A6" s="271" t="s">
        <v>308</v>
      </c>
      <c r="B6" s="207">
        <v>148</v>
      </c>
      <c r="C6" s="207">
        <v>144</v>
      </c>
      <c r="D6" s="207">
        <v>143</v>
      </c>
      <c r="E6" s="207">
        <v>143</v>
      </c>
      <c r="F6" s="207">
        <v>152</v>
      </c>
      <c r="G6" s="207">
        <v>160</v>
      </c>
      <c r="H6" s="207">
        <v>162</v>
      </c>
      <c r="I6" s="207">
        <v>164</v>
      </c>
      <c r="J6" s="273">
        <v>2.7777777777777776E-2</v>
      </c>
      <c r="K6" s="272">
        <v>-2.6315789473684209E-2</v>
      </c>
    </row>
    <row r="7" spans="1:11" ht="13.5" customHeight="1" x14ac:dyDescent="0.15">
      <c r="A7" s="271" t="s">
        <v>165</v>
      </c>
      <c r="B7" s="207">
        <v>46</v>
      </c>
      <c r="C7" s="207">
        <v>53</v>
      </c>
      <c r="D7" s="207">
        <v>51</v>
      </c>
      <c r="E7" s="207">
        <v>57</v>
      </c>
      <c r="F7" s="207">
        <v>59</v>
      </c>
      <c r="G7" s="207">
        <v>41</v>
      </c>
      <c r="H7" s="207">
        <v>59</v>
      </c>
      <c r="I7" s="207">
        <v>73</v>
      </c>
      <c r="J7" s="273">
        <v>-0.13207547169811321</v>
      </c>
      <c r="K7" s="272">
        <v>-0.22033898305084745</v>
      </c>
    </row>
    <row r="8" spans="1:11" ht="13.5" customHeight="1" x14ac:dyDescent="0.15">
      <c r="A8" s="271" t="s">
        <v>305</v>
      </c>
      <c r="B8" s="207">
        <v>16</v>
      </c>
      <c r="C8" s="207">
        <v>15</v>
      </c>
      <c r="D8" s="207">
        <v>1</v>
      </c>
      <c r="E8" s="207">
        <v>80</v>
      </c>
      <c r="F8" s="207">
        <v>-1</v>
      </c>
      <c r="G8" s="207">
        <v>-1</v>
      </c>
      <c r="H8" s="207">
        <v>-1</v>
      </c>
      <c r="I8" s="207">
        <v>-3</v>
      </c>
      <c r="J8" s="273"/>
      <c r="K8" s="272"/>
    </row>
    <row r="9" spans="1:11" ht="13.5" customHeight="1" x14ac:dyDescent="0.15">
      <c r="A9" s="271" t="s">
        <v>364</v>
      </c>
      <c r="B9" s="207">
        <v>-2</v>
      </c>
      <c r="C9" s="207">
        <v>0</v>
      </c>
      <c r="D9" s="207">
        <v>0</v>
      </c>
      <c r="E9" s="207">
        <v>-1</v>
      </c>
      <c r="F9" s="207">
        <v>-1</v>
      </c>
      <c r="G9" s="207">
        <v>-1</v>
      </c>
      <c r="H9" s="207">
        <v>0</v>
      </c>
      <c r="I9" s="207">
        <v>0</v>
      </c>
      <c r="J9" s="283"/>
      <c r="K9" s="282"/>
    </row>
    <row r="10" spans="1:11" ht="13.5" customHeight="1" x14ac:dyDescent="0.15">
      <c r="A10" s="281" t="s">
        <v>302</v>
      </c>
      <c r="B10" s="203">
        <v>208</v>
      </c>
      <c r="C10" s="203">
        <v>212</v>
      </c>
      <c r="D10" s="203">
        <v>195</v>
      </c>
      <c r="E10" s="203">
        <v>279</v>
      </c>
      <c r="F10" s="203">
        <v>209</v>
      </c>
      <c r="G10" s="203">
        <v>199</v>
      </c>
      <c r="H10" s="203">
        <v>220</v>
      </c>
      <c r="I10" s="203">
        <v>234</v>
      </c>
      <c r="J10" s="280">
        <v>-1.8867924528301886E-2</v>
      </c>
      <c r="K10" s="279">
        <v>-4.7846889952153108E-3</v>
      </c>
    </row>
    <row r="11" spans="1:11" ht="13.5" customHeight="1" x14ac:dyDescent="0.15">
      <c r="A11" s="281" t="s">
        <v>292</v>
      </c>
      <c r="B11" s="203">
        <v>-145</v>
      </c>
      <c r="C11" s="203">
        <v>-146</v>
      </c>
      <c r="D11" s="203">
        <v>-147</v>
      </c>
      <c r="E11" s="203">
        <v>-143</v>
      </c>
      <c r="F11" s="203">
        <v>-142</v>
      </c>
      <c r="G11" s="203">
        <v>-142</v>
      </c>
      <c r="H11" s="203">
        <v>-141</v>
      </c>
      <c r="I11" s="203">
        <v>-143</v>
      </c>
      <c r="J11" s="280">
        <v>-6.8493150684931503E-3</v>
      </c>
      <c r="K11" s="279">
        <v>2.1126760563380281E-2</v>
      </c>
    </row>
    <row r="12" spans="1:11" ht="13.5" customHeight="1" x14ac:dyDescent="0.15">
      <c r="A12" s="281" t="s">
        <v>290</v>
      </c>
      <c r="B12" s="203">
        <v>63</v>
      </c>
      <c r="C12" s="203">
        <v>66</v>
      </c>
      <c r="D12" s="203">
        <v>48</v>
      </c>
      <c r="E12" s="203">
        <v>136</v>
      </c>
      <c r="F12" s="203">
        <v>67</v>
      </c>
      <c r="G12" s="203">
        <v>57</v>
      </c>
      <c r="H12" s="203">
        <v>79</v>
      </c>
      <c r="I12" s="203">
        <v>91</v>
      </c>
      <c r="J12" s="280">
        <v>-4.5454545454545456E-2</v>
      </c>
      <c r="K12" s="279">
        <v>-5.9701492537313432E-2</v>
      </c>
    </row>
    <row r="13" spans="1:11" ht="13.5" customHeight="1" x14ac:dyDescent="0.15">
      <c r="A13" s="271" t="s">
        <v>113</v>
      </c>
      <c r="B13" s="207">
        <v>-7</v>
      </c>
      <c r="C13" s="207">
        <v>-4</v>
      </c>
      <c r="D13" s="207">
        <v>-7</v>
      </c>
      <c r="E13" s="207">
        <v>-8</v>
      </c>
      <c r="F13" s="207">
        <v>8</v>
      </c>
      <c r="G13" s="207">
        <v>1</v>
      </c>
      <c r="H13" s="207">
        <v>-11</v>
      </c>
      <c r="I13" s="207">
        <v>-3</v>
      </c>
      <c r="J13" s="283"/>
      <c r="K13" s="282"/>
    </row>
    <row r="14" spans="1:11" ht="13.5" customHeight="1" x14ac:dyDescent="0.15">
      <c r="A14" s="281" t="s">
        <v>110</v>
      </c>
      <c r="B14" s="203">
        <v>56</v>
      </c>
      <c r="C14" s="203">
        <v>62</v>
      </c>
      <c r="D14" s="203">
        <v>41</v>
      </c>
      <c r="E14" s="203">
        <v>128</v>
      </c>
      <c r="F14" s="203">
        <v>75</v>
      </c>
      <c r="G14" s="203">
        <v>58</v>
      </c>
      <c r="H14" s="203">
        <v>68</v>
      </c>
      <c r="I14" s="203">
        <v>88</v>
      </c>
      <c r="J14" s="311">
        <v>-9.6774193548387094E-2</v>
      </c>
      <c r="K14" s="309">
        <v>-0.25333333333333335</v>
      </c>
    </row>
    <row r="15" spans="1:11" ht="13.5" customHeight="1" x14ac:dyDescent="0.15">
      <c r="A15" s="278"/>
      <c r="B15" s="207"/>
      <c r="C15" s="207"/>
      <c r="D15" s="207"/>
      <c r="E15" s="207"/>
      <c r="F15" s="207"/>
      <c r="G15" s="207"/>
      <c r="H15" s="207"/>
      <c r="I15" s="207"/>
      <c r="J15" s="277"/>
      <c r="K15" s="276"/>
    </row>
    <row r="16" spans="1:11" ht="13.5" customHeight="1" x14ac:dyDescent="0.15">
      <c r="A16" s="271" t="s">
        <v>378</v>
      </c>
      <c r="B16" s="237">
        <v>69.7</v>
      </c>
      <c r="C16" s="237">
        <v>68.900000000000006</v>
      </c>
      <c r="D16" s="237">
        <v>75.400000000000006</v>
      </c>
      <c r="E16" s="237">
        <v>51.3</v>
      </c>
      <c r="F16" s="237">
        <v>67.900000000000006</v>
      </c>
      <c r="G16" s="237">
        <v>71.400000000000006</v>
      </c>
      <c r="H16" s="237">
        <v>64.099999999999994</v>
      </c>
      <c r="I16" s="237">
        <v>61.1</v>
      </c>
      <c r="J16" s="275"/>
      <c r="K16" s="274"/>
    </row>
    <row r="17" spans="1:11" ht="13.5" customHeight="1" x14ac:dyDescent="0.15">
      <c r="A17" s="208" t="s">
        <v>377</v>
      </c>
      <c r="B17" s="237">
        <v>11.609752695849791</v>
      </c>
      <c r="C17" s="237">
        <v>12.58202004284937</v>
      </c>
      <c r="D17" s="237">
        <v>8.5171194666348047</v>
      </c>
      <c r="E17" s="237">
        <v>26.110084729759603</v>
      </c>
      <c r="F17" s="237">
        <v>15.8363044823853</v>
      </c>
      <c r="G17" s="237">
        <v>12.713480780990258</v>
      </c>
      <c r="H17" s="237">
        <v>14.499682399954258</v>
      </c>
      <c r="I17" s="237">
        <v>18.729712309407528</v>
      </c>
      <c r="J17" s="275"/>
      <c r="K17" s="274"/>
    </row>
    <row r="18" spans="1:11" ht="13.5" customHeight="1" x14ac:dyDescent="0.15">
      <c r="A18" s="271" t="s">
        <v>104</v>
      </c>
      <c r="B18" s="196">
        <v>1475</v>
      </c>
      <c r="C18" s="196">
        <v>1499</v>
      </c>
      <c r="D18" s="196">
        <v>1499</v>
      </c>
      <c r="E18" s="196">
        <v>1490</v>
      </c>
      <c r="F18" s="196">
        <v>1501</v>
      </c>
      <c r="G18" s="196">
        <v>1430</v>
      </c>
      <c r="H18" s="196">
        <v>1411</v>
      </c>
      <c r="I18" s="196">
        <v>1450</v>
      </c>
      <c r="J18" s="273">
        <v>-1.6010673782521682E-2</v>
      </c>
      <c r="K18" s="272">
        <v>-1.7321785476349102E-2</v>
      </c>
    </row>
    <row r="19" spans="1:11" ht="13.5" customHeight="1" x14ac:dyDescent="0.15">
      <c r="A19" s="208" t="s">
        <v>376</v>
      </c>
      <c r="B19" s="196">
        <v>8766</v>
      </c>
      <c r="C19" s="196">
        <v>7658</v>
      </c>
      <c r="D19" s="196">
        <v>7617</v>
      </c>
      <c r="E19" s="196">
        <v>7589</v>
      </c>
      <c r="F19" s="196">
        <v>7348</v>
      </c>
      <c r="G19" s="196">
        <v>7363</v>
      </c>
      <c r="H19" s="196">
        <v>7541</v>
      </c>
      <c r="I19" s="196">
        <v>8271</v>
      </c>
      <c r="J19" s="273">
        <v>0.14468529642204231</v>
      </c>
      <c r="K19" s="272">
        <v>0.19297768100163309</v>
      </c>
    </row>
    <row r="20" spans="1:11" ht="13.5" customHeight="1" thickBot="1" x14ac:dyDescent="0.2">
      <c r="A20" s="271" t="s">
        <v>100</v>
      </c>
      <c r="B20" s="196">
        <v>2001</v>
      </c>
      <c r="C20" s="196">
        <v>2051</v>
      </c>
      <c r="D20" s="196">
        <v>2110</v>
      </c>
      <c r="E20" s="196">
        <v>2173</v>
      </c>
      <c r="F20" s="196">
        <v>2245</v>
      </c>
      <c r="G20" s="196">
        <v>2364</v>
      </c>
      <c r="H20" s="196">
        <v>2379</v>
      </c>
      <c r="I20" s="196">
        <v>2377</v>
      </c>
      <c r="J20" s="270">
        <v>-2.4378352023403219E-2</v>
      </c>
      <c r="K20" s="269">
        <v>-0.1086859688195991</v>
      </c>
    </row>
    <row r="21" spans="1:11" ht="13.5" customHeight="1" thickBot="1" x14ac:dyDescent="0.2">
      <c r="A21" s="1939"/>
      <c r="B21" s="185"/>
      <c r="C21" s="185"/>
      <c r="D21" s="185"/>
    </row>
    <row r="22" spans="1:11" ht="13.5" customHeight="1" x14ac:dyDescent="0.15">
      <c r="A22" s="268" t="s">
        <v>384</v>
      </c>
      <c r="B22" s="267"/>
      <c r="C22" s="267"/>
      <c r="D22" s="267"/>
      <c r="E22" s="267"/>
      <c r="F22" s="267"/>
      <c r="G22" s="267"/>
      <c r="H22" s="267"/>
      <c r="I22" s="267"/>
      <c r="J22" s="2311" t="s">
        <v>374</v>
      </c>
      <c r="K22" s="266"/>
    </row>
    <row r="23" spans="1:11" ht="13.5" customHeight="1" thickBot="1" x14ac:dyDescent="0.2">
      <c r="B23" s="185"/>
      <c r="C23" s="185"/>
      <c r="D23" s="185"/>
      <c r="J23" s="265"/>
      <c r="K23" s="284"/>
    </row>
    <row r="24" spans="1:11" ht="13.5" customHeight="1" thickBot="1" x14ac:dyDescent="0.25">
      <c r="A24" s="263" t="s">
        <v>372</v>
      </c>
      <c r="B24" s="212" t="s">
        <v>1210</v>
      </c>
      <c r="C24" s="212" t="s">
        <v>1094</v>
      </c>
      <c r="D24" s="212" t="s">
        <v>1032</v>
      </c>
      <c r="E24" s="212" t="s">
        <v>940</v>
      </c>
      <c r="F24" s="212" t="s">
        <v>917</v>
      </c>
      <c r="G24" s="212" t="s">
        <v>868</v>
      </c>
      <c r="H24" s="212" t="s">
        <v>277</v>
      </c>
      <c r="I24" s="212" t="s">
        <v>276</v>
      </c>
      <c r="J24" s="227" t="s">
        <v>1220</v>
      </c>
      <c r="K24" s="1542" t="s">
        <v>1219</v>
      </c>
    </row>
    <row r="25" spans="1:11" ht="13.5" customHeight="1" x14ac:dyDescent="0.15">
      <c r="A25" s="226" t="s">
        <v>96</v>
      </c>
      <c r="B25" s="254">
        <v>0.19999999999999929</v>
      </c>
      <c r="C25" s="254">
        <v>0.20000000000000284</v>
      </c>
      <c r="D25" s="254">
        <v>0.20000000000000284</v>
      </c>
      <c r="E25" s="254">
        <v>0.2</v>
      </c>
      <c r="F25" s="254">
        <v>0.2</v>
      </c>
      <c r="G25" s="254">
        <v>0.2</v>
      </c>
      <c r="H25" s="254">
        <v>0.2</v>
      </c>
      <c r="I25" s="254">
        <v>0.2</v>
      </c>
      <c r="J25" s="262"/>
      <c r="K25" s="252"/>
    </row>
    <row r="26" spans="1:11" ht="13.5" customHeight="1" x14ac:dyDescent="0.15">
      <c r="A26" s="226" t="s">
        <v>371</v>
      </c>
      <c r="B26" s="254">
        <v>30.5</v>
      </c>
      <c r="C26" s="254">
        <v>30.5</v>
      </c>
      <c r="D26" s="254">
        <v>30.4</v>
      </c>
      <c r="E26" s="254">
        <v>30.1</v>
      </c>
      <c r="F26" s="254">
        <v>30.100000000000005</v>
      </c>
      <c r="G26" s="254">
        <v>30.200000000000003</v>
      </c>
      <c r="H26" s="254">
        <v>30.299999999999997</v>
      </c>
      <c r="I26" s="254">
        <v>30.3</v>
      </c>
      <c r="J26" s="273">
        <v>0</v>
      </c>
      <c r="K26" s="272">
        <v>1.328903654485033E-2</v>
      </c>
    </row>
    <row r="27" spans="1:11" ht="13.5" customHeight="1" thickBot="1" x14ac:dyDescent="0.2">
      <c r="A27" s="225" t="s">
        <v>94</v>
      </c>
      <c r="B27" s="251">
        <v>8.1999999999999993</v>
      </c>
      <c r="C27" s="251">
        <v>8.4</v>
      </c>
      <c r="D27" s="251">
        <v>8.6</v>
      </c>
      <c r="E27" s="251">
        <v>8.8000000000000007</v>
      </c>
      <c r="F27" s="251">
        <v>8.9</v>
      </c>
      <c r="G27" s="251">
        <v>9.1999999999999993</v>
      </c>
      <c r="H27" s="251">
        <v>9.3000000000000007</v>
      </c>
      <c r="I27" s="251">
        <v>9.4</v>
      </c>
      <c r="J27" s="273">
        <v>-2.3809523809523937E-2</v>
      </c>
      <c r="K27" s="272">
        <v>-7.865168539325855E-2</v>
      </c>
    </row>
    <row r="28" spans="1:11" ht="13.5" customHeight="1" x14ac:dyDescent="0.15">
      <c r="A28" s="204" t="s">
        <v>93</v>
      </c>
      <c r="B28" s="248">
        <v>38.9</v>
      </c>
      <c r="C28" s="248">
        <v>39.1</v>
      </c>
      <c r="D28" s="248">
        <v>39.200000000000003</v>
      </c>
      <c r="E28" s="248">
        <v>39.1</v>
      </c>
      <c r="F28" s="248">
        <v>39.200000000000003</v>
      </c>
      <c r="G28" s="248">
        <v>39.6</v>
      </c>
      <c r="H28" s="248">
        <v>39.799999999999997</v>
      </c>
      <c r="I28" s="248">
        <v>39.9</v>
      </c>
      <c r="J28" s="322">
        <v>-5.1150895140665686E-3</v>
      </c>
      <c r="K28" s="321">
        <v>-7.6530612244899042E-3</v>
      </c>
    </row>
    <row r="29" spans="1:11" ht="13.5" customHeight="1" x14ac:dyDescent="0.15">
      <c r="A29" s="221"/>
      <c r="B29" s="257"/>
      <c r="C29" s="257"/>
      <c r="D29" s="257"/>
      <c r="E29" s="257"/>
      <c r="F29" s="257"/>
      <c r="G29" s="257"/>
      <c r="H29" s="257"/>
      <c r="I29" s="257"/>
      <c r="J29" s="256"/>
      <c r="K29" s="255"/>
    </row>
    <row r="30" spans="1:11" ht="13.5" customHeight="1" x14ac:dyDescent="0.15">
      <c r="A30" s="208" t="s">
        <v>92</v>
      </c>
      <c r="B30" s="254">
        <v>1.6000000000000014</v>
      </c>
      <c r="C30" s="254">
        <v>1.5999999999999979</v>
      </c>
      <c r="D30" s="254">
        <v>2.1000000000000014</v>
      </c>
      <c r="E30" s="254">
        <v>2.1000000000000014</v>
      </c>
      <c r="F30" s="254">
        <v>2</v>
      </c>
      <c r="G30" s="254">
        <v>2</v>
      </c>
      <c r="H30" s="254">
        <v>2</v>
      </c>
      <c r="I30" s="254">
        <v>2.0999999999999979</v>
      </c>
      <c r="J30" s="253">
        <v>2.2204460492503162E-15</v>
      </c>
      <c r="K30" s="252">
        <v>-0.19999999999999929</v>
      </c>
    </row>
    <row r="31" spans="1:11" ht="13.5" customHeight="1" thickBot="1" x14ac:dyDescent="0.2">
      <c r="A31" s="219" t="s">
        <v>91</v>
      </c>
      <c r="B31" s="251">
        <v>22.9</v>
      </c>
      <c r="C31" s="251">
        <v>23.3</v>
      </c>
      <c r="D31" s="251">
        <v>23.4</v>
      </c>
      <c r="E31" s="251">
        <v>23</v>
      </c>
      <c r="F31" s="251">
        <v>22.9</v>
      </c>
      <c r="G31" s="251">
        <v>23.2</v>
      </c>
      <c r="H31" s="251">
        <v>23.6</v>
      </c>
      <c r="I31" s="251">
        <v>23.1</v>
      </c>
      <c r="J31" s="250">
        <v>-1.7167381974249017E-2</v>
      </c>
      <c r="K31" s="249">
        <v>0</v>
      </c>
    </row>
    <row r="32" spans="1:11" ht="13.5" customHeight="1" thickBot="1" x14ac:dyDescent="0.2">
      <c r="A32" s="204" t="s">
        <v>89</v>
      </c>
      <c r="B32" s="248">
        <v>24.5</v>
      </c>
      <c r="C32" s="248">
        <v>24.9</v>
      </c>
      <c r="D32" s="248">
        <v>25.5</v>
      </c>
      <c r="E32" s="248">
        <v>25.1</v>
      </c>
      <c r="F32" s="248">
        <v>24.9</v>
      </c>
      <c r="G32" s="248">
        <v>25.2</v>
      </c>
      <c r="H32" s="248">
        <v>25.6</v>
      </c>
      <c r="I32" s="248">
        <v>25.2</v>
      </c>
      <c r="J32" s="247">
        <v>-1.6064257028112393E-2</v>
      </c>
      <c r="K32" s="246">
        <v>-1.6064257028112393E-2</v>
      </c>
    </row>
    <row r="33" spans="1:23" ht="13.5" customHeight="1" x14ac:dyDescent="0.15">
      <c r="B33" s="185"/>
      <c r="C33" s="185"/>
      <c r="D33" s="185"/>
      <c r="K33" s="189"/>
    </row>
    <row r="34" spans="1:23" ht="13.5" customHeight="1" x14ac:dyDescent="0.15">
      <c r="A34" s="216" t="s">
        <v>383</v>
      </c>
      <c r="B34" s="232"/>
      <c r="C34" s="232"/>
      <c r="D34" s="232"/>
      <c r="E34" s="232"/>
      <c r="F34" s="232"/>
      <c r="G34" s="232"/>
      <c r="H34" s="232"/>
      <c r="I34" s="232"/>
      <c r="J34" s="285"/>
      <c r="K34" s="285"/>
    </row>
    <row r="35" spans="1:23" ht="13.5" customHeight="1" thickBot="1" x14ac:dyDescent="0.2">
      <c r="A35" s="242"/>
      <c r="B35" s="239"/>
      <c r="C35" s="239"/>
      <c r="D35" s="239"/>
      <c r="E35" s="239"/>
      <c r="F35" s="239"/>
      <c r="G35" s="239"/>
      <c r="H35" s="239"/>
      <c r="I35" s="239"/>
      <c r="J35" s="242"/>
      <c r="K35" s="242"/>
    </row>
    <row r="36" spans="1:23" ht="13.5" customHeight="1" x14ac:dyDescent="0.15">
      <c r="A36" s="268" t="s">
        <v>382</v>
      </c>
      <c r="B36" s="267"/>
      <c r="C36" s="267"/>
      <c r="D36" s="267"/>
      <c r="E36" s="267"/>
      <c r="F36" s="267"/>
      <c r="G36" s="267"/>
      <c r="H36" s="267"/>
      <c r="I36" s="267"/>
      <c r="J36" s="2311" t="s">
        <v>374</v>
      </c>
      <c r="K36" s="266"/>
    </row>
    <row r="37" spans="1:23" ht="13.5" customHeight="1" thickBot="1" x14ac:dyDescent="0.2">
      <c r="B37" s="185"/>
      <c r="C37" s="185"/>
      <c r="D37" s="185"/>
      <c r="J37" s="265"/>
      <c r="K37" s="284"/>
    </row>
    <row r="38" spans="1:23" ht="13.5" customHeight="1" thickBot="1" x14ac:dyDescent="0.25">
      <c r="A38" s="263" t="s">
        <v>178</v>
      </c>
      <c r="B38" s="212" t="s">
        <v>1210</v>
      </c>
      <c r="C38" s="212" t="s">
        <v>1094</v>
      </c>
      <c r="D38" s="212" t="s">
        <v>1032</v>
      </c>
      <c r="E38" s="212" t="s">
        <v>940</v>
      </c>
      <c r="F38" s="212" t="s">
        <v>917</v>
      </c>
      <c r="G38" s="212" t="s">
        <v>868</v>
      </c>
      <c r="H38" s="212" t="s">
        <v>277</v>
      </c>
      <c r="I38" s="212" t="s">
        <v>276</v>
      </c>
      <c r="J38" s="227" t="s">
        <v>1220</v>
      </c>
      <c r="K38" s="1542" t="s">
        <v>1219</v>
      </c>
    </row>
    <row r="39" spans="1:23" ht="13.5" customHeight="1" x14ac:dyDescent="0.15">
      <c r="A39" s="271" t="s">
        <v>308</v>
      </c>
      <c r="B39" s="207">
        <v>108</v>
      </c>
      <c r="C39" s="207">
        <v>105</v>
      </c>
      <c r="D39" s="207">
        <v>110</v>
      </c>
      <c r="E39" s="207">
        <v>103</v>
      </c>
      <c r="F39" s="207">
        <v>111</v>
      </c>
      <c r="G39" s="207">
        <v>115</v>
      </c>
      <c r="H39" s="207">
        <v>109</v>
      </c>
      <c r="I39" s="207">
        <v>107</v>
      </c>
      <c r="J39" s="273">
        <v>2.8571428571428571E-2</v>
      </c>
      <c r="K39" s="272">
        <v>-2.7027027027027029E-2</v>
      </c>
    </row>
    <row r="40" spans="1:23" ht="13.5" customHeight="1" x14ac:dyDescent="0.15">
      <c r="A40" s="271" t="s">
        <v>165</v>
      </c>
      <c r="B40" s="207">
        <v>39</v>
      </c>
      <c r="C40" s="207">
        <v>39</v>
      </c>
      <c r="D40" s="207">
        <v>45</v>
      </c>
      <c r="E40" s="207">
        <v>44</v>
      </c>
      <c r="F40" s="207">
        <v>47</v>
      </c>
      <c r="G40" s="207">
        <v>46</v>
      </c>
      <c r="H40" s="207">
        <v>48</v>
      </c>
      <c r="I40" s="207">
        <v>51</v>
      </c>
      <c r="J40" s="273">
        <v>0</v>
      </c>
      <c r="K40" s="272">
        <v>-0.1702127659574468</v>
      </c>
    </row>
    <row r="41" spans="1:23" ht="13.5" customHeight="1" x14ac:dyDescent="0.15">
      <c r="A41" s="271" t="s">
        <v>305</v>
      </c>
      <c r="B41" s="207">
        <v>7</v>
      </c>
      <c r="C41" s="207">
        <v>4</v>
      </c>
      <c r="D41" s="207">
        <v>3</v>
      </c>
      <c r="E41" s="207">
        <v>3</v>
      </c>
      <c r="F41" s="207">
        <v>5</v>
      </c>
      <c r="G41" s="207">
        <v>5</v>
      </c>
      <c r="H41" s="207">
        <v>5</v>
      </c>
      <c r="I41" s="207">
        <v>6</v>
      </c>
      <c r="J41" s="273">
        <v>0.75</v>
      </c>
      <c r="K41" s="272">
        <v>0.4</v>
      </c>
    </row>
    <row r="42" spans="1:23" ht="13.5" customHeight="1" x14ac:dyDescent="0.15">
      <c r="A42" s="271" t="s">
        <v>364</v>
      </c>
      <c r="B42" s="207">
        <v>0</v>
      </c>
      <c r="C42" s="207">
        <v>0</v>
      </c>
      <c r="D42" s="207">
        <v>0</v>
      </c>
      <c r="E42" s="207">
        <v>1</v>
      </c>
      <c r="F42" s="207">
        <v>0</v>
      </c>
      <c r="G42" s="207">
        <v>0</v>
      </c>
      <c r="H42" s="207">
        <v>4</v>
      </c>
      <c r="I42" s="207">
        <v>0</v>
      </c>
      <c r="J42" s="283"/>
      <c r="K42" s="282"/>
    </row>
    <row r="43" spans="1:23" ht="13.5" customHeight="1" x14ac:dyDescent="0.15">
      <c r="A43" s="281" t="s">
        <v>302</v>
      </c>
      <c r="B43" s="203">
        <v>154</v>
      </c>
      <c r="C43" s="203">
        <v>148</v>
      </c>
      <c r="D43" s="203">
        <v>158</v>
      </c>
      <c r="E43" s="203">
        <v>151</v>
      </c>
      <c r="F43" s="203">
        <v>163</v>
      </c>
      <c r="G43" s="203">
        <v>166</v>
      </c>
      <c r="H43" s="203">
        <v>166</v>
      </c>
      <c r="I43" s="203">
        <v>164</v>
      </c>
      <c r="J43" s="280">
        <v>4.0540540540540543E-2</v>
      </c>
      <c r="K43" s="279">
        <v>-5.5214723926380369E-2</v>
      </c>
    </row>
    <row r="44" spans="1:23" s="1288" customFormat="1" ht="13.5" customHeight="1" x14ac:dyDescent="0.15">
      <c r="A44" s="281" t="s">
        <v>292</v>
      </c>
      <c r="B44" s="203">
        <v>-109</v>
      </c>
      <c r="C44" s="203">
        <v>-107</v>
      </c>
      <c r="D44" s="203">
        <v>-114</v>
      </c>
      <c r="E44" s="203">
        <v>-108</v>
      </c>
      <c r="F44" s="203">
        <v>-119</v>
      </c>
      <c r="G44" s="203">
        <v>-109</v>
      </c>
      <c r="H44" s="203">
        <v>-111</v>
      </c>
      <c r="I44" s="203">
        <v>-112</v>
      </c>
      <c r="J44" s="280">
        <v>1.8691588785046728E-2</v>
      </c>
      <c r="K44" s="279">
        <v>-8.4033613445378158E-2</v>
      </c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</row>
    <row r="45" spans="1:23" ht="13.5" customHeight="1" x14ac:dyDescent="0.15">
      <c r="A45" s="281" t="s">
        <v>290</v>
      </c>
      <c r="B45" s="203">
        <v>45</v>
      </c>
      <c r="C45" s="203">
        <v>41</v>
      </c>
      <c r="D45" s="203">
        <v>44</v>
      </c>
      <c r="E45" s="203">
        <v>43</v>
      </c>
      <c r="F45" s="203">
        <v>44</v>
      </c>
      <c r="G45" s="203">
        <v>57</v>
      </c>
      <c r="H45" s="203">
        <v>55</v>
      </c>
      <c r="I45" s="203">
        <v>52</v>
      </c>
      <c r="J45" s="280">
        <v>9.7560975609756101E-2</v>
      </c>
      <c r="K45" s="279">
        <v>2.2727272727272728E-2</v>
      </c>
      <c r="O45" s="187"/>
      <c r="P45" s="187"/>
      <c r="Q45" s="187"/>
    </row>
    <row r="46" spans="1:23" ht="13.5" customHeight="1" x14ac:dyDescent="0.15">
      <c r="A46" s="271" t="s">
        <v>113</v>
      </c>
      <c r="B46" s="207">
        <v>-10</v>
      </c>
      <c r="C46" s="207">
        <v>2</v>
      </c>
      <c r="D46" s="207">
        <v>-18</v>
      </c>
      <c r="E46" s="207">
        <v>-7</v>
      </c>
      <c r="F46" s="207">
        <v>-5</v>
      </c>
      <c r="G46" s="207">
        <v>1</v>
      </c>
      <c r="H46" s="207">
        <v>-7</v>
      </c>
      <c r="I46" s="207">
        <v>0</v>
      </c>
      <c r="J46" s="283"/>
      <c r="K46" s="282"/>
    </row>
    <row r="47" spans="1:23" ht="13.5" customHeight="1" x14ac:dyDescent="0.15">
      <c r="A47" s="281" t="s">
        <v>110</v>
      </c>
      <c r="B47" s="203">
        <v>35</v>
      </c>
      <c r="C47" s="203">
        <v>43</v>
      </c>
      <c r="D47" s="203">
        <v>26</v>
      </c>
      <c r="E47" s="203">
        <v>36</v>
      </c>
      <c r="F47" s="203">
        <v>39</v>
      </c>
      <c r="G47" s="203">
        <v>58</v>
      </c>
      <c r="H47" s="203">
        <v>48</v>
      </c>
      <c r="I47" s="203">
        <v>52</v>
      </c>
      <c r="J47" s="311">
        <v>-0.18604651162790697</v>
      </c>
      <c r="K47" s="309">
        <v>-0.10256410256410256</v>
      </c>
    </row>
    <row r="48" spans="1:23" ht="13.5" customHeight="1" x14ac:dyDescent="0.15">
      <c r="A48" s="278"/>
      <c r="B48" s="207"/>
      <c r="C48" s="207"/>
      <c r="D48" s="207"/>
      <c r="E48" s="207"/>
      <c r="F48" s="207"/>
      <c r="G48" s="207"/>
      <c r="H48" s="207"/>
      <c r="I48" s="207"/>
      <c r="J48" s="277"/>
      <c r="K48" s="276"/>
    </row>
    <row r="49" spans="1:11" ht="13.5" customHeight="1" x14ac:dyDescent="0.15">
      <c r="A49" s="271" t="s">
        <v>378</v>
      </c>
      <c r="B49" s="237">
        <v>70.8</v>
      </c>
      <c r="C49" s="237">
        <v>72.3</v>
      </c>
      <c r="D49" s="237">
        <v>72.2</v>
      </c>
      <c r="E49" s="237">
        <v>71.5</v>
      </c>
      <c r="F49" s="237">
        <v>73</v>
      </c>
      <c r="G49" s="237">
        <v>65.7</v>
      </c>
      <c r="H49" s="237">
        <v>66.900000000000006</v>
      </c>
      <c r="I49" s="237">
        <v>68.3</v>
      </c>
      <c r="J49" s="275"/>
      <c r="K49" s="274"/>
    </row>
    <row r="50" spans="1:11" ht="13.5" customHeight="1" x14ac:dyDescent="0.15">
      <c r="A50" s="208" t="s">
        <v>377</v>
      </c>
      <c r="B50" s="237">
        <v>6.6963901851400314</v>
      </c>
      <c r="C50" s="237">
        <v>8.1961764582569163</v>
      </c>
      <c r="D50" s="237">
        <v>4.8529581335895768</v>
      </c>
      <c r="E50" s="237">
        <v>6.9750276993917835</v>
      </c>
      <c r="F50" s="237">
        <v>8.0237674978405096</v>
      </c>
      <c r="G50" s="237">
        <v>12.558578825959801</v>
      </c>
      <c r="H50" s="237">
        <v>10.982677130202841</v>
      </c>
      <c r="I50" s="237">
        <v>12.797109550719282</v>
      </c>
      <c r="J50" s="275"/>
      <c r="K50" s="274"/>
    </row>
    <row r="51" spans="1:11" ht="13.5" customHeight="1" x14ac:dyDescent="0.15">
      <c r="A51" s="271" t="s">
        <v>104</v>
      </c>
      <c r="B51" s="196">
        <v>1554</v>
      </c>
      <c r="C51" s="196">
        <v>1611</v>
      </c>
      <c r="D51" s="196">
        <v>1596</v>
      </c>
      <c r="E51" s="196">
        <v>1590</v>
      </c>
      <c r="F51" s="196">
        <v>1500</v>
      </c>
      <c r="G51" s="196">
        <v>1428</v>
      </c>
      <c r="H51" s="196">
        <v>1437</v>
      </c>
      <c r="I51" s="196">
        <v>1257</v>
      </c>
      <c r="J51" s="273">
        <v>-3.5381750465549346E-2</v>
      </c>
      <c r="K51" s="272">
        <v>3.5999999999999997E-2</v>
      </c>
    </row>
    <row r="52" spans="1:11" ht="13.5" customHeight="1" x14ac:dyDescent="0.15">
      <c r="A52" s="208" t="s">
        <v>376</v>
      </c>
      <c r="B52" s="196">
        <v>7762</v>
      </c>
      <c r="C52" s="196">
        <v>8085</v>
      </c>
      <c r="D52" s="196">
        <v>8084</v>
      </c>
      <c r="E52" s="196">
        <v>8006</v>
      </c>
      <c r="F52" s="196">
        <v>6893</v>
      </c>
      <c r="G52" s="196">
        <v>6858</v>
      </c>
      <c r="H52" s="196">
        <v>6876</v>
      </c>
      <c r="I52" s="196">
        <v>5900</v>
      </c>
      <c r="J52" s="273">
        <v>-3.995052566481138E-2</v>
      </c>
      <c r="K52" s="272">
        <v>0.12606992601189612</v>
      </c>
    </row>
    <row r="53" spans="1:11" ht="13.5" customHeight="1" thickBot="1" x14ac:dyDescent="0.2">
      <c r="A53" s="271" t="s">
        <v>100</v>
      </c>
      <c r="B53" s="196">
        <v>2103</v>
      </c>
      <c r="C53" s="196">
        <v>2036</v>
      </c>
      <c r="D53" s="196">
        <v>2154</v>
      </c>
      <c r="E53" s="196">
        <v>2229</v>
      </c>
      <c r="F53" s="196">
        <v>2390</v>
      </c>
      <c r="G53" s="196">
        <v>2466</v>
      </c>
      <c r="H53" s="196">
        <v>2619</v>
      </c>
      <c r="I53" s="196">
        <v>2552</v>
      </c>
      <c r="J53" s="270">
        <v>3.2907662082514735E-2</v>
      </c>
      <c r="K53" s="269">
        <v>-0.12008368200836821</v>
      </c>
    </row>
    <row r="54" spans="1:11" ht="13.5" customHeight="1" thickBot="1" x14ac:dyDescent="0.2">
      <c r="B54" s="185"/>
      <c r="C54" s="185"/>
      <c r="D54" s="185"/>
    </row>
    <row r="55" spans="1:11" ht="13.5" customHeight="1" x14ac:dyDescent="0.15">
      <c r="A55" s="268" t="s">
        <v>381</v>
      </c>
      <c r="B55" s="267"/>
      <c r="C55" s="267"/>
      <c r="D55" s="267"/>
      <c r="E55" s="267"/>
      <c r="F55" s="267"/>
      <c r="G55" s="267"/>
      <c r="H55" s="267"/>
      <c r="I55" s="267"/>
      <c r="J55" s="2311" t="s">
        <v>374</v>
      </c>
      <c r="K55" s="266"/>
    </row>
    <row r="56" spans="1:11" ht="13.5" customHeight="1" thickBot="1" x14ac:dyDescent="0.2">
      <c r="B56" s="185"/>
      <c r="C56" s="185"/>
      <c r="D56" s="185"/>
      <c r="J56" s="265"/>
      <c r="K56" s="264"/>
    </row>
    <row r="57" spans="1:11" ht="13.5" customHeight="1" thickBot="1" x14ac:dyDescent="0.25">
      <c r="A57" s="263" t="s">
        <v>372</v>
      </c>
      <c r="B57" s="212" t="s">
        <v>1210</v>
      </c>
      <c r="C57" s="212" t="s">
        <v>1094</v>
      </c>
      <c r="D57" s="212" t="s">
        <v>1032</v>
      </c>
      <c r="E57" s="212" t="s">
        <v>940</v>
      </c>
      <c r="F57" s="212" t="s">
        <v>917</v>
      </c>
      <c r="G57" s="212" t="s">
        <v>868</v>
      </c>
      <c r="H57" s="212" t="s">
        <v>277</v>
      </c>
      <c r="I57" s="212" t="s">
        <v>276</v>
      </c>
      <c r="J57" s="227" t="s">
        <v>1220</v>
      </c>
      <c r="K57" s="1542" t="s">
        <v>1219</v>
      </c>
    </row>
    <row r="58" spans="1:11" ht="13.5" customHeight="1" x14ac:dyDescent="0.15">
      <c r="A58" s="226" t="s">
        <v>96</v>
      </c>
      <c r="B58" s="254">
        <v>0</v>
      </c>
      <c r="C58" s="254">
        <v>0.10000000000000497</v>
      </c>
      <c r="D58" s="254">
        <v>0</v>
      </c>
      <c r="E58" s="254">
        <v>0</v>
      </c>
      <c r="F58" s="254">
        <v>9.9999999999994316E-2</v>
      </c>
      <c r="G58" s="254">
        <v>0.10000000000000142</v>
      </c>
      <c r="H58" s="254">
        <v>0</v>
      </c>
      <c r="I58" s="254">
        <v>0.10000000000000142</v>
      </c>
      <c r="J58" s="262"/>
      <c r="K58" s="252"/>
    </row>
    <row r="59" spans="1:11" ht="13.5" customHeight="1" x14ac:dyDescent="0.15">
      <c r="A59" s="226" t="s">
        <v>371</v>
      </c>
      <c r="B59" s="254">
        <v>26.4</v>
      </c>
      <c r="C59" s="254">
        <v>26.4</v>
      </c>
      <c r="D59" s="254">
        <v>26.6</v>
      </c>
      <c r="E59" s="254">
        <v>26.6</v>
      </c>
      <c r="F59" s="254">
        <v>26.6</v>
      </c>
      <c r="G59" s="254">
        <v>26.5</v>
      </c>
      <c r="H59" s="254">
        <v>26.3</v>
      </c>
      <c r="I59" s="254">
        <v>26</v>
      </c>
      <c r="J59" s="273">
        <v>0</v>
      </c>
      <c r="K59" s="272">
        <v>-7.5187969924813093E-3</v>
      </c>
    </row>
    <row r="60" spans="1:11" ht="13.5" customHeight="1" thickBot="1" x14ac:dyDescent="0.2">
      <c r="A60" s="225" t="s">
        <v>94</v>
      </c>
      <c r="B60" s="251">
        <v>5.7</v>
      </c>
      <c r="C60" s="251">
        <v>5.7</v>
      </c>
      <c r="D60" s="251">
        <v>5.7</v>
      </c>
      <c r="E60" s="251">
        <v>5.7</v>
      </c>
      <c r="F60" s="251">
        <v>5.6</v>
      </c>
      <c r="G60" s="251">
        <v>5.6</v>
      </c>
      <c r="H60" s="251">
        <v>5.6</v>
      </c>
      <c r="I60" s="251">
        <v>5.5</v>
      </c>
      <c r="J60" s="273">
        <v>0</v>
      </c>
      <c r="K60" s="272">
        <v>1.7857142857142953E-2</v>
      </c>
    </row>
    <row r="61" spans="1:11" ht="13.5" customHeight="1" x14ac:dyDescent="0.15">
      <c r="A61" s="204" t="s">
        <v>93</v>
      </c>
      <c r="B61" s="248">
        <v>32.1</v>
      </c>
      <c r="C61" s="248">
        <v>32.200000000000003</v>
      </c>
      <c r="D61" s="248">
        <v>32.299999999999997</v>
      </c>
      <c r="E61" s="248">
        <v>32.299999999999997</v>
      </c>
      <c r="F61" s="248">
        <v>32.299999999999997</v>
      </c>
      <c r="G61" s="248">
        <v>32.200000000000003</v>
      </c>
      <c r="H61" s="248">
        <v>31.9</v>
      </c>
      <c r="I61" s="248">
        <v>31.6</v>
      </c>
      <c r="J61" s="322">
        <v>-3.1055900621118453E-3</v>
      </c>
      <c r="K61" s="321">
        <v>-6.1919504643961534E-3</v>
      </c>
    </row>
    <row r="62" spans="1:11" ht="13.5" customHeight="1" x14ac:dyDescent="0.15">
      <c r="A62" s="221"/>
      <c r="B62" s="257"/>
      <c r="C62" s="257"/>
      <c r="D62" s="257"/>
      <c r="E62" s="257"/>
      <c r="F62" s="257"/>
      <c r="G62" s="257"/>
      <c r="H62" s="257"/>
      <c r="I62" s="257"/>
      <c r="J62" s="256"/>
      <c r="K62" s="255"/>
    </row>
    <row r="63" spans="1:11" ht="13.5" customHeight="1" x14ac:dyDescent="0.15">
      <c r="A63" s="208" t="s">
        <v>92</v>
      </c>
      <c r="B63" s="254">
        <v>9.9999999999997868E-2</v>
      </c>
      <c r="C63" s="254">
        <v>0.10000000000000142</v>
      </c>
      <c r="D63" s="254">
        <v>9.9999999999997868E-2</v>
      </c>
      <c r="E63" s="254">
        <v>9.9999999999997868E-2</v>
      </c>
      <c r="F63" s="254">
        <v>0.10000000000000142</v>
      </c>
      <c r="G63" s="254">
        <v>9.9999999999997868E-2</v>
      </c>
      <c r="H63" s="254">
        <v>0.10000000000000142</v>
      </c>
      <c r="I63" s="254">
        <v>9.9999999999997868E-2</v>
      </c>
      <c r="J63" s="253">
        <v>-3.5527136788004504E-14</v>
      </c>
      <c r="K63" s="252">
        <v>-3.5527136788004504E-14</v>
      </c>
    </row>
    <row r="64" spans="1:11" ht="13.5" customHeight="1" thickBot="1" x14ac:dyDescent="0.2">
      <c r="A64" s="219" t="s">
        <v>91</v>
      </c>
      <c r="B64" s="251">
        <v>21.1</v>
      </c>
      <c r="C64" s="251">
        <v>21</v>
      </c>
      <c r="D64" s="251">
        <v>21.1</v>
      </c>
      <c r="E64" s="251">
        <v>20.8</v>
      </c>
      <c r="F64" s="251">
        <v>20.7</v>
      </c>
      <c r="G64" s="251">
        <v>20.6</v>
      </c>
      <c r="H64" s="251">
        <v>20.7</v>
      </c>
      <c r="I64" s="251">
        <v>20.3</v>
      </c>
      <c r="J64" s="250">
        <v>4.76190476190483E-3</v>
      </c>
      <c r="K64" s="249">
        <v>1.9323671497584644E-2</v>
      </c>
    </row>
    <row r="65" spans="1:11" ht="13.5" customHeight="1" thickBot="1" x14ac:dyDescent="0.2">
      <c r="A65" s="204" t="s">
        <v>89</v>
      </c>
      <c r="B65" s="248">
        <v>21.2</v>
      </c>
      <c r="C65" s="248">
        <v>21.1</v>
      </c>
      <c r="D65" s="248">
        <v>21.2</v>
      </c>
      <c r="E65" s="248">
        <v>20.9</v>
      </c>
      <c r="F65" s="248">
        <v>20.8</v>
      </c>
      <c r="G65" s="248">
        <v>20.7</v>
      </c>
      <c r="H65" s="248">
        <v>20.8</v>
      </c>
      <c r="I65" s="248">
        <v>20.399999999999999</v>
      </c>
      <c r="J65" s="247">
        <v>4.7393364928908941E-3</v>
      </c>
      <c r="K65" s="246">
        <v>1.9230769230769162E-2</v>
      </c>
    </row>
    <row r="66" spans="1:11" ht="13.5" customHeight="1" x14ac:dyDescent="0.15">
      <c r="B66" s="185"/>
      <c r="C66" s="185"/>
      <c r="D66" s="185"/>
    </row>
    <row r="67" spans="1:11" ht="13.5" customHeight="1" x14ac:dyDescent="0.15">
      <c r="B67" s="185"/>
      <c r="C67" s="185"/>
      <c r="D67" s="185"/>
    </row>
    <row r="68" spans="1:11" ht="13.5" customHeight="1" x14ac:dyDescent="0.15">
      <c r="B68" s="185"/>
      <c r="C68" s="185"/>
      <c r="D68" s="185"/>
    </row>
    <row r="69" spans="1:11" ht="13.5" customHeight="1" x14ac:dyDescent="0.15">
      <c r="B69" s="185"/>
      <c r="C69" s="185"/>
      <c r="D69" s="185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&amp;C&amp;7Fact book - Q4 2018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59999389629810485"/>
  </sheetPr>
  <dimension ref="A1:R104"/>
  <sheetViews>
    <sheetView view="pageLayout" zoomScale="90" zoomScaleNormal="100" zoomScaleSheetLayoutView="100" zoomScalePageLayoutView="90" workbookViewId="0">
      <selection activeCell="B91" sqref="B91"/>
    </sheetView>
  </sheetViews>
  <sheetFormatPr defaultRowHeight="13.5" customHeight="1" x14ac:dyDescent="0.25"/>
  <cols>
    <col min="1" max="1" width="26.28515625" style="287" customWidth="1"/>
    <col min="2" max="3" width="6.28515625" style="287" customWidth="1"/>
    <col min="4" max="8" width="6.5703125" style="287" customWidth="1"/>
    <col min="9" max="9" width="6.85546875" style="287" customWidth="1"/>
    <col min="10" max="10" width="7.140625" style="287" customWidth="1"/>
    <col min="11" max="11" width="7.42578125" style="287" customWidth="1"/>
    <col min="12" max="12" width="7.5703125" style="287" customWidth="1"/>
    <col min="13" max="13" width="9.5703125" style="287" customWidth="1"/>
    <col min="14" max="16384" width="9.140625" style="287"/>
  </cols>
  <sheetData>
    <row r="1" spans="1:13" ht="13.5" customHeight="1" x14ac:dyDescent="0.25">
      <c r="A1" s="216" t="s">
        <v>392</v>
      </c>
      <c r="B1" s="216"/>
      <c r="C1" s="216"/>
      <c r="D1" s="216"/>
      <c r="E1" s="303"/>
      <c r="F1" s="303"/>
      <c r="G1" s="303"/>
      <c r="H1" s="285"/>
      <c r="I1" s="285"/>
      <c r="J1" s="285"/>
      <c r="K1" s="285"/>
    </row>
    <row r="2" spans="1:13" s="242" customFormat="1" ht="13.5" customHeight="1" thickBot="1" x14ac:dyDescent="0.3">
      <c r="L2" s="327"/>
      <c r="M2" s="327"/>
    </row>
    <row r="3" spans="1:13" ht="13.5" customHeight="1" x14ac:dyDescent="0.25">
      <c r="A3" s="268" t="s">
        <v>391</v>
      </c>
      <c r="B3" s="268"/>
      <c r="C3" s="268"/>
      <c r="D3" s="268"/>
      <c r="E3" s="326"/>
      <c r="F3" s="326"/>
      <c r="G3" s="326"/>
      <c r="H3" s="303"/>
      <c r="I3" s="303"/>
      <c r="J3" s="230" t="s">
        <v>374</v>
      </c>
      <c r="K3" s="231"/>
      <c r="L3" s="317" t="s">
        <v>373</v>
      </c>
      <c r="M3" s="245"/>
    </row>
    <row r="4" spans="1:13" ht="13.5" customHeight="1" thickBot="1" x14ac:dyDescent="0.3">
      <c r="A4" s="184"/>
      <c r="B4" s="184"/>
      <c r="C4" s="184"/>
      <c r="D4" s="184"/>
      <c r="E4" s="184"/>
      <c r="F4" s="184"/>
      <c r="G4" s="184"/>
      <c r="H4" s="184"/>
      <c r="I4" s="184"/>
      <c r="J4" s="1929"/>
      <c r="K4" s="1930"/>
      <c r="L4" s="325"/>
      <c r="M4" s="244"/>
    </row>
    <row r="5" spans="1:13" ht="13.5" customHeight="1" thickBot="1" x14ac:dyDescent="0.3">
      <c r="A5" s="263" t="s">
        <v>178</v>
      </c>
      <c r="B5" s="212" t="s">
        <v>1210</v>
      </c>
      <c r="C5" s="212" t="s">
        <v>1094</v>
      </c>
      <c r="D5" s="212" t="s">
        <v>1032</v>
      </c>
      <c r="E5" s="212" t="s">
        <v>940</v>
      </c>
      <c r="F5" s="212" t="s">
        <v>917</v>
      </c>
      <c r="G5" s="212" t="s">
        <v>868</v>
      </c>
      <c r="H5" s="212" t="s">
        <v>277</v>
      </c>
      <c r="I5" s="212" t="s">
        <v>276</v>
      </c>
      <c r="J5" s="227" t="s">
        <v>1220</v>
      </c>
      <c r="K5" s="1542" t="s">
        <v>1219</v>
      </c>
      <c r="L5" s="227" t="s">
        <v>1220</v>
      </c>
      <c r="M5" s="1542" t="s">
        <v>1219</v>
      </c>
    </row>
    <row r="6" spans="1:13" ht="13.5" customHeight="1" x14ac:dyDescent="0.25">
      <c r="A6" s="271" t="s">
        <v>308</v>
      </c>
      <c r="B6" s="211">
        <v>100</v>
      </c>
      <c r="C6" s="211">
        <v>95</v>
      </c>
      <c r="D6" s="211">
        <v>95</v>
      </c>
      <c r="E6" s="211">
        <v>93</v>
      </c>
      <c r="F6" s="211">
        <v>97</v>
      </c>
      <c r="G6" s="211">
        <v>100</v>
      </c>
      <c r="H6" s="211">
        <v>95</v>
      </c>
      <c r="I6" s="211">
        <v>93</v>
      </c>
      <c r="J6" s="1944">
        <v>5.2631578947368418E-2</v>
      </c>
      <c r="K6" s="316">
        <v>3.0927835051546393E-2</v>
      </c>
      <c r="L6" s="313">
        <v>6.5217391304347894E-2</v>
      </c>
      <c r="M6" s="315">
        <v>3.1578947368421151E-2</v>
      </c>
    </row>
    <row r="7" spans="1:13" ht="13.5" customHeight="1" x14ac:dyDescent="0.25">
      <c r="A7" s="271" t="s">
        <v>165</v>
      </c>
      <c r="B7" s="206">
        <v>21</v>
      </c>
      <c r="C7" s="206">
        <v>22</v>
      </c>
      <c r="D7" s="206">
        <v>22</v>
      </c>
      <c r="E7" s="206">
        <v>18</v>
      </c>
      <c r="F7" s="206">
        <v>20</v>
      </c>
      <c r="G7" s="206">
        <v>21</v>
      </c>
      <c r="H7" s="206">
        <v>22</v>
      </c>
      <c r="I7" s="206">
        <v>19</v>
      </c>
      <c r="J7" s="307">
        <v>-4.5454545454545456E-2</v>
      </c>
      <c r="K7" s="306">
        <v>0.05</v>
      </c>
      <c r="L7" s="313">
        <v>-4.5454545454545414E-2</v>
      </c>
      <c r="M7" s="306">
        <v>5.0000000000000044E-2</v>
      </c>
    </row>
    <row r="8" spans="1:13" ht="13.5" customHeight="1" x14ac:dyDescent="0.25">
      <c r="A8" s="271" t="s">
        <v>305</v>
      </c>
      <c r="B8" s="206">
        <v>2</v>
      </c>
      <c r="C8" s="206">
        <v>5</v>
      </c>
      <c r="D8" s="206">
        <v>6</v>
      </c>
      <c r="E8" s="206">
        <v>2</v>
      </c>
      <c r="F8" s="206">
        <v>2</v>
      </c>
      <c r="G8" s="206">
        <v>3</v>
      </c>
      <c r="H8" s="206">
        <v>3</v>
      </c>
      <c r="I8" s="206">
        <v>2</v>
      </c>
      <c r="J8" s="307"/>
      <c r="K8" s="306"/>
      <c r="L8" s="313"/>
      <c r="M8" s="306"/>
    </row>
    <row r="9" spans="1:13" ht="13.5" customHeight="1" x14ac:dyDescent="0.25">
      <c r="A9" s="271" t="s">
        <v>364</v>
      </c>
      <c r="B9" s="206">
        <v>0</v>
      </c>
      <c r="C9" s="206">
        <v>0</v>
      </c>
      <c r="D9" s="206">
        <v>1</v>
      </c>
      <c r="E9" s="206">
        <v>2</v>
      </c>
      <c r="F9" s="206">
        <v>0</v>
      </c>
      <c r="G9" s="206">
        <v>0</v>
      </c>
      <c r="H9" s="206">
        <v>1</v>
      </c>
      <c r="I9" s="206">
        <v>0</v>
      </c>
      <c r="J9" s="307"/>
      <c r="K9" s="306"/>
      <c r="L9" s="313"/>
      <c r="M9" s="314"/>
    </row>
    <row r="10" spans="1:13" ht="13.5" customHeight="1" x14ac:dyDescent="0.25">
      <c r="A10" s="281" t="s">
        <v>302</v>
      </c>
      <c r="B10" s="210">
        <v>123</v>
      </c>
      <c r="C10" s="210">
        <v>122</v>
      </c>
      <c r="D10" s="210">
        <v>124</v>
      </c>
      <c r="E10" s="210">
        <v>115</v>
      </c>
      <c r="F10" s="210">
        <v>119</v>
      </c>
      <c r="G10" s="210">
        <v>124</v>
      </c>
      <c r="H10" s="210">
        <v>121</v>
      </c>
      <c r="I10" s="210">
        <v>114</v>
      </c>
      <c r="J10" s="311">
        <v>8.1967213114754103E-3</v>
      </c>
      <c r="K10" s="309">
        <v>3.3613445378151259E-2</v>
      </c>
      <c r="L10" s="310">
        <v>1.6806722689075571E-2</v>
      </c>
      <c r="M10" s="309">
        <v>3.4188034188034289E-2</v>
      </c>
    </row>
    <row r="11" spans="1:13" ht="13.5" customHeight="1" x14ac:dyDescent="0.25">
      <c r="A11" s="281" t="s">
        <v>292</v>
      </c>
      <c r="B11" s="202">
        <v>-55</v>
      </c>
      <c r="C11" s="202">
        <v>-64</v>
      </c>
      <c r="D11" s="202">
        <v>-61</v>
      </c>
      <c r="E11" s="202">
        <v>-66</v>
      </c>
      <c r="F11" s="202">
        <v>-60</v>
      </c>
      <c r="G11" s="202">
        <v>-59</v>
      </c>
      <c r="H11" s="202">
        <v>-60</v>
      </c>
      <c r="I11" s="202">
        <v>-66</v>
      </c>
      <c r="J11" s="311">
        <v>-0.140625</v>
      </c>
      <c r="K11" s="309">
        <v>-8.3333333333333329E-2</v>
      </c>
      <c r="L11" s="310">
        <v>-0.1428571428571429</v>
      </c>
      <c r="M11" s="309">
        <v>-8.4745762711864403E-2</v>
      </c>
    </row>
    <row r="12" spans="1:13" ht="13.5" customHeight="1" x14ac:dyDescent="0.25">
      <c r="A12" s="281" t="s">
        <v>290</v>
      </c>
      <c r="B12" s="202">
        <v>68</v>
      </c>
      <c r="C12" s="202">
        <v>58</v>
      </c>
      <c r="D12" s="202">
        <v>63</v>
      </c>
      <c r="E12" s="202">
        <v>49</v>
      </c>
      <c r="F12" s="202">
        <v>59</v>
      </c>
      <c r="G12" s="202">
        <v>65</v>
      </c>
      <c r="H12" s="202">
        <v>61</v>
      </c>
      <c r="I12" s="202">
        <v>48</v>
      </c>
      <c r="J12" s="311">
        <v>0.17241379310344829</v>
      </c>
      <c r="K12" s="309">
        <v>0.15254237288135594</v>
      </c>
      <c r="L12" s="310">
        <v>0.1964285714285714</v>
      </c>
      <c r="M12" s="309">
        <v>0.15517241379310343</v>
      </c>
    </row>
    <row r="13" spans="1:13" ht="13.5" customHeight="1" x14ac:dyDescent="0.25">
      <c r="A13" s="271" t="s">
        <v>113</v>
      </c>
      <c r="B13" s="206">
        <v>0</v>
      </c>
      <c r="C13" s="206">
        <v>-1</v>
      </c>
      <c r="D13" s="206">
        <v>-2</v>
      </c>
      <c r="E13" s="206">
        <v>0</v>
      </c>
      <c r="F13" s="206">
        <v>0</v>
      </c>
      <c r="G13" s="206">
        <v>-3</v>
      </c>
      <c r="H13" s="206">
        <v>0</v>
      </c>
      <c r="I13" s="206">
        <v>-1</v>
      </c>
      <c r="J13" s="307"/>
      <c r="K13" s="306"/>
      <c r="L13" s="313">
        <v>-0.5</v>
      </c>
      <c r="M13" s="306">
        <v>-0.66666666666666674</v>
      </c>
    </row>
    <row r="14" spans="1:13" ht="13.5" customHeight="1" x14ac:dyDescent="0.25">
      <c r="A14" s="281" t="s">
        <v>110</v>
      </c>
      <c r="B14" s="202">
        <v>68</v>
      </c>
      <c r="C14" s="202">
        <v>57</v>
      </c>
      <c r="D14" s="202">
        <v>61</v>
      </c>
      <c r="E14" s="202">
        <v>49</v>
      </c>
      <c r="F14" s="202">
        <v>59</v>
      </c>
      <c r="G14" s="202">
        <v>62</v>
      </c>
      <c r="H14" s="202">
        <v>61</v>
      </c>
      <c r="I14" s="202">
        <v>47</v>
      </c>
      <c r="J14" s="311">
        <v>0.19298245614035087</v>
      </c>
      <c r="K14" s="309">
        <v>0.15254237288135594</v>
      </c>
      <c r="L14" s="310">
        <v>0.21818181818181825</v>
      </c>
      <c r="M14" s="309">
        <v>0.15517241379310343</v>
      </c>
    </row>
    <row r="15" spans="1:13" ht="13.5" customHeight="1" x14ac:dyDescent="0.25">
      <c r="A15" s="278"/>
      <c r="B15" s="308"/>
      <c r="C15" s="308"/>
      <c r="D15" s="308"/>
      <c r="E15" s="308"/>
      <c r="F15" s="308"/>
      <c r="G15" s="308"/>
      <c r="H15" s="308"/>
      <c r="I15" s="308"/>
      <c r="J15" s="277"/>
      <c r="K15" s="276"/>
      <c r="L15" s="1943"/>
      <c r="M15" s="1942"/>
    </row>
    <row r="16" spans="1:13" ht="13.5" customHeight="1" x14ac:dyDescent="0.25">
      <c r="A16" s="271" t="s">
        <v>378</v>
      </c>
      <c r="B16" s="237">
        <v>44.7</v>
      </c>
      <c r="C16" s="237">
        <v>52.5</v>
      </c>
      <c r="D16" s="237">
        <v>49.2</v>
      </c>
      <c r="E16" s="237">
        <v>57.4</v>
      </c>
      <c r="F16" s="237">
        <v>50.4</v>
      </c>
      <c r="G16" s="237">
        <v>47.6</v>
      </c>
      <c r="H16" s="237">
        <v>49.6</v>
      </c>
      <c r="I16" s="237">
        <v>57.9</v>
      </c>
      <c r="J16" s="275"/>
      <c r="K16" s="237"/>
      <c r="L16" s="320"/>
      <c r="M16" s="319"/>
    </row>
    <row r="17" spans="1:17" s="184" customFormat="1" ht="13.5" customHeight="1" x14ac:dyDescent="0.15">
      <c r="A17" s="208" t="s">
        <v>377</v>
      </c>
      <c r="B17" s="237">
        <v>12.90633381808297</v>
      </c>
      <c r="C17" s="237">
        <v>10.979338623952341</v>
      </c>
      <c r="D17" s="237">
        <v>12.009588847841972</v>
      </c>
      <c r="E17" s="237">
        <v>10.551488916938228</v>
      </c>
      <c r="F17" s="237">
        <v>12.883338596395118</v>
      </c>
      <c r="G17" s="237">
        <v>14.216235262075044</v>
      </c>
      <c r="H17" s="237">
        <v>14.203674857208979</v>
      </c>
      <c r="I17" s="237">
        <v>10.675888075595422</v>
      </c>
      <c r="J17" s="275"/>
      <c r="K17" s="237"/>
      <c r="L17" s="324"/>
      <c r="M17" s="323"/>
    </row>
    <row r="18" spans="1:17" ht="13.5" customHeight="1" x14ac:dyDescent="0.25">
      <c r="A18" s="271" t="s">
        <v>104</v>
      </c>
      <c r="B18" s="196">
        <v>1609</v>
      </c>
      <c r="C18" s="196">
        <v>1590</v>
      </c>
      <c r="D18" s="196">
        <v>1551</v>
      </c>
      <c r="E18" s="196">
        <v>1490</v>
      </c>
      <c r="F18" s="196">
        <v>1392</v>
      </c>
      <c r="G18" s="196">
        <v>1396</v>
      </c>
      <c r="H18" s="196">
        <v>1304</v>
      </c>
      <c r="I18" s="196">
        <v>1373</v>
      </c>
      <c r="J18" s="307">
        <v>1.1949685534591196E-2</v>
      </c>
      <c r="K18" s="306">
        <v>0.15589080459770116</v>
      </c>
      <c r="L18" s="307">
        <v>6.5231572080887146E-2</v>
      </c>
      <c r="M18" s="306">
        <v>0.16559600285510356</v>
      </c>
    </row>
    <row r="19" spans="1:17" ht="13.5" customHeight="1" x14ac:dyDescent="0.25">
      <c r="A19" s="208" t="s">
        <v>376</v>
      </c>
      <c r="B19" s="196">
        <v>8378</v>
      </c>
      <c r="C19" s="196">
        <v>5144</v>
      </c>
      <c r="D19" s="196">
        <v>4993</v>
      </c>
      <c r="E19" s="196">
        <v>4801</v>
      </c>
      <c r="F19" s="196">
        <v>4414</v>
      </c>
      <c r="G19" s="196">
        <v>4539</v>
      </c>
      <c r="H19" s="196">
        <v>4849</v>
      </c>
      <c r="I19" s="196">
        <v>4953</v>
      </c>
      <c r="J19" s="307">
        <v>0.62869362363919135</v>
      </c>
      <c r="K19" s="306">
        <v>0.89805165382872676</v>
      </c>
      <c r="L19" s="307">
        <v>0.71132151490733286</v>
      </c>
      <c r="M19" s="306">
        <v>0.9189067088321663</v>
      </c>
    </row>
    <row r="20" spans="1:17" ht="13.5" customHeight="1" thickBot="1" x14ac:dyDescent="0.3">
      <c r="A20" s="271" t="s">
        <v>100</v>
      </c>
      <c r="B20" s="196">
        <v>805</v>
      </c>
      <c r="C20" s="196">
        <v>839</v>
      </c>
      <c r="D20" s="196">
        <v>824</v>
      </c>
      <c r="E20" s="196">
        <v>824</v>
      </c>
      <c r="F20" s="196">
        <v>855</v>
      </c>
      <c r="G20" s="196">
        <v>868</v>
      </c>
      <c r="H20" s="196">
        <v>852</v>
      </c>
      <c r="I20" s="196">
        <v>873</v>
      </c>
      <c r="J20" s="305">
        <v>-4.0524433849821219E-2</v>
      </c>
      <c r="K20" s="304">
        <v>-5.8479532163742687E-2</v>
      </c>
      <c r="L20" s="305">
        <v>-2.3058252427184511E-2</v>
      </c>
      <c r="M20" s="304">
        <v>-5.8479532163742687E-2</v>
      </c>
      <c r="Q20" s="312"/>
    </row>
    <row r="21" spans="1:17" ht="13.5" customHeight="1" thickBot="1" x14ac:dyDescent="0.3">
      <c r="A21" s="184"/>
      <c r="B21" s="184"/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7" ht="13.5" customHeight="1" x14ac:dyDescent="0.25">
      <c r="A22" s="268" t="s">
        <v>390</v>
      </c>
      <c r="B22" s="303"/>
      <c r="C22" s="303"/>
      <c r="D22" s="303"/>
      <c r="E22" s="303"/>
      <c r="F22" s="303"/>
      <c r="G22" s="303"/>
      <c r="H22" s="303"/>
      <c r="I22" s="303"/>
      <c r="J22" s="302" t="s">
        <v>374</v>
      </c>
      <c r="K22" s="301"/>
      <c r="L22" s="300" t="s">
        <v>373</v>
      </c>
      <c r="M22" s="299"/>
    </row>
    <row r="23" spans="1:17" ht="13.5" customHeight="1" thickBot="1" x14ac:dyDescent="0.3">
      <c r="A23" s="184"/>
      <c r="B23" s="184"/>
      <c r="C23" s="184"/>
      <c r="D23" s="184"/>
      <c r="E23" s="184"/>
      <c r="F23" s="184"/>
      <c r="G23" s="184"/>
      <c r="H23" s="184"/>
      <c r="I23" s="184"/>
      <c r="J23" s="298"/>
      <c r="K23" s="186"/>
      <c r="L23" s="297"/>
      <c r="M23" s="296"/>
    </row>
    <row r="24" spans="1:17" ht="13.5" customHeight="1" thickBot="1" x14ac:dyDescent="0.3">
      <c r="A24" s="263" t="s">
        <v>372</v>
      </c>
      <c r="B24" s="212" t="s">
        <v>1210</v>
      </c>
      <c r="C24" s="212" t="s">
        <v>1094</v>
      </c>
      <c r="D24" s="212" t="s">
        <v>1032</v>
      </c>
      <c r="E24" s="212" t="s">
        <v>940</v>
      </c>
      <c r="F24" s="212" t="s">
        <v>917</v>
      </c>
      <c r="G24" s="212" t="s">
        <v>868</v>
      </c>
      <c r="H24" s="212" t="s">
        <v>277</v>
      </c>
      <c r="I24" s="212" t="s">
        <v>276</v>
      </c>
      <c r="J24" s="227" t="s">
        <v>1220</v>
      </c>
      <c r="K24" s="1542" t="s">
        <v>1219</v>
      </c>
      <c r="L24" s="227" t="s">
        <v>1220</v>
      </c>
      <c r="M24" s="1542" t="s">
        <v>1219</v>
      </c>
    </row>
    <row r="25" spans="1:17" ht="13.5" customHeight="1" x14ac:dyDescent="0.25">
      <c r="A25" s="226" t="s">
        <v>96</v>
      </c>
      <c r="B25" s="261">
        <v>0</v>
      </c>
      <c r="C25" s="261">
        <v>0</v>
      </c>
      <c r="D25" s="261">
        <v>0</v>
      </c>
      <c r="E25" s="261">
        <v>0.10000000000000142</v>
      </c>
      <c r="F25" s="261">
        <v>0</v>
      </c>
      <c r="G25" s="261">
        <v>0</v>
      </c>
      <c r="H25" s="261">
        <v>0</v>
      </c>
      <c r="I25" s="261">
        <v>0</v>
      </c>
      <c r="J25" s="253"/>
      <c r="K25" s="293"/>
      <c r="L25" s="253"/>
      <c r="M25" s="252"/>
    </row>
    <row r="26" spans="1:17" ht="13.5" customHeight="1" x14ac:dyDescent="0.25">
      <c r="A26" s="226" t="s">
        <v>371</v>
      </c>
      <c r="B26" s="261">
        <v>26.9</v>
      </c>
      <c r="C26" s="261">
        <v>27.9</v>
      </c>
      <c r="D26" s="261">
        <v>27.3</v>
      </c>
      <c r="E26" s="261">
        <v>26.3</v>
      </c>
      <c r="F26" s="261">
        <v>25.8</v>
      </c>
      <c r="G26" s="261">
        <v>26.7</v>
      </c>
      <c r="H26" s="261">
        <v>25.9</v>
      </c>
      <c r="I26" s="261">
        <v>26.6</v>
      </c>
      <c r="J26" s="253">
        <v>-3.5842293906810041E-2</v>
      </c>
      <c r="K26" s="293">
        <v>4.2635658914728598E-2</v>
      </c>
      <c r="L26" s="253">
        <v>1.4869888475836479E-2</v>
      </c>
      <c r="M26" s="252">
        <v>5.4054054054054168E-2</v>
      </c>
    </row>
    <row r="27" spans="1:17" ht="13.5" customHeight="1" thickBot="1" x14ac:dyDescent="0.3">
      <c r="A27" s="225" t="s">
        <v>94</v>
      </c>
      <c r="B27" s="260">
        <v>1.5</v>
      </c>
      <c r="C27" s="260">
        <v>1.5</v>
      </c>
      <c r="D27" s="260">
        <v>1.5</v>
      </c>
      <c r="E27" s="260">
        <v>1.4</v>
      </c>
      <c r="F27" s="260">
        <v>1.4</v>
      </c>
      <c r="G27" s="260">
        <v>1.4</v>
      </c>
      <c r="H27" s="260">
        <v>1.3</v>
      </c>
      <c r="I27" s="260">
        <v>1.4</v>
      </c>
      <c r="J27" s="250">
        <v>0</v>
      </c>
      <c r="K27" s="292">
        <v>7.1428571428571494E-2</v>
      </c>
      <c r="L27" s="250">
        <v>0</v>
      </c>
      <c r="M27" s="249">
        <v>7.1428571428571397E-2</v>
      </c>
    </row>
    <row r="28" spans="1:17" ht="13.5" customHeight="1" x14ac:dyDescent="0.25">
      <c r="A28" s="204" t="s">
        <v>93</v>
      </c>
      <c r="B28" s="248">
        <v>28.4</v>
      </c>
      <c r="C28" s="248">
        <v>29.4</v>
      </c>
      <c r="D28" s="248">
        <v>28.8</v>
      </c>
      <c r="E28" s="248">
        <v>27.8</v>
      </c>
      <c r="F28" s="248">
        <v>27.2</v>
      </c>
      <c r="G28" s="248">
        <v>28.1</v>
      </c>
      <c r="H28" s="248">
        <v>27.2</v>
      </c>
      <c r="I28" s="248">
        <v>28</v>
      </c>
      <c r="J28" s="259">
        <v>-3.4013605442176874E-2</v>
      </c>
      <c r="K28" s="295">
        <v>4.4117647058823505E-2</v>
      </c>
      <c r="L28" s="259">
        <v>1.4084507042253502E-2</v>
      </c>
      <c r="M28" s="258">
        <v>5.4945054945054972E-2</v>
      </c>
      <c r="N28" s="312"/>
      <c r="O28" s="312"/>
    </row>
    <row r="29" spans="1:17" ht="13.5" customHeight="1" x14ac:dyDescent="0.25">
      <c r="A29" s="221"/>
      <c r="B29" s="257"/>
      <c r="C29" s="257"/>
      <c r="D29" s="257"/>
      <c r="E29" s="257"/>
      <c r="F29" s="257"/>
      <c r="G29" s="257"/>
      <c r="H29" s="257"/>
      <c r="I29" s="257"/>
      <c r="J29" s="256"/>
      <c r="K29" s="294"/>
      <c r="L29" s="1941"/>
      <c r="M29" s="1940"/>
      <c r="N29" s="312"/>
      <c r="O29" s="312"/>
    </row>
    <row r="30" spans="1:17" ht="13.5" customHeight="1" x14ac:dyDescent="0.25">
      <c r="A30" s="208" t="s">
        <v>92</v>
      </c>
      <c r="B30" s="254">
        <v>9.9999999999999645E-2</v>
      </c>
      <c r="C30" s="254">
        <v>9.9999999999999645E-2</v>
      </c>
      <c r="D30" s="254">
        <v>0.19999999999999929</v>
      </c>
      <c r="E30" s="254">
        <v>9.9999999999999645E-2</v>
      </c>
      <c r="F30" s="254">
        <v>9.9999999999999645E-2</v>
      </c>
      <c r="G30" s="254">
        <v>0.19999999999999929</v>
      </c>
      <c r="H30" s="254">
        <v>0.30000000000000071</v>
      </c>
      <c r="I30" s="254">
        <v>0.29999999999999893</v>
      </c>
      <c r="J30" s="253">
        <v>0</v>
      </c>
      <c r="K30" s="293">
        <v>0</v>
      </c>
      <c r="L30" s="253">
        <v>1.0000000000000178</v>
      </c>
      <c r="M30" s="252">
        <v>1.0000000000000178</v>
      </c>
      <c r="N30" s="312"/>
      <c r="O30" s="312"/>
    </row>
    <row r="31" spans="1:17" ht="13.5" customHeight="1" thickBot="1" x14ac:dyDescent="0.3">
      <c r="A31" s="219" t="s">
        <v>91</v>
      </c>
      <c r="B31" s="251">
        <v>8</v>
      </c>
      <c r="C31" s="251">
        <v>8.6</v>
      </c>
      <c r="D31" s="251">
        <v>8.8000000000000007</v>
      </c>
      <c r="E31" s="251">
        <v>8.1</v>
      </c>
      <c r="F31" s="251">
        <v>8.1</v>
      </c>
      <c r="G31" s="251">
        <v>8.4</v>
      </c>
      <c r="H31" s="251">
        <v>8.5</v>
      </c>
      <c r="I31" s="251">
        <v>8.4</v>
      </c>
      <c r="J31" s="250">
        <v>-6.9767441860465074E-2</v>
      </c>
      <c r="K31" s="292">
        <v>-1.2345679012345635E-2</v>
      </c>
      <c r="L31" s="250">
        <v>-2.4096385542168752E-2</v>
      </c>
      <c r="M31" s="249">
        <v>0</v>
      </c>
      <c r="N31" s="312"/>
      <c r="O31" s="312"/>
    </row>
    <row r="32" spans="1:17" ht="13.5" customHeight="1" thickBot="1" x14ac:dyDescent="0.3">
      <c r="A32" s="204" t="s">
        <v>89</v>
      </c>
      <c r="B32" s="248">
        <v>8.1</v>
      </c>
      <c r="C32" s="248">
        <v>8.6999999999999993</v>
      </c>
      <c r="D32" s="248">
        <v>9</v>
      </c>
      <c r="E32" s="248">
        <v>8.1999999999999993</v>
      </c>
      <c r="F32" s="248">
        <v>8.1999999999999993</v>
      </c>
      <c r="G32" s="248">
        <v>8.6</v>
      </c>
      <c r="H32" s="248">
        <v>8.8000000000000007</v>
      </c>
      <c r="I32" s="248">
        <v>8.6999999999999993</v>
      </c>
      <c r="J32" s="290">
        <v>-6.8965517241379282E-2</v>
      </c>
      <c r="K32" s="291">
        <v>-1.2195121951219469E-2</v>
      </c>
      <c r="L32" s="290">
        <v>-1.1904761904761862E-2</v>
      </c>
      <c r="M32" s="289">
        <v>1.2195121951219745E-2</v>
      </c>
    </row>
    <row r="33" spans="1:11" ht="15" x14ac:dyDescent="0.25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9"/>
    </row>
    <row r="34" spans="1:11" ht="15" hidden="1" customHeight="1" x14ac:dyDescent="0.25">
      <c r="A34" s="184"/>
      <c r="B34" s="184"/>
      <c r="C34" s="184"/>
      <c r="D34" s="184"/>
      <c r="E34" s="184"/>
      <c r="F34" s="184"/>
      <c r="G34" s="184"/>
      <c r="H34" s="184"/>
      <c r="I34" s="184"/>
      <c r="J34" s="184"/>
      <c r="K34" s="184"/>
    </row>
    <row r="35" spans="1:11" ht="15" hidden="1" customHeight="1" x14ac:dyDescent="0.25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189"/>
    </row>
    <row r="36" spans="1:11" ht="15" hidden="1" customHeight="1" x14ac:dyDescent="0.25">
      <c r="A36" s="189"/>
      <c r="B36" s="189"/>
      <c r="C36" s="189"/>
      <c r="D36" s="189"/>
      <c r="E36" s="189"/>
      <c r="F36" s="189"/>
      <c r="G36" s="189"/>
      <c r="H36" s="189"/>
      <c r="I36" s="189"/>
      <c r="J36" s="189"/>
      <c r="K36" s="189"/>
    </row>
    <row r="37" spans="1:11" ht="15" hidden="1" customHeight="1" x14ac:dyDescent="0.25">
      <c r="A37" s="189"/>
      <c r="B37" s="189"/>
      <c r="C37" s="189"/>
      <c r="D37" s="189"/>
      <c r="E37" s="189"/>
      <c r="F37" s="189"/>
      <c r="G37" s="189"/>
      <c r="H37" s="189"/>
      <c r="I37" s="189"/>
      <c r="J37" s="189"/>
      <c r="K37" s="189"/>
    </row>
    <row r="38" spans="1:11" ht="15" hidden="1" customHeight="1" x14ac:dyDescent="0.25">
      <c r="A38" s="189"/>
      <c r="B38" s="189"/>
      <c r="C38" s="189"/>
      <c r="D38" s="189"/>
      <c r="E38" s="189"/>
      <c r="F38" s="189"/>
      <c r="G38" s="189"/>
      <c r="H38" s="189"/>
      <c r="I38" s="189"/>
      <c r="J38" s="189"/>
      <c r="K38" s="189"/>
    </row>
    <row r="39" spans="1:11" ht="15" hidden="1" customHeight="1" x14ac:dyDescent="0.25">
      <c r="A39" s="189"/>
      <c r="B39" s="189"/>
      <c r="C39" s="189"/>
      <c r="D39" s="189"/>
      <c r="E39" s="189"/>
      <c r="F39" s="189"/>
      <c r="G39" s="189"/>
      <c r="H39" s="189" t="s">
        <v>269</v>
      </c>
      <c r="I39" s="189"/>
      <c r="J39" s="189"/>
      <c r="K39" s="189"/>
    </row>
    <row r="40" spans="1:11" ht="15" hidden="1" customHeight="1" x14ac:dyDescent="0.25">
      <c r="A40" s="189"/>
      <c r="B40" s="189"/>
      <c r="C40" s="189"/>
      <c r="D40" s="189"/>
      <c r="E40" s="189"/>
      <c r="F40" s="189"/>
      <c r="G40" s="189"/>
      <c r="H40" s="189"/>
      <c r="I40" s="189"/>
      <c r="J40" s="189"/>
      <c r="K40" s="189"/>
    </row>
    <row r="41" spans="1:11" ht="15" hidden="1" customHeight="1" x14ac:dyDescent="0.25">
      <c r="A41" s="189"/>
      <c r="B41" s="189"/>
      <c r="C41" s="189"/>
      <c r="D41" s="189"/>
      <c r="E41" s="189"/>
      <c r="F41" s="189"/>
      <c r="G41" s="189"/>
      <c r="H41" s="189"/>
      <c r="I41" s="189"/>
      <c r="J41" s="189"/>
      <c r="K41" s="189"/>
    </row>
    <row r="42" spans="1:11" ht="15" hidden="1" customHeight="1" x14ac:dyDescent="0.25">
      <c r="A42" s="189"/>
      <c r="B42" s="189"/>
      <c r="C42" s="189"/>
      <c r="D42" s="189"/>
      <c r="E42" s="189"/>
      <c r="F42" s="189"/>
      <c r="G42" s="189"/>
      <c r="H42" s="189"/>
      <c r="I42" s="189"/>
      <c r="J42" s="189"/>
      <c r="K42" s="189"/>
    </row>
    <row r="43" spans="1:11" ht="15" hidden="1" customHeight="1" x14ac:dyDescent="0.25">
      <c r="A43" s="189"/>
      <c r="B43" s="189"/>
      <c r="C43" s="189"/>
      <c r="D43" s="189"/>
      <c r="E43" s="189"/>
      <c r="F43" s="189"/>
      <c r="G43" s="189"/>
      <c r="H43" s="189"/>
      <c r="I43" s="189"/>
      <c r="J43" s="189"/>
      <c r="K43" s="189"/>
    </row>
    <row r="44" spans="1:11" ht="15" hidden="1" customHeight="1" x14ac:dyDescent="0.25">
      <c r="A44" s="189"/>
      <c r="B44" s="189"/>
      <c r="C44" s="189"/>
      <c r="D44" s="189"/>
      <c r="E44" s="189"/>
      <c r="F44" s="189"/>
      <c r="G44" s="189"/>
      <c r="H44" s="189"/>
      <c r="I44" s="189"/>
      <c r="J44" s="189"/>
      <c r="K44" s="189"/>
    </row>
    <row r="45" spans="1:11" ht="15" hidden="1" customHeight="1" x14ac:dyDescent="0.25">
      <c r="A45" s="189"/>
      <c r="B45" s="189"/>
      <c r="C45" s="189"/>
      <c r="D45" s="189"/>
      <c r="E45" s="189"/>
      <c r="F45" s="189"/>
      <c r="G45" s="189"/>
      <c r="H45" s="189"/>
      <c r="I45" s="189"/>
      <c r="J45" s="189"/>
      <c r="K45" s="189"/>
    </row>
    <row r="46" spans="1:11" ht="15" hidden="1" customHeight="1" x14ac:dyDescent="0.25">
      <c r="A46" s="189"/>
      <c r="B46" s="189"/>
      <c r="C46" s="189"/>
      <c r="D46" s="189"/>
      <c r="E46" s="189"/>
      <c r="F46" s="189"/>
      <c r="G46" s="189"/>
      <c r="H46" s="189"/>
      <c r="I46" s="189"/>
      <c r="J46" s="189"/>
      <c r="K46" s="189"/>
    </row>
    <row r="47" spans="1:11" ht="15" hidden="1" customHeight="1" x14ac:dyDescent="0.25">
      <c r="A47" s="189"/>
      <c r="B47" s="189"/>
      <c r="C47" s="189"/>
      <c r="D47" s="189"/>
      <c r="E47" s="189"/>
      <c r="F47" s="189"/>
      <c r="G47" s="189"/>
      <c r="H47" s="189"/>
      <c r="I47" s="189"/>
      <c r="J47" s="189"/>
      <c r="K47" s="189"/>
    </row>
    <row r="48" spans="1:11" ht="15" hidden="1" customHeight="1" x14ac:dyDescent="0.25">
      <c r="A48" s="189"/>
      <c r="B48" s="189"/>
      <c r="C48" s="189"/>
      <c r="D48" s="189"/>
      <c r="E48" s="189"/>
      <c r="F48" s="189"/>
      <c r="G48" s="189"/>
      <c r="H48" s="189"/>
      <c r="I48" s="189"/>
      <c r="J48" s="189"/>
      <c r="K48" s="189"/>
    </row>
    <row r="49" spans="1:13" ht="15" hidden="1" customHeight="1" x14ac:dyDescent="0.25">
      <c r="A49" s="189"/>
      <c r="B49" s="189"/>
      <c r="C49" s="189"/>
      <c r="D49" s="189"/>
      <c r="E49" s="189"/>
      <c r="F49" s="189"/>
      <c r="G49" s="189"/>
      <c r="H49" s="189"/>
      <c r="I49" s="189"/>
      <c r="J49" s="189"/>
      <c r="K49" s="189"/>
    </row>
    <row r="50" spans="1:13" ht="15" hidden="1" customHeight="1" x14ac:dyDescent="0.25">
      <c r="A50" s="189"/>
      <c r="B50" s="189"/>
      <c r="C50" s="189"/>
      <c r="D50" s="189"/>
      <c r="E50" s="189"/>
      <c r="F50" s="189"/>
      <c r="G50" s="189"/>
      <c r="H50" s="189"/>
      <c r="I50" s="189"/>
      <c r="J50" s="189"/>
      <c r="K50" s="189"/>
    </row>
    <row r="51" spans="1:13" ht="15" hidden="1" customHeight="1" x14ac:dyDescent="0.25">
      <c r="A51" s="189"/>
      <c r="B51" s="189"/>
      <c r="C51" s="189"/>
      <c r="D51" s="189"/>
      <c r="E51" s="189"/>
      <c r="F51" s="189"/>
      <c r="G51" s="189"/>
      <c r="H51" s="189"/>
      <c r="I51" s="189"/>
      <c r="J51" s="189"/>
      <c r="K51" s="189"/>
    </row>
    <row r="52" spans="1:13" ht="2.25" hidden="1" customHeight="1" x14ac:dyDescent="0.25">
      <c r="A52" s="189"/>
      <c r="B52" s="189"/>
      <c r="C52" s="189"/>
      <c r="D52" s="189"/>
      <c r="E52" s="189"/>
      <c r="F52" s="189"/>
      <c r="G52" s="189"/>
      <c r="H52" s="189"/>
      <c r="I52" s="189"/>
      <c r="J52" s="189"/>
      <c r="K52" s="189"/>
    </row>
    <row r="53" spans="1:13" ht="15" hidden="1" customHeight="1" x14ac:dyDescent="0.25">
      <c r="A53" s="189"/>
      <c r="B53" s="189"/>
      <c r="C53" s="189"/>
      <c r="D53" s="189"/>
      <c r="E53" s="189"/>
      <c r="F53" s="189"/>
      <c r="G53" s="189"/>
      <c r="H53" s="189"/>
      <c r="I53" s="189"/>
      <c r="J53" s="189"/>
      <c r="K53" s="189"/>
    </row>
    <row r="54" spans="1:13" ht="15" hidden="1" customHeight="1" x14ac:dyDescent="0.25">
      <c r="A54" s="189"/>
      <c r="B54" s="189"/>
      <c r="C54" s="189"/>
      <c r="D54" s="189"/>
      <c r="E54" s="189"/>
      <c r="F54" s="189"/>
      <c r="G54" s="189"/>
      <c r="H54" s="189"/>
      <c r="I54" s="189"/>
      <c r="J54" s="189"/>
      <c r="K54" s="189"/>
    </row>
    <row r="55" spans="1:13" ht="15" hidden="1" customHeight="1" x14ac:dyDescent="0.25">
      <c r="A55" s="189"/>
      <c r="B55" s="189"/>
      <c r="C55" s="189"/>
      <c r="D55" s="189"/>
      <c r="E55" s="189"/>
      <c r="F55" s="189"/>
      <c r="G55" s="189"/>
      <c r="H55" s="189"/>
      <c r="I55" s="189"/>
      <c r="J55" s="189"/>
      <c r="K55" s="189"/>
    </row>
    <row r="56" spans="1:13" ht="15" hidden="1" customHeight="1" x14ac:dyDescent="0.25">
      <c r="A56" s="189"/>
      <c r="B56" s="189"/>
      <c r="C56" s="189"/>
      <c r="D56" s="189"/>
      <c r="E56" s="189"/>
      <c r="F56" s="189"/>
      <c r="G56" s="189"/>
      <c r="H56" s="189"/>
      <c r="I56" s="189"/>
      <c r="J56" s="189"/>
      <c r="K56" s="189"/>
    </row>
    <row r="57" spans="1:13" ht="15" hidden="1" customHeight="1" x14ac:dyDescent="0.25">
      <c r="A57" s="189"/>
      <c r="B57" s="189"/>
      <c r="C57" s="189"/>
      <c r="D57" s="189"/>
      <c r="E57" s="189"/>
      <c r="F57" s="189"/>
      <c r="G57" s="189"/>
      <c r="H57" s="189"/>
      <c r="I57" s="189"/>
      <c r="J57" s="189"/>
      <c r="K57" s="189"/>
    </row>
    <row r="58" spans="1:13" ht="15" hidden="1" customHeight="1" x14ac:dyDescent="0.25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</row>
    <row r="59" spans="1:13" ht="15" hidden="1" customHeight="1" x14ac:dyDescent="0.25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</row>
    <row r="60" spans="1:13" ht="13.5" customHeight="1" x14ac:dyDescent="0.25">
      <c r="A60" s="216" t="s">
        <v>389</v>
      </c>
      <c r="B60" s="285"/>
      <c r="C60" s="285"/>
      <c r="D60" s="285"/>
      <c r="E60" s="285"/>
      <c r="F60" s="285"/>
      <c r="G60" s="285"/>
      <c r="H60" s="285"/>
      <c r="I60" s="285"/>
      <c r="J60" s="285"/>
      <c r="K60" s="285"/>
    </row>
    <row r="61" spans="1:13" ht="13.5" customHeight="1" thickBot="1" x14ac:dyDescent="0.3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</row>
    <row r="62" spans="1:13" ht="13.5" customHeight="1" x14ac:dyDescent="0.25">
      <c r="A62" s="268" t="s">
        <v>388</v>
      </c>
      <c r="B62" s="303"/>
      <c r="C62" s="303"/>
      <c r="D62" s="303"/>
      <c r="E62" s="303"/>
      <c r="F62" s="303"/>
      <c r="G62" s="303"/>
      <c r="H62" s="303"/>
      <c r="I62" s="303"/>
      <c r="J62" s="318" t="s">
        <v>374</v>
      </c>
      <c r="K62" s="231"/>
      <c r="L62" s="317" t="s">
        <v>373</v>
      </c>
      <c r="M62" s="245"/>
    </row>
    <row r="63" spans="1:13" ht="13.5" customHeight="1" thickBot="1" x14ac:dyDescent="0.3">
      <c r="A63" s="184"/>
      <c r="B63" s="184"/>
      <c r="C63" s="184"/>
      <c r="D63" s="184"/>
      <c r="E63" s="184"/>
      <c r="F63" s="184"/>
      <c r="G63" s="184"/>
      <c r="H63" s="184"/>
      <c r="I63" s="184"/>
      <c r="J63" s="265"/>
      <c r="K63" s="284"/>
      <c r="M63" s="244"/>
    </row>
    <row r="64" spans="1:13" ht="13.5" customHeight="1" thickBot="1" x14ac:dyDescent="0.3">
      <c r="A64" s="263" t="s">
        <v>178</v>
      </c>
      <c r="B64" s="212" t="s">
        <v>1210</v>
      </c>
      <c r="C64" s="212" t="s">
        <v>1094</v>
      </c>
      <c r="D64" s="212" t="s">
        <v>1032</v>
      </c>
      <c r="E64" s="212" t="s">
        <v>940</v>
      </c>
      <c r="F64" s="212" t="s">
        <v>917</v>
      </c>
      <c r="G64" s="212" t="s">
        <v>868</v>
      </c>
      <c r="H64" s="212" t="s">
        <v>277</v>
      </c>
      <c r="I64" s="212" t="s">
        <v>276</v>
      </c>
      <c r="J64" s="227" t="s">
        <v>1220</v>
      </c>
      <c r="K64" s="1542" t="s">
        <v>1219</v>
      </c>
      <c r="L64" s="227" t="s">
        <v>1220</v>
      </c>
      <c r="M64" s="1542" t="s">
        <v>1219</v>
      </c>
    </row>
    <row r="65" spans="1:18" ht="13.5" customHeight="1" x14ac:dyDescent="0.25">
      <c r="A65" s="271" t="s">
        <v>308</v>
      </c>
      <c r="B65" s="211">
        <v>172</v>
      </c>
      <c r="C65" s="211">
        <v>160</v>
      </c>
      <c r="D65" s="211">
        <v>167</v>
      </c>
      <c r="E65" s="211">
        <v>190</v>
      </c>
      <c r="F65" s="211">
        <v>199</v>
      </c>
      <c r="G65" s="211">
        <v>204</v>
      </c>
      <c r="H65" s="211">
        <v>193</v>
      </c>
      <c r="I65" s="211">
        <v>200</v>
      </c>
      <c r="J65" s="1944">
        <v>7.4999999999999997E-2</v>
      </c>
      <c r="K65" s="316">
        <v>-0.135678391959799</v>
      </c>
      <c r="L65" s="313">
        <v>7.1856287425149601E-2</v>
      </c>
      <c r="M65" s="315">
        <v>-8.6734693877551061E-2</v>
      </c>
    </row>
    <row r="66" spans="1:18" ht="13.5" customHeight="1" x14ac:dyDescent="0.25">
      <c r="A66" s="271" t="s">
        <v>165</v>
      </c>
      <c r="B66" s="206">
        <v>55</v>
      </c>
      <c r="C66" s="206">
        <v>58</v>
      </c>
      <c r="D66" s="206">
        <v>56</v>
      </c>
      <c r="E66" s="206">
        <v>57</v>
      </c>
      <c r="F66" s="206">
        <v>56</v>
      </c>
      <c r="G66" s="206">
        <v>59</v>
      </c>
      <c r="H66" s="206">
        <v>57</v>
      </c>
      <c r="I66" s="206">
        <v>59</v>
      </c>
      <c r="J66" s="307">
        <v>-5.1724137931034482E-2</v>
      </c>
      <c r="K66" s="306">
        <v>-1.7857142857142856E-2</v>
      </c>
      <c r="L66" s="313">
        <v>-5.0000000000000044E-2</v>
      </c>
      <c r="M66" s="306">
        <v>3.6363636363636376E-2</v>
      </c>
    </row>
    <row r="67" spans="1:18" ht="13.5" customHeight="1" x14ac:dyDescent="0.25">
      <c r="A67" s="271" t="s">
        <v>305</v>
      </c>
      <c r="B67" s="206">
        <v>12</v>
      </c>
      <c r="C67" s="206">
        <v>4</v>
      </c>
      <c r="D67" s="206">
        <v>4</v>
      </c>
      <c r="E67" s="206">
        <v>3</v>
      </c>
      <c r="F67" s="206">
        <v>6</v>
      </c>
      <c r="G67" s="206">
        <v>5</v>
      </c>
      <c r="H67" s="206">
        <v>5</v>
      </c>
      <c r="I67" s="206">
        <v>4</v>
      </c>
      <c r="J67" s="307">
        <v>2</v>
      </c>
      <c r="K67" s="306">
        <v>1</v>
      </c>
      <c r="L67" s="313">
        <v>1.4</v>
      </c>
      <c r="M67" s="306">
        <v>1</v>
      </c>
    </row>
    <row r="68" spans="1:18" ht="13.5" customHeight="1" x14ac:dyDescent="0.25">
      <c r="A68" s="271" t="s">
        <v>364</v>
      </c>
      <c r="B68" s="206">
        <v>0</v>
      </c>
      <c r="C68" s="206">
        <v>0</v>
      </c>
      <c r="D68" s="206">
        <v>0</v>
      </c>
      <c r="E68" s="206">
        <v>5</v>
      </c>
      <c r="F68" s="206">
        <v>0</v>
      </c>
      <c r="G68" s="206">
        <v>1</v>
      </c>
      <c r="H68" s="206">
        <v>0</v>
      </c>
      <c r="I68" s="206">
        <v>0</v>
      </c>
      <c r="J68" s="307"/>
      <c r="K68" s="306"/>
      <c r="L68" s="313"/>
      <c r="M68" s="314"/>
    </row>
    <row r="69" spans="1:18" ht="13.5" customHeight="1" x14ac:dyDescent="0.25">
      <c r="A69" s="281" t="s">
        <v>302</v>
      </c>
      <c r="B69" s="210">
        <v>239</v>
      </c>
      <c r="C69" s="210">
        <v>222</v>
      </c>
      <c r="D69" s="210">
        <v>227</v>
      </c>
      <c r="E69" s="210">
        <v>255</v>
      </c>
      <c r="F69" s="210">
        <v>261</v>
      </c>
      <c r="G69" s="210">
        <v>269</v>
      </c>
      <c r="H69" s="210">
        <v>255</v>
      </c>
      <c r="I69" s="210">
        <v>263</v>
      </c>
      <c r="J69" s="311">
        <v>7.6576576576576572E-2</v>
      </c>
      <c r="K69" s="309">
        <v>-8.4291187739463605E-2</v>
      </c>
      <c r="L69" s="310">
        <v>6.8965517241379226E-2</v>
      </c>
      <c r="M69" s="309">
        <v>-3.5019455252918275E-2</v>
      </c>
    </row>
    <row r="70" spans="1:18" ht="13.5" customHeight="1" x14ac:dyDescent="0.25">
      <c r="A70" s="281" t="s">
        <v>292</v>
      </c>
      <c r="B70" s="202">
        <v>-120</v>
      </c>
      <c r="C70" s="202">
        <v>-114</v>
      </c>
      <c r="D70" s="202">
        <v>-117</v>
      </c>
      <c r="E70" s="202">
        <v>-122</v>
      </c>
      <c r="F70" s="202">
        <v>-125</v>
      </c>
      <c r="G70" s="202">
        <v>-124</v>
      </c>
      <c r="H70" s="202">
        <v>-126</v>
      </c>
      <c r="I70" s="202">
        <v>-129</v>
      </c>
      <c r="J70" s="311">
        <v>5.2631578947368418E-2</v>
      </c>
      <c r="K70" s="309">
        <v>-0.04</v>
      </c>
      <c r="L70" s="310">
        <v>3.3333333333333437E-2</v>
      </c>
      <c r="M70" s="309">
        <v>8.1300813008129413E-3</v>
      </c>
    </row>
    <row r="71" spans="1:18" ht="13.5" customHeight="1" x14ac:dyDescent="0.25">
      <c r="A71" s="281" t="s">
        <v>290</v>
      </c>
      <c r="B71" s="202">
        <v>119</v>
      </c>
      <c r="C71" s="202">
        <v>108</v>
      </c>
      <c r="D71" s="202">
        <v>110</v>
      </c>
      <c r="E71" s="202">
        <v>133</v>
      </c>
      <c r="F71" s="202">
        <v>136</v>
      </c>
      <c r="G71" s="202">
        <v>145</v>
      </c>
      <c r="H71" s="202">
        <v>129</v>
      </c>
      <c r="I71" s="202">
        <v>134</v>
      </c>
      <c r="J71" s="311">
        <v>0.10185185185185185</v>
      </c>
      <c r="K71" s="309">
        <v>-0.125</v>
      </c>
      <c r="L71" s="310">
        <v>0.10714285714285721</v>
      </c>
      <c r="M71" s="309">
        <v>-7.4626865671641784E-2</v>
      </c>
    </row>
    <row r="72" spans="1:18" ht="13.5" customHeight="1" x14ac:dyDescent="0.25">
      <c r="A72" s="271" t="s">
        <v>113</v>
      </c>
      <c r="B72" s="206">
        <v>-6</v>
      </c>
      <c r="C72" s="206">
        <v>-6</v>
      </c>
      <c r="D72" s="206">
        <v>-2</v>
      </c>
      <c r="E72" s="206">
        <v>-4</v>
      </c>
      <c r="F72" s="206">
        <v>-5</v>
      </c>
      <c r="G72" s="206">
        <v>-3</v>
      </c>
      <c r="H72" s="206">
        <v>-4</v>
      </c>
      <c r="I72" s="206">
        <v>-5</v>
      </c>
      <c r="J72" s="307"/>
      <c r="K72" s="306"/>
      <c r="L72" s="313"/>
      <c r="M72" s="306"/>
      <c r="R72" s="312"/>
    </row>
    <row r="73" spans="1:18" ht="13.5" customHeight="1" x14ac:dyDescent="0.25">
      <c r="A73" s="281" t="s">
        <v>110</v>
      </c>
      <c r="B73" s="202">
        <v>113</v>
      </c>
      <c r="C73" s="202">
        <v>102</v>
      </c>
      <c r="D73" s="202">
        <v>108</v>
      </c>
      <c r="E73" s="202">
        <v>129</v>
      </c>
      <c r="F73" s="202">
        <v>131</v>
      </c>
      <c r="G73" s="202">
        <v>142</v>
      </c>
      <c r="H73" s="202">
        <v>125</v>
      </c>
      <c r="I73" s="202">
        <v>129</v>
      </c>
      <c r="J73" s="311">
        <v>0.10784313725490197</v>
      </c>
      <c r="K73" s="309">
        <v>-0.13740458015267176</v>
      </c>
      <c r="L73" s="310">
        <v>0.10377358490566047</v>
      </c>
      <c r="M73" s="309">
        <v>-9.3023255813953543E-2</v>
      </c>
    </row>
    <row r="74" spans="1:18" ht="13.5" customHeight="1" x14ac:dyDescent="0.25">
      <c r="A74" s="278"/>
      <c r="B74" s="308"/>
      <c r="C74" s="308"/>
      <c r="D74" s="308"/>
      <c r="E74" s="308"/>
      <c r="F74" s="308"/>
      <c r="G74" s="308"/>
      <c r="H74" s="308"/>
      <c r="I74" s="308"/>
      <c r="J74" s="277"/>
      <c r="K74" s="276"/>
      <c r="L74" s="1943"/>
      <c r="M74" s="1942"/>
    </row>
    <row r="75" spans="1:18" ht="13.5" customHeight="1" x14ac:dyDescent="0.25">
      <c r="A75" s="271" t="s">
        <v>378</v>
      </c>
      <c r="B75" s="237">
        <v>50.2</v>
      </c>
      <c r="C75" s="237">
        <v>51.4</v>
      </c>
      <c r="D75" s="237">
        <v>51.5</v>
      </c>
      <c r="E75" s="237">
        <v>47.8</v>
      </c>
      <c r="F75" s="237">
        <v>47.9</v>
      </c>
      <c r="G75" s="237">
        <v>46.1</v>
      </c>
      <c r="H75" s="237">
        <v>49.4</v>
      </c>
      <c r="I75" s="237">
        <v>49</v>
      </c>
      <c r="J75" s="275"/>
      <c r="K75" s="237"/>
      <c r="L75" s="320"/>
      <c r="M75" s="319"/>
    </row>
    <row r="76" spans="1:18" s="184" customFormat="1" ht="13.5" customHeight="1" x14ac:dyDescent="0.15">
      <c r="A76" s="208" t="s">
        <v>377</v>
      </c>
      <c r="B76" s="237">
        <v>11.646724943172702</v>
      </c>
      <c r="C76" s="237">
        <v>11.029945130040183</v>
      </c>
      <c r="D76" s="237">
        <v>12.022019129287385</v>
      </c>
      <c r="E76" s="237">
        <v>14.107966183969101</v>
      </c>
      <c r="F76" s="237">
        <v>14.497216604238353</v>
      </c>
      <c r="G76" s="237">
        <v>16.246281127884593</v>
      </c>
      <c r="H76" s="237">
        <v>14.495133661665225</v>
      </c>
      <c r="I76" s="237">
        <v>14.980646062430884</v>
      </c>
      <c r="J76" s="275"/>
      <c r="K76" s="237"/>
      <c r="L76" s="324"/>
      <c r="M76" s="323"/>
    </row>
    <row r="77" spans="1:18" ht="13.5" customHeight="1" x14ac:dyDescent="0.25">
      <c r="A77" s="271" t="s">
        <v>104</v>
      </c>
      <c r="B77" s="196">
        <v>2963</v>
      </c>
      <c r="C77" s="196">
        <v>2897</v>
      </c>
      <c r="D77" s="196">
        <v>2721</v>
      </c>
      <c r="E77" s="196">
        <v>2738</v>
      </c>
      <c r="F77" s="196">
        <v>2838</v>
      </c>
      <c r="G77" s="196">
        <v>2745</v>
      </c>
      <c r="H77" s="196">
        <v>2645</v>
      </c>
      <c r="I77" s="196">
        <v>2666</v>
      </c>
      <c r="J77" s="307">
        <v>2.2782188470831896E-2</v>
      </c>
      <c r="K77" s="306">
        <v>4.4045102184637065E-2</v>
      </c>
      <c r="L77" s="307">
        <v>1.6338779593197739E-2</v>
      </c>
      <c r="M77" s="306">
        <v>8.5083659665361244E-2</v>
      </c>
    </row>
    <row r="78" spans="1:18" ht="13.5" customHeight="1" x14ac:dyDescent="0.25">
      <c r="A78" s="208" t="s">
        <v>376</v>
      </c>
      <c r="B78" s="196">
        <v>15428</v>
      </c>
      <c r="C78" s="196">
        <v>5393</v>
      </c>
      <c r="D78" s="196">
        <v>4767</v>
      </c>
      <c r="E78" s="196">
        <v>4781</v>
      </c>
      <c r="F78" s="196">
        <v>4889</v>
      </c>
      <c r="G78" s="196">
        <v>4948</v>
      </c>
      <c r="H78" s="196">
        <v>4956</v>
      </c>
      <c r="I78" s="196">
        <v>5215</v>
      </c>
      <c r="J78" s="307">
        <v>1.8607454107175969</v>
      </c>
      <c r="K78" s="306">
        <v>2.1556555532828798</v>
      </c>
      <c r="L78" s="307">
        <v>1.8396632031529916</v>
      </c>
      <c r="M78" s="306">
        <v>2.2804221854304636</v>
      </c>
    </row>
    <row r="79" spans="1:18" ht="13.5" customHeight="1" thickBot="1" x14ac:dyDescent="0.3">
      <c r="A79" s="271" t="s">
        <v>100</v>
      </c>
      <c r="B79" s="196">
        <v>1891</v>
      </c>
      <c r="C79" s="196">
        <v>1890</v>
      </c>
      <c r="D79" s="196">
        <v>1929</v>
      </c>
      <c r="E79" s="196">
        <v>1941</v>
      </c>
      <c r="F79" s="196">
        <v>1945</v>
      </c>
      <c r="G79" s="196">
        <v>1987</v>
      </c>
      <c r="H79" s="196">
        <v>2067</v>
      </c>
      <c r="I79" s="196">
        <v>2071</v>
      </c>
      <c r="J79" s="305">
        <v>5.2910052910052914E-4</v>
      </c>
      <c r="K79" s="304">
        <v>-2.7763496143958868E-2</v>
      </c>
      <c r="L79" s="305">
        <v>-1.0565240359218242E-3</v>
      </c>
      <c r="M79" s="304">
        <v>-2.975885069266293E-2</v>
      </c>
    </row>
    <row r="80" spans="1:18" ht="13.5" customHeight="1" thickBot="1" x14ac:dyDescent="0.3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</row>
    <row r="81" spans="1:13" ht="13.5" customHeight="1" x14ac:dyDescent="0.25">
      <c r="A81" s="268" t="s">
        <v>387</v>
      </c>
      <c r="B81" s="303"/>
      <c r="C81" s="303"/>
      <c r="D81" s="303"/>
      <c r="E81" s="303"/>
      <c r="F81" s="303"/>
      <c r="G81" s="303"/>
      <c r="H81" s="303"/>
      <c r="I81" s="303"/>
      <c r="J81" s="302" t="s">
        <v>374</v>
      </c>
      <c r="K81" s="301"/>
      <c r="L81" s="300" t="s">
        <v>373</v>
      </c>
      <c r="M81" s="299"/>
    </row>
    <row r="82" spans="1:13" ht="13.5" customHeight="1" thickBot="1" x14ac:dyDescent="0.3">
      <c r="A82" s="184"/>
      <c r="B82" s="184"/>
      <c r="C82" s="184"/>
      <c r="D82" s="184"/>
      <c r="E82" s="184"/>
      <c r="F82" s="184"/>
      <c r="G82" s="184"/>
      <c r="H82" s="184"/>
      <c r="I82" s="184"/>
      <c r="J82" s="298"/>
      <c r="K82" s="284"/>
      <c r="L82" s="297"/>
      <c r="M82" s="296"/>
    </row>
    <row r="83" spans="1:13" ht="13.5" customHeight="1" thickBot="1" x14ac:dyDescent="0.3">
      <c r="A83" s="263" t="s">
        <v>372</v>
      </c>
      <c r="B83" s="212" t="s">
        <v>1210</v>
      </c>
      <c r="C83" s="212" t="s">
        <v>1094</v>
      </c>
      <c r="D83" s="212" t="s">
        <v>1032</v>
      </c>
      <c r="E83" s="212" t="s">
        <v>940</v>
      </c>
      <c r="F83" s="212" t="s">
        <v>917</v>
      </c>
      <c r="G83" s="212" t="s">
        <v>868</v>
      </c>
      <c r="H83" s="212" t="s">
        <v>277</v>
      </c>
      <c r="I83" s="212" t="s">
        <v>276</v>
      </c>
      <c r="J83" s="227" t="s">
        <v>1220</v>
      </c>
      <c r="K83" s="1542" t="s">
        <v>1219</v>
      </c>
      <c r="L83" s="227" t="s">
        <v>1220</v>
      </c>
      <c r="M83" s="1542" t="s">
        <v>1219</v>
      </c>
    </row>
    <row r="84" spans="1:13" ht="13.5" customHeight="1" x14ac:dyDescent="0.25">
      <c r="A84" s="226" t="s">
        <v>96</v>
      </c>
      <c r="B84" s="261">
        <v>0.69999999999999574</v>
      </c>
      <c r="C84" s="261">
        <v>0.70000000000000284</v>
      </c>
      <c r="D84" s="261">
        <v>0.59999999999999432</v>
      </c>
      <c r="E84" s="261">
        <v>0.69999999999999574</v>
      </c>
      <c r="F84" s="261">
        <v>0.70000000000000284</v>
      </c>
      <c r="G84" s="261">
        <v>0.60000000000000142</v>
      </c>
      <c r="H84" s="261">
        <v>0.59999999999999432</v>
      </c>
      <c r="I84" s="261">
        <v>0.69999999999999574</v>
      </c>
      <c r="J84" s="253">
        <v>-1.0150610510858533E-14</v>
      </c>
      <c r="K84" s="293">
        <v>-1.0150610510858533E-14</v>
      </c>
      <c r="L84" s="253">
        <v>0.14285714285714568</v>
      </c>
      <c r="M84" s="252">
        <v>0.33333333333332549</v>
      </c>
    </row>
    <row r="85" spans="1:13" ht="13.5" customHeight="1" x14ac:dyDescent="0.25">
      <c r="A85" s="226" t="s">
        <v>371</v>
      </c>
      <c r="B85" s="261">
        <v>41.2</v>
      </c>
      <c r="C85" s="261">
        <v>40.799999999999997</v>
      </c>
      <c r="D85" s="261">
        <v>40.1</v>
      </c>
      <c r="E85" s="261">
        <v>40.6</v>
      </c>
      <c r="F85" s="261">
        <v>42.6</v>
      </c>
      <c r="G85" s="261">
        <v>43.8</v>
      </c>
      <c r="H85" s="261">
        <v>43.7</v>
      </c>
      <c r="I85" s="261">
        <v>43.7</v>
      </c>
      <c r="J85" s="253">
        <v>9.8039215686275914E-3</v>
      </c>
      <c r="K85" s="293">
        <v>-3.2863849765258184E-2</v>
      </c>
      <c r="L85" s="253">
        <v>4.7393364928909332E-3</v>
      </c>
      <c r="M85" s="252">
        <v>7.1258907363420665E-3</v>
      </c>
    </row>
    <row r="86" spans="1:13" ht="13.5" customHeight="1" thickBot="1" x14ac:dyDescent="0.3">
      <c r="A86" s="225" t="s">
        <v>94</v>
      </c>
      <c r="B86" s="260">
        <v>3.6</v>
      </c>
      <c r="C86" s="260">
        <v>3.6</v>
      </c>
      <c r="D86" s="260">
        <v>3.6</v>
      </c>
      <c r="E86" s="260">
        <v>3.6</v>
      </c>
      <c r="F86" s="260">
        <v>3.9</v>
      </c>
      <c r="G86" s="260">
        <v>4.0999999999999996</v>
      </c>
      <c r="H86" s="260">
        <v>4.2</v>
      </c>
      <c r="I86" s="260">
        <v>4.0999999999999996</v>
      </c>
      <c r="J86" s="250">
        <v>0</v>
      </c>
      <c r="K86" s="292">
        <v>-7.6923076923076886E-2</v>
      </c>
      <c r="L86" s="250">
        <v>-2.7027027027027084E-2</v>
      </c>
      <c r="M86" s="249">
        <v>-7.6923076923076872E-2</v>
      </c>
    </row>
    <row r="87" spans="1:13" ht="13.5" customHeight="1" x14ac:dyDescent="0.25">
      <c r="A87" s="204" t="s">
        <v>93</v>
      </c>
      <c r="B87" s="248">
        <v>45.5</v>
      </c>
      <c r="C87" s="248">
        <v>45.1</v>
      </c>
      <c r="D87" s="248">
        <v>44.3</v>
      </c>
      <c r="E87" s="248">
        <v>44.9</v>
      </c>
      <c r="F87" s="248">
        <v>47.2</v>
      </c>
      <c r="G87" s="248">
        <v>48.5</v>
      </c>
      <c r="H87" s="248">
        <v>48.5</v>
      </c>
      <c r="I87" s="248">
        <v>48.5</v>
      </c>
      <c r="J87" s="259">
        <v>8.8691796008868867E-3</v>
      </c>
      <c r="K87" s="295">
        <v>-3.601694915254243E-2</v>
      </c>
      <c r="L87" s="259">
        <v>4.2918454935620964E-3</v>
      </c>
      <c r="M87" s="258">
        <v>4.2918454935620964E-3</v>
      </c>
    </row>
    <row r="88" spans="1:13" ht="13.5" customHeight="1" x14ac:dyDescent="0.25">
      <c r="A88" s="221"/>
      <c r="B88" s="257"/>
      <c r="C88" s="257"/>
      <c r="D88" s="257"/>
      <c r="E88" s="257"/>
      <c r="F88" s="257"/>
      <c r="G88" s="257"/>
      <c r="H88" s="257"/>
      <c r="I88" s="257"/>
      <c r="J88" s="256"/>
      <c r="K88" s="294"/>
      <c r="L88" s="1941"/>
      <c r="M88" s="1940"/>
    </row>
    <row r="89" spans="1:13" ht="13.5" customHeight="1" x14ac:dyDescent="0.25">
      <c r="A89" s="208" t="s">
        <v>92</v>
      </c>
      <c r="B89" s="254">
        <v>0.10000000000000142</v>
      </c>
      <c r="C89" s="254">
        <v>0.10000000000000142</v>
      </c>
      <c r="D89" s="254">
        <v>0.10000000000000142</v>
      </c>
      <c r="E89" s="254">
        <v>9.9999999999997868E-2</v>
      </c>
      <c r="F89" s="254">
        <v>9.9999999999997868E-2</v>
      </c>
      <c r="G89" s="254">
        <v>0.10000000000000142</v>
      </c>
      <c r="H89" s="254">
        <v>9.9999999999997868E-2</v>
      </c>
      <c r="I89" s="254">
        <v>9.9999999999997868E-2</v>
      </c>
      <c r="J89" s="253"/>
      <c r="K89" s="293"/>
      <c r="L89" s="253"/>
      <c r="M89" s="252"/>
    </row>
    <row r="90" spans="1:13" ht="13.5" customHeight="1" thickBot="1" x14ac:dyDescent="0.3">
      <c r="A90" s="219" t="s">
        <v>91</v>
      </c>
      <c r="B90" s="251">
        <v>22.2</v>
      </c>
      <c r="C90" s="251">
        <v>22</v>
      </c>
      <c r="D90" s="251">
        <v>21.4</v>
      </c>
      <c r="E90" s="251">
        <v>21.3</v>
      </c>
      <c r="F90" s="251">
        <v>22.1</v>
      </c>
      <c r="G90" s="251">
        <v>22.9</v>
      </c>
      <c r="H90" s="251">
        <v>22.6</v>
      </c>
      <c r="I90" s="251">
        <v>22.1</v>
      </c>
      <c r="J90" s="250">
        <v>9.0909090909090592E-3</v>
      </c>
      <c r="K90" s="292">
        <v>4.5248868778279576E-3</v>
      </c>
      <c r="L90" s="250">
        <v>0</v>
      </c>
      <c r="M90" s="249">
        <v>4.1095890410959068E-2</v>
      </c>
    </row>
    <row r="91" spans="1:13" ht="13.5" customHeight="1" thickBot="1" x14ac:dyDescent="0.3">
      <c r="A91" s="204" t="s">
        <v>89</v>
      </c>
      <c r="B91" s="248">
        <v>22.3</v>
      </c>
      <c r="C91" s="248">
        <v>22.1</v>
      </c>
      <c r="D91" s="248">
        <v>21.5</v>
      </c>
      <c r="E91" s="248">
        <v>21.4</v>
      </c>
      <c r="F91" s="248">
        <v>22.2</v>
      </c>
      <c r="G91" s="248">
        <v>23</v>
      </c>
      <c r="H91" s="248">
        <v>22.7</v>
      </c>
      <c r="I91" s="248">
        <v>22.2</v>
      </c>
      <c r="J91" s="290">
        <v>9.0497737556560764E-3</v>
      </c>
      <c r="K91" s="291">
        <v>4.5045045045045687E-3</v>
      </c>
      <c r="L91" s="290">
        <v>4.3859649122806044E-3</v>
      </c>
      <c r="M91" s="289">
        <v>4.0909090909090784E-2</v>
      </c>
    </row>
    <row r="93" spans="1:13" ht="13.5" customHeight="1" x14ac:dyDescent="0.25">
      <c r="A93" s="288"/>
      <c r="B93" s="288"/>
      <c r="C93" s="288"/>
      <c r="D93" s="288"/>
      <c r="E93" s="288"/>
      <c r="F93" s="288"/>
      <c r="G93" s="288"/>
      <c r="H93" s="288"/>
      <c r="I93" s="288"/>
      <c r="J93" s="288"/>
    </row>
    <row r="94" spans="1:13" ht="13.5" customHeight="1" x14ac:dyDescent="0.25">
      <c r="A94" s="288"/>
      <c r="B94" s="288"/>
      <c r="C94" s="288"/>
      <c r="D94" s="288"/>
      <c r="E94" s="288"/>
      <c r="F94" s="288"/>
      <c r="G94" s="288"/>
      <c r="H94" s="288"/>
      <c r="I94" s="288"/>
      <c r="J94" s="288"/>
    </row>
    <row r="95" spans="1:13" ht="13.5" customHeight="1" x14ac:dyDescent="0.25">
      <c r="A95" s="288"/>
      <c r="B95" s="288"/>
      <c r="C95" s="288"/>
      <c r="D95" s="288"/>
      <c r="E95" s="288"/>
      <c r="F95" s="288"/>
      <c r="G95" s="288"/>
      <c r="H95" s="288"/>
      <c r="I95" s="288"/>
      <c r="J95" s="288"/>
    </row>
    <row r="96" spans="1:13" ht="13.5" customHeight="1" x14ac:dyDescent="0.25">
      <c r="A96" s="288"/>
      <c r="B96" s="288"/>
      <c r="C96" s="288"/>
      <c r="D96" s="288"/>
      <c r="E96" s="288"/>
      <c r="F96" s="288"/>
      <c r="G96" s="288"/>
      <c r="H96" s="288"/>
      <c r="I96" s="288"/>
      <c r="J96" s="288"/>
    </row>
    <row r="97" spans="1:10" ht="13.5" customHeight="1" x14ac:dyDescent="0.25">
      <c r="A97" s="288"/>
      <c r="B97" s="288"/>
      <c r="C97" s="288"/>
      <c r="D97" s="288"/>
      <c r="E97" s="288"/>
      <c r="F97" s="288"/>
      <c r="G97" s="288"/>
      <c r="H97" s="288"/>
      <c r="I97" s="288"/>
      <c r="J97" s="288"/>
    </row>
    <row r="98" spans="1:10" ht="13.5" customHeight="1" x14ac:dyDescent="0.25">
      <c r="A98" s="288"/>
      <c r="B98" s="288"/>
      <c r="C98" s="288"/>
      <c r="D98" s="288"/>
      <c r="E98" s="288"/>
      <c r="F98" s="288"/>
      <c r="G98" s="288"/>
      <c r="H98" s="288"/>
      <c r="I98" s="288"/>
      <c r="J98" s="288"/>
    </row>
    <row r="99" spans="1:10" ht="13.5" customHeight="1" x14ac:dyDescent="0.25">
      <c r="A99" s="288"/>
      <c r="B99" s="288"/>
      <c r="C99" s="288"/>
      <c r="D99" s="288"/>
      <c r="E99" s="288"/>
      <c r="F99" s="288"/>
      <c r="G99" s="288"/>
      <c r="H99" s="288"/>
      <c r="I99" s="288"/>
      <c r="J99" s="288"/>
    </row>
    <row r="100" spans="1:10" ht="13.5" customHeight="1" x14ac:dyDescent="0.25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</row>
    <row r="101" spans="1:10" ht="13.5" customHeight="1" x14ac:dyDescent="0.25">
      <c r="A101" s="288"/>
      <c r="B101" s="288"/>
      <c r="C101" s="288"/>
      <c r="D101" s="288"/>
      <c r="E101" s="288"/>
      <c r="F101" s="288"/>
      <c r="G101" s="288"/>
      <c r="H101" s="288"/>
      <c r="I101" s="288"/>
      <c r="J101" s="288"/>
    </row>
    <row r="102" spans="1:10" ht="13.5" customHeight="1" x14ac:dyDescent="0.25">
      <c r="A102" s="288"/>
      <c r="B102" s="288"/>
      <c r="C102" s="288"/>
      <c r="D102" s="288"/>
      <c r="E102" s="288"/>
      <c r="F102" s="288"/>
      <c r="G102" s="288"/>
      <c r="H102" s="288"/>
      <c r="I102" s="288"/>
      <c r="J102" s="288"/>
    </row>
    <row r="103" spans="1:10" ht="13.5" customHeight="1" x14ac:dyDescent="0.25">
      <c r="A103" s="288"/>
      <c r="B103" s="288"/>
      <c r="C103" s="288"/>
      <c r="D103" s="288"/>
      <c r="E103" s="288"/>
      <c r="F103" s="288"/>
      <c r="G103" s="288"/>
      <c r="H103" s="288"/>
      <c r="I103" s="288"/>
      <c r="J103" s="288"/>
    </row>
    <row r="104" spans="1:10" ht="13.5" customHeight="1" x14ac:dyDescent="0.25">
      <c r="A104" s="288"/>
      <c r="B104" s="288"/>
      <c r="C104" s="288"/>
      <c r="D104" s="288"/>
      <c r="E104" s="288"/>
      <c r="F104" s="288"/>
      <c r="G104" s="288"/>
      <c r="H104" s="288"/>
      <c r="I104" s="288"/>
      <c r="J104" s="288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&amp;C&amp;7Fact book - Q4 2018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59999389629810485"/>
  </sheetPr>
  <dimension ref="A1:L29"/>
  <sheetViews>
    <sheetView view="pageBreakPreview" zoomScaleNormal="100" zoomScaleSheetLayoutView="100" zoomScalePageLayoutView="90" workbookViewId="0">
      <selection activeCell="C18" sqref="C18"/>
    </sheetView>
  </sheetViews>
  <sheetFormatPr defaultRowHeight="13.5" customHeight="1" x14ac:dyDescent="0.15"/>
  <cols>
    <col min="1" max="1" width="30" style="184" customWidth="1"/>
    <col min="2" max="7" width="6.5703125" style="184" customWidth="1"/>
    <col min="8" max="8" width="6.140625" style="184" customWidth="1"/>
    <col min="9" max="9" width="6.5703125" style="184" customWidth="1"/>
    <col min="10" max="10" width="5.7109375" style="184" customWidth="1"/>
    <col min="11" max="11" width="8.28515625" style="184" customWidth="1"/>
    <col min="12" max="12" width="8.85546875" style="184" customWidth="1"/>
    <col min="13" max="16384" width="9.140625" style="184"/>
  </cols>
  <sheetData>
    <row r="1" spans="1:12" ht="13.5" customHeight="1" x14ac:dyDescent="0.15">
      <c r="K1" s="186"/>
      <c r="L1" s="186"/>
    </row>
    <row r="2" spans="1:12" ht="13.5" customHeight="1" x14ac:dyDescent="0.15">
      <c r="A2" s="216" t="s">
        <v>397</v>
      </c>
      <c r="B2" s="216"/>
      <c r="C2" s="216"/>
      <c r="D2" s="216"/>
      <c r="E2" s="303"/>
      <c r="F2" s="303"/>
      <c r="G2" s="303"/>
      <c r="H2" s="303"/>
      <c r="I2" s="303"/>
      <c r="K2" s="186"/>
      <c r="L2" s="186"/>
    </row>
    <row r="3" spans="1:12" ht="13.5" customHeight="1" thickBot="1" x14ac:dyDescent="0.2">
      <c r="K3" s="186"/>
      <c r="L3" s="189"/>
    </row>
    <row r="4" spans="1:12" ht="13.5" customHeight="1" x14ac:dyDescent="0.2">
      <c r="A4" s="335" t="s">
        <v>396</v>
      </c>
      <c r="B4" s="335"/>
      <c r="C4" s="335"/>
      <c r="D4" s="335"/>
      <c r="E4" s="334"/>
      <c r="F4" s="334"/>
      <c r="G4" s="334"/>
      <c r="H4" s="334"/>
      <c r="I4" s="334"/>
      <c r="J4" s="333"/>
      <c r="K4" s="332" t="s">
        <v>374</v>
      </c>
      <c r="L4" s="331"/>
    </row>
    <row r="5" spans="1:12" ht="13.5" customHeight="1" thickBot="1" x14ac:dyDescent="0.25">
      <c r="A5" s="1923"/>
      <c r="B5" s="1923"/>
      <c r="C5" s="1923"/>
      <c r="D5" s="1923"/>
      <c r="E5" s="1923"/>
      <c r="F5" s="1923"/>
      <c r="G5" s="1923"/>
      <c r="H5" s="1923"/>
      <c r="I5" s="1923"/>
      <c r="J5" s="1923"/>
      <c r="K5" s="298"/>
      <c r="L5" s="284"/>
    </row>
    <row r="6" spans="1:12" ht="13.5" customHeight="1" thickBot="1" x14ac:dyDescent="0.25">
      <c r="A6" s="330" t="s">
        <v>178</v>
      </c>
      <c r="B6" s="212" t="s">
        <v>1210</v>
      </c>
      <c r="C6" s="212" t="s">
        <v>1094</v>
      </c>
      <c r="D6" s="212" t="s">
        <v>1032</v>
      </c>
      <c r="E6" s="212" t="s">
        <v>940</v>
      </c>
      <c r="F6" s="212" t="s">
        <v>917</v>
      </c>
      <c r="G6" s="212" t="s">
        <v>868</v>
      </c>
      <c r="H6" s="212" t="s">
        <v>277</v>
      </c>
      <c r="I6" s="212" t="s">
        <v>276</v>
      </c>
      <c r="J6" s="212"/>
      <c r="K6" s="227" t="s">
        <v>1220</v>
      </c>
      <c r="L6" s="1542" t="s">
        <v>1219</v>
      </c>
    </row>
    <row r="7" spans="1:12" ht="13.5" customHeight="1" x14ac:dyDescent="0.15">
      <c r="A7" s="1939" t="s">
        <v>308</v>
      </c>
      <c r="B7" s="211">
        <v>-8</v>
      </c>
      <c r="C7" s="211">
        <v>-7</v>
      </c>
      <c r="D7" s="211">
        <v>-5</v>
      </c>
      <c r="E7" s="211">
        <v>-1</v>
      </c>
      <c r="F7" s="211">
        <v>2</v>
      </c>
      <c r="G7" s="211">
        <v>-3</v>
      </c>
      <c r="H7" s="211">
        <v>0</v>
      </c>
      <c r="I7" s="211">
        <v>0</v>
      </c>
      <c r="J7" s="211"/>
      <c r="K7" s="1944"/>
      <c r="L7" s="315"/>
    </row>
    <row r="8" spans="1:12" ht="13.5" customHeight="1" x14ac:dyDescent="0.15">
      <c r="A8" s="1939" t="s">
        <v>165</v>
      </c>
      <c r="B8" s="206">
        <v>-4</v>
      </c>
      <c r="C8" s="206">
        <v>-8</v>
      </c>
      <c r="D8" s="206">
        <v>3</v>
      </c>
      <c r="E8" s="206">
        <v>-3</v>
      </c>
      <c r="F8" s="206">
        <v>-6</v>
      </c>
      <c r="G8" s="206">
        <v>-1</v>
      </c>
      <c r="H8" s="206">
        <v>2</v>
      </c>
      <c r="I8" s="206">
        <v>-2</v>
      </c>
      <c r="J8" s="206"/>
      <c r="K8" s="307"/>
      <c r="L8" s="306"/>
    </row>
    <row r="9" spans="1:12" ht="13.5" customHeight="1" x14ac:dyDescent="0.15">
      <c r="A9" s="1939" t="s">
        <v>305</v>
      </c>
      <c r="B9" s="206">
        <v>2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2</v>
      </c>
      <c r="I9" s="206">
        <v>1</v>
      </c>
      <c r="J9" s="206"/>
      <c r="K9" s="307"/>
      <c r="L9" s="306"/>
    </row>
    <row r="10" spans="1:12" ht="13.5" customHeight="1" x14ac:dyDescent="0.15">
      <c r="A10" s="1939" t="s">
        <v>364</v>
      </c>
      <c r="B10" s="206">
        <v>0</v>
      </c>
      <c r="C10" s="206">
        <v>0</v>
      </c>
      <c r="D10" s="206">
        <v>1</v>
      </c>
      <c r="E10" s="206">
        <v>1</v>
      </c>
      <c r="F10" s="206">
        <v>0</v>
      </c>
      <c r="G10" s="206">
        <v>0</v>
      </c>
      <c r="H10" s="206">
        <v>1</v>
      </c>
      <c r="I10" s="206">
        <v>1</v>
      </c>
      <c r="J10" s="206"/>
      <c r="K10" s="307"/>
      <c r="L10" s="314"/>
    </row>
    <row r="11" spans="1:12" ht="13.5" customHeight="1" x14ac:dyDescent="0.15">
      <c r="A11" s="329" t="s">
        <v>394</v>
      </c>
      <c r="B11" s="210">
        <v>-10</v>
      </c>
      <c r="C11" s="210">
        <v>-15</v>
      </c>
      <c r="D11" s="210">
        <v>-1</v>
      </c>
      <c r="E11" s="210">
        <v>-3</v>
      </c>
      <c r="F11" s="210">
        <v>-4</v>
      </c>
      <c r="G11" s="210">
        <v>-4</v>
      </c>
      <c r="H11" s="210">
        <v>5</v>
      </c>
      <c r="I11" s="210">
        <v>0</v>
      </c>
      <c r="J11" s="210"/>
      <c r="K11" s="311"/>
      <c r="L11" s="309"/>
    </row>
    <row r="12" spans="1:12" ht="13.5" customHeight="1" x14ac:dyDescent="0.15">
      <c r="A12" s="329" t="s">
        <v>393</v>
      </c>
      <c r="B12" s="202">
        <v>-11</v>
      </c>
      <c r="C12" s="202">
        <v>-20</v>
      </c>
      <c r="D12" s="202">
        <v>-9</v>
      </c>
      <c r="E12" s="202">
        <v>-16</v>
      </c>
      <c r="F12" s="202">
        <v>-26</v>
      </c>
      <c r="G12" s="202">
        <v>2</v>
      </c>
      <c r="H12" s="202">
        <v>-16</v>
      </c>
      <c r="I12" s="202">
        <v>0</v>
      </c>
      <c r="J12" s="202"/>
      <c r="K12" s="311"/>
      <c r="L12" s="309"/>
    </row>
    <row r="13" spans="1:12" ht="13.5" customHeight="1" x14ac:dyDescent="0.15">
      <c r="A13" s="329" t="s">
        <v>290</v>
      </c>
      <c r="B13" s="202">
        <v>-21</v>
      </c>
      <c r="C13" s="202">
        <v>-35</v>
      </c>
      <c r="D13" s="202">
        <v>-10</v>
      </c>
      <c r="E13" s="202">
        <v>-19</v>
      </c>
      <c r="F13" s="202">
        <v>-30</v>
      </c>
      <c r="G13" s="202">
        <v>-2</v>
      </c>
      <c r="H13" s="202">
        <v>-11</v>
      </c>
      <c r="I13" s="202">
        <v>0</v>
      </c>
      <c r="J13" s="202"/>
      <c r="K13" s="311"/>
      <c r="L13" s="309"/>
    </row>
    <row r="14" spans="1:12" ht="13.5" customHeight="1" x14ac:dyDescent="0.15">
      <c r="A14" s="1939" t="s">
        <v>113</v>
      </c>
      <c r="B14" s="206">
        <v>1</v>
      </c>
      <c r="C14" s="206">
        <v>0</v>
      </c>
      <c r="D14" s="206">
        <v>0</v>
      </c>
      <c r="E14" s="206">
        <v>0</v>
      </c>
      <c r="F14" s="206">
        <v>-6</v>
      </c>
      <c r="G14" s="206">
        <v>0</v>
      </c>
      <c r="H14" s="206">
        <v>-2</v>
      </c>
      <c r="I14" s="206">
        <v>1</v>
      </c>
      <c r="J14" s="206"/>
      <c r="K14" s="307"/>
      <c r="L14" s="328"/>
    </row>
    <row r="15" spans="1:12" ht="13.5" customHeight="1" x14ac:dyDescent="0.15">
      <c r="A15" s="329" t="s">
        <v>110</v>
      </c>
      <c r="B15" s="202">
        <v>-20</v>
      </c>
      <c r="C15" s="202">
        <v>-35</v>
      </c>
      <c r="D15" s="202">
        <v>-10</v>
      </c>
      <c r="E15" s="202">
        <v>-19</v>
      </c>
      <c r="F15" s="202">
        <v>-36</v>
      </c>
      <c r="G15" s="202">
        <v>-2</v>
      </c>
      <c r="H15" s="202">
        <v>-13</v>
      </c>
      <c r="I15" s="202">
        <v>1</v>
      </c>
      <c r="J15" s="202"/>
      <c r="K15" s="311"/>
      <c r="L15" s="309"/>
    </row>
    <row r="16" spans="1:12" ht="13.5" customHeight="1" x14ac:dyDescent="0.15">
      <c r="A16" s="1939"/>
      <c r="B16" s="1949"/>
      <c r="C16" s="1949"/>
      <c r="D16" s="1949"/>
      <c r="E16" s="1949"/>
      <c r="F16" s="1949"/>
      <c r="G16" s="1949"/>
      <c r="H16" s="1949"/>
      <c r="I16" s="1949"/>
      <c r="J16" s="211"/>
      <c r="K16" s="1948"/>
      <c r="L16" s="1947"/>
    </row>
    <row r="17" spans="1:12" ht="13.5" customHeight="1" x14ac:dyDescent="0.15">
      <c r="A17" s="1939" t="s">
        <v>104</v>
      </c>
      <c r="B17" s="196">
        <v>238</v>
      </c>
      <c r="C17" s="196">
        <v>250</v>
      </c>
      <c r="D17" s="196">
        <v>338</v>
      </c>
      <c r="E17" s="196">
        <v>328</v>
      </c>
      <c r="F17" s="196">
        <v>316</v>
      </c>
      <c r="G17" s="196">
        <v>307</v>
      </c>
      <c r="H17" s="196">
        <v>301</v>
      </c>
      <c r="I17" s="196">
        <v>300</v>
      </c>
      <c r="J17" s="1946"/>
      <c r="K17" s="307">
        <v>-4.8000000000000001E-2</v>
      </c>
      <c r="L17" s="306">
        <v>-0.24683544303797469</v>
      </c>
    </row>
    <row r="18" spans="1:12" ht="13.5" customHeight="1" thickBot="1" x14ac:dyDescent="0.2">
      <c r="A18" s="1939" t="s">
        <v>100</v>
      </c>
      <c r="B18" s="196">
        <v>3544</v>
      </c>
      <c r="C18" s="196">
        <v>3575</v>
      </c>
      <c r="D18" s="196">
        <v>3501</v>
      </c>
      <c r="E18" s="196">
        <v>3511</v>
      </c>
      <c r="F18" s="196">
        <v>3514</v>
      </c>
      <c r="G18" s="196">
        <v>3654</v>
      </c>
      <c r="H18" s="196">
        <v>3620</v>
      </c>
      <c r="I18" s="196">
        <v>3530</v>
      </c>
      <c r="J18" s="1945"/>
      <c r="K18" s="305">
        <v>-8.6713286713286722E-3</v>
      </c>
      <c r="L18" s="304">
        <v>8.5372794536141151E-3</v>
      </c>
    </row>
    <row r="19" spans="1:12" ht="13.5" customHeight="1" x14ac:dyDescent="0.15">
      <c r="A19" s="189"/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189"/>
    </row>
    <row r="20" spans="1:12" ht="13.5" customHeight="1" x14ac:dyDescent="0.15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</row>
    <row r="21" spans="1:12" ht="13.5" customHeight="1" x14ac:dyDescent="0.15">
      <c r="A21" s="189"/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189"/>
    </row>
    <row r="22" spans="1:12" ht="13.5" customHeight="1" x14ac:dyDescent="0.15">
      <c r="A22" s="189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</row>
    <row r="23" spans="1:12" ht="13.5" customHeight="1" x14ac:dyDescent="0.15">
      <c r="A23" s="189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</row>
    <row r="24" spans="1:12" ht="13.5" customHeight="1" x14ac:dyDescent="0.15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</row>
    <row r="25" spans="1:12" ht="13.5" customHeight="1" x14ac:dyDescent="0.15">
      <c r="A25" s="189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</row>
    <row r="26" spans="1:12" ht="13.5" customHeight="1" x14ac:dyDescent="0.15">
      <c r="L26" s="189"/>
    </row>
    <row r="27" spans="1:12" ht="13.5" customHeight="1" x14ac:dyDescent="0.15">
      <c r="L27" s="189"/>
    </row>
    <row r="28" spans="1:12" ht="13.5" customHeight="1" x14ac:dyDescent="0.15">
      <c r="L28" s="189"/>
    </row>
    <row r="29" spans="1:12" ht="13.5" customHeight="1" x14ac:dyDescent="0.15">
      <c r="L29" s="189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&amp;C&amp;7Fact book - Q4 2018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7" tint="0.59999389629810485"/>
  </sheetPr>
  <dimension ref="A1"/>
  <sheetViews>
    <sheetView view="pageBreakPreview" zoomScale="80" zoomScaleNormal="100" zoomScaleSheetLayoutView="80" workbookViewId="0">
      <selection activeCell="A8" sqref="A8:A9"/>
    </sheetView>
  </sheetViews>
  <sheetFormatPr defaultColWidth="9.140625" defaultRowHeight="11.25" x14ac:dyDescent="0.2"/>
  <cols>
    <col min="1" max="16384" width="9.140625" style="336"/>
  </cols>
  <sheetData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59999389629810485"/>
  </sheetPr>
  <dimension ref="A1:AA87"/>
  <sheetViews>
    <sheetView view="pageLayout" topLeftCell="A43" zoomScaleNormal="100" zoomScaleSheetLayoutView="100" workbookViewId="0">
      <selection activeCell="G67" sqref="G66:G67"/>
    </sheetView>
  </sheetViews>
  <sheetFormatPr defaultColWidth="9.140625" defaultRowHeight="8.25" x14ac:dyDescent="0.15"/>
  <cols>
    <col min="1" max="1" width="25.5703125" style="337" customWidth="1"/>
    <col min="2" max="5" width="6.42578125" style="337" bestFit="1" customWidth="1"/>
    <col min="6" max="7" width="6.42578125" style="338" bestFit="1" customWidth="1"/>
    <col min="8" max="9" width="5.7109375" style="338" bestFit="1" customWidth="1"/>
    <col min="10" max="10" width="6.140625" style="338" hidden="1" customWidth="1"/>
    <col min="11" max="12" width="7.140625" style="337" customWidth="1"/>
    <col min="13" max="13" width="7.7109375" style="337" customWidth="1"/>
    <col min="14" max="14" width="8.5703125" style="337" customWidth="1"/>
    <col min="15" max="26" width="0" style="337" hidden="1" customWidth="1"/>
    <col min="27" max="16384" width="9.140625" style="337"/>
  </cols>
  <sheetData>
    <row r="1" spans="1:27" ht="13.5" customHeight="1" x14ac:dyDescent="0.2">
      <c r="A1" s="354" t="s">
        <v>399</v>
      </c>
      <c r="B1" s="354"/>
      <c r="C1" s="354"/>
      <c r="D1" s="354"/>
      <c r="E1" s="354"/>
      <c r="F1" s="384"/>
      <c r="G1" s="384"/>
      <c r="H1" s="384"/>
      <c r="I1" s="384"/>
      <c r="J1" s="375"/>
      <c r="K1" s="373" t="s">
        <v>374</v>
      </c>
      <c r="L1" s="374"/>
      <c r="M1" s="373" t="s">
        <v>379</v>
      </c>
      <c r="N1" s="372"/>
    </row>
    <row r="2" spans="1:27" ht="13.5" customHeight="1" thickBot="1" x14ac:dyDescent="0.25">
      <c r="K2" s="1957"/>
      <c r="L2" s="1958"/>
      <c r="M2" s="1957"/>
      <c r="N2" s="2773"/>
      <c r="AA2" s="340"/>
    </row>
    <row r="3" spans="1:27" s="385" customFormat="1" ht="13.5" customHeight="1" thickBot="1" x14ac:dyDescent="0.25">
      <c r="A3" s="353" t="s">
        <v>178</v>
      </c>
      <c r="B3" s="353" t="s">
        <v>1210</v>
      </c>
      <c r="C3" s="353" t="s">
        <v>1094</v>
      </c>
      <c r="D3" s="353" t="s">
        <v>1032</v>
      </c>
      <c r="E3" s="353" t="s">
        <v>940</v>
      </c>
      <c r="F3" s="353" t="s">
        <v>917</v>
      </c>
      <c r="G3" s="353" t="s">
        <v>868</v>
      </c>
      <c r="H3" s="352" t="s">
        <v>277</v>
      </c>
      <c r="I3" s="352" t="s">
        <v>276</v>
      </c>
      <c r="K3" s="369" t="s">
        <v>1220</v>
      </c>
      <c r="L3" s="370" t="s">
        <v>1219</v>
      </c>
      <c r="M3" s="369" t="s">
        <v>1220</v>
      </c>
      <c r="N3" s="2774" t="s">
        <v>1219</v>
      </c>
    </row>
    <row r="4" spans="1:27" s="385" customFormat="1" ht="13.5" customHeight="1" x14ac:dyDescent="0.25">
      <c r="A4" s="351" t="s">
        <v>308</v>
      </c>
      <c r="B4" s="196">
        <v>333</v>
      </c>
      <c r="C4" s="196">
        <v>315</v>
      </c>
      <c r="D4" s="196">
        <v>318</v>
      </c>
      <c r="E4" s="196">
        <v>308</v>
      </c>
      <c r="F4" s="196">
        <v>313</v>
      </c>
      <c r="G4" s="196">
        <v>316</v>
      </c>
      <c r="H4" s="196">
        <v>316</v>
      </c>
      <c r="I4" s="196">
        <v>313</v>
      </c>
      <c r="K4" s="1954">
        <v>5.7142857142857141E-2</v>
      </c>
      <c r="L4" s="1955">
        <v>6.3897763578274758E-2</v>
      </c>
      <c r="M4" s="1954">
        <v>5.031446540880502E-2</v>
      </c>
      <c r="N4" s="1953">
        <v>8.0906148867313954E-2</v>
      </c>
    </row>
    <row r="5" spans="1:27" s="385" customFormat="1" ht="13.5" customHeight="1" x14ac:dyDescent="0.25">
      <c r="A5" s="351" t="s">
        <v>165</v>
      </c>
      <c r="B5" s="205">
        <v>109</v>
      </c>
      <c r="C5" s="205">
        <v>107</v>
      </c>
      <c r="D5" s="205">
        <v>108</v>
      </c>
      <c r="E5" s="205">
        <v>113</v>
      </c>
      <c r="F5" s="205">
        <v>124</v>
      </c>
      <c r="G5" s="205">
        <v>110</v>
      </c>
      <c r="H5" s="205">
        <v>129</v>
      </c>
      <c r="I5" s="205">
        <v>120</v>
      </c>
      <c r="K5" s="1954">
        <v>1.8691588785046728E-2</v>
      </c>
      <c r="L5" s="1955">
        <v>-0.12096774193548387</v>
      </c>
      <c r="M5" s="1954">
        <v>2.8037383177569986E-2</v>
      </c>
      <c r="N5" s="1953">
        <v>-0.10569105691056913</v>
      </c>
    </row>
    <row r="6" spans="1:27" s="385" customFormat="1" ht="13.5" customHeight="1" x14ac:dyDescent="0.25">
      <c r="A6" s="351" t="s">
        <v>305</v>
      </c>
      <c r="B6" s="205">
        <v>72</v>
      </c>
      <c r="C6" s="205">
        <v>48</v>
      </c>
      <c r="D6" s="205">
        <v>57</v>
      </c>
      <c r="E6" s="205">
        <v>120</v>
      </c>
      <c r="F6" s="205">
        <v>57</v>
      </c>
      <c r="G6" s="205">
        <v>61</v>
      </c>
      <c r="H6" s="205">
        <v>74</v>
      </c>
      <c r="I6" s="205">
        <v>69</v>
      </c>
      <c r="K6" s="1954">
        <v>0.5</v>
      </c>
      <c r="L6" s="1955">
        <v>0.26315789473684209</v>
      </c>
      <c r="M6" s="1954">
        <v>0.5</v>
      </c>
      <c r="N6" s="1953">
        <v>0.26315789473684204</v>
      </c>
    </row>
    <row r="7" spans="1:27" s="385" customFormat="1" ht="13.5" customHeight="1" x14ac:dyDescent="0.25">
      <c r="A7" s="351" t="s">
        <v>364</v>
      </c>
      <c r="B7" s="205">
        <v>8</v>
      </c>
      <c r="C7" s="205">
        <v>5</v>
      </c>
      <c r="D7" s="205">
        <v>9</v>
      </c>
      <c r="E7" s="205">
        <v>8</v>
      </c>
      <c r="F7" s="205">
        <v>9</v>
      </c>
      <c r="G7" s="205">
        <v>7</v>
      </c>
      <c r="H7" s="205">
        <v>8</v>
      </c>
      <c r="I7" s="205">
        <v>21</v>
      </c>
      <c r="K7" s="1954">
        <v>0.6</v>
      </c>
      <c r="L7" s="1955">
        <v>-0.1111111111111111</v>
      </c>
      <c r="M7" s="1954">
        <v>0.19999999999999996</v>
      </c>
      <c r="N7" s="1953">
        <v>-0.33333333333333337</v>
      </c>
    </row>
    <row r="8" spans="1:27" s="385" customFormat="1" ht="13.5" customHeight="1" x14ac:dyDescent="0.25">
      <c r="A8" s="350" t="s">
        <v>302</v>
      </c>
      <c r="B8" s="209">
        <v>522</v>
      </c>
      <c r="C8" s="209">
        <v>475</v>
      </c>
      <c r="D8" s="209">
        <v>492</v>
      </c>
      <c r="E8" s="209">
        <v>549</v>
      </c>
      <c r="F8" s="209">
        <v>503</v>
      </c>
      <c r="G8" s="209">
        <v>494</v>
      </c>
      <c r="H8" s="209">
        <v>527</v>
      </c>
      <c r="I8" s="209">
        <v>523</v>
      </c>
      <c r="K8" s="365">
        <v>9.8947368421052631E-2</v>
      </c>
      <c r="L8" s="366">
        <v>3.7773359840954271E-2</v>
      </c>
      <c r="M8" s="365">
        <v>9.2050209205020828E-2</v>
      </c>
      <c r="N8" s="364">
        <v>4.8192771084337283E-2</v>
      </c>
    </row>
    <row r="9" spans="1:27" s="385" customFormat="1" ht="13.5" customHeight="1" x14ac:dyDescent="0.25">
      <c r="A9" s="350" t="s">
        <v>292</v>
      </c>
      <c r="B9" s="201">
        <v>-277</v>
      </c>
      <c r="C9" s="201">
        <v>-268</v>
      </c>
      <c r="D9" s="201">
        <v>-282</v>
      </c>
      <c r="E9" s="201">
        <v>-292</v>
      </c>
      <c r="F9" s="201">
        <v>-343</v>
      </c>
      <c r="G9" s="201">
        <v>-288</v>
      </c>
      <c r="H9" s="201">
        <v>-294</v>
      </c>
      <c r="I9" s="201">
        <v>-294</v>
      </c>
      <c r="K9" s="365">
        <v>3.3582089552238806E-2</v>
      </c>
      <c r="L9" s="366">
        <v>-0.1924198250728863</v>
      </c>
      <c r="M9" s="365">
        <v>4.0590405904058935E-2</v>
      </c>
      <c r="N9" s="364">
        <v>-0.16568047337278102</v>
      </c>
    </row>
    <row r="10" spans="1:27" s="385" customFormat="1" ht="13.5" customHeight="1" x14ac:dyDescent="0.25">
      <c r="A10" s="350" t="s">
        <v>290</v>
      </c>
      <c r="B10" s="201">
        <v>245</v>
      </c>
      <c r="C10" s="201">
        <v>207</v>
      </c>
      <c r="D10" s="201">
        <v>210</v>
      </c>
      <c r="E10" s="201">
        <v>257</v>
      </c>
      <c r="F10" s="201">
        <v>160</v>
      </c>
      <c r="G10" s="201">
        <v>206</v>
      </c>
      <c r="H10" s="201">
        <v>233</v>
      </c>
      <c r="I10" s="201">
        <v>229</v>
      </c>
      <c r="K10" s="365">
        <v>0.18357487922705315</v>
      </c>
      <c r="L10" s="366">
        <v>0.53125</v>
      </c>
      <c r="M10" s="365">
        <v>0.15942028985507251</v>
      </c>
      <c r="N10" s="364">
        <v>0.5</v>
      </c>
    </row>
    <row r="11" spans="1:27" s="385" customFormat="1" ht="13.5" customHeight="1" x14ac:dyDescent="0.25">
      <c r="A11" s="351" t="s">
        <v>113</v>
      </c>
      <c r="B11" s="205">
        <v>-27</v>
      </c>
      <c r="C11" s="205">
        <v>-40</v>
      </c>
      <c r="D11" s="205">
        <v>27</v>
      </c>
      <c r="E11" s="205">
        <v>17</v>
      </c>
      <c r="F11" s="205">
        <v>-29</v>
      </c>
      <c r="G11" s="205">
        <v>-25</v>
      </c>
      <c r="H11" s="205">
        <v>-17</v>
      </c>
      <c r="I11" s="205">
        <v>-17</v>
      </c>
      <c r="K11" s="1954">
        <v>-0.32500000000000001</v>
      </c>
      <c r="L11" s="1955">
        <v>-6.8965517241379309E-2</v>
      </c>
      <c r="M11" s="1954">
        <v>-0.32499999999999996</v>
      </c>
      <c r="N11" s="1953">
        <v>-6.8965517241379337E-2</v>
      </c>
    </row>
    <row r="12" spans="1:27" s="385" customFormat="1" ht="13.5" customHeight="1" x14ac:dyDescent="0.25">
      <c r="A12" s="350" t="s">
        <v>110</v>
      </c>
      <c r="B12" s="201">
        <v>218</v>
      </c>
      <c r="C12" s="201">
        <v>167</v>
      </c>
      <c r="D12" s="201">
        <v>237</v>
      </c>
      <c r="E12" s="201">
        <v>274</v>
      </c>
      <c r="F12" s="201">
        <v>131</v>
      </c>
      <c r="G12" s="201">
        <v>181</v>
      </c>
      <c r="H12" s="201">
        <v>216</v>
      </c>
      <c r="I12" s="201">
        <v>212</v>
      </c>
      <c r="K12" s="365">
        <v>0.30538922155688625</v>
      </c>
      <c r="L12" s="366">
        <v>0.66412213740458015</v>
      </c>
      <c r="M12" s="365">
        <v>0.27544910179640714</v>
      </c>
      <c r="N12" s="364">
        <v>0.62595419847328237</v>
      </c>
    </row>
    <row r="13" spans="1:27" s="385" customFormat="1" ht="13.5" customHeight="1" x14ac:dyDescent="0.25">
      <c r="A13" s="383"/>
      <c r="B13" s="382"/>
      <c r="C13" s="382"/>
      <c r="D13" s="382"/>
      <c r="E13" s="382"/>
      <c r="F13" s="382"/>
      <c r="G13" s="382"/>
      <c r="H13" s="382"/>
      <c r="I13" s="381"/>
      <c r="K13" s="1968"/>
      <c r="L13" s="1956"/>
      <c r="M13" s="1968"/>
      <c r="N13" s="380"/>
    </row>
    <row r="14" spans="1:27" s="385" customFormat="1" ht="13.5" customHeight="1" x14ac:dyDescent="0.25">
      <c r="A14" s="351" t="s">
        <v>378</v>
      </c>
      <c r="B14" s="237">
        <v>53.7</v>
      </c>
      <c r="C14" s="237">
        <v>56.4</v>
      </c>
      <c r="D14" s="237">
        <v>56.9</v>
      </c>
      <c r="E14" s="237">
        <v>53</v>
      </c>
      <c r="F14" s="237">
        <v>68</v>
      </c>
      <c r="G14" s="237">
        <v>58.3</v>
      </c>
      <c r="H14" s="237">
        <v>55.9</v>
      </c>
      <c r="I14" s="237">
        <v>56</v>
      </c>
      <c r="K14" s="1966"/>
      <c r="L14" s="1967"/>
      <c r="M14" s="1966"/>
      <c r="N14" s="1965"/>
    </row>
    <row r="15" spans="1:27" s="385" customFormat="1" ht="13.5" customHeight="1" x14ac:dyDescent="0.25">
      <c r="A15" s="351" t="s">
        <v>377</v>
      </c>
      <c r="B15" s="237">
        <v>10.338950107815576</v>
      </c>
      <c r="C15" s="237">
        <v>8.1434484645901826</v>
      </c>
      <c r="D15" s="237">
        <v>11.796658617277068</v>
      </c>
      <c r="E15" s="237">
        <v>13.654534909289632</v>
      </c>
      <c r="F15" s="237">
        <v>6.5274978046401326</v>
      </c>
      <c r="G15" s="237">
        <v>8.7948196168423927</v>
      </c>
      <c r="H15" s="237">
        <v>10.289393271857481</v>
      </c>
      <c r="I15" s="237">
        <v>10.293461914027088</v>
      </c>
      <c r="K15" s="379"/>
      <c r="L15" s="1963"/>
      <c r="M15" s="1962"/>
      <c r="N15" s="1961"/>
    </row>
    <row r="16" spans="1:27" s="385" customFormat="1" ht="13.5" customHeight="1" x14ac:dyDescent="0.25">
      <c r="A16" s="351" t="s">
        <v>104</v>
      </c>
      <c r="B16" s="196">
        <v>6279.9720578481865</v>
      </c>
      <c r="C16" s="196">
        <v>6246.5332511416836</v>
      </c>
      <c r="D16" s="196">
        <v>6250.1518777854126</v>
      </c>
      <c r="E16" s="196">
        <v>6138.5421542832701</v>
      </c>
      <c r="F16" s="196">
        <v>6093.2749587063072</v>
      </c>
      <c r="G16" s="196">
        <v>6135.7159029767417</v>
      </c>
      <c r="H16" s="196">
        <v>6543.8409711877412</v>
      </c>
      <c r="I16" s="196">
        <v>6372.1386767117901</v>
      </c>
      <c r="K16" s="1960">
        <v>5.353178373042557E-3</v>
      </c>
      <c r="L16" s="1953">
        <v>3.0639861225221634E-2</v>
      </c>
      <c r="M16" s="1960">
        <v>1.5047222666880078E-2</v>
      </c>
      <c r="N16" s="1953">
        <v>-2.673796791443861E-3</v>
      </c>
    </row>
    <row r="17" spans="1:14" s="385" customFormat="1" ht="13.5" customHeight="1" x14ac:dyDescent="0.25">
      <c r="A17" s="351" t="s">
        <v>376</v>
      </c>
      <c r="B17" s="196">
        <v>44309.51443508832</v>
      </c>
      <c r="C17" s="196">
        <v>33142.800940541798</v>
      </c>
      <c r="D17" s="196">
        <v>33097</v>
      </c>
      <c r="E17" s="196">
        <v>33069</v>
      </c>
      <c r="F17" s="196">
        <v>33324</v>
      </c>
      <c r="G17" s="196">
        <v>34075</v>
      </c>
      <c r="H17" s="196">
        <v>33965</v>
      </c>
      <c r="I17" s="196">
        <v>33611</v>
      </c>
      <c r="K17" s="1960">
        <v>0.33692727161411651</v>
      </c>
      <c r="L17" s="1953">
        <v>0.32965773721907093</v>
      </c>
      <c r="M17" s="1960">
        <v>0.3510471362182388</v>
      </c>
      <c r="N17" s="1953">
        <v>0.27873300582657379</v>
      </c>
    </row>
    <row r="18" spans="1:14" s="385" customFormat="1" ht="13.5" customHeight="1" thickBot="1" x14ac:dyDescent="0.3">
      <c r="A18" s="351" t="s">
        <v>100</v>
      </c>
      <c r="B18" s="196">
        <v>4806.22</v>
      </c>
      <c r="C18" s="196">
        <v>4811</v>
      </c>
      <c r="D18" s="196">
        <v>4858</v>
      </c>
      <c r="E18" s="196">
        <v>5099</v>
      </c>
      <c r="F18" s="196">
        <v>5270</v>
      </c>
      <c r="G18" s="196">
        <v>5526</v>
      </c>
      <c r="H18" s="196">
        <v>5441</v>
      </c>
      <c r="I18" s="196">
        <v>5457</v>
      </c>
      <c r="K18" s="378">
        <v>-9.9355643317392342E-4</v>
      </c>
      <c r="L18" s="377">
        <v>-8.800379506641362E-2</v>
      </c>
      <c r="M18" s="378">
        <v>-1.0392849719392805E-3</v>
      </c>
      <c r="N18" s="377">
        <v>-8.8218554354012491E-2</v>
      </c>
    </row>
    <row r="19" spans="1:14" s="385" customFormat="1" ht="13.5" customHeight="1" x14ac:dyDescent="0.25">
      <c r="A19" s="351"/>
      <c r="B19" s="351"/>
      <c r="C19" s="351"/>
      <c r="D19" s="351"/>
      <c r="E19" s="196"/>
      <c r="F19" s="196"/>
      <c r="G19" s="196"/>
      <c r="H19" s="196"/>
      <c r="I19" s="196"/>
      <c r="J19" s="1258"/>
      <c r="K19" s="197"/>
      <c r="L19" s="233"/>
      <c r="M19" s="233"/>
    </row>
    <row r="20" spans="1:14" s="385" customFormat="1" ht="13.5" customHeight="1" thickBot="1" x14ac:dyDescent="0.3">
      <c r="A20" s="354" t="s">
        <v>1269</v>
      </c>
      <c r="B20" s="354"/>
      <c r="C20" s="354"/>
      <c r="D20" s="354"/>
      <c r="E20" s="196"/>
      <c r="F20" s="196"/>
      <c r="G20" s="196"/>
      <c r="H20" s="196"/>
      <c r="I20" s="196"/>
      <c r="J20" s="196"/>
      <c r="K20" s="197"/>
      <c r="L20" s="233"/>
      <c r="M20" s="233"/>
    </row>
    <row r="21" spans="1:14" ht="13.5" customHeight="1" x14ac:dyDescent="0.2">
      <c r="E21" s="384"/>
      <c r="F21" s="384"/>
      <c r="G21" s="384"/>
      <c r="H21" s="384"/>
      <c r="I21" s="384"/>
      <c r="J21" s="205"/>
      <c r="K21" s="373" t="s">
        <v>374</v>
      </c>
      <c r="L21" s="374"/>
      <c r="M21" s="373" t="s">
        <v>1410</v>
      </c>
      <c r="N21" s="372"/>
    </row>
    <row r="22" spans="1:14" ht="11.25" customHeight="1" thickBot="1" x14ac:dyDescent="0.25">
      <c r="E22" s="338"/>
      <c r="J22" s="205"/>
      <c r="K22" s="1957"/>
      <c r="L22" s="1958"/>
      <c r="M22" s="1957"/>
      <c r="N22" s="2773"/>
    </row>
    <row r="23" spans="1:14" ht="24.75" customHeight="1" thickBot="1" x14ac:dyDescent="0.25">
      <c r="A23" s="353" t="s">
        <v>178</v>
      </c>
      <c r="B23" s="353" t="s">
        <v>1210</v>
      </c>
      <c r="C23" s="353" t="s">
        <v>1094</v>
      </c>
      <c r="D23" s="353" t="s">
        <v>1032</v>
      </c>
      <c r="E23" s="353" t="s">
        <v>940</v>
      </c>
      <c r="F23" s="353" t="s">
        <v>917</v>
      </c>
      <c r="G23" s="353" t="s">
        <v>868</v>
      </c>
      <c r="H23" s="352" t="s">
        <v>277</v>
      </c>
      <c r="I23" s="352" t="s">
        <v>276</v>
      </c>
      <c r="J23" s="205"/>
      <c r="K23" s="369" t="s">
        <v>1220</v>
      </c>
      <c r="L23" s="370" t="s">
        <v>1219</v>
      </c>
      <c r="M23" s="369" t="s">
        <v>1220</v>
      </c>
      <c r="N23" s="2774" t="s">
        <v>1219</v>
      </c>
    </row>
    <row r="24" spans="1:14" ht="13.5" customHeight="1" x14ac:dyDescent="0.15">
      <c r="A24" s="351" t="s">
        <v>308</v>
      </c>
      <c r="B24" s="390">
        <v>332</v>
      </c>
      <c r="C24" s="390">
        <v>315</v>
      </c>
      <c r="D24" s="196">
        <v>318</v>
      </c>
      <c r="E24" s="196">
        <v>307</v>
      </c>
      <c r="F24" s="196">
        <v>313</v>
      </c>
      <c r="G24" s="196">
        <v>316</v>
      </c>
      <c r="H24" s="196">
        <v>315</v>
      </c>
      <c r="I24" s="196">
        <v>313</v>
      </c>
      <c r="J24" s="1243"/>
      <c r="K24" s="1954">
        <v>5.3968253968253971E-2</v>
      </c>
      <c r="L24" s="1955">
        <v>6.070287539936102E-2</v>
      </c>
      <c r="M24" s="1954">
        <v>5.1768600114875829E-2</v>
      </c>
      <c r="N24" s="1953">
        <v>7.9659176078513694E-2</v>
      </c>
    </row>
    <row r="25" spans="1:14" ht="13.5" customHeight="1" x14ac:dyDescent="0.15">
      <c r="A25" s="351" t="s">
        <v>165</v>
      </c>
      <c r="B25" s="390">
        <v>136</v>
      </c>
      <c r="C25" s="390">
        <v>133</v>
      </c>
      <c r="D25" s="205">
        <v>135</v>
      </c>
      <c r="E25" s="205">
        <v>159</v>
      </c>
      <c r="F25" s="205">
        <v>170</v>
      </c>
      <c r="G25" s="205">
        <v>154</v>
      </c>
      <c r="H25" s="205">
        <v>172</v>
      </c>
      <c r="I25" s="205">
        <v>163</v>
      </c>
      <c r="J25" s="205"/>
      <c r="K25" s="1954">
        <v>2.2556390977443608E-2</v>
      </c>
      <c r="L25" s="1955">
        <v>-0.2</v>
      </c>
      <c r="M25" s="1954">
        <v>2.3016246683776442E-2</v>
      </c>
      <c r="N25" s="1953">
        <v>-0.18909595349395647</v>
      </c>
    </row>
    <row r="26" spans="1:14" ht="13.5" customHeight="1" x14ac:dyDescent="0.15">
      <c r="A26" s="351" t="s">
        <v>305</v>
      </c>
      <c r="B26" s="390">
        <v>72</v>
      </c>
      <c r="C26" s="390">
        <v>48</v>
      </c>
      <c r="D26" s="205">
        <v>57</v>
      </c>
      <c r="E26" s="205">
        <v>120</v>
      </c>
      <c r="F26" s="205">
        <v>57</v>
      </c>
      <c r="G26" s="205">
        <v>61</v>
      </c>
      <c r="H26" s="205">
        <v>74</v>
      </c>
      <c r="I26" s="205">
        <v>69</v>
      </c>
      <c r="J26" s="205"/>
      <c r="K26" s="1954">
        <v>0.5</v>
      </c>
      <c r="L26" s="1955">
        <v>0.26315789473684209</v>
      </c>
      <c r="M26" s="1954">
        <v>0.48758229893609983</v>
      </c>
      <c r="N26" s="1953">
        <v>0.27294046280555895</v>
      </c>
    </row>
    <row r="27" spans="1:14" ht="13.5" customHeight="1" x14ac:dyDescent="0.15">
      <c r="A27" s="351" t="s">
        <v>364</v>
      </c>
      <c r="B27" s="390">
        <v>6</v>
      </c>
      <c r="C27" s="390">
        <v>5</v>
      </c>
      <c r="D27" s="205">
        <v>10</v>
      </c>
      <c r="E27" s="205">
        <v>9</v>
      </c>
      <c r="F27" s="205">
        <v>9</v>
      </c>
      <c r="G27" s="205">
        <v>7</v>
      </c>
      <c r="H27" s="205">
        <v>9</v>
      </c>
      <c r="I27" s="205">
        <v>20</v>
      </c>
      <c r="J27" s="1259"/>
      <c r="K27" s="1954">
        <v>0.2</v>
      </c>
      <c r="L27" s="1955">
        <v>-0.33333333333333331</v>
      </c>
      <c r="M27" s="1954">
        <v>0.35997561280964407</v>
      </c>
      <c r="N27" s="1953">
        <v>-0.29339734779848903</v>
      </c>
    </row>
    <row r="28" spans="1:14" ht="13.5" customHeight="1" x14ac:dyDescent="0.15">
      <c r="A28" s="350" t="s">
        <v>302</v>
      </c>
      <c r="B28" s="389">
        <v>546</v>
      </c>
      <c r="C28" s="389">
        <v>501</v>
      </c>
      <c r="D28" s="209">
        <v>520</v>
      </c>
      <c r="E28" s="209">
        <v>595</v>
      </c>
      <c r="F28" s="209">
        <v>549</v>
      </c>
      <c r="G28" s="209">
        <v>538</v>
      </c>
      <c r="H28" s="209">
        <v>570</v>
      </c>
      <c r="I28" s="209">
        <v>565</v>
      </c>
      <c r="J28" s="1259"/>
      <c r="K28" s="365">
        <v>8.9820359281437126E-2</v>
      </c>
      <c r="L28" s="366">
        <v>-5.4644808743169399E-3</v>
      </c>
      <c r="M28" s="365">
        <v>8.8807521661855571E-2</v>
      </c>
      <c r="N28" s="364">
        <v>1.0214425350960621E-2</v>
      </c>
    </row>
    <row r="29" spans="1:14" ht="13.5" customHeight="1" x14ac:dyDescent="0.15">
      <c r="A29" s="350" t="s">
        <v>292</v>
      </c>
      <c r="B29" s="389">
        <v>-285</v>
      </c>
      <c r="C29" s="389">
        <v>-274</v>
      </c>
      <c r="D29" s="201">
        <v>-287</v>
      </c>
      <c r="E29" s="201">
        <v>-303</v>
      </c>
      <c r="F29" s="201">
        <v>-354</v>
      </c>
      <c r="G29" s="201">
        <v>-300</v>
      </c>
      <c r="H29" s="201">
        <v>-306</v>
      </c>
      <c r="I29" s="201">
        <v>-304</v>
      </c>
      <c r="J29" s="381"/>
      <c r="K29" s="365">
        <v>4.0145985401459854E-2</v>
      </c>
      <c r="L29" s="366">
        <v>-0.19491525423728814</v>
      </c>
      <c r="M29" s="365">
        <v>4.0551293376148045E-2</v>
      </c>
      <c r="N29" s="364">
        <v>-0.17932387670152528</v>
      </c>
    </row>
    <row r="30" spans="1:14" ht="13.5" customHeight="1" x14ac:dyDescent="0.15">
      <c r="A30" s="350" t="s">
        <v>290</v>
      </c>
      <c r="B30" s="389">
        <v>261</v>
      </c>
      <c r="C30" s="389">
        <v>227</v>
      </c>
      <c r="D30" s="201">
        <v>233</v>
      </c>
      <c r="E30" s="201">
        <v>292</v>
      </c>
      <c r="F30" s="201">
        <v>195</v>
      </c>
      <c r="G30" s="201">
        <v>238</v>
      </c>
      <c r="H30" s="201">
        <v>264</v>
      </c>
      <c r="I30" s="201">
        <v>261</v>
      </c>
      <c r="J30" s="237"/>
      <c r="K30" s="365">
        <v>0.14977973568281938</v>
      </c>
      <c r="L30" s="366">
        <v>0.33846153846153848</v>
      </c>
      <c r="M30" s="365">
        <v>0.14730299447639572</v>
      </c>
      <c r="N30" s="364">
        <v>0.35401108730505015</v>
      </c>
    </row>
    <row r="31" spans="1:14" ht="13.5" customHeight="1" x14ac:dyDescent="0.15">
      <c r="A31" s="351" t="s">
        <v>113</v>
      </c>
      <c r="B31" s="390">
        <v>-27</v>
      </c>
      <c r="C31" s="390">
        <v>-40</v>
      </c>
      <c r="D31" s="205">
        <v>27</v>
      </c>
      <c r="E31" s="205">
        <v>17</v>
      </c>
      <c r="F31" s="205">
        <v>-29</v>
      </c>
      <c r="G31" s="205">
        <v>-25</v>
      </c>
      <c r="H31" s="205">
        <v>-16</v>
      </c>
      <c r="I31" s="205">
        <v>-17</v>
      </c>
      <c r="J31" s="237"/>
      <c r="K31" s="1954">
        <v>-0.32500000000000001</v>
      </c>
      <c r="L31" s="1955">
        <v>-6.8965517241379309E-2</v>
      </c>
      <c r="M31" s="1954">
        <v>-0.31549217224920723</v>
      </c>
      <c r="N31" s="1953">
        <v>-4.9254293850146125E-2</v>
      </c>
    </row>
    <row r="32" spans="1:14" ht="13.5" customHeight="1" x14ac:dyDescent="0.15">
      <c r="A32" s="350" t="s">
        <v>110</v>
      </c>
      <c r="B32" s="389">
        <v>234</v>
      </c>
      <c r="C32" s="389">
        <v>187</v>
      </c>
      <c r="D32" s="201">
        <v>260</v>
      </c>
      <c r="E32" s="201">
        <v>309</v>
      </c>
      <c r="F32" s="201">
        <v>166</v>
      </c>
      <c r="G32" s="201">
        <v>213</v>
      </c>
      <c r="H32" s="201">
        <v>248</v>
      </c>
      <c r="I32" s="201">
        <v>244</v>
      </c>
      <c r="J32" s="196"/>
      <c r="K32" s="365">
        <v>0.25133689839572193</v>
      </c>
      <c r="L32" s="366">
        <v>0.40963855421686746</v>
      </c>
      <c r="M32" s="365">
        <v>0.24518972352727708</v>
      </c>
      <c r="N32" s="364">
        <v>0.42425219618863741</v>
      </c>
    </row>
    <row r="33" spans="1:27" ht="13.5" customHeight="1" x14ac:dyDescent="0.15">
      <c r="A33" s="383"/>
      <c r="B33" s="387"/>
      <c r="C33" s="387"/>
      <c r="D33" s="382"/>
      <c r="E33" s="382"/>
      <c r="F33" s="382"/>
      <c r="G33" s="382"/>
      <c r="H33" s="381"/>
      <c r="I33" s="381"/>
      <c r="J33" s="196"/>
      <c r="K33" s="1968"/>
      <c r="L33" s="1956"/>
      <c r="M33" s="1968"/>
      <c r="N33" s="380"/>
    </row>
    <row r="34" spans="1:27" ht="13.5" customHeight="1" x14ac:dyDescent="0.15">
      <c r="A34" s="351" t="s">
        <v>378</v>
      </c>
      <c r="B34" s="1964">
        <v>52.2</v>
      </c>
      <c r="C34" s="1964">
        <v>54.7</v>
      </c>
      <c r="D34" s="237">
        <v>55.2</v>
      </c>
      <c r="E34" s="237">
        <v>50.9</v>
      </c>
      <c r="F34" s="237">
        <v>64.5</v>
      </c>
      <c r="G34" s="237">
        <v>55.8</v>
      </c>
      <c r="H34" s="237">
        <v>53.7</v>
      </c>
      <c r="I34" s="237">
        <v>53.8</v>
      </c>
      <c r="J34" s="196"/>
      <c r="K34" s="1966"/>
      <c r="L34" s="1967"/>
      <c r="M34" s="1966"/>
      <c r="N34" s="1965"/>
    </row>
    <row r="35" spans="1:27" ht="13.5" customHeight="1" x14ac:dyDescent="0.15">
      <c r="A35" s="351" t="s">
        <v>377</v>
      </c>
      <c r="B35" s="1964">
        <v>11.110105333884935</v>
      </c>
      <c r="C35" s="1964">
        <v>8.9485808092605126</v>
      </c>
      <c r="D35" s="237">
        <v>12.397931562484311</v>
      </c>
      <c r="E35" s="237">
        <v>14.695576199633434</v>
      </c>
      <c r="F35" s="237">
        <v>7.8475382384266048</v>
      </c>
      <c r="G35" s="237">
        <v>9.8057777300668079</v>
      </c>
      <c r="H35" s="237">
        <v>11.262902309867512</v>
      </c>
      <c r="I35" s="237">
        <v>11.225117322182525</v>
      </c>
      <c r="J35" s="196"/>
      <c r="K35" s="379"/>
      <c r="L35" s="1963"/>
      <c r="M35" s="1962"/>
      <c r="N35" s="1961"/>
    </row>
    <row r="36" spans="1:27" ht="13.5" customHeight="1" x14ac:dyDescent="0.15">
      <c r="A36" s="351" t="s">
        <v>104</v>
      </c>
      <c r="B36" s="196">
        <v>6414.4045977960504</v>
      </c>
      <c r="C36" s="196">
        <v>6380.1053786396396</v>
      </c>
      <c r="D36" s="196">
        <v>6378.4022169256405</v>
      </c>
      <c r="E36" s="196">
        <v>6422.390101911401</v>
      </c>
      <c r="F36" s="196">
        <v>6375.9564092046448</v>
      </c>
      <c r="G36" s="196">
        <v>6414.7732973002112</v>
      </c>
      <c r="H36" s="196">
        <v>6792.1307042374419</v>
      </c>
      <c r="I36" s="196">
        <v>6636.5287338994976</v>
      </c>
      <c r="J36" s="196"/>
      <c r="K36" s="1960">
        <v>5.3759643643572618E-3</v>
      </c>
      <c r="L36" s="1953">
        <v>6.0301837283422916E-3</v>
      </c>
      <c r="M36" s="1960">
        <v>1.4772875141639386E-2</v>
      </c>
      <c r="N36" s="1953">
        <v>-3.1093709910169687E-2</v>
      </c>
    </row>
    <row r="37" spans="1:27" ht="13.5" customHeight="1" x14ac:dyDescent="0.15">
      <c r="A37" s="351" t="s">
        <v>376</v>
      </c>
      <c r="B37" s="196">
        <v>44309.51443508832</v>
      </c>
      <c r="C37" s="196">
        <v>33142.800940541798</v>
      </c>
      <c r="D37" s="196">
        <v>33097</v>
      </c>
      <c r="E37" s="196">
        <v>33069</v>
      </c>
      <c r="F37" s="196">
        <v>33324</v>
      </c>
      <c r="G37" s="196">
        <v>34074</v>
      </c>
      <c r="H37" s="196">
        <v>33966</v>
      </c>
      <c r="I37" s="196">
        <v>33611</v>
      </c>
      <c r="J37" s="375"/>
      <c r="K37" s="1960">
        <v>0.33692727161411651</v>
      </c>
      <c r="L37" s="1953">
        <v>0.32965773721907093</v>
      </c>
      <c r="M37" s="1960">
        <v>0.35107244647171165</v>
      </c>
      <c r="N37" s="1953">
        <v>0.27874905496335045</v>
      </c>
    </row>
    <row r="38" spans="1:27" ht="13.5" customHeight="1" thickBot="1" x14ac:dyDescent="0.2">
      <c r="A38" s="351" t="s">
        <v>100</v>
      </c>
      <c r="B38" s="196">
        <v>4806</v>
      </c>
      <c r="C38" s="196">
        <v>4858</v>
      </c>
      <c r="D38" s="196">
        <v>4858</v>
      </c>
      <c r="E38" s="196">
        <v>5099</v>
      </c>
      <c r="F38" s="196">
        <v>5271</v>
      </c>
      <c r="G38" s="196">
        <v>5526</v>
      </c>
      <c r="H38" s="196">
        <v>5441</v>
      </c>
      <c r="I38" s="196">
        <v>5457</v>
      </c>
      <c r="K38" s="378">
        <v>-1.070399341292713E-2</v>
      </c>
      <c r="L38" s="377">
        <v>-8.8218554354012518E-2</v>
      </c>
      <c r="M38" s="378">
        <v>-9.2502707523067773E-4</v>
      </c>
      <c r="N38" s="377">
        <v>-8.8111076116282216E-2</v>
      </c>
    </row>
    <row r="39" spans="1:27" ht="13.5" customHeight="1" thickBot="1" x14ac:dyDescent="0.25">
      <c r="A39" s="1959"/>
      <c r="B39" s="1959"/>
      <c r="C39" s="1959"/>
      <c r="D39" s="1959"/>
      <c r="E39" s="196"/>
      <c r="F39" s="196"/>
      <c r="G39" s="196"/>
      <c r="H39" s="196"/>
      <c r="I39" s="196"/>
      <c r="J39" s="349"/>
      <c r="K39" s="233"/>
      <c r="L39" s="233"/>
      <c r="M39" s="376"/>
    </row>
    <row r="40" spans="1:27" ht="13.5" customHeight="1" x14ac:dyDescent="0.2">
      <c r="A40" s="354" t="s">
        <v>398</v>
      </c>
      <c r="B40" s="354"/>
      <c r="C40" s="354"/>
      <c r="D40" s="354"/>
      <c r="E40" s="375"/>
      <c r="F40" s="375"/>
      <c r="G40" s="375"/>
      <c r="H40" s="375"/>
      <c r="I40" s="375"/>
      <c r="J40" s="196"/>
      <c r="K40" s="373" t="s">
        <v>374</v>
      </c>
      <c r="L40" s="374"/>
      <c r="M40" s="373" t="s">
        <v>373</v>
      </c>
      <c r="N40" s="372"/>
    </row>
    <row r="41" spans="1:27" ht="13.5" customHeight="1" thickBot="1" x14ac:dyDescent="0.25">
      <c r="E41" s="338"/>
      <c r="G41" s="2137"/>
      <c r="J41" s="205"/>
      <c r="K41" s="1957"/>
      <c r="L41" s="1958"/>
      <c r="M41" s="1957"/>
      <c r="N41" s="2773"/>
      <c r="AA41" s="340"/>
    </row>
    <row r="42" spans="1:27" ht="18" customHeight="1" thickBot="1" x14ac:dyDescent="0.25">
      <c r="A42" s="371" t="s">
        <v>372</v>
      </c>
      <c r="B42" s="353" t="s">
        <v>1210</v>
      </c>
      <c r="C42" s="353" t="s">
        <v>1094</v>
      </c>
      <c r="D42" s="353" t="s">
        <v>1032</v>
      </c>
      <c r="E42" s="353" t="s">
        <v>940</v>
      </c>
      <c r="F42" s="353" t="s">
        <v>917</v>
      </c>
      <c r="G42" s="353" t="s">
        <v>868</v>
      </c>
      <c r="H42" s="352" t="s">
        <v>277</v>
      </c>
      <c r="I42" s="352" t="s">
        <v>276</v>
      </c>
      <c r="J42" s="205"/>
      <c r="K42" s="369" t="s">
        <v>1220</v>
      </c>
      <c r="L42" s="370" t="s">
        <v>1219</v>
      </c>
      <c r="M42" s="369" t="s">
        <v>1220</v>
      </c>
      <c r="N42" s="2774" t="s">
        <v>1219</v>
      </c>
      <c r="AA42" s="340"/>
    </row>
    <row r="43" spans="1:27" ht="13.5" customHeight="1" x14ac:dyDescent="0.15">
      <c r="A43" s="368" t="s">
        <v>96</v>
      </c>
      <c r="B43" s="220">
        <v>72.875168772841292</v>
      </c>
      <c r="C43" s="220">
        <v>73.159518787770907</v>
      </c>
      <c r="D43" s="220">
        <v>71.863412140606698</v>
      </c>
      <c r="E43" s="220">
        <v>71.061059701642193</v>
      </c>
      <c r="F43" s="220">
        <v>71.183111244400806</v>
      </c>
      <c r="G43" s="220">
        <v>72.368895892886698</v>
      </c>
      <c r="H43" s="220">
        <v>71.7209995741798</v>
      </c>
      <c r="I43" s="220">
        <v>71.692950679462001</v>
      </c>
      <c r="J43" s="205"/>
      <c r="K43" s="1954">
        <v>-3.075666582198587E-3</v>
      </c>
      <c r="L43" s="1955">
        <v>2.4967211994954754E-2</v>
      </c>
      <c r="M43" s="1954">
        <v>6.830601092896238E-3</v>
      </c>
      <c r="N43" s="1953">
        <v>3.8028169014084456E-2</v>
      </c>
      <c r="AA43" s="340"/>
    </row>
    <row r="44" spans="1:27" ht="13.5" customHeight="1" x14ac:dyDescent="0.15">
      <c r="A44" s="368" t="s">
        <v>371</v>
      </c>
      <c r="B44" s="220">
        <v>6.6859139313701696</v>
      </c>
      <c r="C44" s="220">
        <v>6.7696658877502696</v>
      </c>
      <c r="D44" s="220">
        <v>6.9367991554359101</v>
      </c>
      <c r="E44" s="220">
        <v>6.9918665905878798</v>
      </c>
      <c r="F44" s="220">
        <v>7.05866837721923</v>
      </c>
      <c r="G44" s="220">
        <v>7.0688861213607899</v>
      </c>
      <c r="H44" s="220">
        <v>7.1188059316876204</v>
      </c>
      <c r="I44" s="220">
        <v>7.2251017500088102</v>
      </c>
      <c r="J44" s="1243"/>
      <c r="K44" s="1954">
        <v>-1.6777363033798554E-2</v>
      </c>
      <c r="L44" s="1955">
        <v>-5.8321981497159156E-2</v>
      </c>
      <c r="M44" s="1954">
        <v>-1.4705882352941124E-2</v>
      </c>
      <c r="N44" s="1953">
        <v>-4.2857142857142816E-2</v>
      </c>
      <c r="AA44" s="340"/>
    </row>
    <row r="45" spans="1:27" ht="13.5" customHeight="1" thickBot="1" x14ac:dyDescent="0.2">
      <c r="A45" s="367" t="s">
        <v>94</v>
      </c>
      <c r="B45" s="218">
        <v>2.0122005963925602</v>
      </c>
      <c r="C45" s="218">
        <v>2.071714994647138</v>
      </c>
      <c r="D45" s="218">
        <v>2.0629535005940767</v>
      </c>
      <c r="E45" s="218">
        <v>2.1162729963544962</v>
      </c>
      <c r="F45" s="218">
        <v>2.1673754838914618</v>
      </c>
      <c r="G45" s="218">
        <v>2.2362543687820704</v>
      </c>
      <c r="H45" s="218">
        <v>2.2725423229124146</v>
      </c>
      <c r="I45" s="218">
        <v>2.3262400125575056</v>
      </c>
      <c r="J45" s="205"/>
      <c r="K45" s="1951">
        <v>-4.1809239813066605E-2</v>
      </c>
      <c r="L45" s="1952">
        <v>-8.5363365276109063E-2</v>
      </c>
      <c r="M45" s="1951">
        <v>-4.7619047619047672E-2</v>
      </c>
      <c r="N45" s="1950">
        <v>-9.0909090909090939E-2</v>
      </c>
      <c r="AA45" s="340"/>
    </row>
    <row r="46" spans="1:27" ht="13.5" customHeight="1" x14ac:dyDescent="0.15">
      <c r="A46" s="350" t="s">
        <v>93</v>
      </c>
      <c r="B46" s="217">
        <v>81.573283300604018</v>
      </c>
      <c r="C46" s="217">
        <v>82.000899670168309</v>
      </c>
      <c r="D46" s="217">
        <v>80.863164796636681</v>
      </c>
      <c r="E46" s="217">
        <v>80.169199288584565</v>
      </c>
      <c r="F46" s="217">
        <v>80.409155105511502</v>
      </c>
      <c r="G46" s="217">
        <v>81.674036383029559</v>
      </c>
      <c r="H46" s="217">
        <v>81.112347828779832</v>
      </c>
      <c r="I46" s="217">
        <v>81.244292442028311</v>
      </c>
      <c r="J46" s="205"/>
      <c r="K46" s="365">
        <v>-5.2038621877558769E-3</v>
      </c>
      <c r="L46" s="366">
        <v>1.4593075878159358E-2</v>
      </c>
      <c r="M46" s="365">
        <v>3.6540803897686658E-3</v>
      </c>
      <c r="N46" s="364">
        <v>2.7431421446383997E-2</v>
      </c>
      <c r="AA46" s="340"/>
    </row>
    <row r="47" spans="1:27" ht="13.5" customHeight="1" x14ac:dyDescent="0.15">
      <c r="A47" s="363"/>
      <c r="B47" s="1956"/>
      <c r="C47" s="1956"/>
      <c r="D47" s="1956"/>
      <c r="E47" s="1956"/>
      <c r="F47" s="1956"/>
      <c r="G47" s="1956"/>
      <c r="H47" s="1956"/>
      <c r="I47" s="1956"/>
      <c r="J47" s="1259"/>
      <c r="K47" s="361"/>
      <c r="L47" s="362"/>
      <c r="M47" s="361"/>
      <c r="N47" s="360"/>
      <c r="AA47" s="340"/>
    </row>
    <row r="48" spans="1:27" ht="13.5" customHeight="1" x14ac:dyDescent="0.15">
      <c r="A48" s="351" t="s">
        <v>92</v>
      </c>
      <c r="B48" s="220">
        <v>38</v>
      </c>
      <c r="C48" s="220">
        <v>36.933594731397797</v>
      </c>
      <c r="D48" s="220">
        <v>37.472816127426903</v>
      </c>
      <c r="E48" s="220">
        <v>36.2698204737437</v>
      </c>
      <c r="F48" s="220">
        <v>37.281138098531898</v>
      </c>
      <c r="G48" s="220">
        <v>36.906005320190594</v>
      </c>
      <c r="H48" s="220">
        <v>36.761449084881299</v>
      </c>
      <c r="I48" s="220">
        <v>37.264274118778999</v>
      </c>
      <c r="J48" s="1259"/>
      <c r="K48" s="1954">
        <v>3.1923612549173211E-2</v>
      </c>
      <c r="L48" s="1955">
        <v>2.0857407588860597E-2</v>
      </c>
      <c r="M48" s="1954">
        <v>4.0540540540540571E-2</v>
      </c>
      <c r="N48" s="1953">
        <v>3.4946236559139754E-2</v>
      </c>
      <c r="AA48" s="340"/>
    </row>
    <row r="49" spans="1:27" ht="13.5" customHeight="1" thickBot="1" x14ac:dyDescent="0.2">
      <c r="A49" s="359" t="s">
        <v>91</v>
      </c>
      <c r="B49" s="218">
        <v>2.8</v>
      </c>
      <c r="C49" s="218">
        <v>2.7564703422766601</v>
      </c>
      <c r="D49" s="218">
        <v>2.9665290946056198</v>
      </c>
      <c r="E49" s="218">
        <v>2.8988873564532698</v>
      </c>
      <c r="F49" s="218">
        <v>3.0310383433567902</v>
      </c>
      <c r="G49" s="218">
        <v>2.9536659872189799</v>
      </c>
      <c r="H49" s="218">
        <v>3.06969093678889</v>
      </c>
      <c r="I49" s="218">
        <v>3.06065996497493</v>
      </c>
      <c r="J49" s="205"/>
      <c r="K49" s="1951">
        <v>-1.228010604099637E-2</v>
      </c>
      <c r="L49" s="1952">
        <v>-7.8128098971596671E-2</v>
      </c>
      <c r="M49" s="1951">
        <v>0</v>
      </c>
      <c r="N49" s="1950">
        <v>-6.6666666666666763E-2</v>
      </c>
      <c r="AA49" s="340"/>
    </row>
    <row r="50" spans="1:27" ht="13.5" customHeight="1" thickBot="1" x14ac:dyDescent="0.2">
      <c r="A50" s="350" t="s">
        <v>89</v>
      </c>
      <c r="B50" s="217">
        <v>40.843597006149714</v>
      </c>
      <c r="C50" s="217">
        <v>39.690065073674454</v>
      </c>
      <c r="D50" s="217">
        <v>40.439345222032522</v>
      </c>
      <c r="E50" s="217">
        <v>39.168707830196965</v>
      </c>
      <c r="F50" s="217">
        <v>40.312176441888688</v>
      </c>
      <c r="G50" s="217">
        <v>39.859671307409577</v>
      </c>
      <c r="H50" s="217">
        <v>39.831140021670187</v>
      </c>
      <c r="I50" s="217">
        <v>40.324934083753931</v>
      </c>
      <c r="J50" s="1259"/>
      <c r="K50" s="358">
        <v>2.880596992820432E-2</v>
      </c>
      <c r="L50" s="357">
        <v>1.3488759457809363E-2</v>
      </c>
      <c r="M50" s="356">
        <v>3.7688442211055273E-2</v>
      </c>
      <c r="N50" s="355">
        <v>2.736318407960181E-2</v>
      </c>
      <c r="AA50" s="340"/>
    </row>
    <row r="51" spans="1:27" ht="13.5" customHeight="1" x14ac:dyDescent="0.15">
      <c r="E51" s="338"/>
      <c r="M51" s="339"/>
      <c r="AA51" s="340"/>
    </row>
    <row r="52" spans="1:27" ht="13.5" customHeight="1" x14ac:dyDescent="0.15">
      <c r="A52" s="2136"/>
      <c r="B52" s="2136"/>
      <c r="C52" s="2136"/>
      <c r="D52" s="2136"/>
      <c r="E52" s="2137"/>
      <c r="F52" s="2137"/>
      <c r="G52" s="2137"/>
      <c r="H52" s="2137"/>
      <c r="I52" s="2137"/>
      <c r="J52" s="2137"/>
      <c r="K52" s="2138"/>
      <c r="L52" s="2138"/>
      <c r="M52" s="339"/>
    </row>
    <row r="53" spans="1:27" ht="13.5" customHeight="1" x14ac:dyDescent="0.15">
      <c r="A53" s="2139"/>
      <c r="B53" s="2139"/>
      <c r="C53" s="2139"/>
      <c r="D53" s="2139"/>
      <c r="E53" s="2137"/>
      <c r="F53" s="2137"/>
      <c r="G53" s="2137"/>
      <c r="H53" s="2137"/>
      <c r="I53" s="2137"/>
      <c r="J53" s="2137"/>
      <c r="K53" s="2140"/>
      <c r="L53" s="2140"/>
    </row>
    <row r="54" spans="1:27" ht="13.5" customHeight="1" thickBot="1" x14ac:dyDescent="0.2">
      <c r="A54" s="2138"/>
      <c r="B54" s="2138"/>
      <c r="C54" s="2138"/>
      <c r="D54" s="2138"/>
      <c r="E54" s="2137"/>
      <c r="F54" s="2137"/>
      <c r="G54" s="2137"/>
      <c r="H54" s="2137"/>
      <c r="I54" s="2137"/>
      <c r="J54" s="2137"/>
      <c r="K54" s="2138"/>
      <c r="L54" s="2138"/>
    </row>
    <row r="55" spans="1:27" ht="13.5" customHeight="1" x14ac:dyDescent="0.15">
      <c r="A55" s="1631"/>
      <c r="B55" s="1631"/>
      <c r="C55" s="1631"/>
      <c r="D55" s="1982"/>
      <c r="E55" s="1982"/>
      <c r="F55" s="1982"/>
      <c r="G55" s="1982"/>
      <c r="H55" s="1982"/>
      <c r="I55" s="2140"/>
      <c r="J55" s="2140"/>
      <c r="K55" s="2140"/>
      <c r="L55" s="2138"/>
    </row>
    <row r="56" spans="1:27" ht="13.5" customHeight="1" x14ac:dyDescent="0.15">
      <c r="A56" s="1969"/>
      <c r="B56" s="1969"/>
      <c r="C56" s="1969"/>
      <c r="D56" s="1970"/>
      <c r="E56" s="1970"/>
      <c r="F56" s="1970"/>
      <c r="G56" s="1971"/>
      <c r="H56" s="1971"/>
      <c r="I56" s="2138"/>
      <c r="J56" s="2138"/>
      <c r="K56" s="2138"/>
      <c r="L56" s="2138"/>
    </row>
    <row r="57" spans="1:27" ht="13.5" customHeight="1" x14ac:dyDescent="0.15">
      <c r="A57" s="1969"/>
      <c r="B57" s="1969"/>
      <c r="C57" s="1969"/>
      <c r="D57" s="1972"/>
      <c r="E57" s="1972"/>
      <c r="F57" s="1972"/>
      <c r="G57" s="1973"/>
      <c r="H57" s="1973"/>
      <c r="I57" s="2138"/>
      <c r="J57" s="2138"/>
      <c r="K57" s="2138"/>
      <c r="L57" s="2138"/>
    </row>
    <row r="58" spans="1:27" ht="13.5" customHeight="1" x14ac:dyDescent="0.15">
      <c r="A58" s="1969"/>
      <c r="B58" s="1969"/>
      <c r="C58" s="1969"/>
      <c r="D58" s="1972"/>
      <c r="E58" s="1972"/>
      <c r="F58" s="1972"/>
      <c r="G58" s="1973"/>
      <c r="H58" s="1973"/>
      <c r="I58" s="2138"/>
      <c r="J58" s="2138"/>
      <c r="K58" s="2138"/>
      <c r="L58" s="2140"/>
      <c r="M58" s="340"/>
      <c r="N58" s="340"/>
    </row>
    <row r="59" spans="1:27" ht="13.5" customHeight="1" x14ac:dyDescent="0.15">
      <c r="A59" s="1969"/>
      <c r="B59" s="1969"/>
      <c r="C59" s="1969"/>
      <c r="D59" s="1972"/>
      <c r="E59" s="1972"/>
      <c r="F59" s="1972"/>
      <c r="G59" s="1973"/>
      <c r="H59" s="1973"/>
      <c r="I59" s="2138"/>
      <c r="J59" s="2138"/>
      <c r="K59" s="2138"/>
      <c r="L59" s="2138"/>
    </row>
    <row r="60" spans="1:27" ht="13.5" customHeight="1" x14ac:dyDescent="0.15">
      <c r="A60" s="1974"/>
      <c r="B60" s="1974"/>
      <c r="C60" s="1974"/>
      <c r="D60" s="1975"/>
      <c r="E60" s="1975"/>
      <c r="F60" s="1975"/>
      <c r="G60" s="1976"/>
      <c r="H60" s="1976"/>
      <c r="I60" s="2138"/>
      <c r="J60" s="2138"/>
      <c r="K60" s="2138"/>
      <c r="L60" s="2138"/>
    </row>
    <row r="61" spans="1:27" ht="13.5" customHeight="1" x14ac:dyDescent="0.15">
      <c r="A61" s="1974"/>
      <c r="B61" s="1974"/>
      <c r="C61" s="1974"/>
      <c r="D61" s="1977"/>
      <c r="E61" s="1977"/>
      <c r="F61" s="1977"/>
      <c r="G61" s="1978"/>
      <c r="H61" s="1978"/>
      <c r="I61" s="2138"/>
      <c r="J61" s="2138"/>
      <c r="K61" s="2138"/>
      <c r="L61" s="2138"/>
    </row>
    <row r="62" spans="1:27" ht="13.5" customHeight="1" x14ac:dyDescent="0.15">
      <c r="A62" s="1974"/>
      <c r="B62" s="1974"/>
      <c r="C62" s="1974"/>
      <c r="D62" s="1975"/>
      <c r="E62" s="1977"/>
      <c r="F62" s="1977"/>
      <c r="G62" s="1978"/>
      <c r="H62" s="1978"/>
      <c r="I62" s="2138"/>
      <c r="J62" s="2138"/>
      <c r="K62" s="2138"/>
      <c r="L62" s="2138"/>
    </row>
    <row r="63" spans="1:27" ht="13.5" customHeight="1" x14ac:dyDescent="0.15">
      <c r="A63" s="1969"/>
      <c r="B63" s="1969"/>
      <c r="C63" s="1969"/>
      <c r="D63" s="1972"/>
      <c r="E63" s="1972"/>
      <c r="F63" s="1972"/>
      <c r="G63" s="1973"/>
      <c r="H63" s="1973"/>
      <c r="I63" s="2138"/>
      <c r="J63" s="2138"/>
      <c r="K63" s="2138"/>
      <c r="L63" s="2138"/>
    </row>
    <row r="64" spans="1:27" ht="13.5" customHeight="1" x14ac:dyDescent="0.15">
      <c r="A64" s="1974"/>
      <c r="B64" s="1974"/>
      <c r="C64" s="1974"/>
      <c r="D64" s="1975"/>
      <c r="E64" s="1977"/>
      <c r="F64" s="1977"/>
      <c r="G64" s="1978"/>
      <c r="H64" s="1978"/>
      <c r="I64" s="2138"/>
      <c r="J64" s="2138"/>
      <c r="K64" s="2138"/>
      <c r="L64" s="2138"/>
    </row>
    <row r="65" spans="1:14" ht="13.5" customHeight="1" x14ac:dyDescent="0.2">
      <c r="A65" s="1979"/>
      <c r="B65" s="1979"/>
      <c r="C65" s="1979"/>
      <c r="D65" s="1973"/>
      <c r="E65" s="1973"/>
      <c r="F65" s="1973"/>
      <c r="G65" s="1973"/>
      <c r="H65" s="1978"/>
      <c r="I65" s="2141"/>
      <c r="J65" s="2140"/>
      <c r="K65" s="2138"/>
      <c r="L65" s="2138"/>
    </row>
    <row r="66" spans="1:14" ht="13.5" customHeight="1" x14ac:dyDescent="0.15">
      <c r="A66" s="1979"/>
      <c r="B66" s="1979"/>
      <c r="C66" s="1979"/>
      <c r="D66" s="1970"/>
      <c r="E66" s="1970"/>
      <c r="F66" s="1970"/>
      <c r="G66" s="1971"/>
      <c r="H66" s="1971"/>
      <c r="I66" s="2140"/>
      <c r="J66" s="2140"/>
      <c r="K66" s="2138"/>
      <c r="L66" s="2138"/>
    </row>
    <row r="67" spans="1:14" ht="13.5" customHeight="1" x14ac:dyDescent="0.2">
      <c r="A67" s="1980"/>
      <c r="B67" s="1980"/>
      <c r="C67" s="1980"/>
      <c r="D67" s="1980"/>
      <c r="E67" s="1980"/>
      <c r="F67" s="1981"/>
      <c r="G67" s="1981"/>
      <c r="H67" s="1981"/>
      <c r="I67" s="1981"/>
      <c r="J67" s="1981"/>
      <c r="K67" s="2142"/>
      <c r="L67" s="2142"/>
      <c r="M67" s="348"/>
      <c r="N67" s="342"/>
    </row>
    <row r="68" spans="1:14" ht="13.5" customHeight="1" x14ac:dyDescent="0.2">
      <c r="A68" s="2138"/>
      <c r="B68" s="2138"/>
      <c r="C68" s="2138"/>
      <c r="D68" s="2138"/>
      <c r="E68" s="2138"/>
      <c r="F68" s="2137"/>
      <c r="G68" s="2137"/>
      <c r="H68" s="2137"/>
      <c r="I68" s="2137"/>
      <c r="J68" s="2137"/>
      <c r="K68" s="2143"/>
      <c r="L68" s="2144"/>
      <c r="M68" s="342"/>
      <c r="N68" s="342"/>
    </row>
    <row r="69" spans="1:14" ht="13.5" customHeight="1" x14ac:dyDescent="0.2">
      <c r="A69" s="2138"/>
      <c r="B69" s="2138"/>
      <c r="C69" s="2138"/>
      <c r="D69" s="2138"/>
      <c r="E69" s="2138"/>
      <c r="F69" s="2137"/>
      <c r="G69" s="2137"/>
      <c r="H69" s="2137"/>
      <c r="I69" s="2137"/>
      <c r="J69" s="2137"/>
      <c r="K69" s="2143"/>
      <c r="L69" s="2144"/>
      <c r="M69" s="342"/>
      <c r="N69" s="342"/>
    </row>
    <row r="70" spans="1:14" ht="13.5" customHeight="1" x14ac:dyDescent="0.2">
      <c r="K70" s="347"/>
      <c r="L70" s="346"/>
      <c r="M70" s="342"/>
      <c r="N70" s="342"/>
    </row>
    <row r="71" spans="1:14" ht="13.5" customHeight="1" x14ac:dyDescent="0.2">
      <c r="K71" s="347"/>
      <c r="L71" s="346"/>
      <c r="M71" s="342"/>
      <c r="N71" s="342"/>
    </row>
    <row r="72" spans="1:14" ht="13.5" customHeight="1" x14ac:dyDescent="0.2">
      <c r="K72" s="347"/>
      <c r="L72" s="346"/>
      <c r="M72" s="342"/>
      <c r="N72" s="342"/>
    </row>
    <row r="73" spans="1:14" ht="13.5" customHeight="1" x14ac:dyDescent="0.2">
      <c r="K73" s="345"/>
      <c r="L73" s="344"/>
      <c r="M73" s="342"/>
      <c r="N73" s="342"/>
    </row>
    <row r="74" spans="1:14" ht="13.5" customHeight="1" x14ac:dyDescent="0.2">
      <c r="K74" s="345"/>
      <c r="L74" s="344"/>
      <c r="M74" s="342"/>
      <c r="N74" s="342"/>
    </row>
    <row r="75" spans="1:14" ht="13.5" customHeight="1" x14ac:dyDescent="0.2">
      <c r="K75" s="345"/>
      <c r="L75" s="344"/>
      <c r="M75" s="342"/>
      <c r="N75" s="342"/>
    </row>
    <row r="76" spans="1:14" ht="12.75" x14ac:dyDescent="0.2">
      <c r="K76" s="345"/>
      <c r="L76" s="344"/>
      <c r="M76" s="342"/>
    </row>
    <row r="77" spans="1:14" ht="12.75" x14ac:dyDescent="0.2">
      <c r="K77" s="345"/>
      <c r="L77" s="344"/>
      <c r="M77" s="342"/>
    </row>
    <row r="78" spans="1:14" x14ac:dyDescent="0.15">
      <c r="K78" s="342"/>
      <c r="L78" s="342"/>
      <c r="M78" s="339"/>
    </row>
    <row r="79" spans="1:14" x14ac:dyDescent="0.15">
      <c r="K79" s="342"/>
      <c r="L79" s="342"/>
      <c r="M79" s="339"/>
    </row>
    <row r="80" spans="1:14" x14ac:dyDescent="0.15">
      <c r="A80" s="342"/>
      <c r="B80" s="342"/>
      <c r="C80" s="342"/>
      <c r="D80" s="342"/>
      <c r="E80" s="342"/>
      <c r="F80" s="343"/>
      <c r="G80" s="343"/>
      <c r="H80" s="343"/>
      <c r="I80" s="343"/>
      <c r="J80" s="343"/>
      <c r="K80" s="342"/>
      <c r="L80" s="342"/>
      <c r="M80" s="339"/>
    </row>
    <row r="81" spans="1:13" x14ac:dyDescent="0.15">
      <c r="A81" s="342"/>
      <c r="B81" s="342"/>
      <c r="C81" s="342"/>
      <c r="D81" s="342"/>
      <c r="E81" s="342"/>
      <c r="F81" s="343"/>
      <c r="G81" s="343"/>
      <c r="H81" s="343"/>
      <c r="I81" s="343"/>
      <c r="J81" s="343"/>
      <c r="K81" s="342"/>
      <c r="L81" s="342"/>
      <c r="M81" s="339"/>
    </row>
    <row r="82" spans="1:13" x14ac:dyDescent="0.15">
      <c r="A82" s="342"/>
      <c r="B82" s="342"/>
      <c r="C82" s="342"/>
      <c r="D82" s="342"/>
      <c r="E82" s="342"/>
      <c r="F82" s="343"/>
      <c r="G82" s="343"/>
      <c r="H82" s="343"/>
      <c r="I82" s="343"/>
      <c r="J82" s="343"/>
      <c r="K82" s="342"/>
      <c r="L82" s="342"/>
      <c r="M82" s="339"/>
    </row>
    <row r="83" spans="1:13" x14ac:dyDescent="0.15">
      <c r="A83" s="342"/>
      <c r="B83" s="342"/>
      <c r="C83" s="342"/>
      <c r="D83" s="342"/>
      <c r="E83" s="342"/>
      <c r="F83" s="343"/>
      <c r="G83" s="343"/>
      <c r="H83" s="343"/>
      <c r="I83" s="343"/>
      <c r="J83" s="343"/>
      <c r="K83" s="342"/>
      <c r="L83" s="342"/>
      <c r="M83" s="339"/>
    </row>
    <row r="84" spans="1:13" x14ac:dyDescent="0.15">
      <c r="A84" s="342"/>
      <c r="B84" s="342"/>
      <c r="C84" s="342"/>
      <c r="D84" s="342"/>
      <c r="E84" s="342"/>
      <c r="F84" s="343"/>
      <c r="G84" s="343"/>
      <c r="H84" s="343"/>
      <c r="I84" s="343"/>
      <c r="J84" s="343"/>
      <c r="K84" s="342"/>
      <c r="L84" s="342"/>
      <c r="M84" s="339"/>
    </row>
    <row r="85" spans="1:13" x14ac:dyDescent="0.15">
      <c r="A85" s="342"/>
      <c r="B85" s="342"/>
      <c r="C85" s="342"/>
      <c r="D85" s="342"/>
      <c r="E85" s="342"/>
      <c r="F85" s="343"/>
      <c r="G85" s="343"/>
      <c r="H85" s="343"/>
      <c r="I85" s="343"/>
      <c r="J85" s="343"/>
      <c r="K85" s="342"/>
      <c r="L85" s="342"/>
      <c r="M85" s="339"/>
    </row>
    <row r="86" spans="1:13" x14ac:dyDescent="0.15">
      <c r="A86" s="342"/>
      <c r="B86" s="342"/>
      <c r="C86" s="342"/>
      <c r="D86" s="342"/>
      <c r="E86" s="342"/>
      <c r="F86" s="343"/>
      <c r="G86" s="343"/>
      <c r="H86" s="343"/>
      <c r="I86" s="343"/>
      <c r="J86" s="343"/>
      <c r="K86" s="342"/>
      <c r="L86" s="342"/>
      <c r="M86" s="339"/>
    </row>
    <row r="87" spans="1:13" x14ac:dyDescent="0.15">
      <c r="A87" s="340"/>
      <c r="B87" s="340"/>
      <c r="C87" s="340"/>
      <c r="D87" s="340"/>
      <c r="E87" s="340"/>
      <c r="F87" s="341"/>
      <c r="G87" s="341"/>
      <c r="H87" s="341"/>
      <c r="I87" s="341"/>
      <c r="J87" s="341"/>
      <c r="K87" s="340"/>
      <c r="L87" s="340"/>
      <c r="M87" s="339"/>
    </row>
  </sheetData>
  <printOptions horizontalCentered="1"/>
  <pageMargins left="0.7" right="0.7" top="0.75" bottom="0.75" header="0.3" footer="0.3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59999389629810485"/>
  </sheetPr>
  <dimension ref="A1:N45"/>
  <sheetViews>
    <sheetView view="pageBreakPreview" zoomScaleNormal="100" zoomScaleSheetLayoutView="100" workbookViewId="0">
      <selection activeCell="S88" sqref="S88"/>
    </sheetView>
  </sheetViews>
  <sheetFormatPr defaultColWidth="9.140625" defaultRowHeight="13.5" customHeight="1" x14ac:dyDescent="0.25"/>
  <cols>
    <col min="1" max="1" width="26.85546875" style="1694" customWidth="1"/>
    <col min="2" max="3" width="7.42578125" style="1694" customWidth="1"/>
    <col min="4" max="4" width="7.42578125" style="403" customWidth="1"/>
    <col min="5" max="7" width="7.42578125" style="1694" customWidth="1"/>
    <col min="8" max="8" width="0.140625" style="1694" customWidth="1"/>
    <col min="9" max="12" width="7.42578125" style="1694" customWidth="1"/>
    <col min="13" max="14" width="8" style="1694" customWidth="1"/>
    <col min="15" max="16384" width="9.140625" style="1694"/>
  </cols>
  <sheetData>
    <row r="1" spans="1:14" ht="13.5" customHeight="1" thickBot="1" x14ac:dyDescent="0.3">
      <c r="A1" s="412"/>
      <c r="B1" s="411"/>
      <c r="C1" s="411"/>
    </row>
    <row r="2" spans="1:14" ht="13.5" customHeight="1" x14ac:dyDescent="0.25">
      <c r="A2" s="412" t="s">
        <v>1176</v>
      </c>
      <c r="B2" s="410"/>
      <c r="C2" s="410"/>
      <c r="E2" s="410"/>
      <c r="F2" s="410"/>
      <c r="G2" s="410"/>
      <c r="H2" s="410"/>
      <c r="I2" s="410"/>
      <c r="J2" s="410"/>
      <c r="K2" s="1486" t="s">
        <v>374</v>
      </c>
      <c r="L2" s="1485"/>
      <c r="M2" s="373" t="s">
        <v>379</v>
      </c>
      <c r="N2" s="372"/>
    </row>
    <row r="3" spans="1:14" ht="13.5" customHeight="1" x14ac:dyDescent="0.25">
      <c r="A3" s="410"/>
      <c r="B3" s="410"/>
      <c r="C3" s="410"/>
      <c r="E3" s="410"/>
      <c r="F3" s="410"/>
      <c r="G3" s="410"/>
      <c r="H3" s="410"/>
      <c r="I3" s="410"/>
      <c r="J3" s="410"/>
      <c r="K3" s="1484"/>
      <c r="L3" s="1483"/>
      <c r="N3" s="1775"/>
    </row>
    <row r="4" spans="1:14" ht="13.5" customHeight="1" thickBot="1" x14ac:dyDescent="0.25">
      <c r="A4" s="409" t="s">
        <v>178</v>
      </c>
      <c r="B4" s="409" t="s">
        <v>1218</v>
      </c>
      <c r="C4" s="409" t="s">
        <v>1111</v>
      </c>
      <c r="D4" s="409" t="s">
        <v>1035</v>
      </c>
      <c r="E4" s="408" t="s">
        <v>947</v>
      </c>
      <c r="F4" s="408" t="s">
        <v>918</v>
      </c>
      <c r="G4" s="408" t="s">
        <v>869</v>
      </c>
      <c r="H4" s="408"/>
      <c r="I4" s="408" t="s">
        <v>414</v>
      </c>
      <c r="J4" s="408" t="s">
        <v>413</v>
      </c>
      <c r="K4" s="1482" t="s">
        <v>1220</v>
      </c>
      <c r="L4" s="821" t="s">
        <v>1219</v>
      </c>
      <c r="M4" s="1482" t="s">
        <v>1220</v>
      </c>
      <c r="N4" s="821" t="s">
        <v>1219</v>
      </c>
    </row>
    <row r="5" spans="1:14" ht="13.5" customHeight="1" x14ac:dyDescent="0.2">
      <c r="A5" s="2331" t="s">
        <v>1180</v>
      </c>
      <c r="B5" s="1699">
        <v>76</v>
      </c>
      <c r="C5" s="1699">
        <v>76</v>
      </c>
      <c r="D5" s="1699">
        <v>75</v>
      </c>
      <c r="E5" s="1699">
        <v>76</v>
      </c>
      <c r="F5" s="1699">
        <v>78</v>
      </c>
      <c r="G5" s="1699">
        <v>80</v>
      </c>
      <c r="H5" s="1699">
        <v>82</v>
      </c>
      <c r="I5" s="1699">
        <v>82</v>
      </c>
      <c r="J5" s="1699">
        <v>85</v>
      </c>
      <c r="K5" s="1481">
        <v>0</v>
      </c>
      <c r="L5" s="424">
        <v>-2.564102564102564E-2</v>
      </c>
      <c r="M5" s="2316">
        <v>0</v>
      </c>
      <c r="N5" s="2329">
        <v>-1.2987012987012991E-2</v>
      </c>
    </row>
    <row r="6" spans="1:14" ht="13.5" customHeight="1" x14ac:dyDescent="0.2">
      <c r="A6" s="2332" t="s">
        <v>1181</v>
      </c>
      <c r="B6" s="1699">
        <v>61</v>
      </c>
      <c r="C6" s="1699">
        <v>60</v>
      </c>
      <c r="D6" s="1699">
        <v>58</v>
      </c>
      <c r="E6" s="1699">
        <v>56</v>
      </c>
      <c r="F6" s="1699">
        <v>55</v>
      </c>
      <c r="G6" s="1699">
        <v>55</v>
      </c>
      <c r="H6" s="1699">
        <v>53</v>
      </c>
      <c r="I6" s="1699">
        <v>53</v>
      </c>
      <c r="J6" s="1699">
        <v>52</v>
      </c>
      <c r="K6" s="1481">
        <v>1.6666666666666666E-2</v>
      </c>
      <c r="L6" s="424">
        <v>0.10909090909090909</v>
      </c>
      <c r="M6" s="2316">
        <v>1.6666666666666607E-2</v>
      </c>
      <c r="N6" s="2328">
        <v>0.10909090909090913</v>
      </c>
    </row>
    <row r="7" spans="1:14" s="410" customFormat="1" ht="13.5" customHeight="1" x14ac:dyDescent="0.2">
      <c r="A7" s="2332" t="s">
        <v>1182</v>
      </c>
      <c r="B7" s="1699">
        <v>72</v>
      </c>
      <c r="C7" s="1699">
        <v>67</v>
      </c>
      <c r="D7" s="1699">
        <v>67</v>
      </c>
      <c r="E7" s="1699">
        <v>68</v>
      </c>
      <c r="F7" s="1699">
        <v>70</v>
      </c>
      <c r="G7" s="1699">
        <v>70</v>
      </c>
      <c r="H7" s="1699">
        <v>70</v>
      </c>
      <c r="I7" s="1699">
        <v>70</v>
      </c>
      <c r="J7" s="1699">
        <v>71</v>
      </c>
      <c r="K7" s="1481">
        <v>7.4626865671641784E-2</v>
      </c>
      <c r="L7" s="424">
        <v>2.8571428571428571E-2</v>
      </c>
      <c r="M7" s="2316">
        <v>7.575757575757569E-2</v>
      </c>
      <c r="N7" s="2328">
        <v>4.4117647058823595E-2</v>
      </c>
    </row>
    <row r="8" spans="1:14" s="410" customFormat="1" ht="13.5" customHeight="1" x14ac:dyDescent="0.2">
      <c r="A8" s="2332" t="s">
        <v>1183</v>
      </c>
      <c r="B8" s="1699">
        <v>61</v>
      </c>
      <c r="C8" s="1699">
        <v>60</v>
      </c>
      <c r="D8" s="1699">
        <v>59</v>
      </c>
      <c r="E8" s="1699">
        <v>54</v>
      </c>
      <c r="F8" s="1699">
        <v>54</v>
      </c>
      <c r="G8" s="1699">
        <v>54</v>
      </c>
      <c r="H8" s="1699">
        <v>52</v>
      </c>
      <c r="I8" s="1699">
        <v>52</v>
      </c>
      <c r="J8" s="1699">
        <v>50</v>
      </c>
      <c r="K8" s="2172">
        <v>1.6666666666666666E-2</v>
      </c>
      <c r="L8" s="1356">
        <v>0.12962962962962962</v>
      </c>
      <c r="M8" s="2316">
        <v>3.2258064516129004E-2</v>
      </c>
      <c r="N8" s="2328">
        <v>0.20754716981132071</v>
      </c>
    </row>
    <row r="9" spans="1:14" s="410" customFormat="1" ht="13.5" customHeight="1" x14ac:dyDescent="0.2">
      <c r="A9" s="2333" t="s">
        <v>1184</v>
      </c>
      <c r="B9" s="1699">
        <v>54</v>
      </c>
      <c r="C9" s="1699">
        <v>48</v>
      </c>
      <c r="D9" s="1699">
        <v>53</v>
      </c>
      <c r="E9" s="1699">
        <v>51</v>
      </c>
      <c r="F9" s="1699">
        <v>54</v>
      </c>
      <c r="G9" s="1699">
        <v>55</v>
      </c>
      <c r="H9" s="1699">
        <v>55</v>
      </c>
      <c r="I9" s="1699">
        <v>55</v>
      </c>
      <c r="J9" s="1699">
        <v>52</v>
      </c>
      <c r="K9" s="2172">
        <v>0.125</v>
      </c>
      <c r="L9" s="1356">
        <v>0</v>
      </c>
      <c r="M9" s="2316">
        <v>0.1020408163265305</v>
      </c>
      <c r="N9" s="2328">
        <v>0</v>
      </c>
    </row>
    <row r="10" spans="1:14" s="410" customFormat="1" ht="13.5" customHeight="1" thickBot="1" x14ac:dyDescent="0.25">
      <c r="A10" s="2333" t="s">
        <v>3</v>
      </c>
      <c r="B10" s="2453">
        <v>9</v>
      </c>
      <c r="C10" s="1699">
        <v>4</v>
      </c>
      <c r="D10" s="1699">
        <v>6</v>
      </c>
      <c r="E10" s="1699">
        <v>3</v>
      </c>
      <c r="F10" s="1699">
        <v>2</v>
      </c>
      <c r="G10" s="1699">
        <v>2</v>
      </c>
      <c r="H10" s="1699">
        <v>4</v>
      </c>
      <c r="I10" s="1699">
        <v>4</v>
      </c>
      <c r="J10" s="2317">
        <v>3</v>
      </c>
      <c r="K10" s="1355">
        <v>1.25</v>
      </c>
      <c r="L10" s="1354">
        <v>3.5</v>
      </c>
      <c r="M10" s="2324">
        <v>0.60000000000000009</v>
      </c>
      <c r="N10" s="2330">
        <v>3</v>
      </c>
    </row>
    <row r="11" spans="1:14" s="410" customFormat="1" ht="13.5" customHeight="1" x14ac:dyDescent="0.2">
      <c r="A11" s="2315"/>
      <c r="C11" s="1490"/>
      <c r="D11" s="1490"/>
      <c r="E11" s="1490"/>
      <c r="F11" s="1490"/>
      <c r="G11" s="1490"/>
      <c r="H11" s="1490"/>
      <c r="I11" s="1490"/>
      <c r="J11" s="1490"/>
      <c r="K11" s="2313"/>
      <c r="L11" s="2314"/>
    </row>
    <row r="12" spans="1:14" ht="13.5" customHeight="1" thickBot="1" x14ac:dyDescent="0.3">
      <c r="A12" s="405"/>
      <c r="B12" s="405"/>
      <c r="C12" s="405"/>
      <c r="E12" s="404"/>
      <c r="F12" s="404"/>
      <c r="G12" s="404"/>
      <c r="H12" s="404"/>
      <c r="I12" s="404"/>
      <c r="J12" s="404"/>
      <c r="K12" s="404"/>
      <c r="L12" s="404"/>
      <c r="M12" s="404"/>
    </row>
    <row r="13" spans="1:14" ht="13.5" customHeight="1" x14ac:dyDescent="0.25">
      <c r="A13" s="412" t="s">
        <v>1177</v>
      </c>
      <c r="B13" s="1704"/>
      <c r="C13" s="1704"/>
      <c r="E13" s="1703"/>
      <c r="F13" s="1703"/>
      <c r="G13" s="1703"/>
      <c r="H13" s="1703"/>
      <c r="I13" s="1703"/>
      <c r="J13" s="1703"/>
      <c r="K13" s="1486" t="s">
        <v>374</v>
      </c>
      <c r="L13" s="1485"/>
      <c r="M13" s="373" t="s">
        <v>379</v>
      </c>
      <c r="N13" s="372"/>
    </row>
    <row r="14" spans="1:14" ht="13.5" customHeight="1" x14ac:dyDescent="0.25">
      <c r="A14" s="1704"/>
      <c r="B14" s="1704"/>
      <c r="C14" s="1704"/>
      <c r="E14" s="1703"/>
      <c r="F14" s="1703"/>
      <c r="G14" s="1703"/>
      <c r="H14" s="1703"/>
      <c r="I14" s="1703"/>
      <c r="J14" s="1703"/>
      <c r="K14" s="1484"/>
      <c r="L14" s="1483"/>
      <c r="N14" s="1775"/>
    </row>
    <row r="15" spans="1:14" ht="13.5" customHeight="1" thickBot="1" x14ac:dyDescent="0.25">
      <c r="A15" s="409" t="s">
        <v>178</v>
      </c>
      <c r="B15" s="409" t="s">
        <v>1218</v>
      </c>
      <c r="C15" s="409" t="s">
        <v>1111</v>
      </c>
      <c r="D15" s="409" t="s">
        <v>1035</v>
      </c>
      <c r="E15" s="408" t="s">
        <v>947</v>
      </c>
      <c r="F15" s="408" t="s">
        <v>918</v>
      </c>
      <c r="G15" s="408" t="s">
        <v>869</v>
      </c>
      <c r="H15" s="408"/>
      <c r="I15" s="408" t="s">
        <v>414</v>
      </c>
      <c r="J15" s="408" t="s">
        <v>413</v>
      </c>
      <c r="K15" s="1482" t="s">
        <v>1220</v>
      </c>
      <c r="L15" s="821" t="s">
        <v>1219</v>
      </c>
      <c r="M15" s="1482" t="s">
        <v>1220</v>
      </c>
      <c r="N15" s="821" t="s">
        <v>1219</v>
      </c>
    </row>
    <row r="16" spans="1:14" ht="13.5" customHeight="1" x14ac:dyDescent="0.2">
      <c r="A16" s="2331" t="s">
        <v>1180</v>
      </c>
      <c r="B16" s="1699">
        <v>-18</v>
      </c>
      <c r="C16" s="1699">
        <v>-29</v>
      </c>
      <c r="D16" s="1699">
        <v>-1</v>
      </c>
      <c r="E16" s="1699">
        <v>-13</v>
      </c>
      <c r="F16" s="1699">
        <v>-1</v>
      </c>
      <c r="G16" s="1699">
        <v>-4</v>
      </c>
      <c r="H16" s="1699">
        <v>5</v>
      </c>
      <c r="I16" s="1699">
        <v>5</v>
      </c>
      <c r="J16" s="1699">
        <v>-4</v>
      </c>
      <c r="K16" s="1481">
        <v>-0.37931034482758619</v>
      </c>
      <c r="L16" s="424">
        <v>17</v>
      </c>
      <c r="M16" s="2316">
        <v>-0.37931034482758619</v>
      </c>
      <c r="N16" s="2329">
        <v>17</v>
      </c>
    </row>
    <row r="17" spans="1:14" ht="13.5" customHeight="1" x14ac:dyDescent="0.2">
      <c r="A17" s="2332" t="s">
        <v>1181</v>
      </c>
      <c r="B17" s="1699">
        <v>-9</v>
      </c>
      <c r="C17" s="1699">
        <v>-5</v>
      </c>
      <c r="D17" s="1699">
        <v>4</v>
      </c>
      <c r="E17" s="1699">
        <v>21</v>
      </c>
      <c r="F17" s="1699">
        <v>-14</v>
      </c>
      <c r="G17" s="1699">
        <v>-9</v>
      </c>
      <c r="H17" s="1699">
        <v>-4</v>
      </c>
      <c r="I17" s="1699">
        <v>-4</v>
      </c>
      <c r="J17" s="1699">
        <v>-1</v>
      </c>
      <c r="K17" s="1481">
        <v>0.8</v>
      </c>
      <c r="L17" s="424">
        <v>-0.35714285714285715</v>
      </c>
      <c r="M17" s="2316">
        <v>0.8</v>
      </c>
      <c r="N17" s="2328">
        <v>-0.3571428571428571</v>
      </c>
    </row>
    <row r="18" spans="1:14" ht="13.5" customHeight="1" x14ac:dyDescent="0.2">
      <c r="A18" s="2332" t="s">
        <v>1182</v>
      </c>
      <c r="B18" s="1699">
        <v>6</v>
      </c>
      <c r="C18" s="1699">
        <v>2</v>
      </c>
      <c r="D18" s="1699">
        <v>22</v>
      </c>
      <c r="E18" s="1699">
        <v>10</v>
      </c>
      <c r="F18" s="1699">
        <v>-10</v>
      </c>
      <c r="G18" s="1699">
        <v>-6</v>
      </c>
      <c r="H18" s="1699">
        <v>-11</v>
      </c>
      <c r="I18" s="1699">
        <v>-11</v>
      </c>
      <c r="J18" s="1699">
        <v>-11</v>
      </c>
      <c r="K18" s="1481">
        <v>2</v>
      </c>
      <c r="L18" s="424">
        <v>-1.6</v>
      </c>
      <c r="M18" s="2316">
        <v>2</v>
      </c>
      <c r="N18" s="2328">
        <v>-1.6</v>
      </c>
    </row>
    <row r="19" spans="1:14" ht="13.5" customHeight="1" x14ac:dyDescent="0.2">
      <c r="A19" s="2332" t="s">
        <v>1183</v>
      </c>
      <c r="B19" s="1699">
        <v>-4</v>
      </c>
      <c r="C19" s="1699">
        <v>-4</v>
      </c>
      <c r="D19" s="1699">
        <v>4</v>
      </c>
      <c r="E19" s="1699">
        <v>1</v>
      </c>
      <c r="F19" s="1699">
        <v>-8</v>
      </c>
      <c r="G19" s="1699">
        <v>-7</v>
      </c>
      <c r="H19" s="1699">
        <v>-3</v>
      </c>
      <c r="I19" s="1699">
        <v>-3</v>
      </c>
      <c r="J19" s="1699">
        <v>0</v>
      </c>
      <c r="K19" s="2172">
        <v>0</v>
      </c>
      <c r="L19" s="1356">
        <v>-0.5</v>
      </c>
      <c r="M19" s="2316">
        <v>0</v>
      </c>
      <c r="N19" s="2328">
        <v>-0.5</v>
      </c>
    </row>
    <row r="20" spans="1:14" ht="13.5" customHeight="1" x14ac:dyDescent="0.2">
      <c r="A20" s="2333" t="s">
        <v>1184</v>
      </c>
      <c r="B20" s="1699">
        <v>-1</v>
      </c>
      <c r="C20" s="1699">
        <v>-1</v>
      </c>
      <c r="D20" s="1699">
        <v>-1</v>
      </c>
      <c r="E20" s="1699">
        <v>0</v>
      </c>
      <c r="F20" s="1699">
        <v>7</v>
      </c>
      <c r="G20" s="1699">
        <v>2</v>
      </c>
      <c r="H20" s="1699">
        <v>-2</v>
      </c>
      <c r="I20" s="1699">
        <v>-2</v>
      </c>
      <c r="J20" s="1699">
        <v>3</v>
      </c>
      <c r="K20" s="2172">
        <v>0</v>
      </c>
      <c r="L20" s="1356">
        <v>-1.1428571428571428</v>
      </c>
      <c r="M20" s="2316">
        <v>0</v>
      </c>
      <c r="N20" s="2328">
        <v>-1.1428571428571428</v>
      </c>
    </row>
    <row r="21" spans="1:14" ht="13.5" customHeight="1" thickBot="1" x14ac:dyDescent="0.25">
      <c r="A21" s="2333" t="s">
        <v>3</v>
      </c>
      <c r="B21" s="2453">
        <v>-1</v>
      </c>
      <c r="C21" s="1699">
        <v>-3</v>
      </c>
      <c r="D21" s="1699">
        <v>-1</v>
      </c>
      <c r="E21" s="1699">
        <v>-2</v>
      </c>
      <c r="F21" s="1699">
        <v>-3</v>
      </c>
      <c r="G21" s="1699">
        <v>-1</v>
      </c>
      <c r="H21" s="1699">
        <v>-2</v>
      </c>
      <c r="I21" s="1699">
        <v>-2</v>
      </c>
      <c r="J21" s="1699">
        <v>-4</v>
      </c>
      <c r="K21" s="1355">
        <v>-0.66666666666666663</v>
      </c>
      <c r="L21" s="1354">
        <v>-0.66666666666666663</v>
      </c>
      <c r="M21" s="2324">
        <v>-0.66666666666666674</v>
      </c>
      <c r="N21" s="2330">
        <v>-0.66666666666666674</v>
      </c>
    </row>
    <row r="22" spans="1:14" ht="13.5" customHeight="1" x14ac:dyDescent="0.2">
      <c r="A22" s="2312"/>
      <c r="C22" s="1490"/>
      <c r="D22" s="1490"/>
      <c r="E22" s="1490"/>
      <c r="F22" s="1490"/>
      <c r="G22" s="1490"/>
      <c r="H22" s="1490"/>
      <c r="I22" s="1490"/>
      <c r="J22" s="1490"/>
      <c r="K22" s="2313"/>
      <c r="L22" s="2314"/>
      <c r="M22" s="2318"/>
      <c r="N22" s="2318"/>
    </row>
    <row r="23" spans="1:14" ht="13.5" customHeight="1" thickBot="1" x14ac:dyDescent="0.25">
      <c r="A23" s="1701"/>
      <c r="B23" s="1699"/>
      <c r="C23" s="1699"/>
      <c r="D23" s="1699"/>
      <c r="E23" s="1699"/>
      <c r="F23" s="1699"/>
      <c r="G23" s="1699"/>
      <c r="H23" s="1699"/>
      <c r="I23" s="1699"/>
      <c r="J23" s="1699"/>
      <c r="K23" s="1488"/>
      <c r="L23" s="1487"/>
      <c r="M23" s="828"/>
      <c r="N23" s="828"/>
    </row>
    <row r="24" spans="1:14" ht="13.5" customHeight="1" x14ac:dyDescent="0.25">
      <c r="A24" s="412" t="s">
        <v>1178</v>
      </c>
      <c r="K24" s="1486" t="s">
        <v>374</v>
      </c>
      <c r="L24" s="1485"/>
      <c r="M24" s="373" t="s">
        <v>379</v>
      </c>
      <c r="N24" s="372"/>
    </row>
    <row r="25" spans="1:14" ht="13.5" customHeight="1" x14ac:dyDescent="0.25">
      <c r="K25" s="1484"/>
      <c r="L25" s="1483"/>
      <c r="N25" s="1775"/>
    </row>
    <row r="26" spans="1:14" ht="13.5" customHeight="1" thickBot="1" x14ac:dyDescent="0.25">
      <c r="A26" s="409" t="s">
        <v>372</v>
      </c>
      <c r="B26" s="409" t="s">
        <v>1218</v>
      </c>
      <c r="C26" s="409" t="s">
        <v>1111</v>
      </c>
      <c r="D26" s="408" t="s">
        <v>1035</v>
      </c>
      <c r="E26" s="408" t="s">
        <v>947</v>
      </c>
      <c r="F26" s="408" t="s">
        <v>918</v>
      </c>
      <c r="G26" s="408" t="s">
        <v>869</v>
      </c>
      <c r="H26" s="408"/>
      <c r="I26" s="408" t="s">
        <v>414</v>
      </c>
      <c r="J26" s="408" t="s">
        <v>413</v>
      </c>
      <c r="K26" s="1482" t="s">
        <v>1220</v>
      </c>
      <c r="L26" s="821" t="s">
        <v>1219</v>
      </c>
      <c r="M26" s="1482" t="s">
        <v>1220</v>
      </c>
      <c r="N26" s="821" t="s">
        <v>1219</v>
      </c>
    </row>
    <row r="27" spans="1:14" ht="13.5" customHeight="1" x14ac:dyDescent="0.2">
      <c r="A27" s="2331" t="s">
        <v>1180</v>
      </c>
      <c r="B27" s="1700">
        <v>21.7</v>
      </c>
      <c r="C27" s="1700">
        <v>21.4</v>
      </c>
      <c r="D27" s="1700">
        <v>21.2</v>
      </c>
      <c r="E27" s="1700">
        <v>21.2</v>
      </c>
      <c r="F27" s="1700">
        <v>21.3</v>
      </c>
      <c r="G27" s="1700">
        <v>21.2</v>
      </c>
      <c r="H27" s="1700">
        <v>21</v>
      </c>
      <c r="I27" s="1700">
        <v>21</v>
      </c>
      <c r="J27" s="2325">
        <v>21.5</v>
      </c>
      <c r="K27" s="1481">
        <v>1.4018691588785081E-2</v>
      </c>
      <c r="L27" s="424">
        <v>1.8779342723004626E-2</v>
      </c>
      <c r="M27" s="2316">
        <v>1.4018691588784993E-2</v>
      </c>
      <c r="N27" s="2329">
        <v>1.8779342723004522E-2</v>
      </c>
    </row>
    <row r="28" spans="1:14" ht="13.5" customHeight="1" x14ac:dyDescent="0.2">
      <c r="A28" s="2332" t="s">
        <v>1181</v>
      </c>
      <c r="B28" s="1700">
        <v>13.3</v>
      </c>
      <c r="C28" s="1700">
        <v>13.5</v>
      </c>
      <c r="D28" s="1700">
        <v>13.3</v>
      </c>
      <c r="E28" s="1700">
        <v>13</v>
      </c>
      <c r="F28" s="1700">
        <v>12.8</v>
      </c>
      <c r="G28" s="1700">
        <v>12.9</v>
      </c>
      <c r="H28" s="2325">
        <v>13</v>
      </c>
      <c r="I28" s="1700">
        <v>12.8</v>
      </c>
      <c r="J28" s="1700">
        <v>12.7</v>
      </c>
      <c r="K28" s="1481">
        <v>-1.4814814814814762E-2</v>
      </c>
      <c r="L28" s="424">
        <v>3.90625E-2</v>
      </c>
      <c r="M28" s="2316">
        <v>-1.4814814814814725E-2</v>
      </c>
      <c r="N28" s="2328">
        <v>3.90625E-2</v>
      </c>
    </row>
    <row r="29" spans="1:14" ht="13.5" customHeight="1" x14ac:dyDescent="0.2">
      <c r="A29" s="2332" t="s">
        <v>1182</v>
      </c>
      <c r="B29" s="1700">
        <v>15.8</v>
      </c>
      <c r="C29" s="1700">
        <v>16.2</v>
      </c>
      <c r="D29" s="1700">
        <v>15.8</v>
      </c>
      <c r="E29" s="1700">
        <v>15.3</v>
      </c>
      <c r="F29" s="1700">
        <v>15</v>
      </c>
      <c r="G29" s="1700">
        <v>15.7</v>
      </c>
      <c r="H29" s="2325">
        <v>16</v>
      </c>
      <c r="I29" s="1700">
        <v>15.9</v>
      </c>
      <c r="J29" s="1700">
        <v>16.2</v>
      </c>
      <c r="K29" s="1481">
        <v>-2.469135802469127E-2</v>
      </c>
      <c r="L29" s="424">
        <v>5.3333333333333378E-2</v>
      </c>
      <c r="M29" s="2316">
        <v>3.2051282051282159E-2</v>
      </c>
      <c r="N29" s="2328">
        <v>6.6225165562914023E-2</v>
      </c>
    </row>
    <row r="30" spans="1:14" ht="13.5" customHeight="1" x14ac:dyDescent="0.2">
      <c r="A30" s="2332" t="s">
        <v>1183</v>
      </c>
      <c r="B30" s="1700">
        <v>19</v>
      </c>
      <c r="C30" s="1700">
        <v>19.100000000000001</v>
      </c>
      <c r="D30" s="1700">
        <v>18.399999999999999</v>
      </c>
      <c r="E30" s="1700">
        <v>18.600000000000001</v>
      </c>
      <c r="F30" s="1700">
        <v>19</v>
      </c>
      <c r="G30" s="1700">
        <v>19.5</v>
      </c>
      <c r="H30" s="2325">
        <v>19</v>
      </c>
      <c r="I30" s="1700">
        <v>19.2</v>
      </c>
      <c r="J30" s="1700">
        <v>19</v>
      </c>
      <c r="K30" s="2172">
        <v>-5.2356020942409117E-3</v>
      </c>
      <c r="L30" s="1356">
        <v>0</v>
      </c>
      <c r="M30" s="2316">
        <v>-1.015228426395931E-2</v>
      </c>
      <c r="N30" s="2328">
        <v>3.7234042553191404E-2</v>
      </c>
    </row>
    <row r="31" spans="1:14" ht="13.5" customHeight="1" x14ac:dyDescent="0.2">
      <c r="A31" s="2333" t="s">
        <v>1184</v>
      </c>
      <c r="B31" s="1700">
        <v>11.7</v>
      </c>
      <c r="C31" s="1700">
        <v>11.9</v>
      </c>
      <c r="D31" s="1700">
        <v>12.1</v>
      </c>
      <c r="E31" s="1700">
        <v>12.2</v>
      </c>
      <c r="F31" s="1700">
        <v>12.2</v>
      </c>
      <c r="G31" s="1700">
        <v>12.3</v>
      </c>
      <c r="H31" s="2325">
        <v>12</v>
      </c>
      <c r="I31" s="1700">
        <v>12.3</v>
      </c>
      <c r="J31" s="1700">
        <v>11.8</v>
      </c>
      <c r="K31" s="2172">
        <v>-1.680672268907572E-2</v>
      </c>
      <c r="L31" s="1356">
        <v>-4.0983606557377053E-2</v>
      </c>
      <c r="M31" s="2316">
        <v>-8.4033613445377853E-3</v>
      </c>
      <c r="N31" s="2328">
        <v>-3.2786885245901565E-2</v>
      </c>
    </row>
    <row r="32" spans="1:14" ht="13.5" customHeight="1" thickBot="1" x14ac:dyDescent="0.25">
      <c r="A32" s="2333" t="s">
        <v>3</v>
      </c>
      <c r="B32" s="2452">
        <v>0.1</v>
      </c>
      <c r="C32" s="1700">
        <v>-0.1</v>
      </c>
      <c r="D32" s="1700">
        <v>0.1</v>
      </c>
      <c r="E32" s="1700">
        <v>-0.1</v>
      </c>
      <c r="F32" s="1700">
        <v>0.1</v>
      </c>
      <c r="G32" s="1700">
        <v>0.1</v>
      </c>
      <c r="H32" s="2325">
        <v>0</v>
      </c>
      <c r="I32" s="1700">
        <v>-0.1</v>
      </c>
      <c r="J32" s="1700">
        <v>0</v>
      </c>
      <c r="K32" s="1355"/>
      <c r="L32" s="1354"/>
      <c r="M32" s="2324"/>
      <c r="N32" s="2330"/>
    </row>
    <row r="33" spans="1:14" ht="13.5" customHeight="1" x14ac:dyDescent="0.2">
      <c r="A33" s="2315"/>
      <c r="C33" s="2326"/>
      <c r="D33" s="2326"/>
      <c r="E33" s="2326"/>
      <c r="F33" s="2326"/>
      <c r="G33" s="2326"/>
      <c r="H33" s="2326"/>
      <c r="I33" s="2326"/>
      <c r="J33" s="2327"/>
      <c r="K33" s="2321"/>
      <c r="L33" s="2320"/>
      <c r="M33" s="2319"/>
    </row>
    <row r="34" spans="1:14" ht="13.5" customHeight="1" thickBot="1" x14ac:dyDescent="0.25">
      <c r="A34" s="1701"/>
      <c r="B34" s="1699"/>
      <c r="C34" s="1699"/>
      <c r="D34" s="1699"/>
      <c r="E34" s="1699"/>
      <c r="F34" s="1699"/>
      <c r="G34" s="1699"/>
      <c r="H34" s="1699"/>
      <c r="I34" s="1699"/>
      <c r="J34" s="2322"/>
      <c r="K34" s="1488"/>
      <c r="L34" s="2323"/>
      <c r="M34" s="828"/>
      <c r="N34" s="828"/>
    </row>
    <row r="35" spans="1:14" ht="13.5" customHeight="1" x14ac:dyDescent="0.25">
      <c r="A35" s="412" t="s">
        <v>1179</v>
      </c>
      <c r="K35" s="1486" t="s">
        <v>374</v>
      </c>
      <c r="L35" s="1485"/>
      <c r="M35" s="373" t="s">
        <v>379</v>
      </c>
      <c r="N35" s="372"/>
    </row>
    <row r="36" spans="1:14" ht="13.5" customHeight="1" x14ac:dyDescent="0.25">
      <c r="K36" s="1484"/>
      <c r="L36" s="1483"/>
      <c r="N36" s="1775"/>
    </row>
    <row r="37" spans="1:14" ht="13.5" customHeight="1" thickBot="1" x14ac:dyDescent="0.25">
      <c r="A37" s="409" t="s">
        <v>372</v>
      </c>
      <c r="B37" s="409" t="s">
        <v>1218</v>
      </c>
      <c r="C37" s="409" t="s">
        <v>1111</v>
      </c>
      <c r="D37" s="408" t="s">
        <v>1035</v>
      </c>
      <c r="E37" s="408" t="s">
        <v>947</v>
      </c>
      <c r="F37" s="408" t="s">
        <v>918</v>
      </c>
      <c r="G37" s="408" t="s">
        <v>869</v>
      </c>
      <c r="H37" s="408"/>
      <c r="I37" s="408" t="s">
        <v>414</v>
      </c>
      <c r="J37" s="408" t="s">
        <v>413</v>
      </c>
      <c r="K37" s="1482" t="s">
        <v>1220</v>
      </c>
      <c r="L37" s="821" t="s">
        <v>1219</v>
      </c>
      <c r="M37" s="1482" t="s">
        <v>1220</v>
      </c>
      <c r="N37" s="821" t="s">
        <v>1219</v>
      </c>
    </row>
    <row r="38" spans="1:14" ht="13.5" customHeight="1" x14ac:dyDescent="0.2">
      <c r="A38" s="2331" t="s">
        <v>1180</v>
      </c>
      <c r="B38" s="1700">
        <v>6.1</v>
      </c>
      <c r="C38" s="1700">
        <v>6.2</v>
      </c>
      <c r="D38" s="1700">
        <v>6.1</v>
      </c>
      <c r="E38" s="1700">
        <v>6.1</v>
      </c>
      <c r="F38" s="1700">
        <v>6.4</v>
      </c>
      <c r="G38" s="1700">
        <v>6.5</v>
      </c>
      <c r="H38" s="2325">
        <v>7</v>
      </c>
      <c r="I38" s="1700">
        <v>6.6</v>
      </c>
      <c r="J38" s="1700">
        <v>6.6</v>
      </c>
      <c r="K38" s="1481">
        <v>-1.6129032258064602E-2</v>
      </c>
      <c r="L38" s="424">
        <v>-4.6875000000000111E-2</v>
      </c>
      <c r="M38" s="2316">
        <v>0</v>
      </c>
      <c r="N38" s="2328">
        <v>-3.125E-2</v>
      </c>
    </row>
    <row r="39" spans="1:14" ht="13.5" customHeight="1" x14ac:dyDescent="0.2">
      <c r="A39" s="2332" t="s">
        <v>1181</v>
      </c>
      <c r="B39" s="1700">
        <v>7.8</v>
      </c>
      <c r="C39" s="1700">
        <v>7.4</v>
      </c>
      <c r="D39" s="1700">
        <v>7.8</v>
      </c>
      <c r="E39" s="1700">
        <v>7.1</v>
      </c>
      <c r="F39" s="1700">
        <v>6.9</v>
      </c>
      <c r="G39" s="1700">
        <v>6.5</v>
      </c>
      <c r="H39" s="2325">
        <v>7</v>
      </c>
      <c r="I39" s="1700">
        <v>6.8</v>
      </c>
      <c r="J39" s="1700">
        <v>7.3</v>
      </c>
      <c r="K39" s="1481">
        <v>5.4054054054053981E-2</v>
      </c>
      <c r="L39" s="424">
        <v>0.13043478260869557</v>
      </c>
      <c r="M39" s="2316">
        <v>5.4054054054053946E-2</v>
      </c>
      <c r="N39" s="2328">
        <v>0.13043478260869557</v>
      </c>
    </row>
    <row r="40" spans="1:14" ht="13.5" customHeight="1" x14ac:dyDescent="0.2">
      <c r="A40" s="2332" t="s">
        <v>1182</v>
      </c>
      <c r="B40" s="1700">
        <v>6.6</v>
      </c>
      <c r="C40" s="1700">
        <v>6.7</v>
      </c>
      <c r="D40" s="1700">
        <v>6.6</v>
      </c>
      <c r="E40" s="1700">
        <v>6.5</v>
      </c>
      <c r="F40" s="1700">
        <v>6.6</v>
      </c>
      <c r="G40" s="1700">
        <v>6.9</v>
      </c>
      <c r="H40" s="2325">
        <v>7</v>
      </c>
      <c r="I40" s="1700">
        <v>7</v>
      </c>
      <c r="J40" s="1700">
        <v>7.2</v>
      </c>
      <c r="K40" s="1481">
        <v>-1.4925373134328438E-2</v>
      </c>
      <c r="L40" s="424">
        <v>0</v>
      </c>
      <c r="M40" s="2316">
        <v>4.6875E-2</v>
      </c>
      <c r="N40" s="2328">
        <v>0</v>
      </c>
    </row>
    <row r="41" spans="1:14" ht="13.5" customHeight="1" x14ac:dyDescent="0.2">
      <c r="A41" s="2332" t="s">
        <v>1183</v>
      </c>
      <c r="B41" s="1700">
        <v>9.1</v>
      </c>
      <c r="C41" s="1700">
        <v>8.6</v>
      </c>
      <c r="D41" s="1700">
        <v>9</v>
      </c>
      <c r="E41" s="1700">
        <v>8.8000000000000007</v>
      </c>
      <c r="F41" s="1700">
        <v>9.3000000000000007</v>
      </c>
      <c r="G41" s="1700">
        <v>9</v>
      </c>
      <c r="H41" s="2325">
        <v>8</v>
      </c>
      <c r="I41" s="1700">
        <v>8.4</v>
      </c>
      <c r="J41" s="1700">
        <v>8.8000000000000007</v>
      </c>
      <c r="K41" s="2172">
        <v>5.8139534883720929E-2</v>
      </c>
      <c r="L41" s="1356">
        <v>-2.1505376344086134E-2</v>
      </c>
      <c r="M41" s="2316">
        <v>5.6179775280898792E-2</v>
      </c>
      <c r="N41" s="2328">
        <v>2.1739130434782705E-2</v>
      </c>
    </row>
    <row r="42" spans="1:14" ht="13.5" customHeight="1" x14ac:dyDescent="0.2">
      <c r="A42" s="2333" t="s">
        <v>1184</v>
      </c>
      <c r="B42" s="820">
        <v>11.2</v>
      </c>
      <c r="C42" s="820">
        <v>10.8</v>
      </c>
      <c r="D42" s="820">
        <v>11</v>
      </c>
      <c r="E42" s="820">
        <v>10.7</v>
      </c>
      <c r="F42" s="820">
        <v>11.1</v>
      </c>
      <c r="G42" s="820">
        <v>11</v>
      </c>
      <c r="H42" s="428">
        <v>11</v>
      </c>
      <c r="I42" s="820">
        <v>11</v>
      </c>
      <c r="J42" s="820">
        <v>10.6</v>
      </c>
      <c r="K42" s="2172">
        <v>3.7037037037036903E-2</v>
      </c>
      <c r="L42" s="1356">
        <v>9.0090090090089777E-3</v>
      </c>
      <c r="M42" s="2316">
        <v>4.629629629629628E-2</v>
      </c>
      <c r="N42" s="2328">
        <v>1.8018018018018056E-2</v>
      </c>
    </row>
    <row r="43" spans="1:14" ht="13.5" customHeight="1" thickBot="1" x14ac:dyDescent="0.25">
      <c r="A43" s="2333" t="s">
        <v>3</v>
      </c>
      <c r="B43" s="1700">
        <v>0</v>
      </c>
      <c r="C43" s="1700">
        <v>0</v>
      </c>
      <c r="D43" s="1700">
        <v>-0.1</v>
      </c>
      <c r="E43" s="1700">
        <v>0</v>
      </c>
      <c r="F43" s="1700">
        <v>0</v>
      </c>
      <c r="G43" s="1700">
        <v>0</v>
      </c>
      <c r="H43" s="2325">
        <v>0</v>
      </c>
      <c r="I43" s="1700">
        <v>0</v>
      </c>
      <c r="J43" s="1700">
        <v>-0.2</v>
      </c>
      <c r="K43" s="1355"/>
      <c r="L43" s="1354"/>
      <c r="M43" s="2324"/>
      <c r="N43" s="2330"/>
    </row>
    <row r="44" spans="1:14" ht="13.5" customHeight="1" x14ac:dyDescent="0.25">
      <c r="A44" s="1705"/>
      <c r="J44" s="1705"/>
      <c r="K44" s="2313"/>
      <c r="L44" s="2320"/>
      <c r="M44" s="1705"/>
    </row>
    <row r="45" spans="1:14" ht="13.5" customHeight="1" x14ac:dyDescent="0.25">
      <c r="J45" s="1705"/>
      <c r="L45" s="1705"/>
    </row>
  </sheetData>
  <printOptions horizontalCentered="1"/>
  <pageMargins left="0.7" right="0.7" top="0.75" bottom="0.75" header="0.3" footer="0.3"/>
  <pageSetup paperSize="9" scale="75" fitToWidth="0" fitToHeight="0" orientation="portrait" r:id="rId1"/>
  <headerFooter>
    <oddFooter>&amp;C&amp;7Fact book - Q4 2018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59999389629810485"/>
  </sheetPr>
  <dimension ref="A1:R64"/>
  <sheetViews>
    <sheetView view="pageLayout" topLeftCell="A46" zoomScaleNormal="110" zoomScaleSheetLayoutView="100" workbookViewId="0">
      <selection activeCell="F4" sqref="F4"/>
    </sheetView>
  </sheetViews>
  <sheetFormatPr defaultColWidth="9.140625" defaultRowHeight="11.25" x14ac:dyDescent="0.2"/>
  <cols>
    <col min="1" max="1" width="27.85546875" style="1632" customWidth="1"/>
    <col min="2" max="9" width="8.7109375" style="1632" customWidth="1"/>
    <col min="10" max="16384" width="9.140625" style="1632"/>
  </cols>
  <sheetData>
    <row r="1" spans="1:18" ht="13.5" customHeight="1" x14ac:dyDescent="0.2">
      <c r="A1" s="397" t="s">
        <v>411</v>
      </c>
      <c r="B1" s="1647"/>
      <c r="C1" s="1647"/>
      <c r="D1" s="1647"/>
      <c r="E1" s="1647"/>
      <c r="F1" s="1647"/>
      <c r="G1" s="1647"/>
      <c r="H1" s="1647"/>
      <c r="I1" s="1647"/>
    </row>
    <row r="2" spans="1:18" s="401" customFormat="1" ht="18" customHeight="1" x14ac:dyDescent="0.15">
      <c r="A2" s="2133" t="s">
        <v>1087</v>
      </c>
      <c r="B2" s="2132"/>
      <c r="C2" s="2132"/>
      <c r="D2" s="2132"/>
      <c r="E2" s="2132"/>
      <c r="F2" s="2132"/>
      <c r="G2" s="2132"/>
      <c r="H2" s="2132"/>
      <c r="I2" s="2132"/>
      <c r="J2" s="2132"/>
    </row>
    <row r="3" spans="1:18" ht="13.5" customHeight="1" x14ac:dyDescent="0.2">
      <c r="A3" s="402" t="s">
        <v>1088</v>
      </c>
    </row>
    <row r="4" spans="1:18" ht="13.5" customHeight="1" x14ac:dyDescent="0.2">
      <c r="K4" s="1633"/>
      <c r="L4" s="1633"/>
      <c r="M4" s="1633"/>
      <c r="N4" s="1633"/>
      <c r="O4" s="1633"/>
      <c r="P4" s="1633"/>
      <c r="Q4" s="1633"/>
      <c r="R4" s="1633"/>
    </row>
    <row r="5" spans="1:18" ht="13.5" customHeight="1" x14ac:dyDescent="0.2">
      <c r="K5" s="1633"/>
      <c r="L5" s="1633"/>
      <c r="M5" s="1633"/>
      <c r="N5" s="1633"/>
      <c r="O5" s="1633"/>
      <c r="P5" s="1633"/>
      <c r="Q5" s="1633"/>
      <c r="R5" s="1633"/>
    </row>
    <row r="6" spans="1:18" ht="13.5" customHeight="1" thickBot="1" x14ac:dyDescent="0.25">
      <c r="A6" s="395" t="s">
        <v>178</v>
      </c>
      <c r="B6" s="394" t="s">
        <v>1210</v>
      </c>
      <c r="C6" s="394" t="s">
        <v>1094</v>
      </c>
      <c r="D6" s="394" t="s">
        <v>1032</v>
      </c>
      <c r="E6" s="394" t="s">
        <v>940</v>
      </c>
      <c r="F6" s="394" t="s">
        <v>917</v>
      </c>
      <c r="G6" s="394" t="s">
        <v>868</v>
      </c>
      <c r="H6" s="394" t="s">
        <v>277</v>
      </c>
      <c r="I6" s="394" t="s">
        <v>276</v>
      </c>
      <c r="J6" s="1633"/>
      <c r="K6" s="1633"/>
      <c r="L6" s="1633"/>
      <c r="M6" s="1633"/>
      <c r="N6" s="1633"/>
      <c r="O6" s="1633"/>
      <c r="P6" s="1633"/>
    </row>
    <row r="7" spans="1:18" ht="13.5" customHeight="1" x14ac:dyDescent="0.2">
      <c r="A7" s="1637" t="s">
        <v>308</v>
      </c>
      <c r="B7" s="1636">
        <v>106.41</v>
      </c>
      <c r="C7" s="1636">
        <v>105.16</v>
      </c>
      <c r="D7" s="1636">
        <v>103.01</v>
      </c>
      <c r="E7" s="1636">
        <v>102.8</v>
      </c>
      <c r="F7" s="1636">
        <v>102.67</v>
      </c>
      <c r="G7" s="1636">
        <v>118.12</v>
      </c>
      <c r="H7" s="1636">
        <v>115.18</v>
      </c>
      <c r="I7" s="1636">
        <v>114.31</v>
      </c>
      <c r="J7" s="1633"/>
      <c r="K7" s="1633"/>
      <c r="L7" s="1633"/>
      <c r="M7" s="1633"/>
      <c r="N7" s="1633"/>
      <c r="O7" s="1633"/>
      <c r="P7" s="1633"/>
    </row>
    <row r="8" spans="1:18" ht="13.5" customHeight="1" x14ac:dyDescent="0.2">
      <c r="A8" s="1637" t="s">
        <v>165</v>
      </c>
      <c r="B8" s="1636">
        <v>28.48</v>
      </c>
      <c r="C8" s="1636">
        <v>27.5</v>
      </c>
      <c r="D8" s="1636">
        <v>27.85</v>
      </c>
      <c r="E8" s="1636">
        <v>26.69</v>
      </c>
      <c r="F8" s="1636">
        <v>28.55</v>
      </c>
      <c r="G8" s="1636">
        <v>28.92</v>
      </c>
      <c r="H8" s="1636">
        <v>30.28</v>
      </c>
      <c r="I8" s="1636">
        <v>28.77</v>
      </c>
      <c r="J8" s="1633"/>
      <c r="K8" s="1633"/>
      <c r="L8" s="1633"/>
      <c r="M8" s="1633"/>
      <c r="N8" s="1633"/>
      <c r="O8" s="1633"/>
      <c r="P8" s="1633"/>
    </row>
    <row r="9" spans="1:18" ht="13.5" customHeight="1" x14ac:dyDescent="0.2">
      <c r="A9" s="1637" t="s">
        <v>305</v>
      </c>
      <c r="B9" s="1636">
        <v>0</v>
      </c>
      <c r="C9" s="1636">
        <v>0</v>
      </c>
      <c r="D9" s="1636">
        <v>0</v>
      </c>
      <c r="E9" s="1636">
        <v>0</v>
      </c>
      <c r="F9" s="1636">
        <v>0</v>
      </c>
      <c r="G9" s="1636">
        <v>0</v>
      </c>
      <c r="H9" s="1636">
        <v>0</v>
      </c>
      <c r="I9" s="1636">
        <v>0</v>
      </c>
      <c r="J9" s="1633"/>
      <c r="K9" s="1633"/>
      <c r="L9" s="1633"/>
      <c r="M9" s="1633"/>
      <c r="N9" s="1633"/>
      <c r="O9" s="1633"/>
      <c r="P9" s="1633"/>
    </row>
    <row r="10" spans="1:18" ht="13.5" customHeight="1" thickBot="1" x14ac:dyDescent="0.25">
      <c r="A10" s="1635" t="s">
        <v>364</v>
      </c>
      <c r="B10" s="1634">
        <v>4.9400000000000004</v>
      </c>
      <c r="C10" s="1634">
        <v>5.31</v>
      </c>
      <c r="D10" s="1634">
        <v>8.75</v>
      </c>
      <c r="E10" s="1634">
        <v>5.33</v>
      </c>
      <c r="F10" s="1634">
        <v>5.7</v>
      </c>
      <c r="G10" s="1634">
        <v>5.47</v>
      </c>
      <c r="H10" s="1634">
        <v>5.53</v>
      </c>
      <c r="I10" s="1634">
        <v>5.6</v>
      </c>
      <c r="J10" s="1633"/>
      <c r="K10" s="1633"/>
      <c r="L10" s="1633"/>
      <c r="M10" s="1633"/>
      <c r="N10" s="1633"/>
      <c r="O10" s="1633"/>
      <c r="P10" s="1633"/>
    </row>
    <row r="11" spans="1:18" ht="13.5" customHeight="1" x14ac:dyDescent="0.2">
      <c r="A11" s="393" t="s">
        <v>302</v>
      </c>
      <c r="B11" s="392">
        <v>139.83000000000001</v>
      </c>
      <c r="C11" s="392">
        <v>137.97</v>
      </c>
      <c r="D11" s="392">
        <v>139.61000000000001</v>
      </c>
      <c r="E11" s="392">
        <v>134.82</v>
      </c>
      <c r="F11" s="392">
        <v>136.91999999999999</v>
      </c>
      <c r="G11" s="392">
        <v>152.51</v>
      </c>
      <c r="H11" s="392">
        <v>150.99</v>
      </c>
      <c r="I11" s="392">
        <v>148.68</v>
      </c>
      <c r="J11" s="1633"/>
      <c r="K11" s="1633"/>
      <c r="L11" s="1633"/>
      <c r="M11" s="1633"/>
      <c r="N11" s="1633"/>
      <c r="O11" s="1633"/>
      <c r="P11" s="1633"/>
    </row>
    <row r="12" spans="1:18" ht="13.5" customHeight="1" x14ac:dyDescent="0.2">
      <c r="A12" s="1637" t="s">
        <v>113</v>
      </c>
      <c r="B12" s="1636">
        <v>-11</v>
      </c>
      <c r="C12" s="1636">
        <v>-9.6999999999999993</v>
      </c>
      <c r="D12" s="1636">
        <v>-8.86</v>
      </c>
      <c r="E12" s="1636">
        <v>-5.81</v>
      </c>
      <c r="F12" s="1636">
        <v>-9.0399999999999991</v>
      </c>
      <c r="G12" s="1636">
        <v>-10.97</v>
      </c>
      <c r="H12" s="1636">
        <v>-10.64</v>
      </c>
      <c r="I12" s="1636">
        <v>-5.5</v>
      </c>
      <c r="J12" s="1633"/>
      <c r="K12" s="1633"/>
      <c r="L12" s="1633"/>
      <c r="M12" s="1633"/>
      <c r="N12" s="1633"/>
      <c r="O12" s="1633"/>
      <c r="P12" s="1633"/>
    </row>
    <row r="13" spans="1:18" ht="13.5" customHeight="1" x14ac:dyDescent="0.2">
      <c r="A13" s="1637"/>
      <c r="B13" s="1636"/>
      <c r="C13" s="1636"/>
      <c r="D13" s="1636"/>
      <c r="E13" s="1636"/>
      <c r="F13" s="1636"/>
      <c r="G13" s="1636"/>
      <c r="H13" s="1636"/>
      <c r="I13" s="1636"/>
      <c r="J13" s="1633"/>
      <c r="K13" s="1633"/>
      <c r="L13" s="1633"/>
      <c r="M13" s="1633"/>
      <c r="N13" s="1633"/>
      <c r="O13" s="1633"/>
      <c r="P13" s="1633"/>
    </row>
    <row r="14" spans="1:18" ht="13.5" customHeight="1" x14ac:dyDescent="0.2">
      <c r="A14" s="1637" t="s">
        <v>104</v>
      </c>
      <c r="B14" s="1636">
        <v>1650.68</v>
      </c>
      <c r="C14" s="1636">
        <v>1618.46</v>
      </c>
      <c r="D14" s="1636">
        <v>1515.24</v>
      </c>
      <c r="E14" s="1636">
        <v>1475.03</v>
      </c>
      <c r="F14" s="1636">
        <v>1516.33</v>
      </c>
      <c r="G14" s="1636">
        <v>1714.08</v>
      </c>
      <c r="H14" s="1636">
        <v>1666.84</v>
      </c>
      <c r="I14" s="1636">
        <v>1680.55</v>
      </c>
      <c r="J14" s="1633"/>
      <c r="K14" s="1633"/>
      <c r="L14" s="1633"/>
      <c r="M14" s="1633"/>
      <c r="N14" s="1633"/>
      <c r="O14" s="1633"/>
      <c r="P14" s="1633"/>
    </row>
    <row r="15" spans="1:18" ht="13.5" customHeight="1" x14ac:dyDescent="0.2">
      <c r="A15" s="1637" t="s">
        <v>376</v>
      </c>
      <c r="B15" s="1636">
        <v>10788.55</v>
      </c>
      <c r="C15" s="1636">
        <v>10667.12</v>
      </c>
      <c r="D15" s="1636">
        <v>10063.370000000001</v>
      </c>
      <c r="E15" s="1636">
        <v>9656.0499999999993</v>
      </c>
      <c r="F15" s="1636">
        <v>9319.33</v>
      </c>
      <c r="G15" s="1636">
        <v>11004.82</v>
      </c>
      <c r="H15" s="1636">
        <v>10447.42</v>
      </c>
      <c r="I15" s="1636">
        <v>10447.469999999999</v>
      </c>
      <c r="J15" s="1633"/>
      <c r="K15" s="1633"/>
      <c r="L15" s="1633"/>
      <c r="M15" s="1633"/>
      <c r="N15" s="1633"/>
      <c r="O15" s="1633"/>
      <c r="P15" s="1633"/>
    </row>
    <row r="16" spans="1:18" ht="13.5" customHeight="1" x14ac:dyDescent="0.2">
      <c r="A16" s="1637" t="s">
        <v>100</v>
      </c>
      <c r="B16" s="1636">
        <v>1020.18</v>
      </c>
      <c r="C16" s="1636">
        <v>972.4</v>
      </c>
      <c r="D16" s="1636">
        <v>1004.62</v>
      </c>
      <c r="E16" s="1636">
        <v>1011.54</v>
      </c>
      <c r="F16" s="1636">
        <v>1019.8</v>
      </c>
      <c r="G16" s="1636">
        <v>1171.48</v>
      </c>
      <c r="H16" s="1636">
        <v>1196.33</v>
      </c>
      <c r="I16" s="1636">
        <v>1188.81</v>
      </c>
      <c r="J16" s="1633"/>
      <c r="K16" s="1633"/>
      <c r="L16" s="1633"/>
      <c r="M16" s="1633"/>
      <c r="N16" s="1633"/>
      <c r="O16" s="1633"/>
      <c r="P16" s="1633"/>
    </row>
    <row r="17" spans="1:16" ht="13.5" customHeight="1" x14ac:dyDescent="0.2">
      <c r="A17" s="400"/>
      <c r="B17" s="399"/>
      <c r="C17" s="399"/>
      <c r="D17" s="399"/>
      <c r="E17" s="399"/>
      <c r="F17" s="399"/>
      <c r="G17" s="399"/>
      <c r="H17" s="399"/>
      <c r="I17" s="399"/>
      <c r="J17" s="1633"/>
      <c r="K17" s="1633"/>
      <c r="L17" s="1633"/>
      <c r="M17" s="1633"/>
      <c r="N17" s="1633"/>
      <c r="O17" s="1633"/>
      <c r="P17" s="1633"/>
    </row>
    <row r="18" spans="1:16" ht="13.5" customHeight="1" x14ac:dyDescent="0.2">
      <c r="A18" s="1644"/>
      <c r="B18" s="1636"/>
      <c r="C18" s="1636"/>
      <c r="D18" s="1636"/>
      <c r="E18" s="1636"/>
      <c r="F18" s="1636"/>
      <c r="G18" s="1636"/>
      <c r="H18" s="1636"/>
      <c r="I18" s="1636"/>
      <c r="J18" s="1633"/>
      <c r="K18" s="1633"/>
      <c r="L18" s="1633"/>
      <c r="M18" s="1633"/>
      <c r="N18" s="1633"/>
      <c r="O18" s="1633"/>
      <c r="P18" s="1633"/>
    </row>
    <row r="19" spans="1:16" ht="13.5" customHeight="1" x14ac:dyDescent="0.2">
      <c r="A19" s="397" t="s">
        <v>410</v>
      </c>
      <c r="B19" s="1647"/>
      <c r="C19" s="1647"/>
      <c r="D19" s="1647"/>
      <c r="E19" s="1647"/>
      <c r="F19" s="1647"/>
      <c r="G19" s="1647"/>
      <c r="H19" s="1647"/>
      <c r="I19" s="1647"/>
      <c r="J19" s="1633"/>
      <c r="K19" s="1633"/>
      <c r="L19" s="1633"/>
      <c r="M19" s="1633"/>
      <c r="N19" s="1633"/>
      <c r="O19" s="1633"/>
      <c r="P19" s="1633"/>
    </row>
    <row r="20" spans="1:16" ht="13.5" customHeight="1" x14ac:dyDescent="0.2">
      <c r="A20" s="1647"/>
      <c r="B20" s="1647"/>
      <c r="C20" s="1647"/>
      <c r="D20" s="1647"/>
      <c r="E20" s="1647"/>
      <c r="F20" s="1647"/>
      <c r="G20" s="1647"/>
      <c r="H20" s="1647"/>
      <c r="I20" s="1647"/>
      <c r="J20" s="1633"/>
      <c r="K20" s="1633"/>
      <c r="L20" s="1633"/>
      <c r="M20" s="1633"/>
      <c r="N20" s="1633"/>
      <c r="O20" s="1633"/>
      <c r="P20" s="1633"/>
    </row>
    <row r="21" spans="1:16" ht="13.5" customHeight="1" thickBot="1" x14ac:dyDescent="0.25">
      <c r="A21" s="395" t="s">
        <v>372</v>
      </c>
      <c r="B21" s="394" t="s">
        <v>1210</v>
      </c>
      <c r="C21" s="394" t="s">
        <v>1094</v>
      </c>
      <c r="D21" s="394" t="s">
        <v>1032</v>
      </c>
      <c r="E21" s="394" t="s">
        <v>940</v>
      </c>
      <c r="F21" s="394" t="s">
        <v>917</v>
      </c>
      <c r="G21" s="394" t="s">
        <v>868</v>
      </c>
      <c r="H21" s="394" t="s">
        <v>277</v>
      </c>
      <c r="I21" s="394" t="s">
        <v>276</v>
      </c>
      <c r="J21" s="1633"/>
      <c r="K21" s="1633"/>
      <c r="L21" s="1633"/>
      <c r="M21" s="1633"/>
      <c r="N21" s="1633"/>
      <c r="O21" s="1633"/>
      <c r="P21" s="1633"/>
    </row>
    <row r="22" spans="1:16" ht="13.5" customHeight="1" x14ac:dyDescent="0.2">
      <c r="A22" s="1637" t="s">
        <v>409</v>
      </c>
      <c r="B22" s="1646">
        <v>10.82</v>
      </c>
      <c r="C22" s="1646">
        <v>11</v>
      </c>
      <c r="D22" s="1646">
        <v>10.88</v>
      </c>
      <c r="E22" s="1646">
        <v>10.65</v>
      </c>
      <c r="F22" s="1646">
        <v>10.73</v>
      </c>
      <c r="G22" s="1646">
        <v>12.44</v>
      </c>
      <c r="H22" s="1646">
        <v>12.25</v>
      </c>
      <c r="I22" s="1646">
        <v>12.15</v>
      </c>
      <c r="J22" s="1633"/>
      <c r="K22" s="1633"/>
      <c r="L22" s="1633"/>
      <c r="M22" s="1633"/>
      <c r="N22" s="1633"/>
      <c r="O22" s="1633"/>
      <c r="P22" s="1633"/>
    </row>
    <row r="23" spans="1:16" ht="13.5" customHeight="1" x14ac:dyDescent="0.2">
      <c r="A23" s="1637" t="s">
        <v>408</v>
      </c>
      <c r="B23" s="1646">
        <v>2.77</v>
      </c>
      <c r="C23" s="1646">
        <v>2.64</v>
      </c>
      <c r="D23" s="1646">
        <v>2.6</v>
      </c>
      <c r="E23" s="1646">
        <v>2.2000000000000002</v>
      </c>
      <c r="F23" s="1646">
        <v>2.29</v>
      </c>
      <c r="G23" s="1646">
        <v>2.64</v>
      </c>
      <c r="H23" s="1646">
        <v>2.79</v>
      </c>
      <c r="I23" s="1646">
        <v>2.6</v>
      </c>
      <c r="J23" s="1633"/>
      <c r="K23" s="1633"/>
      <c r="L23" s="1633"/>
      <c r="M23" s="1633"/>
      <c r="N23" s="1633"/>
      <c r="O23" s="1633"/>
      <c r="P23" s="1633"/>
    </row>
    <row r="24" spans="1:16" ht="13.5" customHeight="1" thickBot="1" x14ac:dyDescent="0.25">
      <c r="A24" s="1635" t="s">
        <v>407</v>
      </c>
      <c r="B24" s="1645">
        <v>2.4500000000000002</v>
      </c>
      <c r="C24" s="1645">
        <v>2.48</v>
      </c>
      <c r="D24" s="1645">
        <v>2.4700000000000002</v>
      </c>
      <c r="E24" s="1645">
        <v>2.4300000000000002</v>
      </c>
      <c r="F24" s="1645">
        <v>2.46</v>
      </c>
      <c r="G24" s="1645">
        <v>2.5</v>
      </c>
      <c r="H24" s="1645">
        <v>2.5299999999999998</v>
      </c>
      <c r="I24" s="1645">
        <v>2.52</v>
      </c>
      <c r="J24" s="1633"/>
      <c r="K24" s="1633"/>
      <c r="L24" s="1633"/>
      <c r="M24" s="1633"/>
      <c r="N24" s="1633"/>
      <c r="O24" s="1633"/>
      <c r="P24" s="1633"/>
    </row>
    <row r="25" spans="1:16" ht="13.5" customHeight="1" x14ac:dyDescent="0.2">
      <c r="A25" s="393" t="s">
        <v>400</v>
      </c>
      <c r="B25" s="398">
        <v>16.04</v>
      </c>
      <c r="C25" s="398">
        <v>16.11</v>
      </c>
      <c r="D25" s="398">
        <v>15.95</v>
      </c>
      <c r="E25" s="398">
        <v>15.27</v>
      </c>
      <c r="F25" s="398">
        <v>15.48</v>
      </c>
      <c r="G25" s="398">
        <v>17.579999999999998</v>
      </c>
      <c r="H25" s="398">
        <v>17.559999999999999</v>
      </c>
      <c r="I25" s="398">
        <v>17.27</v>
      </c>
      <c r="J25" s="1633"/>
      <c r="K25" s="1633"/>
      <c r="L25" s="1633"/>
      <c r="M25" s="1633"/>
      <c r="N25" s="1633"/>
      <c r="O25" s="1633"/>
      <c r="P25" s="1633"/>
    </row>
    <row r="26" spans="1:16" ht="13.5" customHeight="1" x14ac:dyDescent="0.2">
      <c r="A26" s="1644"/>
      <c r="B26" s="1643"/>
      <c r="C26" s="1643"/>
      <c r="D26" s="1643"/>
      <c r="E26" s="1643"/>
      <c r="F26" s="1643"/>
      <c r="G26" s="1643"/>
      <c r="H26" s="1643"/>
      <c r="I26" s="1643"/>
      <c r="J26" s="1633"/>
      <c r="K26" s="1633"/>
      <c r="L26" s="1633"/>
      <c r="M26" s="1633"/>
      <c r="N26" s="1633"/>
      <c r="O26" s="1633"/>
      <c r="P26" s="1633"/>
    </row>
    <row r="27" spans="1:16" ht="13.5" customHeight="1" x14ac:dyDescent="0.2">
      <c r="A27" s="1642"/>
      <c r="B27" s="1641"/>
      <c r="C27" s="1641"/>
      <c r="D27" s="1641"/>
      <c r="E27" s="1641"/>
      <c r="F27" s="1641"/>
      <c r="G27" s="1641"/>
      <c r="H27" s="1641"/>
      <c r="I27" s="1641"/>
      <c r="J27" s="1633"/>
      <c r="K27" s="1633"/>
      <c r="L27" s="1633"/>
      <c r="M27" s="1633"/>
      <c r="N27" s="1633"/>
      <c r="O27" s="1633"/>
      <c r="P27" s="1633"/>
    </row>
    <row r="28" spans="1:16" ht="13.5" customHeight="1" x14ac:dyDescent="0.2">
      <c r="A28" s="397" t="s">
        <v>406</v>
      </c>
      <c r="B28" s="1640"/>
      <c r="C28" s="1640"/>
      <c r="D28" s="1640"/>
      <c r="E28" s="1640"/>
      <c r="F28" s="1640"/>
      <c r="G28" s="1640"/>
      <c r="H28" s="1640"/>
      <c r="I28" s="1640"/>
      <c r="J28" s="1633"/>
      <c r="K28" s="1633"/>
      <c r="L28" s="1633"/>
      <c r="M28" s="1633"/>
      <c r="N28" s="1633"/>
      <c r="O28" s="1633"/>
      <c r="P28" s="1633"/>
    </row>
    <row r="29" spans="1:16" ht="13.5" customHeight="1" x14ac:dyDescent="0.2">
      <c r="A29" s="396"/>
      <c r="B29" s="1640"/>
      <c r="C29" s="1640"/>
      <c r="D29" s="1640"/>
      <c r="E29" s="1640"/>
      <c r="F29" s="1640"/>
      <c r="G29" s="1640"/>
      <c r="H29" s="1640"/>
      <c r="I29" s="1640"/>
      <c r="J29" s="1633"/>
      <c r="K29" s="1633"/>
      <c r="L29" s="1633"/>
      <c r="M29" s="1633"/>
      <c r="N29" s="1633"/>
      <c r="O29" s="1633"/>
      <c r="P29" s="1633"/>
    </row>
    <row r="30" spans="1:16" ht="13.5" customHeight="1" thickBot="1" x14ac:dyDescent="0.25">
      <c r="A30" s="395" t="s">
        <v>178</v>
      </c>
      <c r="B30" s="394" t="s">
        <v>1210</v>
      </c>
      <c r="C30" s="394" t="s">
        <v>1094</v>
      </c>
      <c r="D30" s="394" t="s">
        <v>1032</v>
      </c>
      <c r="E30" s="394" t="s">
        <v>940</v>
      </c>
      <c r="F30" s="394" t="s">
        <v>917</v>
      </c>
      <c r="G30" s="394" t="s">
        <v>868</v>
      </c>
      <c r="H30" s="394" t="s">
        <v>277</v>
      </c>
      <c r="I30" s="394" t="s">
        <v>276</v>
      </c>
      <c r="J30" s="1633"/>
      <c r="K30" s="1633"/>
      <c r="L30" s="1633"/>
      <c r="M30" s="1633"/>
      <c r="N30" s="1633"/>
      <c r="O30" s="1633"/>
      <c r="P30" s="1633"/>
    </row>
    <row r="31" spans="1:16" ht="13.5" customHeight="1" x14ac:dyDescent="0.2">
      <c r="A31" s="1638" t="s">
        <v>405</v>
      </c>
      <c r="B31" s="1639"/>
      <c r="C31" s="1639"/>
      <c r="D31" s="1639"/>
      <c r="E31" s="1639"/>
      <c r="F31" s="1639"/>
      <c r="G31" s="1639"/>
      <c r="H31" s="1639"/>
      <c r="I31" s="1639"/>
      <c r="J31" s="1633"/>
      <c r="K31" s="1633"/>
      <c r="L31" s="1633"/>
      <c r="M31" s="1633"/>
      <c r="N31" s="1633"/>
      <c r="O31" s="1633"/>
      <c r="P31" s="1633"/>
    </row>
    <row r="32" spans="1:16" ht="13.5" customHeight="1" x14ac:dyDescent="0.2">
      <c r="A32" s="1637" t="s">
        <v>404</v>
      </c>
      <c r="B32" s="1636">
        <v>375.3</v>
      </c>
      <c r="C32" s="1636">
        <v>339.44</v>
      </c>
      <c r="D32" s="1636">
        <v>382.66</v>
      </c>
      <c r="E32" s="1636">
        <v>286.16000000000003</v>
      </c>
      <c r="F32" s="1636">
        <v>337.14</v>
      </c>
      <c r="G32" s="1636">
        <v>384.94</v>
      </c>
      <c r="H32" s="1636">
        <v>386.17</v>
      </c>
      <c r="I32" s="1636">
        <v>339.9</v>
      </c>
      <c r="J32" s="1633"/>
      <c r="K32" s="1633"/>
      <c r="L32" s="1633"/>
      <c r="M32" s="1633"/>
      <c r="N32" s="1633"/>
      <c r="O32" s="1633"/>
      <c r="P32" s="1633"/>
    </row>
    <row r="33" spans="1:16" ht="13.5" customHeight="1" x14ac:dyDescent="0.2">
      <c r="A33" s="1637" t="s">
        <v>403</v>
      </c>
      <c r="B33" s="1636">
        <v>447.45</v>
      </c>
      <c r="C33" s="1636">
        <v>461.26</v>
      </c>
      <c r="D33" s="1636">
        <v>534.02</v>
      </c>
      <c r="E33" s="1636">
        <v>470.6</v>
      </c>
      <c r="F33" s="1636">
        <v>489.39</v>
      </c>
      <c r="G33" s="1636">
        <v>526.72</v>
      </c>
      <c r="H33" s="1636">
        <v>594.55999999999995</v>
      </c>
      <c r="I33" s="1636">
        <v>551.91</v>
      </c>
      <c r="J33" s="1633"/>
      <c r="K33" s="1633"/>
      <c r="L33" s="1633"/>
      <c r="M33" s="1633"/>
      <c r="N33" s="1633"/>
      <c r="O33" s="1633"/>
      <c r="P33" s="1633"/>
    </row>
    <row r="34" spans="1:16" ht="13.5" customHeight="1" x14ac:dyDescent="0.2">
      <c r="A34" s="1637" t="s">
        <v>1034</v>
      </c>
      <c r="B34" s="1636">
        <v>461.42</v>
      </c>
      <c r="C34" s="1636">
        <v>437.61</v>
      </c>
      <c r="D34" s="1636">
        <v>470.68</v>
      </c>
      <c r="E34" s="1636">
        <v>420.58</v>
      </c>
      <c r="F34" s="1636">
        <v>444.44</v>
      </c>
      <c r="G34" s="1636">
        <v>439.51</v>
      </c>
      <c r="H34" s="1636">
        <v>458.03</v>
      </c>
      <c r="I34" s="1636">
        <v>423.36</v>
      </c>
      <c r="J34" s="1633"/>
      <c r="K34" s="1633"/>
      <c r="L34" s="1633"/>
      <c r="M34" s="1633"/>
      <c r="N34" s="1633"/>
      <c r="O34" s="1633"/>
      <c r="P34" s="1633"/>
    </row>
    <row r="35" spans="1:16" ht="13.5" customHeight="1" x14ac:dyDescent="0.2">
      <c r="A35" s="1638" t="s">
        <v>402</v>
      </c>
      <c r="B35" s="1636"/>
      <c r="C35" s="1636"/>
      <c r="D35" s="1636"/>
      <c r="E35" s="1636"/>
      <c r="F35" s="1636"/>
      <c r="G35" s="1636"/>
      <c r="H35" s="1636"/>
      <c r="I35" s="1636"/>
      <c r="J35" s="1633"/>
      <c r="K35" s="1633"/>
      <c r="L35" s="1633"/>
      <c r="M35" s="1633"/>
      <c r="N35" s="1633"/>
      <c r="O35" s="1633"/>
      <c r="P35" s="1633"/>
    </row>
    <row r="36" spans="1:16" ht="13.5" customHeight="1" x14ac:dyDescent="0.2">
      <c r="A36" s="1637" t="s">
        <v>1033</v>
      </c>
      <c r="B36" s="1636">
        <v>885.67</v>
      </c>
      <c r="C36" s="1636">
        <v>483.95</v>
      </c>
      <c r="D36" s="1636">
        <v>826.9</v>
      </c>
      <c r="E36" s="1636">
        <v>441.01</v>
      </c>
      <c r="F36" s="1636">
        <v>645.94000000000005</v>
      </c>
      <c r="G36" s="1636">
        <v>577.57000000000005</v>
      </c>
      <c r="H36" s="1636">
        <v>791.92</v>
      </c>
      <c r="I36" s="1636">
        <v>577.46</v>
      </c>
    </row>
    <row r="37" spans="1:16" ht="13.5" customHeight="1" thickBot="1" x14ac:dyDescent="0.25">
      <c r="A37" s="1635" t="s">
        <v>401</v>
      </c>
      <c r="B37" s="1634">
        <v>594.42999999999995</v>
      </c>
      <c r="C37" s="1634">
        <v>564.39</v>
      </c>
      <c r="D37" s="1634">
        <v>621.12</v>
      </c>
      <c r="E37" s="1634">
        <v>562.98</v>
      </c>
      <c r="F37" s="1634">
        <v>581.20000000000005</v>
      </c>
      <c r="G37" s="1634">
        <v>571.61</v>
      </c>
      <c r="H37" s="1634">
        <v>599.86</v>
      </c>
      <c r="I37" s="1634">
        <v>552.53</v>
      </c>
    </row>
    <row r="38" spans="1:16" ht="13.5" customHeight="1" x14ac:dyDescent="0.2">
      <c r="A38" s="393" t="s">
        <v>400</v>
      </c>
      <c r="B38" s="392">
        <v>2764.27</v>
      </c>
      <c r="C38" s="392">
        <v>2286.66</v>
      </c>
      <c r="D38" s="392">
        <v>2835.39</v>
      </c>
      <c r="E38" s="392">
        <v>2181.33</v>
      </c>
      <c r="F38" s="392">
        <v>2498.11</v>
      </c>
      <c r="G38" s="392">
        <v>2500.35</v>
      </c>
      <c r="H38" s="392">
        <v>2830.54</v>
      </c>
      <c r="I38" s="392">
        <v>2445.17</v>
      </c>
    </row>
    <row r="39" spans="1:16" ht="13.5" customHeight="1" x14ac:dyDescent="0.2"/>
    <row r="40" spans="1:16" ht="13.5" customHeight="1" x14ac:dyDescent="0.2"/>
    <row r="41" spans="1:16" ht="13.5" customHeight="1" x14ac:dyDescent="0.2"/>
    <row r="42" spans="1:16" ht="13.5" customHeight="1" x14ac:dyDescent="0.2"/>
    <row r="43" spans="1:16" ht="13.5" customHeight="1" x14ac:dyDescent="0.2"/>
    <row r="44" spans="1:16" ht="13.5" customHeight="1" x14ac:dyDescent="0.2"/>
    <row r="45" spans="1:16" ht="13.5" customHeight="1" x14ac:dyDescent="0.2"/>
    <row r="46" spans="1:16" ht="13.5" customHeight="1" x14ac:dyDescent="0.2"/>
    <row r="47" spans="1:16" ht="13.5" customHeight="1" x14ac:dyDescent="0.2"/>
    <row r="48" spans="1:16" ht="13.5" customHeight="1" x14ac:dyDescent="0.2"/>
    <row r="49" spans="1:1" ht="13.5" customHeight="1" x14ac:dyDescent="0.2"/>
    <row r="50" spans="1:1" ht="13.5" customHeight="1" x14ac:dyDescent="0.2"/>
    <row r="51" spans="1:1" ht="13.5" customHeight="1" x14ac:dyDescent="0.2"/>
    <row r="52" spans="1:1" ht="13.5" customHeight="1" x14ac:dyDescent="0.2"/>
    <row r="53" spans="1:1" ht="13.5" customHeight="1" x14ac:dyDescent="0.2"/>
    <row r="54" spans="1:1" ht="13.5" customHeight="1" x14ac:dyDescent="0.2"/>
    <row r="55" spans="1:1" ht="13.5" customHeight="1" x14ac:dyDescent="0.2"/>
    <row r="56" spans="1:1" ht="13.5" customHeight="1" x14ac:dyDescent="0.25">
      <c r="A56" s="391"/>
    </row>
    <row r="57" spans="1:1" ht="13.5" customHeight="1" x14ac:dyDescent="0.2"/>
    <row r="58" spans="1:1" ht="13.5" customHeight="1" x14ac:dyDescent="0.2"/>
    <row r="59" spans="1:1" ht="13.5" customHeight="1" x14ac:dyDescent="0.2"/>
    <row r="60" spans="1:1" ht="13.5" customHeight="1" x14ac:dyDescent="0.2"/>
    <row r="61" spans="1:1" ht="13.5" customHeight="1" x14ac:dyDescent="0.2"/>
    <row r="62" spans="1:1" ht="13.5" customHeight="1" x14ac:dyDescent="0.2"/>
    <row r="63" spans="1:1" ht="13.5" customHeight="1" x14ac:dyDescent="0.2"/>
    <row r="64" spans="1:1" ht="13.5" customHeight="1" x14ac:dyDescent="0.2"/>
  </sheetData>
  <printOptions horizontalCentered="1"/>
  <pageMargins left="0.7" right="0.7" top="0.75" bottom="0.75" header="0.3" footer="0.3"/>
  <pageSetup paperSize="9" scale="80" orientation="portrait" r:id="rId1"/>
  <headerFooter>
    <oddFooter>&amp;C&amp;7Fact book - Q4 2018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47"/>
  <sheetViews>
    <sheetView view="pageLayout" topLeftCell="A34" zoomScale="70" zoomScaleNormal="100" zoomScaleSheetLayoutView="115" zoomScalePageLayoutView="70" workbookViewId="0">
      <selection activeCell="D41" sqref="D41"/>
    </sheetView>
  </sheetViews>
  <sheetFormatPr defaultColWidth="9.140625" defaultRowHeight="11.25" x14ac:dyDescent="0.2"/>
  <cols>
    <col min="1" max="1" width="45" style="2" customWidth="1"/>
    <col min="2" max="2" width="4.7109375" style="2" customWidth="1"/>
    <col min="3" max="3" width="2.7109375" style="2" customWidth="1"/>
    <col min="4" max="4" width="57.140625" style="2" customWidth="1"/>
    <col min="5" max="5" width="6.5703125" style="2" customWidth="1"/>
    <col min="6" max="6" width="6.42578125" style="2" customWidth="1"/>
    <col min="7" max="16384" width="9.140625" style="2"/>
  </cols>
  <sheetData>
    <row r="1" spans="1:5" ht="13.5" customHeight="1" x14ac:dyDescent="0.2">
      <c r="A1" s="51" t="s">
        <v>86</v>
      </c>
    </row>
    <row r="2" spans="1:5" ht="13.5" customHeight="1" x14ac:dyDescent="0.2"/>
    <row r="3" spans="1:5" ht="13.5" customHeight="1" x14ac:dyDescent="0.2"/>
    <row r="4" spans="1:5" ht="13.5" customHeight="1" x14ac:dyDescent="0.2">
      <c r="A4" s="46" t="s">
        <v>85</v>
      </c>
      <c r="B4" s="50"/>
      <c r="C4" s="50"/>
      <c r="D4" s="46" t="s">
        <v>84</v>
      </c>
      <c r="E4" s="50"/>
    </row>
    <row r="5" spans="1:5" ht="13.5" customHeight="1" x14ac:dyDescent="0.2">
      <c r="A5" s="50" t="s">
        <v>83</v>
      </c>
      <c r="B5" s="50">
        <v>3</v>
      </c>
      <c r="C5" s="50"/>
      <c r="D5" s="50" t="s">
        <v>82</v>
      </c>
      <c r="E5" s="50">
        <v>34</v>
      </c>
    </row>
    <row r="6" spans="1:5" ht="13.5" customHeight="1" x14ac:dyDescent="0.2">
      <c r="A6" s="50" t="s">
        <v>935</v>
      </c>
      <c r="B6" s="50">
        <v>4</v>
      </c>
      <c r="C6" s="50"/>
      <c r="D6" s="1469"/>
      <c r="E6" s="50"/>
    </row>
    <row r="7" spans="1:5" ht="13.5" customHeight="1" x14ac:dyDescent="0.2">
      <c r="A7" s="50" t="s">
        <v>81</v>
      </c>
      <c r="B7" s="50">
        <v>6</v>
      </c>
      <c r="C7" s="50"/>
      <c r="D7" s="46" t="s">
        <v>80</v>
      </c>
      <c r="E7" s="50"/>
    </row>
    <row r="8" spans="1:5" ht="13.5" customHeight="1" x14ac:dyDescent="0.2">
      <c r="A8" s="50" t="s">
        <v>79</v>
      </c>
      <c r="B8" s="50">
        <v>6</v>
      </c>
      <c r="C8" s="50"/>
      <c r="D8" s="50" t="s">
        <v>78</v>
      </c>
      <c r="E8" s="50">
        <v>36</v>
      </c>
    </row>
    <row r="9" spans="1:5" ht="13.5" customHeight="1" x14ac:dyDescent="0.2">
      <c r="A9" s="50"/>
      <c r="B9" s="50"/>
      <c r="C9" s="50"/>
      <c r="D9" s="50" t="s">
        <v>77</v>
      </c>
      <c r="E9" s="50">
        <v>49</v>
      </c>
    </row>
    <row r="10" spans="1:5" ht="13.5" customHeight="1" x14ac:dyDescent="0.2">
      <c r="A10" s="46" t="s">
        <v>76</v>
      </c>
      <c r="B10" s="50"/>
      <c r="C10" s="50"/>
      <c r="D10" s="50" t="s">
        <v>1159</v>
      </c>
      <c r="E10" s="50">
        <v>50</v>
      </c>
    </row>
    <row r="11" spans="1:5" ht="13.5" customHeight="1" x14ac:dyDescent="0.2">
      <c r="A11" s="50" t="s">
        <v>1408</v>
      </c>
      <c r="B11" s="50">
        <v>8</v>
      </c>
      <c r="C11" s="50"/>
      <c r="D11" s="50" t="s">
        <v>75</v>
      </c>
      <c r="E11" s="50">
        <v>51</v>
      </c>
    </row>
    <row r="12" spans="1:5" ht="13.5" customHeight="1" x14ac:dyDescent="0.2">
      <c r="A12" s="50" t="s">
        <v>74</v>
      </c>
      <c r="B12" s="50">
        <v>8</v>
      </c>
      <c r="C12" s="50"/>
      <c r="D12" s="50" t="s">
        <v>73</v>
      </c>
      <c r="E12" s="50">
        <v>52</v>
      </c>
    </row>
    <row r="13" spans="1:5" ht="13.5" customHeight="1" x14ac:dyDescent="0.2">
      <c r="A13" s="50" t="s">
        <v>1409</v>
      </c>
      <c r="B13" s="50">
        <v>9</v>
      </c>
      <c r="C13" s="50"/>
      <c r="D13" s="50" t="s">
        <v>72</v>
      </c>
      <c r="E13" s="50">
        <v>65</v>
      </c>
    </row>
    <row r="14" spans="1:5" ht="13.5" customHeight="1" x14ac:dyDescent="0.2">
      <c r="A14" s="50" t="s">
        <v>71</v>
      </c>
      <c r="B14" s="50">
        <v>10</v>
      </c>
      <c r="C14" s="50"/>
      <c r="D14" s="50" t="s">
        <v>70</v>
      </c>
      <c r="E14" s="50">
        <v>66</v>
      </c>
    </row>
    <row r="15" spans="1:5" ht="13.5" customHeight="1" x14ac:dyDescent="0.2">
      <c r="A15" s="50" t="s">
        <v>69</v>
      </c>
      <c r="B15" s="50">
        <v>11</v>
      </c>
      <c r="C15" s="50"/>
      <c r="E15" s="50"/>
    </row>
    <row r="16" spans="1:5" ht="13.5" customHeight="1" x14ac:dyDescent="0.2">
      <c r="A16" s="50" t="s">
        <v>68</v>
      </c>
      <c r="B16" s="50">
        <v>12</v>
      </c>
      <c r="C16" s="50"/>
      <c r="D16" s="46" t="s">
        <v>67</v>
      </c>
      <c r="E16" s="50"/>
    </row>
    <row r="17" spans="1:5" ht="13.5" customHeight="1" x14ac:dyDescent="0.2">
      <c r="A17" s="50" t="s">
        <v>66</v>
      </c>
      <c r="B17" s="50">
        <v>13</v>
      </c>
      <c r="C17" s="50"/>
      <c r="D17" s="50" t="s">
        <v>914</v>
      </c>
      <c r="E17" s="50">
        <v>72</v>
      </c>
    </row>
    <row r="18" spans="1:5" ht="13.5" customHeight="1" x14ac:dyDescent="0.2">
      <c r="A18" s="50" t="s">
        <v>1200</v>
      </c>
      <c r="B18" s="50">
        <v>14</v>
      </c>
      <c r="C18" s="50"/>
      <c r="D18" s="50" t="s">
        <v>64</v>
      </c>
      <c r="E18" s="50">
        <v>73</v>
      </c>
    </row>
    <row r="19" spans="1:5" ht="13.5" customHeight="1" x14ac:dyDescent="0.2">
      <c r="A19" s="50" t="s">
        <v>65</v>
      </c>
      <c r="B19" s="50">
        <v>14</v>
      </c>
      <c r="C19" s="50"/>
      <c r="D19" s="50" t="s">
        <v>62</v>
      </c>
      <c r="E19" s="50">
        <v>73</v>
      </c>
    </row>
    <row r="20" spans="1:5" ht="13.5" customHeight="1" x14ac:dyDescent="0.2">
      <c r="A20" s="50" t="s">
        <v>63</v>
      </c>
      <c r="B20" s="50">
        <v>14</v>
      </c>
      <c r="C20" s="50"/>
      <c r="D20" s="50"/>
      <c r="E20" s="50"/>
    </row>
    <row r="21" spans="1:5" s="1543" customFormat="1" ht="13.5" customHeight="1" x14ac:dyDescent="0.2">
      <c r="A21" s="50" t="s">
        <v>63</v>
      </c>
      <c r="B21" s="50">
        <v>15</v>
      </c>
      <c r="C21" s="50"/>
      <c r="D21" s="50" t="s">
        <v>61</v>
      </c>
      <c r="E21" s="50">
        <v>76</v>
      </c>
    </row>
    <row r="22" spans="1:5" ht="13.5" customHeight="1" x14ac:dyDescent="0.2">
      <c r="A22" s="50"/>
      <c r="C22" s="50"/>
    </row>
    <row r="23" spans="1:5" ht="13.5" customHeight="1" x14ac:dyDescent="0.2">
      <c r="A23" s="46" t="s">
        <v>60</v>
      </c>
      <c r="B23" s="50"/>
      <c r="C23" s="50"/>
    </row>
    <row r="24" spans="1:5" ht="13.5" customHeight="1" x14ac:dyDescent="0.2">
      <c r="A24" s="46" t="s">
        <v>198</v>
      </c>
      <c r="B24" s="50"/>
      <c r="C24" s="50"/>
    </row>
    <row r="25" spans="1:5" ht="13.5" customHeight="1" x14ac:dyDescent="0.2">
      <c r="A25" s="50" t="s">
        <v>909</v>
      </c>
      <c r="B25" s="50">
        <v>17</v>
      </c>
      <c r="C25" s="50"/>
    </row>
    <row r="26" spans="1:5" ht="13.5" customHeight="1" x14ac:dyDescent="0.2">
      <c r="A26" s="50" t="s">
        <v>910</v>
      </c>
      <c r="B26" s="50">
        <v>18</v>
      </c>
      <c r="C26" s="50"/>
    </row>
    <row r="27" spans="1:5" ht="13.5" customHeight="1" x14ac:dyDescent="0.2">
      <c r="A27" s="50" t="s">
        <v>916</v>
      </c>
      <c r="B27" s="50">
        <v>18</v>
      </c>
      <c r="C27" s="50"/>
    </row>
    <row r="28" spans="1:5" ht="13.5" customHeight="1" x14ac:dyDescent="0.2">
      <c r="A28" s="50" t="s">
        <v>911</v>
      </c>
      <c r="B28" s="50">
        <v>19</v>
      </c>
      <c r="C28" s="50"/>
      <c r="D28" s="50"/>
      <c r="E28" s="50"/>
    </row>
    <row r="29" spans="1:5" ht="13.5" customHeight="1" x14ac:dyDescent="0.2">
      <c r="A29" s="50" t="s">
        <v>912</v>
      </c>
      <c r="B29" s="50">
        <v>19</v>
      </c>
      <c r="C29" s="50"/>
      <c r="D29" s="50"/>
      <c r="E29" s="50"/>
    </row>
    <row r="30" spans="1:5" ht="13.5" customHeight="1" x14ac:dyDescent="0.2">
      <c r="A30" s="50" t="s">
        <v>913</v>
      </c>
      <c r="B30" s="50">
        <v>20</v>
      </c>
      <c r="C30" s="50"/>
      <c r="D30" s="50"/>
      <c r="E30" s="50"/>
    </row>
    <row r="31" spans="1:5" ht="13.5" customHeight="1" x14ac:dyDescent="0.2">
      <c r="B31" s="50"/>
      <c r="C31" s="50"/>
      <c r="D31" s="50"/>
      <c r="E31" s="50"/>
    </row>
    <row r="32" spans="1:5" ht="13.5" customHeight="1" x14ac:dyDescent="0.2">
      <c r="A32" s="46" t="s">
        <v>59</v>
      </c>
      <c r="C32" s="50"/>
      <c r="D32" s="50"/>
      <c r="E32" s="50"/>
    </row>
    <row r="33" spans="1:5" ht="13.5" customHeight="1" x14ac:dyDescent="0.2">
      <c r="A33" s="50" t="s">
        <v>58</v>
      </c>
      <c r="B33" s="50">
        <v>22</v>
      </c>
      <c r="C33" s="50"/>
      <c r="D33" s="50"/>
      <c r="E33" s="50"/>
    </row>
    <row r="34" spans="1:5" s="2385" customFormat="1" ht="13.5" customHeight="1" x14ac:dyDescent="0.2">
      <c r="A34" s="50" t="s">
        <v>1197</v>
      </c>
      <c r="B34" s="50">
        <v>23</v>
      </c>
      <c r="C34" s="50"/>
      <c r="D34" s="50"/>
      <c r="E34" s="50"/>
    </row>
    <row r="35" spans="1:5" ht="13.5" customHeight="1" x14ac:dyDescent="0.2">
      <c r="A35" s="50" t="s">
        <v>57</v>
      </c>
      <c r="B35" s="50">
        <v>24</v>
      </c>
      <c r="C35" s="50"/>
      <c r="D35" s="50"/>
      <c r="E35" s="50"/>
    </row>
    <row r="36" spans="1:5" ht="13.5" customHeight="1" x14ac:dyDescent="0.2">
      <c r="B36" s="50"/>
      <c r="C36" s="50"/>
      <c r="D36" s="50"/>
      <c r="E36" s="50"/>
    </row>
    <row r="37" spans="1:5" ht="13.5" customHeight="1" x14ac:dyDescent="0.2">
      <c r="A37" s="46" t="s">
        <v>197</v>
      </c>
      <c r="B37" s="50"/>
      <c r="C37" s="50"/>
      <c r="D37" s="50"/>
      <c r="E37" s="50"/>
    </row>
    <row r="38" spans="1:5" ht="14.1" customHeight="1" x14ac:dyDescent="0.2">
      <c r="A38" s="50" t="s">
        <v>56</v>
      </c>
      <c r="B38" s="50">
        <v>26</v>
      </c>
      <c r="C38" s="50"/>
      <c r="D38" s="50"/>
      <c r="E38" s="50"/>
    </row>
    <row r="39" spans="1:5" ht="14.1" customHeight="1" x14ac:dyDescent="0.2">
      <c r="A39" s="50"/>
      <c r="B39" s="50"/>
      <c r="C39" s="50"/>
      <c r="D39" s="50"/>
      <c r="E39" s="50"/>
    </row>
    <row r="40" spans="1:5" ht="14.1" customHeight="1" x14ac:dyDescent="0.2">
      <c r="A40" s="46" t="s">
        <v>1157</v>
      </c>
      <c r="B40" s="50"/>
      <c r="C40" s="50"/>
      <c r="D40" s="50"/>
      <c r="E40" s="50"/>
    </row>
    <row r="41" spans="1:5" ht="14.1" customHeight="1" x14ac:dyDescent="0.2">
      <c r="A41" s="50" t="s">
        <v>1158</v>
      </c>
      <c r="B41" s="50">
        <v>28</v>
      </c>
      <c r="C41" s="50"/>
      <c r="D41" s="50"/>
      <c r="E41" s="50"/>
    </row>
    <row r="42" spans="1:5" ht="14.1" customHeight="1" x14ac:dyDescent="0.2">
      <c r="A42" s="50" t="s">
        <v>55</v>
      </c>
      <c r="B42" s="50">
        <v>28</v>
      </c>
    </row>
    <row r="43" spans="1:5" ht="12.75" x14ac:dyDescent="0.2">
      <c r="A43" s="50" t="s">
        <v>1161</v>
      </c>
      <c r="B43" s="50">
        <v>29</v>
      </c>
    </row>
    <row r="44" spans="1:5" ht="12.75" x14ac:dyDescent="0.2">
      <c r="A44" s="50" t="s">
        <v>1160</v>
      </c>
      <c r="B44" s="50">
        <v>29</v>
      </c>
    </row>
    <row r="45" spans="1:5" ht="12.75" x14ac:dyDescent="0.2">
      <c r="A45" s="50" t="s">
        <v>54</v>
      </c>
      <c r="B45" s="50">
        <v>30</v>
      </c>
    </row>
    <row r="46" spans="1:5" ht="12.75" x14ac:dyDescent="0.2">
      <c r="A46" s="50" t="s">
        <v>53</v>
      </c>
      <c r="B46" s="50">
        <v>31</v>
      </c>
    </row>
    <row r="47" spans="1:5" ht="12.75" x14ac:dyDescent="0.2">
      <c r="A47" s="50" t="s">
        <v>52</v>
      </c>
      <c r="B47" s="50">
        <v>32</v>
      </c>
    </row>
  </sheetData>
  <printOptions horizontalCentered="1"/>
  <pageMargins left="0.7" right="0.7" top="0.75" bottom="0.75" header="0.3" footer="0.3"/>
  <pageSetup paperSize="9" scale="75" firstPageNumber="2" orientation="portrait" r:id="rId1"/>
  <headerFooter>
    <oddFooter>&amp;C&amp;7Fact book - Q4 2018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5"/>
  </sheetPr>
  <dimension ref="F3:G3"/>
  <sheetViews>
    <sheetView view="pageBreakPreview" zoomScale="80" zoomScaleNormal="100" zoomScaleSheetLayoutView="80" zoomScalePageLayoutView="80" workbookViewId="0">
      <selection activeCell="Q44" sqref="Q44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7" ht="35.25" x14ac:dyDescent="0.5">
      <c r="F3" s="52"/>
      <c r="G3" s="52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59999389629810485"/>
  </sheetPr>
  <dimension ref="A1:S62"/>
  <sheetViews>
    <sheetView view="pageBreakPreview" zoomScaleNormal="100" zoomScaleSheetLayoutView="100" workbookViewId="0">
      <selection activeCell="F69" sqref="F69"/>
    </sheetView>
  </sheetViews>
  <sheetFormatPr defaultColWidth="9.140625" defaultRowHeight="13.5" customHeight="1" x14ac:dyDescent="0.25"/>
  <cols>
    <col min="1" max="1" width="33.42578125" style="1694" customWidth="1"/>
    <col min="2" max="3" width="6.7109375" style="1694" customWidth="1"/>
    <col min="4" max="4" width="6.7109375" style="403" customWidth="1"/>
    <col min="5" max="9" width="6.7109375" style="1694" customWidth="1"/>
    <col min="10" max="12" width="7.28515625" style="1694" customWidth="1"/>
    <col min="13" max="13" width="8.28515625" style="1694" customWidth="1"/>
    <col min="14" max="16384" width="9.140625" style="1694"/>
  </cols>
  <sheetData>
    <row r="1" spans="1:19" ht="13.5" customHeight="1" x14ac:dyDescent="0.25">
      <c r="A1" s="1357" t="s">
        <v>416</v>
      </c>
      <c r="B1" s="411"/>
      <c r="C1" s="411"/>
      <c r="J1" s="1486" t="s">
        <v>374</v>
      </c>
      <c r="K1" s="1485"/>
      <c r="L1" s="1500" t="s">
        <v>373</v>
      </c>
      <c r="M1" s="429"/>
    </row>
    <row r="2" spans="1:19" ht="13.5" customHeight="1" x14ac:dyDescent="0.25">
      <c r="A2" s="1707"/>
      <c r="J2" s="1499"/>
      <c r="K2" s="783"/>
      <c r="L2" s="416"/>
      <c r="M2" s="1352"/>
    </row>
    <row r="3" spans="1:19" ht="13.5" customHeight="1" thickBot="1" x14ac:dyDescent="0.25">
      <c r="A3" s="409" t="s">
        <v>178</v>
      </c>
      <c r="B3" s="409" t="s">
        <v>1218</v>
      </c>
      <c r="C3" s="409" t="s">
        <v>1111</v>
      </c>
      <c r="D3" s="409" t="s">
        <v>1035</v>
      </c>
      <c r="E3" s="408" t="s">
        <v>947</v>
      </c>
      <c r="F3" s="408" t="s">
        <v>918</v>
      </c>
      <c r="G3" s="408" t="s">
        <v>869</v>
      </c>
      <c r="H3" s="408" t="s">
        <v>414</v>
      </c>
      <c r="I3" s="408" t="s">
        <v>413</v>
      </c>
      <c r="J3" s="1498" t="s">
        <v>1220</v>
      </c>
      <c r="K3" s="1497" t="s">
        <v>1219</v>
      </c>
      <c r="L3" s="822" t="s">
        <v>1220</v>
      </c>
      <c r="M3" s="1351" t="s">
        <v>1219</v>
      </c>
    </row>
    <row r="4" spans="1:19" ht="13.5" customHeight="1" x14ac:dyDescent="0.2">
      <c r="A4" s="1701" t="s">
        <v>308</v>
      </c>
      <c r="B4" s="1699">
        <v>215</v>
      </c>
      <c r="C4" s="1699">
        <v>216</v>
      </c>
      <c r="D4" s="1699">
        <v>219</v>
      </c>
      <c r="E4" s="1699">
        <v>204</v>
      </c>
      <c r="F4" s="1699">
        <v>193</v>
      </c>
      <c r="G4" s="1699">
        <v>214</v>
      </c>
      <c r="H4" s="1699">
        <v>218</v>
      </c>
      <c r="I4" s="1699">
        <v>229</v>
      </c>
      <c r="J4" s="1496">
        <v>0</v>
      </c>
      <c r="K4" s="1495">
        <v>0.11</v>
      </c>
      <c r="L4" s="419">
        <v>-0.01</v>
      </c>
      <c r="M4" s="424">
        <v>0.13</v>
      </c>
    </row>
    <row r="5" spans="1:19" ht="13.5" customHeight="1" x14ac:dyDescent="0.2">
      <c r="A5" s="1701" t="s">
        <v>165</v>
      </c>
      <c r="B5" s="1699">
        <v>108</v>
      </c>
      <c r="C5" s="1699">
        <v>91</v>
      </c>
      <c r="D5" s="1699">
        <v>152</v>
      </c>
      <c r="E5" s="1699">
        <v>120</v>
      </c>
      <c r="F5" s="1699">
        <v>131</v>
      </c>
      <c r="G5" s="1699">
        <v>140</v>
      </c>
      <c r="H5" s="1699">
        <v>133</v>
      </c>
      <c r="I5" s="1699">
        <v>167</v>
      </c>
      <c r="J5" s="425">
        <v>0.19</v>
      </c>
      <c r="K5" s="419">
        <v>-0.18</v>
      </c>
      <c r="L5" s="425">
        <v>0.18</v>
      </c>
      <c r="M5" s="424">
        <v>-0.15</v>
      </c>
    </row>
    <row r="6" spans="1:19" ht="13.5" customHeight="1" x14ac:dyDescent="0.2">
      <c r="A6" s="1701" t="s">
        <v>305</v>
      </c>
      <c r="B6" s="1699">
        <v>26</v>
      </c>
      <c r="C6" s="1699">
        <v>111</v>
      </c>
      <c r="D6" s="1699">
        <v>109</v>
      </c>
      <c r="E6" s="1699">
        <v>162</v>
      </c>
      <c r="F6" s="1699">
        <v>83</v>
      </c>
      <c r="G6" s="1699">
        <v>173</v>
      </c>
      <c r="H6" s="1699">
        <v>178</v>
      </c>
      <c r="I6" s="1699">
        <v>191</v>
      </c>
      <c r="J6" s="425">
        <v>-0.77</v>
      </c>
      <c r="K6" s="419">
        <v>-0.69</v>
      </c>
      <c r="L6" s="425">
        <v>-0.76</v>
      </c>
      <c r="M6" s="424">
        <v>-0.69</v>
      </c>
    </row>
    <row r="7" spans="1:19" ht="13.5" customHeight="1" x14ac:dyDescent="0.2">
      <c r="A7" s="1701" t="s">
        <v>364</v>
      </c>
      <c r="B7" s="1699">
        <v>0</v>
      </c>
      <c r="C7" s="1699">
        <v>0</v>
      </c>
      <c r="D7" s="1699">
        <v>0</v>
      </c>
      <c r="E7" s="1699">
        <v>0</v>
      </c>
      <c r="F7" s="1699">
        <v>0</v>
      </c>
      <c r="G7" s="1699">
        <v>0</v>
      </c>
      <c r="H7" s="1699">
        <v>0</v>
      </c>
      <c r="I7" s="1699">
        <v>4</v>
      </c>
      <c r="J7" s="425"/>
      <c r="K7" s="419"/>
      <c r="L7" s="425"/>
      <c r="M7" s="424"/>
    </row>
    <row r="8" spans="1:19" ht="13.5" customHeight="1" x14ac:dyDescent="0.2">
      <c r="A8" s="407" t="s">
        <v>394</v>
      </c>
      <c r="B8" s="406">
        <v>349</v>
      </c>
      <c r="C8" s="406">
        <v>418</v>
      </c>
      <c r="D8" s="406">
        <v>480</v>
      </c>
      <c r="E8" s="406">
        <v>486</v>
      </c>
      <c r="F8" s="406">
        <v>407</v>
      </c>
      <c r="G8" s="406">
        <v>527</v>
      </c>
      <c r="H8" s="406">
        <v>529</v>
      </c>
      <c r="I8" s="406">
        <v>591</v>
      </c>
      <c r="J8" s="839">
        <v>-0.17</v>
      </c>
      <c r="K8" s="840">
        <v>-0.14000000000000001</v>
      </c>
      <c r="L8" s="839">
        <v>-0.17</v>
      </c>
      <c r="M8" s="838">
        <v>-0.13</v>
      </c>
    </row>
    <row r="9" spans="1:19" ht="13.5" customHeight="1" x14ac:dyDescent="0.2">
      <c r="A9" s="407" t="s">
        <v>393</v>
      </c>
      <c r="B9" s="406">
        <v>-230</v>
      </c>
      <c r="C9" s="406">
        <v>-221</v>
      </c>
      <c r="D9" s="406">
        <v>-208</v>
      </c>
      <c r="E9" s="406">
        <v>-242</v>
      </c>
      <c r="F9" s="406">
        <v>-249</v>
      </c>
      <c r="G9" s="406">
        <v>-230</v>
      </c>
      <c r="H9" s="406">
        <v>-231</v>
      </c>
      <c r="I9" s="406">
        <v>-242</v>
      </c>
      <c r="J9" s="839">
        <v>0.04</v>
      </c>
      <c r="K9" s="840">
        <v>-0.08</v>
      </c>
      <c r="L9" s="839">
        <v>0.03</v>
      </c>
      <c r="M9" s="838">
        <v>-0.06</v>
      </c>
    </row>
    <row r="10" spans="1:19" ht="13.5" customHeight="1" x14ac:dyDescent="0.2">
      <c r="A10" s="407" t="s">
        <v>290</v>
      </c>
      <c r="B10" s="406">
        <v>119</v>
      </c>
      <c r="C10" s="406">
        <v>197</v>
      </c>
      <c r="D10" s="406">
        <v>272</v>
      </c>
      <c r="E10" s="406">
        <v>244</v>
      </c>
      <c r="F10" s="406">
        <v>158</v>
      </c>
      <c r="G10" s="406">
        <v>297</v>
      </c>
      <c r="H10" s="406">
        <v>298</v>
      </c>
      <c r="I10" s="406">
        <v>349</v>
      </c>
      <c r="J10" s="839">
        <v>-0.4</v>
      </c>
      <c r="K10" s="840">
        <v>-0.25</v>
      </c>
      <c r="L10" s="839">
        <v>-0.39</v>
      </c>
      <c r="M10" s="838">
        <v>-0.23</v>
      </c>
    </row>
    <row r="11" spans="1:19" ht="13.5" customHeight="1" x14ac:dyDescent="0.2">
      <c r="A11" s="1712" t="s">
        <v>113</v>
      </c>
      <c r="B11" s="1699">
        <v>13</v>
      </c>
      <c r="C11" s="1699">
        <v>-5</v>
      </c>
      <c r="D11" s="1699">
        <v>-65</v>
      </c>
      <c r="E11" s="1699">
        <v>-34</v>
      </c>
      <c r="F11" s="1699">
        <v>-35</v>
      </c>
      <c r="G11" s="1699">
        <v>-41</v>
      </c>
      <c r="H11" s="1699">
        <v>-64</v>
      </c>
      <c r="I11" s="1699">
        <v>-89</v>
      </c>
      <c r="J11" s="425"/>
      <c r="K11" s="419"/>
      <c r="L11" s="425"/>
      <c r="M11" s="424"/>
    </row>
    <row r="12" spans="1:19" ht="13.5" customHeight="1" x14ac:dyDescent="0.2">
      <c r="A12" s="407" t="s">
        <v>110</v>
      </c>
      <c r="B12" s="817">
        <v>132</v>
      </c>
      <c r="C12" s="817">
        <v>192</v>
      </c>
      <c r="D12" s="817">
        <v>207</v>
      </c>
      <c r="E12" s="817">
        <v>210</v>
      </c>
      <c r="F12" s="817">
        <v>123</v>
      </c>
      <c r="G12" s="817">
        <v>256</v>
      </c>
      <c r="H12" s="817">
        <v>234</v>
      </c>
      <c r="I12" s="817">
        <v>260</v>
      </c>
      <c r="J12" s="839">
        <v>-0.31</v>
      </c>
      <c r="K12" s="840">
        <v>7.0000000000000007E-2</v>
      </c>
      <c r="L12" s="839">
        <v>-0.31</v>
      </c>
      <c r="M12" s="838">
        <v>0.1</v>
      </c>
    </row>
    <row r="13" spans="1:19" ht="13.5" customHeight="1" x14ac:dyDescent="0.2">
      <c r="A13" s="1712"/>
      <c r="B13" s="827"/>
      <c r="C13" s="827"/>
      <c r="D13" s="830"/>
      <c r="E13" s="830"/>
      <c r="F13" s="830"/>
      <c r="G13" s="1699"/>
      <c r="H13" s="1699"/>
      <c r="I13" s="1699"/>
      <c r="J13" s="425"/>
      <c r="K13" s="837"/>
      <c r="L13" s="836"/>
      <c r="M13" s="835"/>
    </row>
    <row r="14" spans="1:19" ht="13.5" customHeight="1" x14ac:dyDescent="0.2">
      <c r="A14" s="1353" t="s">
        <v>109</v>
      </c>
      <c r="B14" s="430">
        <v>66</v>
      </c>
      <c r="C14" s="430">
        <v>53</v>
      </c>
      <c r="D14" s="428">
        <v>43</v>
      </c>
      <c r="E14" s="428">
        <v>50</v>
      </c>
      <c r="F14" s="428">
        <v>61</v>
      </c>
      <c r="G14" s="1699">
        <v>44</v>
      </c>
      <c r="H14" s="1699">
        <v>44</v>
      </c>
      <c r="I14" s="1699">
        <v>41</v>
      </c>
      <c r="J14" s="425"/>
      <c r="K14" s="834"/>
      <c r="L14" s="427"/>
      <c r="M14" s="426"/>
    </row>
    <row r="15" spans="1:19" ht="13.5" customHeight="1" x14ac:dyDescent="0.2">
      <c r="A15" s="1353" t="s">
        <v>107</v>
      </c>
      <c r="B15" s="2177">
        <v>5</v>
      </c>
      <c r="C15" s="2177">
        <v>8</v>
      </c>
      <c r="D15" s="421">
        <v>8</v>
      </c>
      <c r="E15" s="421">
        <v>8</v>
      </c>
      <c r="F15" s="421">
        <v>5</v>
      </c>
      <c r="G15" s="1699">
        <v>9</v>
      </c>
      <c r="H15" s="1699">
        <v>8</v>
      </c>
      <c r="I15" s="1699">
        <v>9</v>
      </c>
      <c r="J15" s="425"/>
      <c r="K15" s="828"/>
      <c r="L15" s="423"/>
      <c r="M15" s="833"/>
    </row>
    <row r="16" spans="1:19" ht="13.5" customHeight="1" x14ac:dyDescent="0.2">
      <c r="A16" s="1353" t="s">
        <v>104</v>
      </c>
      <c r="B16" s="2176">
        <v>7938</v>
      </c>
      <c r="C16" s="2176">
        <v>7462</v>
      </c>
      <c r="D16" s="421">
        <v>7741</v>
      </c>
      <c r="E16" s="421">
        <v>7669</v>
      </c>
      <c r="F16" s="421">
        <v>7988</v>
      </c>
      <c r="G16" s="420">
        <v>8293</v>
      </c>
      <c r="H16" s="420">
        <v>8640</v>
      </c>
      <c r="I16" s="420">
        <v>9365</v>
      </c>
      <c r="J16" s="2175">
        <v>0.06</v>
      </c>
      <c r="K16" s="2174">
        <v>-0.01</v>
      </c>
      <c r="L16" s="423"/>
      <c r="M16" s="422"/>
      <c r="N16" s="1711"/>
      <c r="O16" s="1711"/>
      <c r="P16" s="1711"/>
      <c r="Q16" s="1711"/>
      <c r="R16" s="1711"/>
      <c r="S16" s="1711"/>
    </row>
    <row r="17" spans="1:19" ht="13.5" customHeight="1" x14ac:dyDescent="0.2">
      <c r="A17" s="1241" t="s">
        <v>102</v>
      </c>
      <c r="B17" s="2173">
        <v>48246</v>
      </c>
      <c r="C17" s="2173">
        <v>37284</v>
      </c>
      <c r="D17" s="421">
        <v>39196</v>
      </c>
      <c r="E17" s="421">
        <v>38529</v>
      </c>
      <c r="F17" s="421">
        <v>41179</v>
      </c>
      <c r="G17" s="420">
        <v>43417</v>
      </c>
      <c r="H17" s="420">
        <v>43492</v>
      </c>
      <c r="I17" s="420">
        <v>46757</v>
      </c>
      <c r="J17" s="2172">
        <v>0.28999999999999998</v>
      </c>
      <c r="K17" s="1356">
        <v>0.17</v>
      </c>
      <c r="L17" s="828"/>
      <c r="M17" s="422"/>
      <c r="N17" s="1711"/>
      <c r="O17" s="1711"/>
      <c r="P17" s="1711"/>
      <c r="Q17" s="1711"/>
      <c r="R17" s="1711"/>
      <c r="S17" s="1711"/>
    </row>
    <row r="18" spans="1:19" ht="13.5" customHeight="1" thickBot="1" x14ac:dyDescent="0.25">
      <c r="A18" s="1353" t="s">
        <v>100</v>
      </c>
      <c r="B18" s="421">
        <v>3637</v>
      </c>
      <c r="C18" s="421">
        <v>3637</v>
      </c>
      <c r="D18" s="421">
        <v>3591</v>
      </c>
      <c r="E18" s="421">
        <v>3589</v>
      </c>
      <c r="F18" s="421">
        <v>3659</v>
      </c>
      <c r="G18" s="421">
        <v>3911</v>
      </c>
      <c r="H18" s="421">
        <v>3911</v>
      </c>
      <c r="I18" s="421">
        <v>3962</v>
      </c>
      <c r="J18" s="1355">
        <v>0</v>
      </c>
      <c r="K18" s="1354">
        <v>-0.01</v>
      </c>
      <c r="L18" s="832"/>
      <c r="M18" s="831"/>
      <c r="N18" s="1711"/>
      <c r="O18" s="1711"/>
      <c r="P18" s="1711"/>
      <c r="Q18" s="1711"/>
      <c r="R18" s="1711"/>
      <c r="S18" s="1711"/>
    </row>
    <row r="19" spans="1:19" ht="13.5" customHeight="1" x14ac:dyDescent="0.2">
      <c r="A19" s="1353"/>
      <c r="B19" s="830"/>
      <c r="C19" s="830"/>
      <c r="D19" s="829"/>
      <c r="E19" s="829"/>
      <c r="F19" s="829"/>
      <c r="G19" s="828"/>
      <c r="H19" s="828"/>
      <c r="I19" s="828"/>
      <c r="J19" s="419"/>
      <c r="K19" s="1710"/>
      <c r="L19" s="1709"/>
      <c r="M19" s="1705"/>
    </row>
    <row r="20" spans="1:19" ht="13.5" customHeight="1" thickBot="1" x14ac:dyDescent="0.3">
      <c r="A20" s="1708"/>
      <c r="B20" s="827"/>
      <c r="C20" s="827"/>
      <c r="D20" s="824"/>
      <c r="E20" s="825"/>
      <c r="F20" s="825"/>
      <c r="G20" s="825"/>
      <c r="H20" s="825"/>
      <c r="I20" s="825"/>
      <c r="K20" s="1707"/>
    </row>
    <row r="21" spans="1:19" ht="13.5" customHeight="1" x14ac:dyDescent="0.25">
      <c r="A21" s="412" t="s">
        <v>415</v>
      </c>
      <c r="B21" s="826"/>
      <c r="C21" s="826"/>
      <c r="D21" s="824"/>
      <c r="E21" s="825"/>
      <c r="F21" s="825"/>
      <c r="G21" s="825"/>
      <c r="H21" s="825"/>
      <c r="I21" s="825"/>
      <c r="J21" s="1486" t="s">
        <v>374</v>
      </c>
      <c r="K21" s="1485"/>
      <c r="L21" s="1500" t="s">
        <v>373</v>
      </c>
      <c r="M21" s="429"/>
    </row>
    <row r="22" spans="1:19" ht="13.5" customHeight="1" x14ac:dyDescent="0.25">
      <c r="A22" s="416"/>
      <c r="B22" s="823"/>
      <c r="C22" s="823"/>
      <c r="D22" s="824"/>
      <c r="E22" s="823"/>
      <c r="F22" s="823"/>
      <c r="G22" s="823"/>
      <c r="H22" s="823"/>
      <c r="I22" s="823"/>
      <c r="J22" s="1499"/>
      <c r="K22" s="783"/>
      <c r="L22" s="416"/>
      <c r="M22" s="1352"/>
    </row>
    <row r="23" spans="1:19" ht="13.5" customHeight="1" thickBot="1" x14ac:dyDescent="0.25">
      <c r="A23" s="409" t="s">
        <v>372</v>
      </c>
      <c r="B23" s="409" t="s">
        <v>1218</v>
      </c>
      <c r="C23" s="409" t="s">
        <v>1111</v>
      </c>
      <c r="D23" s="409" t="s">
        <v>1035</v>
      </c>
      <c r="E23" s="408" t="s">
        <v>947</v>
      </c>
      <c r="F23" s="408" t="s">
        <v>918</v>
      </c>
      <c r="G23" s="408" t="s">
        <v>869</v>
      </c>
      <c r="H23" s="408" t="s">
        <v>414</v>
      </c>
      <c r="I23" s="408" t="s">
        <v>413</v>
      </c>
      <c r="J23" s="1498" t="s">
        <v>1220</v>
      </c>
      <c r="K23" s="1497" t="s">
        <v>1219</v>
      </c>
      <c r="L23" s="822" t="s">
        <v>1220</v>
      </c>
      <c r="M23" s="1351" t="s">
        <v>1219</v>
      </c>
    </row>
    <row r="24" spans="1:19" ht="13.5" customHeight="1" x14ac:dyDescent="0.2">
      <c r="A24" s="1701" t="s">
        <v>93</v>
      </c>
      <c r="B24" s="820">
        <v>69</v>
      </c>
      <c r="C24" s="820">
        <v>76.900000000000006</v>
      </c>
      <c r="D24" s="820">
        <v>76</v>
      </c>
      <c r="E24" s="820">
        <v>74.7</v>
      </c>
      <c r="F24" s="820">
        <v>71.099999999999994</v>
      </c>
      <c r="G24" s="820">
        <v>72.400000000000006</v>
      </c>
      <c r="H24" s="820">
        <v>75.099999999999994</v>
      </c>
      <c r="I24" s="820">
        <v>82.1</v>
      </c>
      <c r="J24" s="1496">
        <v>-0.1</v>
      </c>
      <c r="K24" s="1495">
        <v>-0.03</v>
      </c>
      <c r="L24" s="419">
        <v>-0.1</v>
      </c>
      <c r="M24" s="424">
        <v>-0.03</v>
      </c>
      <c r="N24" s="1706"/>
      <c r="O24" s="1706"/>
      <c r="P24" s="1706"/>
      <c r="Q24" s="1706"/>
      <c r="R24" s="1706"/>
      <c r="S24" s="1706"/>
    </row>
    <row r="25" spans="1:19" ht="13.5" customHeight="1" thickBot="1" x14ac:dyDescent="0.25">
      <c r="A25" s="1701" t="s">
        <v>89</v>
      </c>
      <c r="B25" s="820">
        <v>42.3</v>
      </c>
      <c r="C25" s="820">
        <v>51.8</v>
      </c>
      <c r="D25" s="820">
        <v>48.7</v>
      </c>
      <c r="E25" s="820">
        <v>52.6</v>
      </c>
      <c r="F25" s="820">
        <v>47.000000000000007</v>
      </c>
      <c r="G25" s="820">
        <v>54.1</v>
      </c>
      <c r="H25" s="820">
        <v>59.6</v>
      </c>
      <c r="I25" s="820">
        <v>59.4</v>
      </c>
      <c r="J25" s="1494">
        <v>-0.18</v>
      </c>
      <c r="K25" s="818">
        <v>-0.1</v>
      </c>
      <c r="L25" s="819">
        <v>-0.18</v>
      </c>
      <c r="M25" s="818">
        <v>-0.09</v>
      </c>
      <c r="N25" s="1706"/>
      <c r="O25" s="1706"/>
      <c r="P25" s="1706"/>
      <c r="Q25" s="1706"/>
      <c r="R25" s="1706"/>
      <c r="S25" s="1706"/>
    </row>
    <row r="26" spans="1:19" ht="13.5" customHeight="1" x14ac:dyDescent="0.25">
      <c r="A26" s="1702"/>
      <c r="B26" s="1702"/>
      <c r="C26" s="1702"/>
      <c r="E26" s="1702"/>
      <c r="F26" s="1702"/>
      <c r="G26" s="1702"/>
      <c r="H26" s="1702"/>
      <c r="I26" s="1702"/>
      <c r="J26" s="1702"/>
      <c r="K26" s="1702"/>
      <c r="L26" s="1702"/>
      <c r="M26" s="1705"/>
    </row>
    <row r="27" spans="1:19" ht="13.5" customHeight="1" thickBot="1" x14ac:dyDescent="0.3">
      <c r="A27" s="412"/>
      <c r="B27" s="411"/>
      <c r="C27" s="411"/>
    </row>
    <row r="28" spans="1:19" ht="13.5" customHeight="1" x14ac:dyDescent="0.25">
      <c r="A28" s="412" t="s">
        <v>975</v>
      </c>
      <c r="B28" s="410"/>
      <c r="C28" s="410"/>
      <c r="E28" s="410"/>
      <c r="F28" s="410"/>
      <c r="G28" s="410"/>
      <c r="H28" s="410"/>
      <c r="I28" s="410"/>
      <c r="J28" s="1486" t="s">
        <v>374</v>
      </c>
      <c r="K28" s="1485"/>
    </row>
    <row r="29" spans="1:19" ht="13.5" customHeight="1" x14ac:dyDescent="0.25">
      <c r="A29" s="410"/>
      <c r="B29" s="410"/>
      <c r="C29" s="410"/>
      <c r="E29" s="410"/>
      <c r="F29" s="410"/>
      <c r="G29" s="410"/>
      <c r="H29" s="410"/>
      <c r="I29" s="410"/>
      <c r="J29" s="1484"/>
      <c r="K29" s="1483"/>
    </row>
    <row r="30" spans="1:19" ht="13.5" customHeight="1" thickBot="1" x14ac:dyDescent="0.25">
      <c r="A30" s="409" t="s">
        <v>178</v>
      </c>
      <c r="B30" s="409" t="s">
        <v>1218</v>
      </c>
      <c r="C30" s="409" t="s">
        <v>1111</v>
      </c>
      <c r="D30" s="409" t="s">
        <v>1035</v>
      </c>
      <c r="E30" s="408" t="s">
        <v>947</v>
      </c>
      <c r="F30" s="408" t="s">
        <v>918</v>
      </c>
      <c r="G30" s="408" t="s">
        <v>869</v>
      </c>
      <c r="H30" s="408" t="s">
        <v>414</v>
      </c>
      <c r="I30" s="408" t="s">
        <v>413</v>
      </c>
      <c r="J30" s="2512" t="s">
        <v>1220</v>
      </c>
      <c r="K30" s="2513" t="s">
        <v>1219</v>
      </c>
    </row>
    <row r="31" spans="1:19" ht="13.5" customHeight="1" x14ac:dyDescent="0.2">
      <c r="A31" s="1701" t="s">
        <v>1037</v>
      </c>
      <c r="B31" s="1699">
        <v>157</v>
      </c>
      <c r="C31" s="1699">
        <v>155</v>
      </c>
      <c r="D31" s="1699">
        <v>151</v>
      </c>
      <c r="E31" s="1699">
        <v>145</v>
      </c>
      <c r="F31" s="1699">
        <v>131</v>
      </c>
      <c r="G31" s="1699">
        <v>140</v>
      </c>
      <c r="H31" s="1699">
        <v>140</v>
      </c>
      <c r="I31" s="1699">
        <v>136</v>
      </c>
      <c r="J31" s="1481">
        <v>0.01</v>
      </c>
      <c r="K31" s="424">
        <v>0.2</v>
      </c>
    </row>
    <row r="32" spans="1:19" ht="13.5" customHeight="1" x14ac:dyDescent="0.2">
      <c r="A32" s="1701" t="s">
        <v>1036</v>
      </c>
      <c r="B32" s="1699">
        <v>51</v>
      </c>
      <c r="C32" s="1699">
        <v>53</v>
      </c>
      <c r="D32" s="1699">
        <v>51</v>
      </c>
      <c r="E32" s="1699">
        <v>50</v>
      </c>
      <c r="F32" s="1699">
        <v>55</v>
      </c>
      <c r="G32" s="1699">
        <v>58</v>
      </c>
      <c r="H32" s="1699">
        <v>64</v>
      </c>
      <c r="I32" s="1699">
        <v>66</v>
      </c>
      <c r="J32" s="1481">
        <v>-0.04</v>
      </c>
      <c r="K32" s="424">
        <v>-7.0000000000000007E-2</v>
      </c>
    </row>
    <row r="33" spans="1:13" s="410" customFormat="1" ht="13.5" customHeight="1" x14ac:dyDescent="0.2">
      <c r="A33" s="1480" t="s">
        <v>971</v>
      </c>
      <c r="B33" s="1490">
        <v>208</v>
      </c>
      <c r="C33" s="1490">
        <v>208</v>
      </c>
      <c r="D33" s="1490">
        <v>202</v>
      </c>
      <c r="E33" s="1490">
        <v>195</v>
      </c>
      <c r="F33" s="1490">
        <v>186</v>
      </c>
      <c r="G33" s="1490">
        <v>198</v>
      </c>
      <c r="H33" s="1490">
        <v>204</v>
      </c>
      <c r="I33" s="1490">
        <v>202</v>
      </c>
      <c r="J33" s="1493">
        <v>0</v>
      </c>
      <c r="K33" s="1492">
        <v>0.12</v>
      </c>
    </row>
    <row r="34" spans="1:13" s="410" customFormat="1" ht="13.5" customHeight="1" x14ac:dyDescent="0.2">
      <c r="A34" s="1480" t="s">
        <v>970</v>
      </c>
      <c r="B34" s="1490">
        <v>11</v>
      </c>
      <c r="C34" s="1490">
        <v>13</v>
      </c>
      <c r="D34" s="1490">
        <v>16</v>
      </c>
      <c r="E34" s="1490">
        <v>16</v>
      </c>
      <c r="F34" s="1490">
        <v>18</v>
      </c>
      <c r="G34" s="1490">
        <v>25</v>
      </c>
      <c r="H34" s="1490">
        <v>26</v>
      </c>
      <c r="I34" s="1490">
        <v>30</v>
      </c>
      <c r="J34" s="1697">
        <v>-0.15</v>
      </c>
      <c r="K34" s="1491">
        <v>-0.39</v>
      </c>
    </row>
    <row r="35" spans="1:13" s="410" customFormat="1" ht="13.5" customHeight="1" thickBot="1" x14ac:dyDescent="0.25">
      <c r="A35" s="1480" t="s">
        <v>3</v>
      </c>
      <c r="B35" s="1490">
        <v>-4</v>
      </c>
      <c r="C35" s="1490">
        <v>-5</v>
      </c>
      <c r="D35" s="1490">
        <v>1</v>
      </c>
      <c r="E35" s="1490">
        <v>-7</v>
      </c>
      <c r="F35" s="1490">
        <v>-11</v>
      </c>
      <c r="G35" s="1490">
        <v>-9</v>
      </c>
      <c r="H35" s="1490">
        <v>-12</v>
      </c>
      <c r="I35" s="1490">
        <v>-3</v>
      </c>
      <c r="J35" s="1695">
        <v>-0.2</v>
      </c>
      <c r="K35" s="1489">
        <v>-0.64</v>
      </c>
    </row>
    <row r="36" spans="1:13" ht="13.5" customHeight="1" thickBot="1" x14ac:dyDescent="0.3">
      <c r="A36" s="405"/>
      <c r="B36" s="405"/>
      <c r="C36" s="405"/>
      <c r="E36" s="404"/>
      <c r="F36" s="404"/>
      <c r="G36" s="404"/>
      <c r="H36" s="404"/>
      <c r="I36" s="404"/>
      <c r="J36" s="404"/>
      <c r="K36" s="404"/>
      <c r="L36" s="404"/>
    </row>
    <row r="37" spans="1:13" ht="13.5" customHeight="1" x14ac:dyDescent="0.25">
      <c r="A37" s="412" t="s">
        <v>974</v>
      </c>
      <c r="B37" s="1704"/>
      <c r="C37" s="1704"/>
      <c r="E37" s="1703"/>
      <c r="F37" s="1703"/>
      <c r="G37" s="1703"/>
      <c r="H37" s="1703"/>
      <c r="I37" s="1703"/>
      <c r="J37" s="1486" t="s">
        <v>374</v>
      </c>
      <c r="K37" s="1485"/>
    </row>
    <row r="38" spans="1:13" ht="13.5" customHeight="1" x14ac:dyDescent="0.25">
      <c r="A38" s="1704"/>
      <c r="B38" s="1704"/>
      <c r="C38" s="1704"/>
      <c r="E38" s="1703"/>
      <c r="F38" s="1703"/>
      <c r="G38" s="1703"/>
      <c r="H38" s="1703"/>
      <c r="I38" s="1703"/>
      <c r="J38" s="1484"/>
      <c r="K38" s="1483"/>
    </row>
    <row r="39" spans="1:13" ht="13.5" customHeight="1" thickBot="1" x14ac:dyDescent="0.25">
      <c r="A39" s="409" t="s">
        <v>178</v>
      </c>
      <c r="B39" s="409" t="s">
        <v>1218</v>
      </c>
      <c r="C39" s="409" t="s">
        <v>1111</v>
      </c>
      <c r="D39" s="409" t="s">
        <v>1035</v>
      </c>
      <c r="E39" s="408" t="s">
        <v>947</v>
      </c>
      <c r="F39" s="408" t="s">
        <v>918</v>
      </c>
      <c r="G39" s="408" t="s">
        <v>869</v>
      </c>
      <c r="H39" s="408" t="s">
        <v>414</v>
      </c>
      <c r="I39" s="408" t="s">
        <v>413</v>
      </c>
      <c r="J39" s="2512" t="s">
        <v>1220</v>
      </c>
      <c r="K39" s="2513" t="s">
        <v>1219</v>
      </c>
    </row>
    <row r="40" spans="1:13" ht="13.5" customHeight="1" x14ac:dyDescent="0.2">
      <c r="A40" s="1701" t="s">
        <v>1037</v>
      </c>
      <c r="B40" s="1699">
        <v>-21</v>
      </c>
      <c r="C40" s="1699">
        <v>-13</v>
      </c>
      <c r="D40" s="1699">
        <v>25</v>
      </c>
      <c r="E40" s="1699">
        <v>-22</v>
      </c>
      <c r="F40" s="1699">
        <v>-27</v>
      </c>
      <c r="G40" s="1699">
        <v>-12</v>
      </c>
      <c r="H40" s="1699">
        <v>-16</v>
      </c>
      <c r="I40" s="1699">
        <v>-17</v>
      </c>
      <c r="J40" s="2149">
        <v>0.62</v>
      </c>
      <c r="K40" s="1356">
        <v>-0.22</v>
      </c>
    </row>
    <row r="41" spans="1:13" ht="13.5" customHeight="1" x14ac:dyDescent="0.2">
      <c r="A41" s="1701" t="s">
        <v>1036</v>
      </c>
      <c r="B41" s="1699">
        <v>18</v>
      </c>
      <c r="C41" s="1699">
        <v>1</v>
      </c>
      <c r="D41" s="1699">
        <v>-16</v>
      </c>
      <c r="E41" s="1699">
        <v>-16</v>
      </c>
      <c r="F41" s="1699">
        <v>-14</v>
      </c>
      <c r="G41" s="1699">
        <v>-25</v>
      </c>
      <c r="H41" s="1699">
        <v>-39</v>
      </c>
      <c r="I41" s="1699">
        <v>-58</v>
      </c>
      <c r="J41" s="2149"/>
      <c r="K41" s="1356"/>
    </row>
    <row r="42" spans="1:13" ht="13.5" customHeight="1" x14ac:dyDescent="0.2">
      <c r="A42" s="1480" t="s">
        <v>971</v>
      </c>
      <c r="B42" s="1490">
        <v>-3</v>
      </c>
      <c r="C42" s="1490">
        <v>-12</v>
      </c>
      <c r="D42" s="1490">
        <v>9</v>
      </c>
      <c r="E42" s="1490">
        <v>-38</v>
      </c>
      <c r="F42" s="1490">
        <v>-41</v>
      </c>
      <c r="G42" s="1490">
        <v>-37</v>
      </c>
      <c r="H42" s="1490">
        <v>-55</v>
      </c>
      <c r="I42" s="1490">
        <v>-75</v>
      </c>
      <c r="J42" s="2148">
        <v>-0.75</v>
      </c>
      <c r="K42" s="1491">
        <v>-0.93</v>
      </c>
    </row>
    <row r="43" spans="1:13" ht="13.5" customHeight="1" x14ac:dyDescent="0.2">
      <c r="A43" s="1480" t="s">
        <v>970</v>
      </c>
      <c r="B43" s="1490">
        <v>16</v>
      </c>
      <c r="C43" s="1490">
        <v>7</v>
      </c>
      <c r="D43" s="1490">
        <v>-74</v>
      </c>
      <c r="E43" s="1490">
        <v>4</v>
      </c>
      <c r="F43" s="1490">
        <v>5</v>
      </c>
      <c r="G43" s="1490">
        <v>-4</v>
      </c>
      <c r="H43" s="1490">
        <v>-7</v>
      </c>
      <c r="I43" s="1490">
        <v>-15</v>
      </c>
      <c r="J43" s="1697"/>
      <c r="K43" s="1491"/>
    </row>
    <row r="44" spans="1:13" ht="13.5" customHeight="1" thickBot="1" x14ac:dyDescent="0.25">
      <c r="A44" s="1480" t="s">
        <v>3</v>
      </c>
      <c r="B44" s="1490">
        <v>0</v>
      </c>
      <c r="C44" s="1490">
        <v>0</v>
      </c>
      <c r="D44" s="1490">
        <v>0</v>
      </c>
      <c r="E44" s="1490">
        <v>0</v>
      </c>
      <c r="F44" s="1490">
        <v>1</v>
      </c>
      <c r="G44" s="1490">
        <v>0</v>
      </c>
      <c r="H44" s="1490">
        <v>-2</v>
      </c>
      <c r="I44" s="1490">
        <v>1</v>
      </c>
      <c r="J44" s="1695"/>
      <c r="K44" s="1489"/>
    </row>
    <row r="45" spans="1:13" ht="13.5" customHeight="1" thickBot="1" x14ac:dyDescent="0.25">
      <c r="A45" s="1701"/>
      <c r="B45" s="1699"/>
      <c r="C45" s="1699"/>
      <c r="D45" s="1699"/>
      <c r="E45" s="1699"/>
      <c r="F45" s="1699"/>
      <c r="G45" s="1699"/>
      <c r="H45" s="1699"/>
      <c r="I45" s="1699"/>
      <c r="J45" s="1488"/>
      <c r="K45" s="1487"/>
      <c r="L45" s="828"/>
      <c r="M45" s="828"/>
    </row>
    <row r="46" spans="1:13" ht="13.5" customHeight="1" x14ac:dyDescent="0.25">
      <c r="A46" s="412" t="s">
        <v>973</v>
      </c>
      <c r="J46" s="1486" t="s">
        <v>374</v>
      </c>
      <c r="K46" s="1485"/>
    </row>
    <row r="47" spans="1:13" ht="13.5" customHeight="1" x14ac:dyDescent="0.25">
      <c r="J47" s="1484"/>
      <c r="K47" s="1483"/>
    </row>
    <row r="48" spans="1:13" ht="13.5" customHeight="1" thickBot="1" x14ac:dyDescent="0.25">
      <c r="A48" s="409" t="s">
        <v>372</v>
      </c>
      <c r="B48" s="409" t="s">
        <v>1218</v>
      </c>
      <c r="C48" s="409" t="s">
        <v>1111</v>
      </c>
      <c r="D48" s="409" t="s">
        <v>1035</v>
      </c>
      <c r="E48" s="408" t="s">
        <v>947</v>
      </c>
      <c r="F48" s="408" t="s">
        <v>918</v>
      </c>
      <c r="G48" s="408" t="s">
        <v>869</v>
      </c>
      <c r="H48" s="408" t="s">
        <v>414</v>
      </c>
      <c r="I48" s="408" t="s">
        <v>413</v>
      </c>
      <c r="J48" s="2512" t="s">
        <v>1220</v>
      </c>
      <c r="K48" s="2513" t="s">
        <v>1219</v>
      </c>
    </row>
    <row r="49" spans="1:13" ht="13.5" customHeight="1" x14ac:dyDescent="0.2">
      <c r="A49" s="1701" t="s">
        <v>1037</v>
      </c>
      <c r="B49" s="1700">
        <v>35.6</v>
      </c>
      <c r="C49" s="1700">
        <v>35.1</v>
      </c>
      <c r="D49" s="1700">
        <v>35.700000000000003</v>
      </c>
      <c r="E49" s="1700">
        <v>33.900000000000006</v>
      </c>
      <c r="F49" s="1700">
        <v>34.5</v>
      </c>
      <c r="G49" s="1700">
        <v>34.300000000000004</v>
      </c>
      <c r="H49" s="1700">
        <v>35</v>
      </c>
      <c r="I49" s="1700">
        <v>36.200000000000003</v>
      </c>
      <c r="J49" s="1481">
        <v>0.01</v>
      </c>
      <c r="K49" s="424">
        <v>0.03</v>
      </c>
    </row>
    <row r="50" spans="1:13" ht="13.5" customHeight="1" x14ac:dyDescent="0.2">
      <c r="A50" s="1701" t="s">
        <v>1036</v>
      </c>
      <c r="B50" s="1700">
        <v>8.6999999999999993</v>
      </c>
      <c r="C50" s="1700">
        <v>8.5</v>
      </c>
      <c r="D50" s="1700">
        <v>8.8000000000000007</v>
      </c>
      <c r="E50" s="1700">
        <v>8.6999999999999993</v>
      </c>
      <c r="F50" s="1700">
        <v>9.1999999999999993</v>
      </c>
      <c r="G50" s="1700">
        <v>9.9</v>
      </c>
      <c r="H50" s="1700">
        <v>10.7</v>
      </c>
      <c r="I50" s="1700">
        <v>11.6</v>
      </c>
      <c r="J50" s="1481">
        <v>0.02</v>
      </c>
      <c r="K50" s="424">
        <v>-0.05</v>
      </c>
    </row>
    <row r="51" spans="1:13" ht="13.5" customHeight="1" x14ac:dyDescent="0.2">
      <c r="A51" s="1480" t="s">
        <v>971</v>
      </c>
      <c r="B51" s="1698">
        <v>44.3</v>
      </c>
      <c r="C51" s="1698">
        <v>43.6</v>
      </c>
      <c r="D51" s="1698">
        <v>44.5</v>
      </c>
      <c r="E51" s="1698">
        <v>42.6</v>
      </c>
      <c r="F51" s="1698">
        <v>43.7</v>
      </c>
      <c r="G51" s="1698">
        <v>44.2</v>
      </c>
      <c r="H51" s="1698">
        <v>45.7</v>
      </c>
      <c r="I51" s="1698">
        <v>47.8</v>
      </c>
      <c r="J51" s="1493">
        <v>0.02</v>
      </c>
      <c r="K51" s="1492">
        <v>0.01</v>
      </c>
    </row>
    <row r="52" spans="1:13" ht="13.5" customHeight="1" x14ac:dyDescent="0.2">
      <c r="A52" s="1480" t="s">
        <v>970</v>
      </c>
      <c r="B52" s="1698">
        <v>2.1</v>
      </c>
      <c r="C52" s="1698">
        <v>2.2999999999999998</v>
      </c>
      <c r="D52" s="1698">
        <v>2.4</v>
      </c>
      <c r="E52" s="1698">
        <v>2.4</v>
      </c>
      <c r="F52" s="1698">
        <v>2.2999999999999998</v>
      </c>
      <c r="G52" s="1698">
        <v>2.6</v>
      </c>
      <c r="H52" s="1698">
        <v>3.2</v>
      </c>
      <c r="I52" s="1698">
        <v>3.7</v>
      </c>
      <c r="J52" s="1697">
        <v>-0.09</v>
      </c>
      <c r="K52" s="1491">
        <v>-0.09</v>
      </c>
    </row>
    <row r="53" spans="1:13" ht="13.5" customHeight="1" thickBot="1" x14ac:dyDescent="0.25">
      <c r="A53" s="1480" t="s">
        <v>3</v>
      </c>
      <c r="B53" s="1696">
        <v>22.6</v>
      </c>
      <c r="C53" s="1696">
        <v>31</v>
      </c>
      <c r="D53" s="1696">
        <v>29.1</v>
      </c>
      <c r="E53" s="1696">
        <v>29.700000000000003</v>
      </c>
      <c r="F53" s="1696">
        <v>25.099999999999994</v>
      </c>
      <c r="G53" s="1696">
        <v>25.6</v>
      </c>
      <c r="H53" s="1696">
        <v>26.2</v>
      </c>
      <c r="I53" s="1696">
        <v>30.6</v>
      </c>
      <c r="J53" s="1695">
        <v>-0.27</v>
      </c>
      <c r="K53" s="1489">
        <v>-0.1</v>
      </c>
    </row>
    <row r="54" spans="1:13" ht="13.5" customHeight="1" thickBot="1" x14ac:dyDescent="0.25">
      <c r="A54" s="1701"/>
      <c r="B54" s="1699"/>
      <c r="C54" s="1699"/>
      <c r="D54" s="1699"/>
      <c r="E54" s="1699"/>
      <c r="F54" s="1699"/>
      <c r="G54" s="1699"/>
      <c r="H54" s="1699"/>
      <c r="I54" s="1699"/>
      <c r="J54" s="1488"/>
      <c r="K54" s="1487"/>
      <c r="L54" s="828"/>
      <c r="M54" s="828"/>
    </row>
    <row r="55" spans="1:13" ht="13.5" customHeight="1" x14ac:dyDescent="0.25">
      <c r="A55" s="412" t="s">
        <v>972</v>
      </c>
      <c r="J55" s="1486" t="s">
        <v>374</v>
      </c>
      <c r="K55" s="1485"/>
    </row>
    <row r="56" spans="1:13" ht="13.5" customHeight="1" x14ac:dyDescent="0.25">
      <c r="J56" s="1484"/>
      <c r="K56" s="1483"/>
    </row>
    <row r="57" spans="1:13" ht="13.5" customHeight="1" thickBot="1" x14ac:dyDescent="0.25">
      <c r="A57" s="409" t="s">
        <v>372</v>
      </c>
      <c r="B57" s="409" t="s">
        <v>1218</v>
      </c>
      <c r="C57" s="409" t="s">
        <v>1111</v>
      </c>
      <c r="D57" s="409" t="s">
        <v>1035</v>
      </c>
      <c r="E57" s="408" t="s">
        <v>947</v>
      </c>
      <c r="F57" s="408" t="s">
        <v>918</v>
      </c>
      <c r="G57" s="408" t="s">
        <v>869</v>
      </c>
      <c r="H57" s="408" t="s">
        <v>414</v>
      </c>
      <c r="I57" s="408" t="s">
        <v>413</v>
      </c>
      <c r="J57" s="2512" t="s">
        <v>1220</v>
      </c>
      <c r="K57" s="2513" t="s">
        <v>1219</v>
      </c>
    </row>
    <row r="58" spans="1:13" ht="13.5" customHeight="1" x14ac:dyDescent="0.2">
      <c r="A58" s="1701" t="s">
        <v>1037</v>
      </c>
      <c r="B58" s="1700">
        <v>21.5</v>
      </c>
      <c r="C58" s="1700">
        <v>21.5</v>
      </c>
      <c r="D58" s="1700">
        <v>20.100000000000001</v>
      </c>
      <c r="E58" s="1700">
        <v>20.7</v>
      </c>
      <c r="F58" s="1700">
        <v>21.9</v>
      </c>
      <c r="G58" s="1700">
        <v>23.5</v>
      </c>
      <c r="H58" s="1700">
        <v>22.1</v>
      </c>
      <c r="I58" s="1700">
        <v>24.3</v>
      </c>
      <c r="J58" s="1481">
        <v>0</v>
      </c>
      <c r="K58" s="424">
        <v>-0.02</v>
      </c>
    </row>
    <row r="59" spans="1:13" ht="13.5" customHeight="1" x14ac:dyDescent="0.2">
      <c r="A59" s="1701" t="s">
        <v>1036</v>
      </c>
      <c r="B59" s="1700">
        <v>3.3</v>
      </c>
      <c r="C59" s="1700">
        <v>3.1</v>
      </c>
      <c r="D59" s="1700">
        <v>3.2</v>
      </c>
      <c r="E59" s="1700">
        <v>3.1</v>
      </c>
      <c r="F59" s="1700">
        <v>3.6</v>
      </c>
      <c r="G59" s="1700">
        <v>3.8</v>
      </c>
      <c r="H59" s="1700">
        <v>5.0999999999999996</v>
      </c>
      <c r="I59" s="1700">
        <v>5.7</v>
      </c>
      <c r="J59" s="1481">
        <v>0.06</v>
      </c>
      <c r="K59" s="424">
        <v>-0.08</v>
      </c>
    </row>
    <row r="60" spans="1:13" ht="13.5" customHeight="1" x14ac:dyDescent="0.2">
      <c r="A60" s="1480" t="s">
        <v>971</v>
      </c>
      <c r="B60" s="1698">
        <v>24.8</v>
      </c>
      <c r="C60" s="1698">
        <v>24.6</v>
      </c>
      <c r="D60" s="1698">
        <v>23.3</v>
      </c>
      <c r="E60" s="1698">
        <v>23.8</v>
      </c>
      <c r="F60" s="1698">
        <v>25.5</v>
      </c>
      <c r="G60" s="1698">
        <v>27.3</v>
      </c>
      <c r="H60" s="1698">
        <v>27.2</v>
      </c>
      <c r="I60" s="1698">
        <v>30</v>
      </c>
      <c r="J60" s="1493">
        <v>0.01</v>
      </c>
      <c r="K60" s="1492">
        <v>-0.03</v>
      </c>
    </row>
    <row r="61" spans="1:13" ht="13.5" customHeight="1" x14ac:dyDescent="0.2">
      <c r="A61" s="1480" t="s">
        <v>970</v>
      </c>
      <c r="B61" s="1698">
        <v>0.5</v>
      </c>
      <c r="C61" s="1698">
        <v>0.5</v>
      </c>
      <c r="D61" s="1698">
        <v>0.7</v>
      </c>
      <c r="E61" s="1698">
        <v>0.8</v>
      </c>
      <c r="F61" s="1698">
        <v>0.8</v>
      </c>
      <c r="G61" s="1698">
        <v>0.7</v>
      </c>
      <c r="H61" s="1698">
        <v>0.7</v>
      </c>
      <c r="I61" s="1698">
        <v>0.9</v>
      </c>
      <c r="J61" s="1697">
        <v>0</v>
      </c>
      <c r="K61" s="1491">
        <v>-0.38</v>
      </c>
    </row>
    <row r="62" spans="1:13" ht="13.5" customHeight="1" thickBot="1" x14ac:dyDescent="0.25">
      <c r="A62" s="1480" t="s">
        <v>3</v>
      </c>
      <c r="B62" s="1696">
        <v>17</v>
      </c>
      <c r="C62" s="1696">
        <v>26.7</v>
      </c>
      <c r="D62" s="1696">
        <v>24.700000000000003</v>
      </c>
      <c r="E62" s="1696">
        <v>28</v>
      </c>
      <c r="F62" s="1696">
        <v>20.700000000000006</v>
      </c>
      <c r="G62" s="1696">
        <v>26.1</v>
      </c>
      <c r="H62" s="1696">
        <v>31.7</v>
      </c>
      <c r="I62" s="1696">
        <v>28.5</v>
      </c>
      <c r="J62" s="1695">
        <v>-0.36</v>
      </c>
      <c r="K62" s="1489">
        <v>-0.18</v>
      </c>
    </row>
  </sheetData>
  <printOptions horizontalCentered="1"/>
  <pageMargins left="1" right="1" top="1" bottom="1" header="0.5" footer="0.5"/>
  <pageSetup paperSize="9" scale="70" fitToWidth="0" fitToHeight="0" orientation="portrait" r:id="rId1"/>
  <headerFooter>
    <oddHeader>&amp;R&amp;"Arial,Normal"&amp;8Wholesale Banking</oddHeader>
    <oddFooter>&amp;C&amp;7Fact book - Q4 2018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>
    <tabColor theme="5"/>
  </sheetPr>
  <dimension ref="F3"/>
  <sheetViews>
    <sheetView view="pageBreakPreview" zoomScale="60" zoomScaleNormal="100" zoomScalePageLayoutView="80" workbookViewId="0">
      <selection activeCell="C36" sqref="C36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2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59999389629810485"/>
  </sheetPr>
  <dimension ref="A1:Q63"/>
  <sheetViews>
    <sheetView view="pageLayout" topLeftCell="A49" zoomScaleNormal="85" zoomScaleSheetLayoutView="100" workbookViewId="0">
      <selection activeCell="H69" sqref="H69"/>
    </sheetView>
  </sheetViews>
  <sheetFormatPr defaultColWidth="9.140625" defaultRowHeight="11.25" x14ac:dyDescent="0.2"/>
  <cols>
    <col min="1" max="1" width="30.42578125" style="1759" customWidth="1"/>
    <col min="2" max="3" width="6.28515625" style="1759" customWidth="1"/>
    <col min="4" max="4" width="6.140625" style="1759" customWidth="1"/>
    <col min="5" max="11" width="6.28515625" style="1759" customWidth="1"/>
    <col min="12" max="12" width="7.7109375" style="1759" customWidth="1"/>
    <col min="13" max="13" width="7" style="1759" customWidth="1"/>
    <col min="14" max="16" width="7.5703125" style="1759" hidden="1" customWidth="1"/>
    <col min="17" max="17" width="8.28515625" style="1759" hidden="1" customWidth="1"/>
    <col min="18" max="38" width="0" style="1759" hidden="1" customWidth="1"/>
    <col min="39" max="16384" width="9.140625" style="1759"/>
  </cols>
  <sheetData>
    <row r="1" spans="1:13" ht="13.5" customHeight="1" x14ac:dyDescent="0.2">
      <c r="A1" s="456" t="s">
        <v>1162</v>
      </c>
      <c r="B1" s="455"/>
      <c r="C1" s="455"/>
      <c r="D1" s="455"/>
      <c r="E1" s="455"/>
      <c r="F1" s="455"/>
      <c r="G1" s="455"/>
      <c r="H1" s="455"/>
      <c r="I1" s="455"/>
      <c r="J1" s="1468" t="s">
        <v>374</v>
      </c>
      <c r="K1" s="462"/>
      <c r="L1" s="1468" t="s">
        <v>373</v>
      </c>
      <c r="M1" s="461"/>
    </row>
    <row r="2" spans="1:13" ht="13.5" customHeight="1" x14ac:dyDescent="0.2">
      <c r="J2" s="1802"/>
      <c r="K2" s="1769"/>
      <c r="L2" s="1802"/>
      <c r="M2" s="1801"/>
    </row>
    <row r="3" spans="1:13" ht="13.5" customHeight="1" thickBot="1" x14ac:dyDescent="0.25">
      <c r="A3" s="438" t="s">
        <v>178</v>
      </c>
      <c r="B3" s="460" t="s">
        <v>1218</v>
      </c>
      <c r="C3" s="460" t="s">
        <v>1111</v>
      </c>
      <c r="D3" s="460" t="s">
        <v>1035</v>
      </c>
      <c r="E3" s="460" t="s">
        <v>947</v>
      </c>
      <c r="F3" s="460" t="s">
        <v>918</v>
      </c>
      <c r="G3" s="460" t="s">
        <v>869</v>
      </c>
      <c r="H3" s="460" t="s">
        <v>414</v>
      </c>
      <c r="I3" s="460" t="s">
        <v>413</v>
      </c>
      <c r="J3" s="448" t="s">
        <v>1220</v>
      </c>
      <c r="K3" s="449" t="s">
        <v>1219</v>
      </c>
      <c r="L3" s="448" t="s">
        <v>1220</v>
      </c>
      <c r="M3" s="447" t="s">
        <v>1219</v>
      </c>
    </row>
    <row r="4" spans="1:13" ht="13.5" customHeight="1" x14ac:dyDescent="0.2">
      <c r="A4" s="1762" t="s">
        <v>308</v>
      </c>
      <c r="B4" s="1798">
        <v>15</v>
      </c>
      <c r="C4" s="1798">
        <v>17</v>
      </c>
      <c r="D4" s="1798">
        <v>18</v>
      </c>
      <c r="E4" s="1798">
        <v>16</v>
      </c>
      <c r="F4" s="1798">
        <v>19</v>
      </c>
      <c r="G4" s="1798">
        <v>21</v>
      </c>
      <c r="H4" s="1798">
        <v>21</v>
      </c>
      <c r="I4" s="1798">
        <v>21</v>
      </c>
      <c r="J4" s="1782">
        <v>-0.11764705882352941</v>
      </c>
      <c r="K4" s="1797">
        <v>-0.21052631578947367</v>
      </c>
      <c r="L4" s="1782">
        <v>-0.11712192448789524</v>
      </c>
      <c r="M4" s="1779">
        <v>-0.20652955558438801</v>
      </c>
    </row>
    <row r="5" spans="1:13" ht="13.5" customHeight="1" x14ac:dyDescent="0.2">
      <c r="A5" s="1762" t="s">
        <v>165</v>
      </c>
      <c r="B5" s="1798">
        <v>354</v>
      </c>
      <c r="C5" s="1798">
        <v>352</v>
      </c>
      <c r="D5" s="1798">
        <v>368</v>
      </c>
      <c r="E5" s="1798">
        <v>369</v>
      </c>
      <c r="F5" s="1798">
        <v>411</v>
      </c>
      <c r="G5" s="1798">
        <v>396</v>
      </c>
      <c r="H5" s="1798">
        <v>399</v>
      </c>
      <c r="I5" s="1798">
        <v>380</v>
      </c>
      <c r="J5" s="1782">
        <v>5.681818181818182E-3</v>
      </c>
      <c r="K5" s="1797">
        <v>-0.13868613138686131</v>
      </c>
      <c r="L5" s="1782">
        <v>5.7216015904218501E-3</v>
      </c>
      <c r="M5" s="1796">
        <v>-0.13861426676709648</v>
      </c>
    </row>
    <row r="6" spans="1:13" ht="13.5" customHeight="1" x14ac:dyDescent="0.2">
      <c r="A6" s="1762" t="s">
        <v>305</v>
      </c>
      <c r="B6" s="1798">
        <v>33</v>
      </c>
      <c r="C6" s="1798">
        <v>29</v>
      </c>
      <c r="D6" s="1798">
        <v>37</v>
      </c>
      <c r="E6" s="1798">
        <v>63</v>
      </c>
      <c r="F6" s="1798">
        <v>73</v>
      </c>
      <c r="G6" s="1798">
        <v>60</v>
      </c>
      <c r="H6" s="1798">
        <v>71</v>
      </c>
      <c r="I6" s="1798">
        <v>83</v>
      </c>
      <c r="J6" s="1782">
        <v>0.13793103448275862</v>
      </c>
      <c r="K6" s="1797">
        <v>-0.54794520547945202</v>
      </c>
      <c r="L6" s="1782">
        <v>0.14000000000000001</v>
      </c>
      <c r="M6" s="1796">
        <v>-0.55000000000000004</v>
      </c>
    </row>
    <row r="7" spans="1:13" ht="13.5" customHeight="1" x14ac:dyDescent="0.2">
      <c r="A7" s="1762" t="s">
        <v>364</v>
      </c>
      <c r="B7" s="1798">
        <v>15</v>
      </c>
      <c r="C7" s="1798">
        <v>10</v>
      </c>
      <c r="D7" s="1798">
        <v>8</v>
      </c>
      <c r="E7" s="1798">
        <v>4</v>
      </c>
      <c r="F7" s="1798">
        <v>6</v>
      </c>
      <c r="G7" s="1798">
        <v>6</v>
      </c>
      <c r="H7" s="1798">
        <v>5</v>
      </c>
      <c r="I7" s="1798">
        <v>6</v>
      </c>
      <c r="J7" s="1782">
        <v>0.5</v>
      </c>
      <c r="K7" s="1797">
        <v>1.5</v>
      </c>
      <c r="L7" s="1782">
        <v>0.50014243937468406</v>
      </c>
      <c r="M7" s="1796">
        <v>1.5</v>
      </c>
    </row>
    <row r="8" spans="1:13" ht="13.5" customHeight="1" x14ac:dyDescent="0.2">
      <c r="A8" s="432" t="s">
        <v>394</v>
      </c>
      <c r="B8" s="446">
        <v>417</v>
      </c>
      <c r="C8" s="446">
        <v>408</v>
      </c>
      <c r="D8" s="446">
        <v>431</v>
      </c>
      <c r="E8" s="446">
        <v>452</v>
      </c>
      <c r="F8" s="446">
        <v>509</v>
      </c>
      <c r="G8" s="446">
        <v>483</v>
      </c>
      <c r="H8" s="446">
        <v>496</v>
      </c>
      <c r="I8" s="446">
        <v>490</v>
      </c>
      <c r="J8" s="445">
        <v>2.2058823529411766E-2</v>
      </c>
      <c r="K8" s="459">
        <v>-0.18074656188605109</v>
      </c>
      <c r="L8" s="445">
        <v>2.249399151517037E-2</v>
      </c>
      <c r="M8" s="458">
        <v>-0.18099744460773559</v>
      </c>
    </row>
    <row r="9" spans="1:13" ht="13.5" customHeight="1" x14ac:dyDescent="0.2">
      <c r="A9" s="432" t="s">
        <v>393</v>
      </c>
      <c r="B9" s="446">
        <v>-194</v>
      </c>
      <c r="C9" s="446">
        <v>-182</v>
      </c>
      <c r="D9" s="446">
        <v>-180</v>
      </c>
      <c r="E9" s="446">
        <v>-203</v>
      </c>
      <c r="F9" s="446">
        <v>-217</v>
      </c>
      <c r="G9" s="446">
        <v>-199</v>
      </c>
      <c r="H9" s="446">
        <v>-226</v>
      </c>
      <c r="I9" s="446">
        <v>-205</v>
      </c>
      <c r="J9" s="445">
        <v>6.5934065934065936E-2</v>
      </c>
      <c r="K9" s="459">
        <v>-0.10599078341013825</v>
      </c>
      <c r="L9" s="445">
        <v>6.5673190842653106E-2</v>
      </c>
      <c r="M9" s="458">
        <v>-9.9722983976721524E-2</v>
      </c>
    </row>
    <row r="10" spans="1:13" ht="13.5" customHeight="1" x14ac:dyDescent="0.2">
      <c r="A10" s="432" t="s">
        <v>290</v>
      </c>
      <c r="B10" s="446">
        <v>223</v>
      </c>
      <c r="C10" s="446">
        <v>226</v>
      </c>
      <c r="D10" s="446">
        <v>251</v>
      </c>
      <c r="E10" s="446">
        <v>249</v>
      </c>
      <c r="F10" s="446">
        <v>292</v>
      </c>
      <c r="G10" s="446">
        <v>284</v>
      </c>
      <c r="H10" s="446">
        <v>270</v>
      </c>
      <c r="I10" s="446">
        <v>285</v>
      </c>
      <c r="J10" s="445">
        <v>-1.3274336283185841E-2</v>
      </c>
      <c r="K10" s="459">
        <v>-0.2363013698630137</v>
      </c>
      <c r="L10" s="445">
        <v>-1.2963854792326847E-2</v>
      </c>
      <c r="M10" s="458">
        <v>-0.23</v>
      </c>
    </row>
    <row r="11" spans="1:13" ht="13.5" customHeight="1" x14ac:dyDescent="0.2">
      <c r="A11" s="1762" t="s">
        <v>113</v>
      </c>
      <c r="B11" s="1798">
        <v>-4</v>
      </c>
      <c r="C11" s="1798">
        <v>0</v>
      </c>
      <c r="D11" s="1798">
        <v>0</v>
      </c>
      <c r="E11" s="1798">
        <v>0</v>
      </c>
      <c r="F11" s="1798">
        <v>0</v>
      </c>
      <c r="G11" s="1798">
        <v>0</v>
      </c>
      <c r="H11" s="1798">
        <v>0</v>
      </c>
      <c r="I11" s="1798">
        <v>0</v>
      </c>
      <c r="J11" s="1782" t="s">
        <v>88</v>
      </c>
      <c r="K11" s="1797" t="s">
        <v>88</v>
      </c>
      <c r="L11" s="1782">
        <v>0</v>
      </c>
      <c r="M11" s="1796">
        <v>0</v>
      </c>
    </row>
    <row r="12" spans="1:13" ht="13.5" customHeight="1" x14ac:dyDescent="0.2">
      <c r="A12" s="432" t="s">
        <v>110</v>
      </c>
      <c r="B12" s="446">
        <v>219</v>
      </c>
      <c r="C12" s="446">
        <v>226</v>
      </c>
      <c r="D12" s="446">
        <v>251</v>
      </c>
      <c r="E12" s="446">
        <v>249</v>
      </c>
      <c r="F12" s="446">
        <v>292</v>
      </c>
      <c r="G12" s="446">
        <v>284</v>
      </c>
      <c r="H12" s="446">
        <v>270</v>
      </c>
      <c r="I12" s="446">
        <v>285</v>
      </c>
      <c r="J12" s="445">
        <v>-3.0973451327433628E-2</v>
      </c>
      <c r="K12" s="459">
        <v>-0.25</v>
      </c>
      <c r="L12" s="445">
        <v>-2.9664524318915364E-2</v>
      </c>
      <c r="M12" s="458">
        <v>-0.24</v>
      </c>
    </row>
    <row r="13" spans="1:13" ht="13.5" customHeight="1" x14ac:dyDescent="0.2">
      <c r="A13" s="1786"/>
      <c r="J13" s="1784"/>
      <c r="K13" s="1800"/>
      <c r="L13" s="1784"/>
      <c r="M13" s="1799"/>
    </row>
    <row r="14" spans="1:13" ht="13.5" customHeight="1" x14ac:dyDescent="0.2">
      <c r="A14" s="1762" t="s">
        <v>378</v>
      </c>
      <c r="B14" s="1798">
        <v>47</v>
      </c>
      <c r="C14" s="1798">
        <v>45</v>
      </c>
      <c r="D14" s="1798">
        <v>42</v>
      </c>
      <c r="E14" s="1798">
        <v>45</v>
      </c>
      <c r="F14" s="1798">
        <v>43</v>
      </c>
      <c r="G14" s="1798">
        <v>41</v>
      </c>
      <c r="H14" s="1798">
        <v>46</v>
      </c>
      <c r="I14" s="1798">
        <v>42</v>
      </c>
      <c r="J14" s="1782"/>
      <c r="K14" s="1797"/>
      <c r="L14" s="1782"/>
      <c r="M14" s="1796"/>
    </row>
    <row r="15" spans="1:13" ht="13.5" customHeight="1" x14ac:dyDescent="0.2">
      <c r="A15" s="1762" t="s">
        <v>377</v>
      </c>
      <c r="B15" s="1798">
        <v>30</v>
      </c>
      <c r="C15" s="1798">
        <v>29</v>
      </c>
      <c r="D15" s="1798">
        <v>32</v>
      </c>
      <c r="E15" s="1798">
        <v>29</v>
      </c>
      <c r="F15" s="1798">
        <v>33</v>
      </c>
      <c r="G15" s="1798">
        <v>33</v>
      </c>
      <c r="H15" s="1798">
        <v>31</v>
      </c>
      <c r="I15" s="1798">
        <v>31</v>
      </c>
      <c r="J15" s="1782"/>
      <c r="K15" s="1797"/>
      <c r="L15" s="1782"/>
      <c r="M15" s="1796"/>
    </row>
    <row r="16" spans="1:13" ht="13.5" customHeight="1" x14ac:dyDescent="0.2">
      <c r="A16" s="1762" t="s">
        <v>104</v>
      </c>
      <c r="B16" s="1795">
        <v>2297</v>
      </c>
      <c r="C16" s="1795">
        <v>2218</v>
      </c>
      <c r="D16" s="1795">
        <v>2452</v>
      </c>
      <c r="E16" s="1795">
        <v>2386</v>
      </c>
      <c r="F16" s="1795">
        <v>2694</v>
      </c>
      <c r="G16" s="1795">
        <v>2636</v>
      </c>
      <c r="H16" s="1795">
        <v>2560</v>
      </c>
      <c r="I16" s="1795">
        <v>2658</v>
      </c>
      <c r="J16" s="1782">
        <v>3.5617673579801626E-2</v>
      </c>
      <c r="K16" s="1797">
        <v>-0.14736451373422421</v>
      </c>
      <c r="L16" s="1782">
        <v>3.5617673579801626E-2</v>
      </c>
      <c r="M16" s="1796">
        <v>-0.14736451373422421</v>
      </c>
    </row>
    <row r="17" spans="1:15" ht="13.5" customHeight="1" x14ac:dyDescent="0.2">
      <c r="A17" s="1762" t="s">
        <v>376</v>
      </c>
      <c r="B17" s="1795">
        <v>5577</v>
      </c>
      <c r="C17" s="1795">
        <v>5330</v>
      </c>
      <c r="D17" s="1795">
        <v>5518</v>
      </c>
      <c r="E17" s="1795">
        <v>5525</v>
      </c>
      <c r="F17" s="1795">
        <v>5578</v>
      </c>
      <c r="G17" s="1795">
        <v>5525</v>
      </c>
      <c r="H17" s="1795">
        <v>5742</v>
      </c>
      <c r="I17" s="1795">
        <v>6733</v>
      </c>
      <c r="J17" s="1782">
        <v>4.6341463414634146E-2</v>
      </c>
      <c r="K17" s="1797">
        <v>-1.7927572606669058E-4</v>
      </c>
      <c r="L17" s="1782">
        <v>4.6341463414634146E-2</v>
      </c>
      <c r="M17" s="1796">
        <v>-1.7927572606669058E-4</v>
      </c>
    </row>
    <row r="18" spans="1:15" ht="13.5" customHeight="1" thickBot="1" x14ac:dyDescent="0.25">
      <c r="A18" s="1762" t="s">
        <v>100</v>
      </c>
      <c r="B18" s="1795">
        <v>2712</v>
      </c>
      <c r="C18" s="1795">
        <v>2925</v>
      </c>
      <c r="D18" s="1795">
        <v>2948</v>
      </c>
      <c r="E18" s="1795">
        <v>3463</v>
      </c>
      <c r="F18" s="1795">
        <v>3402</v>
      </c>
      <c r="G18" s="1795">
        <v>3315</v>
      </c>
      <c r="H18" s="1795">
        <v>3300</v>
      </c>
      <c r="I18" s="1795">
        <v>3348</v>
      </c>
      <c r="J18" s="1793">
        <v>-7.2820512820512814E-2</v>
      </c>
      <c r="K18" s="1794">
        <v>-0.20282186948853614</v>
      </c>
      <c r="L18" s="1793">
        <v>-7.2820512820512814E-2</v>
      </c>
      <c r="M18" s="1792">
        <v>-0.20282186948853614</v>
      </c>
    </row>
    <row r="19" spans="1:15" ht="13.5" customHeight="1" thickBot="1" x14ac:dyDescent="0.25">
      <c r="A19" s="1786"/>
      <c r="C19" s="1765"/>
      <c r="D19" s="1765"/>
      <c r="E19" s="1765"/>
      <c r="F19" s="1765"/>
      <c r="G19" s="1765"/>
      <c r="H19" s="1765"/>
      <c r="I19" s="1765"/>
      <c r="J19" s="1765"/>
      <c r="K19" s="1761"/>
      <c r="L19" s="1761"/>
      <c r="M19" s="1761"/>
      <c r="N19" s="1761"/>
      <c r="O19" s="1763"/>
    </row>
    <row r="20" spans="1:15" ht="13.5" hidden="1" customHeight="1" thickBot="1" x14ac:dyDescent="0.25">
      <c r="A20" s="457"/>
      <c r="B20" s="1795">
        <v>2712</v>
      </c>
      <c r="C20" s="457"/>
      <c r="D20" s="457"/>
      <c r="E20" s="457"/>
      <c r="F20" s="457"/>
      <c r="G20" s="457"/>
      <c r="H20" s="457"/>
      <c r="I20" s="457"/>
      <c r="J20" s="457"/>
      <c r="K20" s="1791"/>
      <c r="L20" s="1791"/>
      <c r="M20" s="1790"/>
      <c r="N20" s="1790"/>
      <c r="O20" s="1789"/>
    </row>
    <row r="21" spans="1:15" ht="13.5" customHeight="1" x14ac:dyDescent="0.2">
      <c r="A21" s="456" t="s">
        <v>421</v>
      </c>
      <c r="B21" s="1765"/>
      <c r="C21" s="455"/>
      <c r="D21" s="455"/>
      <c r="E21" s="455"/>
      <c r="F21" s="455"/>
      <c r="G21" s="455"/>
      <c r="H21" s="455"/>
      <c r="I21" s="455"/>
      <c r="J21" s="1468" t="s">
        <v>374</v>
      </c>
      <c r="K21" s="454"/>
    </row>
    <row r="22" spans="1:15" ht="13.5" customHeight="1" x14ac:dyDescent="0.2">
      <c r="A22" s="453"/>
      <c r="B22" s="457"/>
      <c r="C22" s="453"/>
      <c r="D22" s="453"/>
      <c r="E22" s="453"/>
      <c r="F22" s="453"/>
      <c r="G22" s="453"/>
      <c r="H22" s="453"/>
      <c r="I22" s="453"/>
      <c r="J22" s="452"/>
      <c r="K22" s="451"/>
    </row>
    <row r="23" spans="1:15" ht="13.5" customHeight="1" thickBot="1" x14ac:dyDescent="0.25">
      <c r="A23" s="450" t="s">
        <v>178</v>
      </c>
      <c r="B23" s="449" t="s">
        <v>1218</v>
      </c>
      <c r="C23" s="449" t="s">
        <v>1111</v>
      </c>
      <c r="D23" s="449" t="s">
        <v>1035</v>
      </c>
      <c r="E23" s="449" t="s">
        <v>947</v>
      </c>
      <c r="F23" s="449" t="s">
        <v>918</v>
      </c>
      <c r="G23" s="449" t="s">
        <v>869</v>
      </c>
      <c r="H23" s="449" t="s">
        <v>414</v>
      </c>
      <c r="I23" s="449" t="s">
        <v>413</v>
      </c>
      <c r="J23" s="448" t="s">
        <v>1220</v>
      </c>
      <c r="K23" s="447" t="s">
        <v>1219</v>
      </c>
    </row>
    <row r="24" spans="1:15" ht="12.75" customHeight="1" x14ac:dyDescent="0.2">
      <c r="A24" s="1762" t="s">
        <v>308</v>
      </c>
      <c r="B24" s="1778">
        <v>-1</v>
      </c>
      <c r="C24" s="1778">
        <v>-1</v>
      </c>
      <c r="D24" s="1778">
        <v>-1</v>
      </c>
      <c r="E24" s="1778">
        <v>-1</v>
      </c>
      <c r="F24" s="1778">
        <v>-1</v>
      </c>
      <c r="G24" s="1778">
        <v>0</v>
      </c>
      <c r="H24" s="1778">
        <v>0</v>
      </c>
      <c r="I24" s="1778">
        <v>1</v>
      </c>
      <c r="J24" s="1788"/>
      <c r="K24" s="1787"/>
    </row>
    <row r="25" spans="1:15" ht="12.75" customHeight="1" x14ac:dyDescent="0.2">
      <c r="A25" s="1762" t="s">
        <v>165</v>
      </c>
      <c r="B25" s="1778">
        <v>224</v>
      </c>
      <c r="C25" s="1778">
        <v>220</v>
      </c>
      <c r="D25" s="1778">
        <v>229</v>
      </c>
      <c r="E25" s="1778">
        <v>229</v>
      </c>
      <c r="F25" s="1778">
        <v>264</v>
      </c>
      <c r="G25" s="1778">
        <v>232</v>
      </c>
      <c r="H25" s="1778">
        <v>243</v>
      </c>
      <c r="I25" s="1778">
        <v>232</v>
      </c>
      <c r="J25" s="1782">
        <v>1.8181818181818181E-2</v>
      </c>
      <c r="K25" s="1779">
        <v>-0.15151515151515152</v>
      </c>
    </row>
    <row r="26" spans="1:15" ht="12.75" customHeight="1" x14ac:dyDescent="0.2">
      <c r="A26" s="1762" t="s">
        <v>305</v>
      </c>
      <c r="B26" s="1778">
        <v>1</v>
      </c>
      <c r="C26" s="1778">
        <v>-1</v>
      </c>
      <c r="D26" s="1778">
        <v>3</v>
      </c>
      <c r="E26" s="1778">
        <v>5</v>
      </c>
      <c r="F26" s="1778">
        <v>0</v>
      </c>
      <c r="G26" s="1778">
        <v>-2</v>
      </c>
      <c r="H26" s="1778">
        <v>-1</v>
      </c>
      <c r="I26" s="1778">
        <v>3</v>
      </c>
      <c r="J26" s="1782"/>
      <c r="K26" s="1779"/>
    </row>
    <row r="27" spans="1:15" ht="12.75" customHeight="1" x14ac:dyDescent="0.2">
      <c r="A27" s="1762" t="s">
        <v>364</v>
      </c>
      <c r="B27" s="1778">
        <v>5</v>
      </c>
      <c r="C27" s="1778">
        <v>1</v>
      </c>
      <c r="D27" s="1778">
        <v>2</v>
      </c>
      <c r="E27" s="1778">
        <v>1</v>
      </c>
      <c r="F27" s="1778">
        <v>2</v>
      </c>
      <c r="G27" s="1778">
        <v>2</v>
      </c>
      <c r="H27" s="1778">
        <v>2</v>
      </c>
      <c r="I27" s="1778">
        <v>2</v>
      </c>
      <c r="J27" s="1782"/>
      <c r="K27" s="1779"/>
    </row>
    <row r="28" spans="1:15" ht="12.75" customHeight="1" x14ac:dyDescent="0.2">
      <c r="A28" s="432" t="s">
        <v>394</v>
      </c>
      <c r="B28" s="446">
        <v>229</v>
      </c>
      <c r="C28" s="446">
        <v>219</v>
      </c>
      <c r="D28" s="446">
        <v>233</v>
      </c>
      <c r="E28" s="446">
        <v>234</v>
      </c>
      <c r="F28" s="446">
        <v>265</v>
      </c>
      <c r="G28" s="446">
        <v>232</v>
      </c>
      <c r="H28" s="446">
        <v>244</v>
      </c>
      <c r="I28" s="446">
        <v>238</v>
      </c>
      <c r="J28" s="445">
        <v>4.5662100456621002E-2</v>
      </c>
      <c r="K28" s="444">
        <v>-0.13584905660377358</v>
      </c>
    </row>
    <row r="29" spans="1:15" ht="12.75" customHeight="1" x14ac:dyDescent="0.2">
      <c r="A29" s="432" t="s">
        <v>393</v>
      </c>
      <c r="B29" s="446">
        <v>-79</v>
      </c>
      <c r="C29" s="446">
        <v>-72</v>
      </c>
      <c r="D29" s="446">
        <v>-71</v>
      </c>
      <c r="E29" s="446">
        <v>-74</v>
      </c>
      <c r="F29" s="446">
        <v>-70</v>
      </c>
      <c r="G29" s="446">
        <v>-68</v>
      </c>
      <c r="H29" s="446">
        <v>-72</v>
      </c>
      <c r="I29" s="446">
        <v>-69</v>
      </c>
      <c r="J29" s="445">
        <v>9.7222222222222224E-2</v>
      </c>
      <c r="K29" s="444">
        <v>0.12857142857142856</v>
      </c>
    </row>
    <row r="30" spans="1:15" ht="12.75" customHeight="1" x14ac:dyDescent="0.2">
      <c r="A30" s="432" t="s">
        <v>290</v>
      </c>
      <c r="B30" s="446">
        <v>150</v>
      </c>
      <c r="C30" s="446">
        <v>147</v>
      </c>
      <c r="D30" s="446">
        <v>162</v>
      </c>
      <c r="E30" s="446">
        <v>160</v>
      </c>
      <c r="F30" s="446">
        <v>195</v>
      </c>
      <c r="G30" s="446">
        <v>164</v>
      </c>
      <c r="H30" s="446">
        <v>172</v>
      </c>
      <c r="I30" s="446">
        <v>169</v>
      </c>
      <c r="J30" s="445">
        <v>2.0408163265306121E-2</v>
      </c>
      <c r="K30" s="444">
        <v>-0.23076923076923078</v>
      </c>
    </row>
    <row r="31" spans="1:15" ht="12.75" customHeight="1" x14ac:dyDescent="0.2">
      <c r="A31" s="1762" t="s">
        <v>113</v>
      </c>
      <c r="B31" s="1778">
        <v>0</v>
      </c>
      <c r="C31" s="1778">
        <v>0</v>
      </c>
      <c r="D31" s="1778">
        <v>0</v>
      </c>
      <c r="E31" s="1778">
        <v>0</v>
      </c>
      <c r="F31" s="1778">
        <v>0</v>
      </c>
      <c r="G31" s="1778">
        <v>0</v>
      </c>
      <c r="H31" s="1778">
        <v>0</v>
      </c>
      <c r="I31" s="1778">
        <v>0</v>
      </c>
      <c r="J31" s="1782">
        <v>0</v>
      </c>
      <c r="K31" s="1779">
        <v>0</v>
      </c>
    </row>
    <row r="32" spans="1:15" ht="12.75" customHeight="1" x14ac:dyDescent="0.2">
      <c r="A32" s="432" t="s">
        <v>110</v>
      </c>
      <c r="B32" s="446">
        <v>150</v>
      </c>
      <c r="C32" s="446">
        <v>147</v>
      </c>
      <c r="D32" s="446">
        <v>162</v>
      </c>
      <c r="E32" s="446">
        <v>160</v>
      </c>
      <c r="F32" s="446">
        <v>195</v>
      </c>
      <c r="G32" s="446">
        <v>164</v>
      </c>
      <c r="H32" s="446">
        <v>172</v>
      </c>
      <c r="I32" s="446">
        <v>169</v>
      </c>
      <c r="J32" s="445">
        <v>2.0408163265306121E-2</v>
      </c>
      <c r="K32" s="444">
        <v>-0.23076923076923078</v>
      </c>
    </row>
    <row r="33" spans="1:13" ht="13.5" customHeight="1" x14ac:dyDescent="0.2">
      <c r="A33" s="1786"/>
      <c r="C33" s="1785"/>
      <c r="D33" s="1785"/>
      <c r="E33" s="1785"/>
      <c r="F33" s="1785"/>
      <c r="G33" s="1785"/>
      <c r="H33" s="1785"/>
      <c r="I33" s="1785"/>
      <c r="J33" s="1784"/>
      <c r="K33" s="1783"/>
    </row>
    <row r="34" spans="1:13" ht="13.5" customHeight="1" x14ac:dyDescent="0.2">
      <c r="A34" s="1762" t="s">
        <v>937</v>
      </c>
      <c r="B34" s="1778">
        <v>34</v>
      </c>
      <c r="C34" s="1778">
        <v>33</v>
      </c>
      <c r="D34" s="1778">
        <v>31</v>
      </c>
      <c r="E34" s="1778">
        <v>32</v>
      </c>
      <c r="F34" s="1778">
        <v>26</v>
      </c>
      <c r="G34" s="1778">
        <v>29</v>
      </c>
      <c r="H34" s="1778">
        <v>30</v>
      </c>
      <c r="I34" s="1778">
        <v>29</v>
      </c>
      <c r="J34" s="1782">
        <v>3.0303030303030304E-2</v>
      </c>
      <c r="K34" s="1779">
        <v>0.30769230769230771</v>
      </c>
    </row>
    <row r="35" spans="1:13" ht="13.5" customHeight="1" x14ac:dyDescent="0.2">
      <c r="A35" s="1762" t="s">
        <v>420</v>
      </c>
      <c r="B35" s="1778">
        <v>43</v>
      </c>
      <c r="C35" s="1778">
        <v>41</v>
      </c>
      <c r="D35" s="1778">
        <v>43</v>
      </c>
      <c r="E35" s="1778">
        <v>43</v>
      </c>
      <c r="F35" s="1778">
        <v>48</v>
      </c>
      <c r="G35" s="1778">
        <v>42</v>
      </c>
      <c r="H35" s="1778">
        <v>45</v>
      </c>
      <c r="I35" s="1778">
        <v>44</v>
      </c>
      <c r="J35" s="1782">
        <v>4.878048780487805E-2</v>
      </c>
      <c r="K35" s="1779">
        <v>-0.10416666666666667</v>
      </c>
    </row>
    <row r="36" spans="1:13" ht="13.5" customHeight="1" x14ac:dyDescent="0.2">
      <c r="A36" s="1762" t="s">
        <v>104</v>
      </c>
      <c r="B36" s="1778">
        <v>274</v>
      </c>
      <c r="C36" s="1778">
        <v>267</v>
      </c>
      <c r="D36" s="1778">
        <v>270</v>
      </c>
      <c r="E36" s="1778">
        <v>278</v>
      </c>
      <c r="F36" s="1778">
        <v>229</v>
      </c>
      <c r="G36" s="1778">
        <v>268</v>
      </c>
      <c r="H36" s="1778">
        <v>247</v>
      </c>
      <c r="I36" s="1778">
        <v>205</v>
      </c>
      <c r="J36" s="1782">
        <v>2.6217228464419477E-2</v>
      </c>
      <c r="K36" s="1779">
        <v>0.1965065502183406</v>
      </c>
    </row>
    <row r="37" spans="1:13" ht="13.5" customHeight="1" x14ac:dyDescent="0.2">
      <c r="A37" s="1762" t="s">
        <v>102</v>
      </c>
      <c r="B37" s="1778">
        <v>1001</v>
      </c>
      <c r="C37" s="1778">
        <v>951</v>
      </c>
      <c r="D37" s="1778">
        <v>956</v>
      </c>
      <c r="E37" s="1778">
        <v>996</v>
      </c>
      <c r="F37" s="1778">
        <v>834</v>
      </c>
      <c r="G37" s="1778">
        <v>829</v>
      </c>
      <c r="H37" s="1778">
        <v>869</v>
      </c>
      <c r="I37" s="1778">
        <v>794</v>
      </c>
      <c r="J37" s="1780">
        <v>5.2576235541535225E-2</v>
      </c>
      <c r="K37" s="1779">
        <v>0.20023980815347722</v>
      </c>
    </row>
    <row r="38" spans="1:13" x14ac:dyDescent="0.2">
      <c r="A38" s="1762" t="s">
        <v>1224</v>
      </c>
      <c r="B38" s="1781">
        <v>106.5</v>
      </c>
      <c r="C38" s="1781">
        <v>115.2</v>
      </c>
      <c r="D38" s="1781">
        <v>112.5</v>
      </c>
      <c r="E38" s="1781">
        <v>110.5</v>
      </c>
      <c r="F38" s="1781">
        <v>127.4</v>
      </c>
      <c r="G38" s="1781">
        <v>126.8</v>
      </c>
      <c r="H38" s="1781">
        <v>125.3</v>
      </c>
      <c r="I38" s="1781">
        <v>125</v>
      </c>
      <c r="J38" s="1780">
        <v>-7.5520833333333356E-2</v>
      </c>
      <c r="K38" s="1779">
        <v>-0.16405023547880696</v>
      </c>
    </row>
    <row r="39" spans="1:13" x14ac:dyDescent="0.2">
      <c r="A39" s="1762" t="s">
        <v>1223</v>
      </c>
      <c r="B39" s="1781">
        <v>98.3</v>
      </c>
      <c r="C39" s="1781">
        <v>101.6</v>
      </c>
      <c r="D39" s="1781">
        <v>100.9</v>
      </c>
      <c r="E39" s="1781">
        <v>105.3</v>
      </c>
      <c r="F39" s="1781">
        <v>96.2</v>
      </c>
      <c r="G39" s="1781">
        <v>94.7</v>
      </c>
      <c r="H39" s="1781">
        <v>94.4</v>
      </c>
      <c r="I39" s="1781">
        <v>93.8</v>
      </c>
      <c r="J39" s="1780">
        <v>-3.2480314960629898E-2</v>
      </c>
      <c r="K39" s="1779">
        <v>2.1829521829521768E-2</v>
      </c>
    </row>
    <row r="40" spans="1:13" x14ac:dyDescent="0.2">
      <c r="A40" s="1762" t="s">
        <v>1222</v>
      </c>
      <c r="B40" s="1781">
        <v>-0.2</v>
      </c>
      <c r="C40" s="1781">
        <v>0.3</v>
      </c>
      <c r="D40" s="1781">
        <v>-0.2</v>
      </c>
      <c r="E40" s="1781">
        <v>-0.8</v>
      </c>
      <c r="F40" s="1781">
        <v>-0.8</v>
      </c>
      <c r="G40" s="1781">
        <v>-0.1</v>
      </c>
      <c r="H40" s="1781">
        <v>0.3</v>
      </c>
      <c r="I40" s="1781">
        <v>0.2</v>
      </c>
      <c r="J40" s="1780"/>
      <c r="K40" s="1779"/>
    </row>
    <row r="41" spans="1:13" x14ac:dyDescent="0.2">
      <c r="A41" s="1762" t="s">
        <v>1221</v>
      </c>
      <c r="B41" s="1781">
        <v>-1.2</v>
      </c>
      <c r="C41" s="1781">
        <v>-0.4</v>
      </c>
      <c r="D41" s="1781">
        <v>-4.3</v>
      </c>
      <c r="E41" s="1781">
        <v>-1.6</v>
      </c>
      <c r="F41" s="1781">
        <v>0.5</v>
      </c>
      <c r="G41" s="1781">
        <v>0.4</v>
      </c>
      <c r="H41" s="1781">
        <v>1</v>
      </c>
      <c r="I41" s="1781">
        <v>-0.2</v>
      </c>
      <c r="J41" s="1780"/>
      <c r="K41" s="1779"/>
    </row>
    <row r="42" spans="1:13" ht="12" thickBot="1" x14ac:dyDescent="0.25">
      <c r="A42" s="1762" t="s">
        <v>100</v>
      </c>
      <c r="B42" s="1778">
        <v>800</v>
      </c>
      <c r="C42" s="1778">
        <v>796</v>
      </c>
      <c r="D42" s="1778">
        <v>752</v>
      </c>
      <c r="E42" s="1778">
        <v>753</v>
      </c>
      <c r="F42" s="1778">
        <v>742</v>
      </c>
      <c r="G42" s="1778">
        <v>711</v>
      </c>
      <c r="H42" s="1778">
        <v>688</v>
      </c>
      <c r="I42" s="1778">
        <v>669</v>
      </c>
      <c r="J42" s="1777">
        <v>5.0251256281407036E-3</v>
      </c>
      <c r="K42" s="1776">
        <v>7.8167115902964962E-2</v>
      </c>
    </row>
    <row r="43" spans="1:13" ht="13.5" customHeight="1" thickBot="1" x14ac:dyDescent="0.25"/>
    <row r="44" spans="1:13" ht="13.5" customHeight="1" x14ac:dyDescent="0.25">
      <c r="A44" s="412" t="s">
        <v>1163</v>
      </c>
      <c r="C44" s="411"/>
      <c r="D44" s="411"/>
      <c r="E44" s="411"/>
      <c r="F44" s="411"/>
      <c r="G44" s="411"/>
      <c r="H44" s="411"/>
      <c r="I44" s="403"/>
      <c r="J44" s="2188" t="s">
        <v>374</v>
      </c>
      <c r="K44" s="418"/>
      <c r="L44" s="2188" t="s">
        <v>373</v>
      </c>
      <c r="M44" s="417"/>
    </row>
    <row r="45" spans="1:13" ht="15" x14ac:dyDescent="0.25">
      <c r="A45" s="416"/>
      <c r="C45" s="416"/>
      <c r="D45" s="416"/>
      <c r="E45" s="416"/>
      <c r="F45" s="416"/>
      <c r="G45" s="416"/>
      <c r="H45" s="416"/>
      <c r="I45" s="403"/>
      <c r="J45" s="415"/>
      <c r="K45" s="416"/>
      <c r="L45" s="415"/>
      <c r="M45" s="1775"/>
    </row>
    <row r="46" spans="1:13" ht="13.5" customHeight="1" thickBot="1" x14ac:dyDescent="0.25">
      <c r="A46" s="409" t="s">
        <v>372</v>
      </c>
      <c r="B46" s="409" t="s">
        <v>1218</v>
      </c>
      <c r="C46" s="409" t="s">
        <v>1111</v>
      </c>
      <c r="D46" s="409" t="s">
        <v>1035</v>
      </c>
      <c r="E46" s="409" t="s">
        <v>947</v>
      </c>
      <c r="F46" s="409" t="s">
        <v>918</v>
      </c>
      <c r="G46" s="409" t="s">
        <v>869</v>
      </c>
      <c r="H46" s="409" t="s">
        <v>414</v>
      </c>
      <c r="I46" s="409" t="s">
        <v>413</v>
      </c>
      <c r="J46" s="414" t="s">
        <v>1220</v>
      </c>
      <c r="K46" s="408" t="s">
        <v>1219</v>
      </c>
      <c r="L46" s="414" t="s">
        <v>1220</v>
      </c>
      <c r="M46" s="413" t="s">
        <v>1219</v>
      </c>
    </row>
    <row r="47" spans="1:13" ht="13.5" customHeight="1" x14ac:dyDescent="0.2">
      <c r="A47" s="1701" t="s">
        <v>93</v>
      </c>
      <c r="B47" s="1700">
        <v>7.7</v>
      </c>
      <c r="C47" s="1700">
        <v>8.8000000000000007</v>
      </c>
      <c r="D47" s="1700">
        <v>8.9</v>
      </c>
      <c r="E47" s="1700">
        <v>9</v>
      </c>
      <c r="F47" s="1700">
        <v>10.8</v>
      </c>
      <c r="G47" s="1700">
        <v>11.1</v>
      </c>
      <c r="H47" s="1700">
        <v>11.5</v>
      </c>
      <c r="I47" s="1700">
        <v>12</v>
      </c>
      <c r="J47" s="1774">
        <v>-0.12500000000000006</v>
      </c>
      <c r="K47" s="1710">
        <v>-0.28703703703703709</v>
      </c>
      <c r="L47" s="1774">
        <v>-0.12500000000000006</v>
      </c>
      <c r="M47" s="1773">
        <v>-0.28703703703703709</v>
      </c>
    </row>
    <row r="48" spans="1:13" ht="13.5" customHeight="1" thickBot="1" x14ac:dyDescent="0.25">
      <c r="A48" s="1701" t="s">
        <v>89</v>
      </c>
      <c r="B48" s="1700">
        <v>11.1</v>
      </c>
      <c r="C48" s="1700">
        <v>13.2</v>
      </c>
      <c r="D48" s="1700">
        <v>13</v>
      </c>
      <c r="E48" s="1700">
        <v>12.5</v>
      </c>
      <c r="F48" s="1700">
        <v>13</v>
      </c>
      <c r="G48" s="1700">
        <v>13.1</v>
      </c>
      <c r="H48" s="1700">
        <v>13.6</v>
      </c>
      <c r="I48" s="1700">
        <v>13.6</v>
      </c>
      <c r="J48" s="1771">
        <v>-0.15909090909090906</v>
      </c>
      <c r="K48" s="1772">
        <v>-0.14615384615384619</v>
      </c>
      <c r="L48" s="1771">
        <v>-0.15909090909090906</v>
      </c>
      <c r="M48" s="1770">
        <v>-0.14615384615384619</v>
      </c>
    </row>
    <row r="49" spans="1:16" ht="6" customHeight="1" x14ac:dyDescent="0.2">
      <c r="B49" s="416"/>
      <c r="L49" s="1763"/>
      <c r="M49" s="434"/>
      <c r="N49" s="433"/>
      <c r="O49" s="1768"/>
      <c r="P49" s="1763"/>
    </row>
    <row r="50" spans="1:16" ht="13.5" customHeight="1" x14ac:dyDescent="0.2">
      <c r="A50" s="443" t="s">
        <v>1164</v>
      </c>
      <c r="C50" s="442"/>
      <c r="D50" s="442"/>
      <c r="E50" s="442"/>
      <c r="F50" s="442"/>
      <c r="G50" s="442"/>
      <c r="H50" s="442"/>
      <c r="I50" s="1763"/>
      <c r="J50" s="1763"/>
      <c r="K50" s="1763"/>
      <c r="L50" s="439"/>
      <c r="M50" s="434"/>
      <c r="N50" s="433"/>
      <c r="O50" s="1768"/>
      <c r="P50" s="1763"/>
    </row>
    <row r="51" spans="1:16" ht="13.5" customHeight="1" x14ac:dyDescent="0.2">
      <c r="A51" s="441" t="s">
        <v>1218</v>
      </c>
      <c r="C51" s="441"/>
      <c r="D51" s="441"/>
      <c r="E51" s="441"/>
      <c r="F51" s="441"/>
      <c r="G51" s="441"/>
      <c r="H51" s="441"/>
      <c r="I51" s="1763"/>
      <c r="J51" s="1763"/>
      <c r="K51" s="1763"/>
      <c r="L51" s="439"/>
      <c r="M51" s="434"/>
      <c r="N51" s="433"/>
      <c r="O51" s="435"/>
      <c r="P51" s="1763"/>
    </row>
    <row r="52" spans="1:16" ht="32.25" customHeight="1" x14ac:dyDescent="0.2">
      <c r="A52" s="1769"/>
      <c r="B52" s="440"/>
      <c r="C52" s="440" t="s">
        <v>419</v>
      </c>
      <c r="D52" s="440" t="s">
        <v>1273</v>
      </c>
      <c r="E52" s="440" t="s">
        <v>1165</v>
      </c>
      <c r="F52" s="439" t="s">
        <v>3</v>
      </c>
      <c r="K52" s="1087" t="s">
        <v>887</v>
      </c>
      <c r="L52" s="434"/>
      <c r="M52" s="433"/>
      <c r="N52" s="1768"/>
      <c r="O52" s="1763"/>
    </row>
    <row r="53" spans="1:16" ht="13.5" customHeight="1" thickBot="1" x14ac:dyDescent="0.25">
      <c r="A53" s="438" t="s">
        <v>178</v>
      </c>
      <c r="B53" s="437"/>
      <c r="C53" s="437"/>
      <c r="D53" s="437"/>
      <c r="E53" s="437"/>
      <c r="F53" s="436"/>
      <c r="K53" s="1087"/>
      <c r="L53" s="434"/>
      <c r="M53" s="433"/>
      <c r="N53" s="1768"/>
      <c r="O53" s="1763"/>
    </row>
    <row r="54" spans="1:16" ht="13.5" customHeight="1" x14ac:dyDescent="0.2">
      <c r="A54" s="1767" t="s">
        <v>308</v>
      </c>
      <c r="B54" s="1766"/>
      <c r="C54" s="1766">
        <v>-1</v>
      </c>
      <c r="D54" s="1766">
        <v>0</v>
      </c>
      <c r="E54" s="1766">
        <v>15</v>
      </c>
      <c r="F54" s="1766">
        <v>1</v>
      </c>
      <c r="K54" s="1087">
        <v>19</v>
      </c>
      <c r="L54" s="1760"/>
      <c r="M54" s="1760"/>
      <c r="N54" s="435"/>
      <c r="O54" s="1763"/>
    </row>
    <row r="55" spans="1:16" ht="13.5" customHeight="1" x14ac:dyDescent="0.2">
      <c r="A55" s="1767" t="s">
        <v>165</v>
      </c>
      <c r="B55" s="1766"/>
      <c r="C55" s="1766">
        <v>224</v>
      </c>
      <c r="D55" s="1766">
        <v>75</v>
      </c>
      <c r="E55" s="1766">
        <v>58</v>
      </c>
      <c r="F55" s="1766">
        <v>-3</v>
      </c>
      <c r="K55" s="1087">
        <v>411</v>
      </c>
      <c r="L55" s="1760"/>
      <c r="M55" s="1760"/>
      <c r="N55" s="435"/>
      <c r="O55" s="1763"/>
    </row>
    <row r="56" spans="1:16" ht="13.5" customHeight="1" x14ac:dyDescent="0.2">
      <c r="A56" s="1767" t="s">
        <v>305</v>
      </c>
      <c r="B56" s="1766"/>
      <c r="C56" s="1766">
        <v>1</v>
      </c>
      <c r="D56" s="1766">
        <v>26</v>
      </c>
      <c r="E56" s="1766">
        <v>6</v>
      </c>
      <c r="F56" s="1766">
        <v>0</v>
      </c>
      <c r="K56" s="1087">
        <v>73</v>
      </c>
      <c r="L56" s="1760"/>
      <c r="M56" s="1760"/>
      <c r="N56" s="1768"/>
      <c r="O56" s="1763"/>
    </row>
    <row r="57" spans="1:16" ht="13.5" customHeight="1" x14ac:dyDescent="0.2">
      <c r="A57" s="1767" t="s">
        <v>364</v>
      </c>
      <c r="B57" s="1766"/>
      <c r="C57" s="1766">
        <v>5</v>
      </c>
      <c r="D57" s="1766">
        <v>10</v>
      </c>
      <c r="E57" s="1766">
        <v>0</v>
      </c>
      <c r="F57" s="1766">
        <v>0</v>
      </c>
      <c r="K57" s="1087">
        <v>6</v>
      </c>
      <c r="L57" s="1760"/>
      <c r="M57" s="1760"/>
      <c r="N57" s="435"/>
      <c r="O57" s="1763"/>
    </row>
    <row r="58" spans="1:16" ht="13.5" customHeight="1" x14ac:dyDescent="0.2">
      <c r="A58" s="432" t="s">
        <v>394</v>
      </c>
      <c r="B58" s="431"/>
      <c r="C58" s="431">
        <v>229</v>
      </c>
      <c r="D58" s="431">
        <v>111</v>
      </c>
      <c r="E58" s="431">
        <v>79</v>
      </c>
      <c r="F58" s="431">
        <v>-2</v>
      </c>
      <c r="K58" s="1087">
        <v>509</v>
      </c>
      <c r="L58" s="1760"/>
      <c r="M58" s="1760"/>
      <c r="N58" s="1768"/>
      <c r="O58" s="1763"/>
    </row>
    <row r="59" spans="1:16" ht="13.5" customHeight="1" x14ac:dyDescent="0.2">
      <c r="A59" s="432" t="s">
        <v>393</v>
      </c>
      <c r="B59" s="431"/>
      <c r="C59" s="431">
        <v>-79</v>
      </c>
      <c r="D59" s="431">
        <v>-33</v>
      </c>
      <c r="E59" s="431">
        <v>-52</v>
      </c>
      <c r="F59" s="431">
        <v>-30</v>
      </c>
      <c r="K59" s="1087">
        <v>-217</v>
      </c>
      <c r="L59" s="1760"/>
      <c r="M59" s="1760"/>
      <c r="O59" s="1763"/>
    </row>
    <row r="60" spans="1:16" x14ac:dyDescent="0.2">
      <c r="A60" s="432" t="s">
        <v>290</v>
      </c>
      <c r="B60" s="431"/>
      <c r="C60" s="431">
        <v>150</v>
      </c>
      <c r="D60" s="431">
        <v>78</v>
      </c>
      <c r="E60" s="431">
        <v>27</v>
      </c>
      <c r="F60" s="431">
        <v>-32</v>
      </c>
      <c r="K60" s="1087">
        <v>292</v>
      </c>
      <c r="L60" s="1760"/>
      <c r="M60" s="1760"/>
      <c r="O60" s="1763"/>
    </row>
    <row r="61" spans="1:16" x14ac:dyDescent="0.2">
      <c r="A61" s="1762" t="s">
        <v>113</v>
      </c>
      <c r="B61" s="1764"/>
      <c r="C61" s="1764">
        <v>0</v>
      </c>
      <c r="D61" s="1764">
        <v>0</v>
      </c>
      <c r="E61" s="1764">
        <v>0</v>
      </c>
      <c r="F61" s="1764">
        <v>-4</v>
      </c>
      <c r="K61" s="1087">
        <v>0</v>
      </c>
      <c r="L61" s="1760"/>
      <c r="M61" s="1760"/>
      <c r="O61" s="1763"/>
    </row>
    <row r="62" spans="1:16" x14ac:dyDescent="0.2">
      <c r="A62" s="432" t="s">
        <v>110</v>
      </c>
      <c r="B62" s="431"/>
      <c r="C62" s="431">
        <v>150</v>
      </c>
      <c r="D62" s="431">
        <v>78</v>
      </c>
      <c r="E62" s="431">
        <v>27</v>
      </c>
      <c r="F62" s="431">
        <v>-36</v>
      </c>
      <c r="K62" s="1087">
        <v>292</v>
      </c>
      <c r="L62" s="1760"/>
      <c r="M62" s="1760"/>
    </row>
    <row r="63" spans="1:16" x14ac:dyDescent="0.2">
      <c r="A63" s="1762" t="s">
        <v>363</v>
      </c>
      <c r="B63" s="1761"/>
      <c r="C63" s="1761">
        <v>800</v>
      </c>
      <c r="D63" s="1764">
        <v>616</v>
      </c>
      <c r="E63" s="1761">
        <v>848</v>
      </c>
      <c r="F63" s="1761">
        <v>448</v>
      </c>
      <c r="K63" s="1087">
        <v>3402</v>
      </c>
      <c r="L63" s="1760"/>
      <c r="M63" s="1760"/>
    </row>
  </sheetData>
  <printOptions horizontalCentered="1"/>
  <pageMargins left="0.7" right="0.7" top="0.75" bottom="0.75" header="0.3" footer="0.3"/>
  <pageSetup paperSize="9" scale="80" orientation="portrait" r:id="rId1"/>
  <headerFooter>
    <oddFooter>&amp;C&amp;7Fact book - Q4  2018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59999389629810485"/>
  </sheetPr>
  <dimension ref="A1:O57"/>
  <sheetViews>
    <sheetView view="pageLayout" topLeftCell="A16" zoomScaleNormal="100" zoomScaleSheetLayoutView="100" workbookViewId="0">
      <selection activeCell="C32" sqref="C32"/>
    </sheetView>
  </sheetViews>
  <sheetFormatPr defaultColWidth="9.140625" defaultRowHeight="11.25" x14ac:dyDescent="0.2"/>
  <cols>
    <col min="1" max="1" width="30.42578125" style="1759" customWidth="1"/>
    <col min="2" max="9" width="7.7109375" style="1759" customWidth="1"/>
    <col min="10" max="11" width="7.7109375" style="1759" hidden="1" customWidth="1"/>
    <col min="12" max="13" width="7.7109375" style="1759" customWidth="1"/>
    <col min="14" max="17" width="6" style="1759" customWidth="1"/>
    <col min="18" max="16384" width="9.140625" style="1759"/>
  </cols>
  <sheetData>
    <row r="1" spans="1:13" ht="13.5" customHeight="1" x14ac:dyDescent="0.2">
      <c r="A1" s="456" t="s">
        <v>1123</v>
      </c>
      <c r="K1" s="455"/>
      <c r="L1" s="2189" t="s">
        <v>374</v>
      </c>
      <c r="M1" s="1813"/>
    </row>
    <row r="2" spans="1:13" ht="13.5" customHeight="1" x14ac:dyDescent="0.2">
      <c r="L2" s="1802"/>
      <c r="M2" s="1801"/>
    </row>
    <row r="3" spans="1:13" ht="13.5" customHeight="1" thickBot="1" x14ac:dyDescent="0.25">
      <c r="A3" s="438" t="s">
        <v>178</v>
      </c>
      <c r="B3" s="438" t="s">
        <v>1218</v>
      </c>
      <c r="C3" s="438" t="s">
        <v>1111</v>
      </c>
      <c r="D3" s="438" t="s">
        <v>1035</v>
      </c>
      <c r="E3" s="438" t="s">
        <v>947</v>
      </c>
      <c r="F3" s="438" t="s">
        <v>918</v>
      </c>
      <c r="G3" s="438" t="s">
        <v>869</v>
      </c>
      <c r="H3" s="438" t="s">
        <v>414</v>
      </c>
      <c r="I3" s="438" t="s">
        <v>413</v>
      </c>
      <c r="J3" s="438" t="s">
        <v>1121</v>
      </c>
      <c r="K3" s="438" t="s">
        <v>1122</v>
      </c>
      <c r="L3" s="2271" t="s">
        <v>1220</v>
      </c>
      <c r="M3" s="2271" t="s">
        <v>1219</v>
      </c>
    </row>
    <row r="4" spans="1:13" ht="13.5" customHeight="1" x14ac:dyDescent="0.2">
      <c r="A4" s="1786" t="s">
        <v>308</v>
      </c>
      <c r="B4" s="1764">
        <v>15</v>
      </c>
      <c r="C4" s="1764">
        <v>14</v>
      </c>
      <c r="D4" s="1764">
        <v>14</v>
      </c>
      <c r="E4" s="1764">
        <v>15</v>
      </c>
      <c r="F4" s="1764">
        <v>16</v>
      </c>
      <c r="G4" s="1764">
        <v>17</v>
      </c>
      <c r="H4" s="1764">
        <v>16</v>
      </c>
      <c r="I4" s="1764">
        <v>17</v>
      </c>
      <c r="J4" s="1764">
        <v>0</v>
      </c>
      <c r="K4" s="1764">
        <v>0</v>
      </c>
      <c r="L4" s="2272">
        <v>7.1428571428571425E-2</v>
      </c>
      <c r="M4" s="2501">
        <v>-6.25E-2</v>
      </c>
    </row>
    <row r="5" spans="1:13" ht="13.5" customHeight="1" x14ac:dyDescent="0.2">
      <c r="A5" s="1786" t="s">
        <v>165</v>
      </c>
      <c r="B5" s="1764">
        <v>58</v>
      </c>
      <c r="C5" s="1764">
        <v>48</v>
      </c>
      <c r="D5" s="1764">
        <v>55</v>
      </c>
      <c r="E5" s="1764">
        <v>36</v>
      </c>
      <c r="F5" s="1764">
        <v>48</v>
      </c>
      <c r="G5" s="1764">
        <v>53</v>
      </c>
      <c r="H5" s="1764">
        <v>51</v>
      </c>
      <c r="I5" s="1764">
        <v>37</v>
      </c>
      <c r="J5" s="1764">
        <v>0</v>
      </c>
      <c r="K5" s="1764">
        <v>0</v>
      </c>
      <c r="L5" s="1804">
        <v>0.20833333333333334</v>
      </c>
      <c r="M5" s="2502">
        <v>0.20833333333333334</v>
      </c>
    </row>
    <row r="6" spans="1:13" ht="13.5" customHeight="1" x14ac:dyDescent="0.2">
      <c r="A6" s="1786" t="s">
        <v>305</v>
      </c>
      <c r="B6" s="1764">
        <v>6</v>
      </c>
      <c r="C6" s="1764">
        <v>6</v>
      </c>
      <c r="D6" s="1764">
        <v>8</v>
      </c>
      <c r="E6" s="1764">
        <v>8</v>
      </c>
      <c r="F6" s="1764">
        <v>10</v>
      </c>
      <c r="G6" s="1764">
        <v>9</v>
      </c>
      <c r="H6" s="1764">
        <v>11</v>
      </c>
      <c r="I6" s="1764">
        <v>14</v>
      </c>
      <c r="J6" s="1764">
        <v>0</v>
      </c>
      <c r="K6" s="1764">
        <v>0</v>
      </c>
      <c r="L6" s="1804">
        <v>0</v>
      </c>
      <c r="M6" s="2502">
        <v>-0.4</v>
      </c>
    </row>
    <row r="7" spans="1:13" ht="13.5" customHeight="1" x14ac:dyDescent="0.2">
      <c r="A7" s="1786" t="s">
        <v>364</v>
      </c>
      <c r="B7" s="1764">
        <v>0</v>
      </c>
      <c r="C7" s="1764">
        <v>0</v>
      </c>
      <c r="D7" s="1764">
        <v>0</v>
      </c>
      <c r="E7" s="1764">
        <v>0</v>
      </c>
      <c r="F7" s="1764">
        <v>0</v>
      </c>
      <c r="G7" s="1764">
        <v>0</v>
      </c>
      <c r="H7" s="1764">
        <v>0</v>
      </c>
      <c r="I7" s="1764">
        <v>0</v>
      </c>
      <c r="J7" s="1764">
        <v>0</v>
      </c>
      <c r="K7" s="1764">
        <v>0</v>
      </c>
      <c r="L7" s="1804" t="s">
        <v>88</v>
      </c>
      <c r="M7" s="2502">
        <v>0</v>
      </c>
    </row>
    <row r="8" spans="1:13" ht="13.5" customHeight="1" x14ac:dyDescent="0.2">
      <c r="A8" s="465" t="s">
        <v>394</v>
      </c>
      <c r="B8" s="431">
        <v>79</v>
      </c>
      <c r="C8" s="431">
        <v>68</v>
      </c>
      <c r="D8" s="431">
        <v>77</v>
      </c>
      <c r="E8" s="431">
        <v>59</v>
      </c>
      <c r="F8" s="431">
        <v>74</v>
      </c>
      <c r="G8" s="431">
        <v>79</v>
      </c>
      <c r="H8" s="431">
        <v>78</v>
      </c>
      <c r="I8" s="431">
        <v>68</v>
      </c>
      <c r="J8" s="431">
        <v>0</v>
      </c>
      <c r="K8" s="431">
        <v>0</v>
      </c>
      <c r="L8" s="464">
        <v>0.16176470588235295</v>
      </c>
      <c r="M8" s="2295">
        <v>6.7567567567567571E-2</v>
      </c>
    </row>
    <row r="9" spans="1:13" ht="13.5" customHeight="1" x14ac:dyDescent="0.2">
      <c r="A9" s="465" t="s">
        <v>393</v>
      </c>
      <c r="B9" s="431">
        <v>-52</v>
      </c>
      <c r="C9" s="431">
        <v>-53</v>
      </c>
      <c r="D9" s="431">
        <v>-57</v>
      </c>
      <c r="E9" s="431">
        <v>-55</v>
      </c>
      <c r="F9" s="431">
        <v>-59</v>
      </c>
      <c r="G9" s="431">
        <v>-56</v>
      </c>
      <c r="H9" s="431">
        <v>-60</v>
      </c>
      <c r="I9" s="431">
        <v>-58</v>
      </c>
      <c r="J9" s="431">
        <v>0</v>
      </c>
      <c r="K9" s="431">
        <v>0</v>
      </c>
      <c r="L9" s="464">
        <v>-1.8867924528301886E-2</v>
      </c>
      <c r="M9" s="2295">
        <v>-0.11864406779661017</v>
      </c>
    </row>
    <row r="10" spans="1:13" ht="13.5" customHeight="1" x14ac:dyDescent="0.2">
      <c r="A10" s="465" t="s">
        <v>290</v>
      </c>
      <c r="B10" s="431">
        <v>27</v>
      </c>
      <c r="C10" s="431">
        <v>15</v>
      </c>
      <c r="D10" s="431">
        <v>20</v>
      </c>
      <c r="E10" s="431">
        <v>4</v>
      </c>
      <c r="F10" s="431">
        <v>15</v>
      </c>
      <c r="G10" s="431">
        <v>23</v>
      </c>
      <c r="H10" s="431">
        <v>18</v>
      </c>
      <c r="I10" s="431">
        <v>10</v>
      </c>
      <c r="J10" s="431">
        <v>0</v>
      </c>
      <c r="K10" s="431">
        <v>0</v>
      </c>
      <c r="L10" s="464">
        <v>0.8</v>
      </c>
      <c r="M10" s="2295">
        <v>0.8</v>
      </c>
    </row>
    <row r="11" spans="1:13" ht="13.5" customHeight="1" x14ac:dyDescent="0.2">
      <c r="A11" s="1786" t="s">
        <v>113</v>
      </c>
      <c r="B11" s="1764">
        <v>0</v>
      </c>
      <c r="C11" s="1764">
        <v>0</v>
      </c>
      <c r="D11" s="1764">
        <v>0</v>
      </c>
      <c r="E11" s="1764">
        <v>0</v>
      </c>
      <c r="F11" s="1764">
        <v>0</v>
      </c>
      <c r="G11" s="1764">
        <v>0</v>
      </c>
      <c r="H11" s="1764">
        <v>0</v>
      </c>
      <c r="I11" s="1764">
        <v>0</v>
      </c>
      <c r="J11" s="1764">
        <v>0</v>
      </c>
      <c r="K11" s="1764">
        <v>0</v>
      </c>
      <c r="L11" s="1804">
        <v>0</v>
      </c>
      <c r="M11" s="2502">
        <v>0</v>
      </c>
    </row>
    <row r="12" spans="1:13" ht="13.5" customHeight="1" x14ac:dyDescent="0.2">
      <c r="A12" s="465" t="s">
        <v>110</v>
      </c>
      <c r="B12" s="431">
        <v>27</v>
      </c>
      <c r="C12" s="431">
        <v>15</v>
      </c>
      <c r="D12" s="431">
        <v>20</v>
      </c>
      <c r="E12" s="431">
        <v>4</v>
      </c>
      <c r="F12" s="431">
        <v>15</v>
      </c>
      <c r="G12" s="431">
        <v>23</v>
      </c>
      <c r="H12" s="431">
        <v>18</v>
      </c>
      <c r="I12" s="431">
        <v>10</v>
      </c>
      <c r="J12" s="431">
        <v>0</v>
      </c>
      <c r="K12" s="431">
        <v>0</v>
      </c>
      <c r="L12" s="464">
        <v>0.8</v>
      </c>
      <c r="M12" s="2295">
        <v>0.8</v>
      </c>
    </row>
    <row r="13" spans="1:13" ht="13.5" customHeight="1" x14ac:dyDescent="0.2">
      <c r="A13" s="1786"/>
      <c r="B13" s="1769"/>
      <c r="C13" s="1769"/>
      <c r="D13" s="1769"/>
      <c r="E13" s="1769"/>
      <c r="F13" s="1769"/>
      <c r="G13" s="1769"/>
      <c r="H13" s="1769"/>
      <c r="I13" s="1769"/>
      <c r="J13" s="1769"/>
      <c r="K13" s="1769"/>
      <c r="L13" s="2187"/>
      <c r="M13" s="2503"/>
    </row>
    <row r="14" spans="1:13" ht="13.5" customHeight="1" x14ac:dyDescent="0.2">
      <c r="A14" s="1786" t="s">
        <v>378</v>
      </c>
      <c r="B14" s="1766">
        <v>66</v>
      </c>
      <c r="C14" s="1766">
        <v>77.941176470588232</v>
      </c>
      <c r="D14" s="1766">
        <v>74.025974025974023</v>
      </c>
      <c r="E14" s="1766">
        <v>93.220338983050837</v>
      </c>
      <c r="F14" s="1766">
        <v>79.729729729729726</v>
      </c>
      <c r="G14" s="1766">
        <v>70.886075949367083</v>
      </c>
      <c r="H14" s="1766">
        <v>76.923076923076934</v>
      </c>
      <c r="I14" s="1766">
        <v>85.294117647058826</v>
      </c>
      <c r="J14" s="1766">
        <v>0</v>
      </c>
      <c r="K14" s="1766">
        <v>0</v>
      </c>
      <c r="L14" s="1804"/>
      <c r="M14" s="2502"/>
    </row>
    <row r="15" spans="1:13" ht="13.5" customHeight="1" x14ac:dyDescent="0.2">
      <c r="A15" s="1786" t="s">
        <v>377</v>
      </c>
      <c r="B15" s="1766">
        <v>19</v>
      </c>
      <c r="C15" s="1766">
        <v>11</v>
      </c>
      <c r="D15" s="1766">
        <v>14</v>
      </c>
      <c r="E15" s="1766">
        <v>3</v>
      </c>
      <c r="F15" s="1766">
        <v>11</v>
      </c>
      <c r="G15" s="1766">
        <v>16</v>
      </c>
      <c r="H15" s="1766">
        <v>13</v>
      </c>
      <c r="I15" s="1766">
        <v>8</v>
      </c>
      <c r="J15" s="1766">
        <v>0</v>
      </c>
      <c r="K15" s="1766">
        <v>0</v>
      </c>
      <c r="L15" s="1804"/>
      <c r="M15" s="2502"/>
    </row>
    <row r="16" spans="1:13" ht="13.5" customHeight="1" x14ac:dyDescent="0.2">
      <c r="A16" s="1786" t="s">
        <v>104</v>
      </c>
      <c r="B16" s="1766">
        <v>454</v>
      </c>
      <c r="C16" s="1766">
        <v>399</v>
      </c>
      <c r="D16" s="1766">
        <v>426</v>
      </c>
      <c r="E16" s="1766">
        <v>411</v>
      </c>
      <c r="F16" s="1766">
        <v>403</v>
      </c>
      <c r="G16" s="1766">
        <v>414</v>
      </c>
      <c r="H16" s="1766">
        <v>448</v>
      </c>
      <c r="I16" s="1766">
        <v>438</v>
      </c>
      <c r="J16" s="1766">
        <v>0</v>
      </c>
      <c r="K16" s="1766">
        <v>0</v>
      </c>
      <c r="L16" s="1804">
        <v>0.13784461152882205</v>
      </c>
      <c r="M16" s="2502">
        <v>0.12655086848635236</v>
      </c>
    </row>
    <row r="17" spans="1:15" ht="13.5" customHeight="1" x14ac:dyDescent="0.2">
      <c r="A17" s="1786" t="s">
        <v>376</v>
      </c>
      <c r="B17" s="1812">
        <v>2506</v>
      </c>
      <c r="C17" s="1812">
        <v>1912</v>
      </c>
      <c r="D17" s="1812">
        <v>2051</v>
      </c>
      <c r="E17" s="1812">
        <v>2052</v>
      </c>
      <c r="F17" s="1812">
        <v>2103</v>
      </c>
      <c r="G17" s="1812">
        <v>2122</v>
      </c>
      <c r="H17" s="1812">
        <v>1323</v>
      </c>
      <c r="I17" s="1812">
        <v>2478</v>
      </c>
      <c r="J17" s="1812">
        <v>0</v>
      </c>
      <c r="K17" s="1812">
        <v>0</v>
      </c>
      <c r="L17" s="1804">
        <v>0.31066945606694563</v>
      </c>
      <c r="M17" s="2502">
        <v>0.19163100332857821</v>
      </c>
    </row>
    <row r="18" spans="1:15" ht="13.5" customHeight="1" thickBot="1" x14ac:dyDescent="0.25">
      <c r="A18" s="1786" t="s">
        <v>100</v>
      </c>
      <c r="B18" s="1766">
        <v>848</v>
      </c>
      <c r="C18" s="1766">
        <v>850</v>
      </c>
      <c r="D18" s="1812">
        <v>885</v>
      </c>
      <c r="E18" s="1812">
        <v>893</v>
      </c>
      <c r="F18" s="1812">
        <v>847</v>
      </c>
      <c r="G18" s="1812">
        <v>836</v>
      </c>
      <c r="H18" s="1812">
        <v>854</v>
      </c>
      <c r="I18" s="1812">
        <v>852</v>
      </c>
      <c r="J18" s="1812">
        <v>0</v>
      </c>
      <c r="K18" s="1812">
        <v>0</v>
      </c>
      <c r="L18" s="1803">
        <v>-2.352941176470588E-3</v>
      </c>
      <c r="M18" s="2504">
        <v>1.1806375442739079E-3</v>
      </c>
    </row>
    <row r="19" spans="1:15" ht="13.5" customHeight="1" thickBot="1" x14ac:dyDescent="0.25">
      <c r="A19" s="1763"/>
      <c r="B19" s="1765"/>
      <c r="C19" s="1765"/>
      <c r="D19" s="1765"/>
      <c r="E19" s="1765"/>
      <c r="F19" s="1765"/>
      <c r="G19" s="1765"/>
      <c r="H19" s="1765"/>
      <c r="I19" s="1765"/>
      <c r="J19" s="1765"/>
      <c r="K19" s="1765"/>
      <c r="L19" s="1763"/>
      <c r="M19" s="1763"/>
    </row>
    <row r="20" spans="1:15" ht="13.5" customHeight="1" x14ac:dyDescent="0.25">
      <c r="A20" s="2290" t="s">
        <v>1175</v>
      </c>
      <c r="B20" s="411"/>
      <c r="C20" s="411"/>
      <c r="D20" s="411"/>
      <c r="E20" s="411"/>
      <c r="F20" s="411"/>
      <c r="G20" s="411"/>
      <c r="H20" s="411"/>
      <c r="I20" s="403"/>
      <c r="J20" s="1694"/>
      <c r="K20" s="1694"/>
      <c r="L20" s="2188" t="s">
        <v>374</v>
      </c>
      <c r="M20" s="417"/>
      <c r="N20" s="1811"/>
      <c r="O20" s="1769"/>
    </row>
    <row r="21" spans="1:15" ht="13.5" customHeight="1" x14ac:dyDescent="0.25">
      <c r="A21" s="416"/>
      <c r="B21" s="416"/>
      <c r="C21" s="416"/>
      <c r="D21" s="416"/>
      <c r="E21" s="416"/>
      <c r="F21" s="416"/>
      <c r="G21" s="416"/>
      <c r="H21" s="416"/>
      <c r="I21" s="403"/>
      <c r="J21" s="416"/>
      <c r="K21" s="416"/>
      <c r="L21" s="415"/>
      <c r="M21" s="783"/>
      <c r="N21" s="1705"/>
      <c r="O21" s="1769"/>
    </row>
    <row r="22" spans="1:15" ht="13.5" customHeight="1" thickBot="1" x14ac:dyDescent="0.25">
      <c r="A22" s="409" t="s">
        <v>372</v>
      </c>
      <c r="B22" s="409" t="s">
        <v>1218</v>
      </c>
      <c r="C22" s="409" t="s">
        <v>1111</v>
      </c>
      <c r="D22" s="409" t="s">
        <v>1035</v>
      </c>
      <c r="E22" s="409" t="s">
        <v>947</v>
      </c>
      <c r="F22" s="409" t="s">
        <v>918</v>
      </c>
      <c r="G22" s="409" t="s">
        <v>869</v>
      </c>
      <c r="H22" s="409" t="s">
        <v>414</v>
      </c>
      <c r="I22" s="409" t="s">
        <v>413</v>
      </c>
      <c r="J22" s="409" t="e">
        <v>#REF!</v>
      </c>
      <c r="K22" s="409" t="e">
        <v>#REF!</v>
      </c>
      <c r="L22" s="2400" t="s">
        <v>1220</v>
      </c>
      <c r="M22" s="2401" t="s">
        <v>1219</v>
      </c>
      <c r="N22" s="1810"/>
      <c r="O22" s="1769"/>
    </row>
    <row r="23" spans="1:15" ht="13.5" customHeight="1" thickBot="1" x14ac:dyDescent="0.25">
      <c r="A23" s="2399" t="s">
        <v>488</v>
      </c>
      <c r="B23" s="2292">
        <v>80.099999999999994</v>
      </c>
      <c r="C23" s="2292">
        <v>86.6</v>
      </c>
      <c r="D23" s="2292">
        <v>85</v>
      </c>
      <c r="E23" s="2292">
        <v>84.2</v>
      </c>
      <c r="F23" s="2292">
        <v>86</v>
      </c>
      <c r="G23" s="2292">
        <v>88.5</v>
      </c>
      <c r="H23" s="2292">
        <v>89.3</v>
      </c>
      <c r="I23" s="2292">
        <v>87.8</v>
      </c>
      <c r="J23" s="2291"/>
      <c r="K23" s="2291"/>
      <c r="L23" s="2272">
        <v>-7.5057736720554283E-2</v>
      </c>
      <c r="M23" s="2272">
        <v>-6.860465116279077E-2</v>
      </c>
      <c r="N23" s="1810"/>
      <c r="O23" s="1769"/>
    </row>
    <row r="24" spans="1:15" ht="13.5" customHeight="1" x14ac:dyDescent="0.2">
      <c r="A24" s="1701" t="s">
        <v>93</v>
      </c>
      <c r="B24" s="1700">
        <v>7.6</v>
      </c>
      <c r="C24" s="1700">
        <v>7.4</v>
      </c>
      <c r="D24" s="1700">
        <v>7.4</v>
      </c>
      <c r="E24" s="1700">
        <v>7.6</v>
      </c>
      <c r="F24" s="1700">
        <v>9.4</v>
      </c>
      <c r="G24" s="1700">
        <v>9.6</v>
      </c>
      <c r="H24" s="1700">
        <v>10</v>
      </c>
      <c r="I24" s="1700">
        <v>10.4</v>
      </c>
      <c r="J24" s="1700"/>
      <c r="K24" s="1700"/>
      <c r="L24" s="2273">
        <v>2.7027027027026931E-2</v>
      </c>
      <c r="M24" s="2273">
        <v>-0.19148936170212774</v>
      </c>
      <c r="N24" s="1710"/>
      <c r="O24" s="1769"/>
    </row>
    <row r="25" spans="1:15" ht="13.5" customHeight="1" thickBot="1" x14ac:dyDescent="0.25">
      <c r="A25" s="1701" t="s">
        <v>89</v>
      </c>
      <c r="B25" s="1700">
        <v>10.9</v>
      </c>
      <c r="C25" s="1700">
        <v>10.6</v>
      </c>
      <c r="D25" s="1700">
        <v>10.4</v>
      </c>
      <c r="E25" s="1700">
        <v>9.8000000000000007</v>
      </c>
      <c r="F25" s="1700">
        <v>10.1</v>
      </c>
      <c r="G25" s="1700">
        <v>10.1</v>
      </c>
      <c r="H25" s="1700">
        <v>10.6</v>
      </c>
      <c r="I25" s="1700">
        <v>10.7</v>
      </c>
      <c r="J25" s="1700"/>
      <c r="K25" s="1700"/>
      <c r="L25" s="2274">
        <v>2.8301886792452897E-2</v>
      </c>
      <c r="M25" s="2274">
        <v>7.9207920792079278E-2</v>
      </c>
      <c r="N25" s="1710"/>
      <c r="O25" s="1769"/>
    </row>
    <row r="26" spans="1:15" ht="13.5" customHeight="1" thickBot="1" x14ac:dyDescent="0.25">
      <c r="A26" s="1763"/>
      <c r="C26" s="1763"/>
      <c r="D26" s="1763"/>
      <c r="E26" s="1763"/>
      <c r="F26" s="1763"/>
      <c r="G26" s="1763"/>
      <c r="H26" s="1763"/>
      <c r="I26" s="1763"/>
      <c r="J26" s="1763"/>
      <c r="K26" s="1763"/>
      <c r="L26" s="1763"/>
      <c r="M26" s="1763"/>
      <c r="N26" s="1769"/>
      <c r="O26" s="1769"/>
    </row>
    <row r="27" spans="1:15" ht="13.5" customHeight="1" x14ac:dyDescent="0.2">
      <c r="A27" s="443" t="s">
        <v>1166</v>
      </c>
      <c r="B27" s="1769"/>
      <c r="K27" s="442"/>
      <c r="L27" s="2270" t="s">
        <v>374</v>
      </c>
      <c r="M27" s="1809"/>
    </row>
    <row r="28" spans="1:15" ht="13.5" customHeight="1" x14ac:dyDescent="0.2">
      <c r="A28" s="1789"/>
      <c r="C28" s="1769"/>
      <c r="D28" s="1769"/>
      <c r="E28" s="1769"/>
      <c r="F28" s="1769"/>
      <c r="G28" s="1769"/>
      <c r="H28" s="1769"/>
      <c r="I28" s="1769"/>
      <c r="J28" s="1769"/>
      <c r="K28" s="1789"/>
      <c r="L28" s="1808"/>
      <c r="M28" s="1807"/>
    </row>
    <row r="29" spans="1:15" ht="13.5" customHeight="1" thickBot="1" x14ac:dyDescent="0.25">
      <c r="A29" s="438" t="s">
        <v>178</v>
      </c>
      <c r="B29" s="468" t="s">
        <v>1218</v>
      </c>
      <c r="C29" s="468" t="s">
        <v>1111</v>
      </c>
      <c r="D29" s="468" t="s">
        <v>1035</v>
      </c>
      <c r="E29" s="468" t="s">
        <v>947</v>
      </c>
      <c r="F29" s="468" t="s">
        <v>918</v>
      </c>
      <c r="G29" s="468" t="s">
        <v>869</v>
      </c>
      <c r="H29" s="468" t="s">
        <v>414</v>
      </c>
      <c r="I29" s="468" t="s">
        <v>413</v>
      </c>
      <c r="J29" s="468" t="s">
        <v>413</v>
      </c>
      <c r="K29" s="468" t="s">
        <v>1121</v>
      </c>
      <c r="L29" s="467" t="s">
        <v>1220</v>
      </c>
      <c r="M29" s="2296" t="s">
        <v>1219</v>
      </c>
    </row>
    <row r="30" spans="1:15" ht="13.5" customHeight="1" x14ac:dyDescent="0.2">
      <c r="A30" s="1806" t="s">
        <v>308</v>
      </c>
      <c r="B30" s="1764">
        <v>1</v>
      </c>
      <c r="C30" s="1764">
        <v>4</v>
      </c>
      <c r="D30" s="1764">
        <v>5</v>
      </c>
      <c r="E30" s="1764">
        <v>2</v>
      </c>
      <c r="F30" s="1764">
        <v>4</v>
      </c>
      <c r="G30" s="1764">
        <v>4</v>
      </c>
      <c r="H30" s="1764">
        <v>5</v>
      </c>
      <c r="I30" s="1764">
        <v>3</v>
      </c>
      <c r="J30" s="1764">
        <v>3</v>
      </c>
      <c r="K30" s="1764">
        <v>0</v>
      </c>
      <c r="L30" s="2286"/>
      <c r="M30" s="2297"/>
    </row>
    <row r="31" spans="1:15" ht="13.5" customHeight="1" x14ac:dyDescent="0.2">
      <c r="A31" s="1806" t="s">
        <v>165</v>
      </c>
      <c r="B31" s="1764">
        <v>-3</v>
      </c>
      <c r="C31" s="1764">
        <v>9</v>
      </c>
      <c r="D31" s="1764">
        <v>8</v>
      </c>
      <c r="E31" s="1764">
        <v>12</v>
      </c>
      <c r="F31" s="1764">
        <v>13</v>
      </c>
      <c r="G31" s="1764">
        <v>11</v>
      </c>
      <c r="H31" s="1764">
        <v>13</v>
      </c>
      <c r="I31" s="1764">
        <v>16</v>
      </c>
      <c r="J31" s="1764">
        <v>16</v>
      </c>
      <c r="K31" s="1764">
        <v>0</v>
      </c>
      <c r="L31" s="2286"/>
      <c r="M31" s="2297"/>
    </row>
    <row r="32" spans="1:15" ht="13.5" customHeight="1" x14ac:dyDescent="0.2">
      <c r="A32" s="1806" t="s">
        <v>305</v>
      </c>
      <c r="B32" s="1764">
        <v>0</v>
      </c>
      <c r="C32" s="1764">
        <v>1</v>
      </c>
      <c r="D32" s="1764">
        <v>0</v>
      </c>
      <c r="E32" s="1764">
        <v>1</v>
      </c>
      <c r="F32" s="1764">
        <v>1</v>
      </c>
      <c r="G32" s="1764">
        <v>2</v>
      </c>
      <c r="H32" s="1764">
        <v>4</v>
      </c>
      <c r="I32" s="1764">
        <v>7</v>
      </c>
      <c r="J32" s="1764">
        <v>7</v>
      </c>
      <c r="K32" s="1764">
        <v>0</v>
      </c>
      <c r="L32" s="2286"/>
      <c r="M32" s="2297"/>
    </row>
    <row r="33" spans="1:13" ht="13.5" customHeight="1" x14ac:dyDescent="0.2">
      <c r="A33" s="1806" t="s">
        <v>364</v>
      </c>
      <c r="B33" s="1764">
        <v>0</v>
      </c>
      <c r="C33" s="1764">
        <v>1</v>
      </c>
      <c r="D33" s="1764">
        <v>1</v>
      </c>
      <c r="E33" s="1764">
        <v>0</v>
      </c>
      <c r="F33" s="1764">
        <v>-1</v>
      </c>
      <c r="G33" s="1764">
        <v>0</v>
      </c>
      <c r="H33" s="1764">
        <v>-2</v>
      </c>
      <c r="I33" s="1764">
        <v>-1</v>
      </c>
      <c r="J33" s="1764">
        <v>-1</v>
      </c>
      <c r="K33" s="1764">
        <v>0</v>
      </c>
      <c r="L33" s="2287"/>
      <c r="M33" s="2298"/>
    </row>
    <row r="34" spans="1:13" ht="13.5" customHeight="1" x14ac:dyDescent="0.2">
      <c r="A34" s="466" t="s">
        <v>394</v>
      </c>
      <c r="B34" s="1805">
        <v>-2</v>
      </c>
      <c r="C34" s="1805">
        <v>15</v>
      </c>
      <c r="D34" s="1805">
        <v>14</v>
      </c>
      <c r="E34" s="1805">
        <v>15</v>
      </c>
      <c r="F34" s="1805">
        <v>17</v>
      </c>
      <c r="G34" s="1805">
        <v>17</v>
      </c>
      <c r="H34" s="1805">
        <v>20</v>
      </c>
      <c r="I34" s="1805">
        <v>25</v>
      </c>
      <c r="J34" s="1805">
        <v>25</v>
      </c>
      <c r="K34" s="1805">
        <v>0</v>
      </c>
      <c r="L34" s="464"/>
      <c r="M34" s="2295"/>
    </row>
    <row r="35" spans="1:13" ht="13.5" customHeight="1" x14ac:dyDescent="0.2">
      <c r="A35" s="465" t="s">
        <v>393</v>
      </c>
      <c r="B35" s="1805">
        <v>-30</v>
      </c>
      <c r="C35" s="1805">
        <v>-25</v>
      </c>
      <c r="D35" s="1805">
        <v>-18</v>
      </c>
      <c r="E35" s="1805">
        <v>-22</v>
      </c>
      <c r="F35" s="1805">
        <v>-38</v>
      </c>
      <c r="G35" s="1805">
        <v>-24</v>
      </c>
      <c r="H35" s="1805">
        <v>-41</v>
      </c>
      <c r="I35" s="1805">
        <v>-24</v>
      </c>
      <c r="J35" s="1805">
        <v>-24</v>
      </c>
      <c r="K35" s="1805">
        <v>0</v>
      </c>
      <c r="L35" s="464"/>
      <c r="M35" s="2295"/>
    </row>
    <row r="36" spans="1:13" ht="13.5" customHeight="1" x14ac:dyDescent="0.2">
      <c r="A36" s="465" t="s">
        <v>290</v>
      </c>
      <c r="B36" s="1805">
        <v>-32</v>
      </c>
      <c r="C36" s="1805">
        <v>-10</v>
      </c>
      <c r="D36" s="1805">
        <v>-4</v>
      </c>
      <c r="E36" s="1805">
        <v>-7</v>
      </c>
      <c r="F36" s="1805">
        <v>-21</v>
      </c>
      <c r="G36" s="1805">
        <v>-7</v>
      </c>
      <c r="H36" s="1805">
        <v>-21</v>
      </c>
      <c r="I36" s="1805">
        <v>1</v>
      </c>
      <c r="J36" s="1805">
        <v>1</v>
      </c>
      <c r="K36" s="1805">
        <v>0</v>
      </c>
      <c r="L36" s="464"/>
      <c r="M36" s="2295"/>
    </row>
    <row r="37" spans="1:13" ht="13.5" customHeight="1" x14ac:dyDescent="0.2">
      <c r="A37" s="1786" t="s">
        <v>113</v>
      </c>
      <c r="B37" s="1764">
        <v>-4</v>
      </c>
      <c r="C37" s="1764">
        <v>0</v>
      </c>
      <c r="D37" s="1764">
        <v>0</v>
      </c>
      <c r="E37" s="1764">
        <v>-0.17100000000000001</v>
      </c>
      <c r="F37" s="1764">
        <v>0</v>
      </c>
      <c r="G37" s="1764">
        <v>0</v>
      </c>
      <c r="H37" s="1764">
        <v>0</v>
      </c>
      <c r="I37" s="1764">
        <v>0</v>
      </c>
      <c r="J37" s="1764">
        <v>0</v>
      </c>
      <c r="K37" s="1764">
        <v>0</v>
      </c>
      <c r="L37" s="2287"/>
      <c r="M37" s="2298"/>
    </row>
    <row r="38" spans="1:13" ht="13.5" customHeight="1" x14ac:dyDescent="0.2">
      <c r="A38" s="465" t="s">
        <v>110</v>
      </c>
      <c r="B38" s="431">
        <v>-36</v>
      </c>
      <c r="C38" s="431">
        <v>-10</v>
      </c>
      <c r="D38" s="431">
        <v>-4</v>
      </c>
      <c r="E38" s="431">
        <v>-7</v>
      </c>
      <c r="F38" s="431">
        <v>-21</v>
      </c>
      <c r="G38" s="431">
        <v>-7</v>
      </c>
      <c r="H38" s="431">
        <v>-21</v>
      </c>
      <c r="I38" s="431">
        <v>1</v>
      </c>
      <c r="J38" s="431">
        <v>1</v>
      </c>
      <c r="K38" s="431">
        <v>0</v>
      </c>
      <c r="L38" s="464"/>
      <c r="M38" s="2295"/>
    </row>
    <row r="39" spans="1:13" ht="13.5" customHeight="1" x14ac:dyDescent="0.2">
      <c r="A39" s="1786"/>
      <c r="B39" s="1765"/>
      <c r="C39" s="1765"/>
      <c r="D39" s="1765"/>
      <c r="E39" s="1765"/>
      <c r="F39" s="1765"/>
      <c r="G39" s="1765"/>
      <c r="H39" s="1765"/>
      <c r="I39" s="1765"/>
      <c r="J39" s="1765"/>
      <c r="K39" s="1765"/>
      <c r="L39" s="2288"/>
      <c r="M39" s="2299"/>
    </row>
    <row r="40" spans="1:13" ht="13.5" customHeight="1" x14ac:dyDescent="0.2">
      <c r="A40" s="1786" t="s">
        <v>104</v>
      </c>
      <c r="B40" s="431">
        <v>45</v>
      </c>
      <c r="C40" s="431">
        <v>104</v>
      </c>
      <c r="D40" s="431">
        <v>180</v>
      </c>
      <c r="E40" s="431">
        <v>171</v>
      </c>
      <c r="F40" s="431">
        <v>251.74394981811201</v>
      </c>
      <c r="G40" s="431">
        <v>243</v>
      </c>
      <c r="H40" s="431">
        <v>241</v>
      </c>
      <c r="I40" s="431">
        <v>423</v>
      </c>
      <c r="J40" s="1761">
        <v>423</v>
      </c>
      <c r="K40" s="1761">
        <v>0</v>
      </c>
      <c r="L40" s="2289">
        <v>-0.56730769230769229</v>
      </c>
      <c r="M40" s="2505">
        <v>-0.82124694542803101</v>
      </c>
    </row>
    <row r="41" spans="1:13" ht="13.5" customHeight="1" thickBot="1" x14ac:dyDescent="0.25">
      <c r="A41" s="1786" t="s">
        <v>100</v>
      </c>
      <c r="B41" s="431">
        <v>448</v>
      </c>
      <c r="C41" s="431">
        <v>590</v>
      </c>
      <c r="D41" s="431">
        <v>611</v>
      </c>
      <c r="E41" s="431">
        <v>633</v>
      </c>
      <c r="F41" s="431">
        <v>649</v>
      </c>
      <c r="G41" s="431">
        <v>641</v>
      </c>
      <c r="H41" s="431">
        <v>629</v>
      </c>
      <c r="I41" s="431">
        <v>692</v>
      </c>
      <c r="J41" s="1761">
        <v>692</v>
      </c>
      <c r="K41" s="1761">
        <v>0</v>
      </c>
      <c r="L41" s="2506">
        <v>-0.24067796610169492</v>
      </c>
      <c r="M41" s="2507">
        <v>-0.30970724191063176</v>
      </c>
    </row>
    <row r="42" spans="1:13" ht="13.5" customHeight="1" x14ac:dyDescent="0.2">
      <c r="M42" s="2500"/>
    </row>
    <row r="43" spans="1:13" ht="13.5" customHeight="1" x14ac:dyDescent="0.2">
      <c r="M43" s="1769"/>
    </row>
    <row r="44" spans="1:13" ht="13.5" customHeight="1" thickBot="1" x14ac:dyDescent="0.3">
      <c r="A44" s="2290"/>
      <c r="C44" s="411"/>
      <c r="D44" s="411"/>
      <c r="E44" s="411"/>
      <c r="F44" s="411"/>
      <c r="G44" s="411"/>
      <c r="H44" s="411"/>
      <c r="I44" s="403"/>
      <c r="J44" s="1694"/>
      <c r="K44" s="1694"/>
      <c r="L44" s="2293"/>
      <c r="M44" s="1811"/>
    </row>
    <row r="45" spans="1:13" ht="13.5" customHeight="1" x14ac:dyDescent="0.25">
      <c r="A45" s="443" t="s">
        <v>1206</v>
      </c>
      <c r="B45" s="411"/>
      <c r="C45" s="411"/>
      <c r="D45" s="411"/>
      <c r="E45" s="411"/>
      <c r="F45" s="411"/>
      <c r="G45" s="411"/>
      <c r="H45" s="411"/>
      <c r="I45" s="403"/>
      <c r="J45" s="1694"/>
      <c r="K45" s="1694"/>
      <c r="L45" s="2188" t="s">
        <v>374</v>
      </c>
      <c r="M45" s="417"/>
    </row>
    <row r="46" spans="1:13" ht="13.5" customHeight="1" x14ac:dyDescent="0.25">
      <c r="A46" s="416"/>
      <c r="B46" s="416"/>
      <c r="C46" s="416"/>
      <c r="D46" s="416"/>
      <c r="E46" s="416"/>
      <c r="F46" s="416"/>
      <c r="G46" s="416"/>
      <c r="H46" s="416"/>
      <c r="I46" s="403"/>
      <c r="J46" s="416"/>
      <c r="K46" s="416"/>
      <c r="L46" s="415"/>
      <c r="M46" s="783"/>
    </row>
    <row r="47" spans="1:13" ht="13.5" customHeight="1" thickBot="1" x14ac:dyDescent="0.25">
      <c r="A47" s="409" t="s">
        <v>372</v>
      </c>
      <c r="B47" s="409" t="s">
        <v>1218</v>
      </c>
      <c r="C47" s="449" t="s">
        <v>1111</v>
      </c>
      <c r="D47" s="449" t="s">
        <v>1035</v>
      </c>
      <c r="E47" s="449" t="s">
        <v>947</v>
      </c>
      <c r="F47" s="449" t="s">
        <v>918</v>
      </c>
      <c r="G47" s="449" t="s">
        <v>869</v>
      </c>
      <c r="H47" s="449" t="s">
        <v>414</v>
      </c>
      <c r="I47" s="449" t="s">
        <v>413</v>
      </c>
      <c r="J47" s="2396" t="s">
        <v>1110</v>
      </c>
      <c r="K47" s="2397" t="s">
        <v>1109</v>
      </c>
      <c r="L47" s="2400" t="s">
        <v>1220</v>
      </c>
      <c r="M47" s="2400" t="s">
        <v>1219</v>
      </c>
    </row>
    <row r="48" spans="1:13" ht="13.5" customHeight="1" x14ac:dyDescent="0.2">
      <c r="A48" s="1701" t="s">
        <v>93</v>
      </c>
      <c r="B48" s="1700">
        <v>0.1</v>
      </c>
      <c r="C48" s="1700">
        <v>1.4</v>
      </c>
      <c r="D48" s="1700">
        <v>1.5</v>
      </c>
      <c r="E48" s="1700">
        <v>1.4</v>
      </c>
      <c r="F48" s="1700">
        <v>1.4</v>
      </c>
      <c r="G48" s="1700">
        <v>1.5</v>
      </c>
      <c r="H48" s="1700">
        <v>1.5</v>
      </c>
      <c r="I48" s="1700">
        <v>1.6</v>
      </c>
      <c r="J48" s="1700"/>
      <c r="K48" s="1700"/>
      <c r="L48" s="2273">
        <v>-0.92857142857142849</v>
      </c>
      <c r="M48" s="2273">
        <v>-0.92857142857142849</v>
      </c>
    </row>
    <row r="49" spans="1:13" ht="12" thickBot="1" x14ac:dyDescent="0.25">
      <c r="A49" s="1701" t="s">
        <v>89</v>
      </c>
      <c r="B49" s="1700">
        <v>0.2</v>
      </c>
      <c r="C49" s="1700">
        <v>2.6</v>
      </c>
      <c r="D49" s="1700">
        <v>2.6</v>
      </c>
      <c r="E49" s="1700">
        <v>2.7</v>
      </c>
      <c r="F49" s="1700">
        <v>2.9</v>
      </c>
      <c r="G49" s="1700">
        <v>3</v>
      </c>
      <c r="H49" s="1700">
        <v>3</v>
      </c>
      <c r="I49" s="1700">
        <v>2.9</v>
      </c>
      <c r="J49" s="1700"/>
      <c r="K49" s="1700"/>
      <c r="L49" s="2274">
        <v>-0.92307692307692302</v>
      </c>
      <c r="M49" s="2274">
        <v>-0.93103448275862066</v>
      </c>
    </row>
    <row r="52" spans="1:13" x14ac:dyDescent="0.2">
      <c r="B52" s="1769"/>
    </row>
    <row r="53" spans="1:13" x14ac:dyDescent="0.2">
      <c r="B53" s="1769"/>
    </row>
    <row r="57" spans="1:13" ht="15" x14ac:dyDescent="0.25">
      <c r="A57" s="463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&amp;R&amp;"Arial,Normaali"&amp;8Asset &amp; Wealth Management</oddHeader>
    <oddFooter>&amp;C&amp;7Fact book - Q4  2018</oddFooter>
  </headerFooter>
  <colBreaks count="1" manualBreakCount="1">
    <brk id="13" max="58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C94"/>
  <sheetViews>
    <sheetView view="pageBreakPreview" zoomScaleNormal="100" zoomScaleSheetLayoutView="100" workbookViewId="0">
      <selection activeCell="A65" sqref="A65"/>
    </sheetView>
  </sheetViews>
  <sheetFormatPr defaultRowHeight="15" x14ac:dyDescent="0.25"/>
  <cols>
    <col min="1" max="1" width="35.42578125" style="469" bestFit="1" customWidth="1"/>
    <col min="2" max="2" width="9.140625" style="469" customWidth="1"/>
    <col min="3" max="10" width="9.140625" style="469"/>
    <col min="11" max="11" width="34.85546875" style="469" bestFit="1" customWidth="1"/>
    <col min="12" max="12" width="9.140625" style="469" customWidth="1"/>
    <col min="13" max="15" width="9.140625" style="469"/>
    <col min="16" max="16" width="9.28515625" style="469" customWidth="1"/>
    <col min="17" max="16384" width="9.140625" style="469"/>
  </cols>
  <sheetData>
    <row r="1" spans="1:29" ht="15" customHeight="1" x14ac:dyDescent="0.25">
      <c r="A1" s="560" t="s">
        <v>470</v>
      </c>
      <c r="B1" s="558"/>
      <c r="C1" s="558"/>
      <c r="D1" s="558"/>
      <c r="E1" s="558"/>
      <c r="F1" s="558"/>
      <c r="G1" s="558"/>
      <c r="H1" s="558"/>
      <c r="I1" s="558"/>
      <c r="J1" s="558"/>
      <c r="K1" s="493" t="s">
        <v>469</v>
      </c>
      <c r="L1" s="559"/>
      <c r="M1" s="559"/>
      <c r="N1" s="559"/>
      <c r="O1" s="559"/>
      <c r="P1" s="472"/>
      <c r="Q1" s="472"/>
      <c r="R1" s="472"/>
      <c r="S1" s="472"/>
    </row>
    <row r="2" spans="1:29" ht="15" customHeight="1" thickBot="1" x14ac:dyDescent="0.3">
      <c r="A2" s="558"/>
      <c r="B2" s="558"/>
      <c r="C2" s="558"/>
      <c r="D2" s="558"/>
      <c r="E2" s="558"/>
      <c r="F2" s="558"/>
      <c r="G2" s="558"/>
      <c r="H2" s="558"/>
      <c r="I2" s="558"/>
      <c r="J2" s="558"/>
      <c r="K2" s="517"/>
      <c r="L2" s="557"/>
      <c r="M2" s="557"/>
      <c r="N2" s="557"/>
      <c r="O2" s="557"/>
      <c r="P2" s="472"/>
      <c r="Q2" s="472"/>
      <c r="R2" s="500"/>
      <c r="S2" s="500"/>
    </row>
    <row r="3" spans="1:29" ht="15" customHeight="1" thickBot="1" x14ac:dyDescent="0.3">
      <c r="A3" s="556" t="s">
        <v>178</v>
      </c>
      <c r="B3" s="552" t="s">
        <v>1210</v>
      </c>
      <c r="C3" s="552" t="s">
        <v>1094</v>
      </c>
      <c r="D3" s="552" t="s">
        <v>1032</v>
      </c>
      <c r="E3" s="555" t="s">
        <v>940</v>
      </c>
      <c r="F3" s="555" t="s">
        <v>917</v>
      </c>
      <c r="G3" s="555" t="s">
        <v>868</v>
      </c>
      <c r="H3" s="554"/>
      <c r="I3" s="554"/>
      <c r="J3" s="554"/>
      <c r="K3" s="553" t="s">
        <v>178</v>
      </c>
      <c r="L3" s="552" t="s">
        <v>1210</v>
      </c>
      <c r="M3" s="532" t="s">
        <v>1094</v>
      </c>
      <c r="N3" s="532" t="s">
        <v>1032</v>
      </c>
      <c r="O3" s="532" t="s">
        <v>940</v>
      </c>
      <c r="P3" s="532" t="s">
        <v>917</v>
      </c>
      <c r="Q3" s="532" t="s">
        <v>868</v>
      </c>
      <c r="R3" s="531"/>
      <c r="S3" s="531"/>
    </row>
    <row r="4" spans="1:29" ht="15" customHeight="1" x14ac:dyDescent="0.25">
      <c r="A4" s="537" t="s">
        <v>308</v>
      </c>
      <c r="B4" s="1663">
        <v>0</v>
      </c>
      <c r="C4" s="1663">
        <v>0</v>
      </c>
      <c r="D4" s="1663">
        <v>0</v>
      </c>
      <c r="E4" s="1667">
        <v>0</v>
      </c>
      <c r="F4" s="1667">
        <v>0</v>
      </c>
      <c r="G4" s="1667">
        <v>0</v>
      </c>
      <c r="H4" s="1667"/>
      <c r="I4" s="1667"/>
      <c r="J4" s="1667"/>
      <c r="K4" s="550" t="s">
        <v>468</v>
      </c>
      <c r="L4" s="1672"/>
      <c r="M4" s="1672"/>
      <c r="N4" s="1672"/>
      <c r="O4" s="1672"/>
      <c r="P4" s="1672"/>
      <c r="Q4" s="1672"/>
      <c r="R4" s="1672"/>
      <c r="S4" s="1672"/>
    </row>
    <row r="5" spans="1:29" ht="15" customHeight="1" x14ac:dyDescent="0.25">
      <c r="A5" s="537" t="s">
        <v>165</v>
      </c>
      <c r="B5" s="1663">
        <v>74.873000000000033</v>
      </c>
      <c r="C5" s="1663">
        <v>75.596999999999994</v>
      </c>
      <c r="D5" s="1663">
        <v>76.043000000000006</v>
      </c>
      <c r="E5" s="1667">
        <v>92</v>
      </c>
      <c r="F5" s="1667">
        <v>86</v>
      </c>
      <c r="G5" s="1667">
        <v>100</v>
      </c>
      <c r="H5" s="1667"/>
      <c r="I5" s="1667"/>
      <c r="J5" s="1667"/>
      <c r="K5" s="1649" t="s">
        <v>467</v>
      </c>
      <c r="L5" s="548">
        <v>7.1</v>
      </c>
      <c r="M5" s="548">
        <v>7.2</v>
      </c>
      <c r="N5" s="548">
        <v>5.6</v>
      </c>
      <c r="O5" s="548">
        <v>29</v>
      </c>
      <c r="P5" s="548">
        <v>32</v>
      </c>
      <c r="Q5" s="1671">
        <v>29</v>
      </c>
      <c r="R5" s="544"/>
      <c r="S5"/>
    </row>
    <row r="6" spans="1:29" ht="15" customHeight="1" x14ac:dyDescent="0.25">
      <c r="A6" s="537" t="s">
        <v>305</v>
      </c>
      <c r="B6" s="1663">
        <v>25.617999999999988</v>
      </c>
      <c r="C6" s="1663">
        <v>22.949000000000002</v>
      </c>
      <c r="D6" s="1663">
        <v>25.945</v>
      </c>
      <c r="E6" s="1667">
        <v>49</v>
      </c>
      <c r="F6" s="1667">
        <v>62</v>
      </c>
      <c r="G6" s="1667">
        <v>51</v>
      </c>
      <c r="H6" s="1667"/>
      <c r="I6" s="1667"/>
      <c r="J6" s="1667"/>
      <c r="K6" s="1649" t="s">
        <v>466</v>
      </c>
      <c r="L6" s="548">
        <v>5.3</v>
      </c>
      <c r="M6" s="548">
        <v>0</v>
      </c>
      <c r="N6" s="548">
        <v>0.6</v>
      </c>
      <c r="O6" s="548">
        <v>0.76</v>
      </c>
      <c r="P6" s="548">
        <v>2.9</v>
      </c>
      <c r="Q6" s="1671">
        <v>2.7</v>
      </c>
      <c r="R6" s="544"/>
      <c r="S6" s="2511"/>
    </row>
    <row r="7" spans="1:29" ht="15" customHeight="1" x14ac:dyDescent="0.25">
      <c r="A7" s="537" t="s">
        <v>364</v>
      </c>
      <c r="B7" s="1663">
        <v>10.481999999999971</v>
      </c>
      <c r="C7" s="1663">
        <v>7.8019999999999996</v>
      </c>
      <c r="D7" s="1663">
        <v>4.6310000000000002</v>
      </c>
      <c r="E7" s="1667">
        <v>3</v>
      </c>
      <c r="F7" s="1667">
        <v>5</v>
      </c>
      <c r="G7" s="1667">
        <v>4</v>
      </c>
      <c r="H7" s="1668"/>
      <c r="I7" s="1668"/>
      <c r="J7" s="1667"/>
      <c r="K7" s="1649" t="s">
        <v>465</v>
      </c>
      <c r="L7" s="548">
        <v>-3.2</v>
      </c>
      <c r="M7" s="548">
        <v>0</v>
      </c>
      <c r="N7" s="548">
        <v>1</v>
      </c>
      <c r="O7" s="548">
        <v>-1.4</v>
      </c>
      <c r="P7" s="548">
        <v>4.7</v>
      </c>
      <c r="Q7" s="1671">
        <v>0.7</v>
      </c>
      <c r="R7" s="544"/>
      <c r="S7" s="2511"/>
    </row>
    <row r="8" spans="1:29" ht="15" customHeight="1" x14ac:dyDescent="0.25">
      <c r="A8" s="547" t="s">
        <v>394</v>
      </c>
      <c r="B8" s="1670">
        <v>110.97299999999998</v>
      </c>
      <c r="C8" s="1670">
        <v>106.34799999999998</v>
      </c>
      <c r="D8" s="1670">
        <v>106.61900000000003</v>
      </c>
      <c r="E8" s="546">
        <v>144</v>
      </c>
      <c r="F8" s="546">
        <v>153</v>
      </c>
      <c r="G8" s="546">
        <v>156</v>
      </c>
      <c r="H8" s="2171"/>
      <c r="I8" s="2171"/>
      <c r="J8" s="2309"/>
      <c r="K8" s="1649" t="s">
        <v>464</v>
      </c>
      <c r="L8" s="548">
        <v>-0.4</v>
      </c>
      <c r="M8" s="548">
        <v>0.5</v>
      </c>
      <c r="N8" s="548">
        <v>0.8</v>
      </c>
      <c r="O8" s="548">
        <v>-3.9</v>
      </c>
      <c r="P8" s="548">
        <v>-2.9</v>
      </c>
      <c r="Q8" s="1671">
        <v>-3.6</v>
      </c>
      <c r="R8" s="544"/>
      <c r="S8" s="2511"/>
      <c r="U8" s="1359"/>
    </row>
    <row r="9" spans="1:29" ht="15" customHeight="1" x14ac:dyDescent="0.25">
      <c r="A9" s="547" t="s">
        <v>393</v>
      </c>
      <c r="B9" s="1670">
        <v>-33.309054000000003</v>
      </c>
      <c r="C9" s="1670">
        <v>-32.32</v>
      </c>
      <c r="D9" s="1670">
        <v>-34.001999999999995</v>
      </c>
      <c r="E9" s="546">
        <v>-52</v>
      </c>
      <c r="F9" s="546">
        <v>-50</v>
      </c>
      <c r="G9" s="546">
        <v>-51</v>
      </c>
      <c r="H9" s="1668"/>
      <c r="I9" s="1668"/>
      <c r="J9" s="2308"/>
      <c r="K9" s="550" t="s">
        <v>463</v>
      </c>
      <c r="L9" s="549">
        <v>5.4</v>
      </c>
      <c r="M9" s="549">
        <v>-0.1</v>
      </c>
      <c r="N9" s="549">
        <v>-0.6</v>
      </c>
      <c r="O9" s="549">
        <v>18</v>
      </c>
      <c r="P9" s="549">
        <v>27.7</v>
      </c>
      <c r="Q9" s="551">
        <v>23.9</v>
      </c>
      <c r="R9" s="544"/>
      <c r="S9" s="500"/>
      <c r="U9" s="1359"/>
    </row>
    <row r="10" spans="1:29" ht="15" customHeight="1" x14ac:dyDescent="0.25">
      <c r="A10" s="547" t="s">
        <v>290</v>
      </c>
      <c r="B10" s="1670">
        <v>77.663945999999981</v>
      </c>
      <c r="C10" s="1670">
        <v>74.028999999999996</v>
      </c>
      <c r="D10" s="1670">
        <v>72.617000000000019</v>
      </c>
      <c r="E10" s="546">
        <v>92</v>
      </c>
      <c r="F10" s="546">
        <v>103</v>
      </c>
      <c r="G10" s="546">
        <v>104</v>
      </c>
      <c r="H10" s="1668"/>
      <c r="I10" s="1668"/>
      <c r="J10" s="2308"/>
      <c r="K10" s="550" t="s">
        <v>448</v>
      </c>
      <c r="L10" s="549">
        <v>51.821849999999991</v>
      </c>
      <c r="M10" s="549">
        <v>56.4</v>
      </c>
      <c r="N10" s="549">
        <v>53.5</v>
      </c>
      <c r="O10" s="549">
        <v>63.1</v>
      </c>
      <c r="P10" s="549">
        <v>61.5</v>
      </c>
      <c r="Q10" s="549">
        <v>61</v>
      </c>
      <c r="R10" s="544"/>
      <c r="S10" s="531"/>
      <c r="U10" s="1359"/>
    </row>
    <row r="11" spans="1:29" ht="15" customHeight="1" x14ac:dyDescent="0.25">
      <c r="A11" s="537" t="s">
        <v>113</v>
      </c>
      <c r="B11" s="1663">
        <v>0</v>
      </c>
      <c r="C11" s="1663">
        <v>0</v>
      </c>
      <c r="D11" s="1663">
        <v>0</v>
      </c>
      <c r="E11" s="1667">
        <v>0</v>
      </c>
      <c r="F11" s="1667">
        <v>0</v>
      </c>
      <c r="G11" s="1667">
        <v>0</v>
      </c>
      <c r="H11" s="2171"/>
      <c r="I11" s="2171"/>
      <c r="J11" s="2309"/>
      <c r="K11" s="550" t="s">
        <v>446</v>
      </c>
      <c r="L11" s="549">
        <v>18.037839999999999</v>
      </c>
      <c r="M11" s="549">
        <v>17.7</v>
      </c>
      <c r="N11" s="549">
        <v>17.5</v>
      </c>
      <c r="O11" s="549">
        <v>22.6</v>
      </c>
      <c r="P11" s="549">
        <v>19.5</v>
      </c>
      <c r="Q11" s="549">
        <v>21.1</v>
      </c>
      <c r="R11" s="544"/>
      <c r="S11" s="1672"/>
      <c r="U11" s="1359"/>
    </row>
    <row r="12" spans="1:29" ht="15" customHeight="1" x14ac:dyDescent="0.25">
      <c r="A12" s="547" t="s">
        <v>110</v>
      </c>
      <c r="B12" s="1670">
        <v>77.663945999999981</v>
      </c>
      <c r="C12" s="1670">
        <v>74.028999999999996</v>
      </c>
      <c r="D12" s="1670">
        <v>72.617000000000019</v>
      </c>
      <c r="E12" s="546">
        <v>92</v>
      </c>
      <c r="F12" s="546">
        <v>103</v>
      </c>
      <c r="G12" s="546">
        <v>104</v>
      </c>
      <c r="H12" s="2171"/>
      <c r="I12" s="2171"/>
      <c r="J12" s="2309"/>
      <c r="K12" s="502" t="s">
        <v>462</v>
      </c>
      <c r="L12" s="545">
        <v>75.272489999999991</v>
      </c>
      <c r="M12" s="545">
        <v>74</v>
      </c>
      <c r="N12" s="545">
        <v>70</v>
      </c>
      <c r="O12" s="545">
        <v>103.7</v>
      </c>
      <c r="P12" s="545">
        <v>108.8</v>
      </c>
      <c r="Q12" s="545">
        <v>106</v>
      </c>
      <c r="R12" s="544"/>
      <c r="S12"/>
      <c r="U12" s="2310"/>
    </row>
    <row r="13" spans="1:29" ht="15" customHeight="1" x14ac:dyDescent="0.25">
      <c r="A13" s="1669"/>
      <c r="B13" s="1667"/>
      <c r="C13" s="1667"/>
      <c r="D13" s="1667"/>
      <c r="E13" s="1667"/>
      <c r="F13" s="1667"/>
      <c r="G13" s="1667"/>
      <c r="H13" s="1668"/>
      <c r="I13" s="1668"/>
      <c r="J13" s="2308"/>
      <c r="K13" s="1649" t="s">
        <v>461</v>
      </c>
      <c r="L13" s="548">
        <v>2</v>
      </c>
      <c r="M13" s="548">
        <v>2.1718999999999999E-2</v>
      </c>
      <c r="N13" s="548">
        <v>3</v>
      </c>
      <c r="O13" s="548">
        <v>-11</v>
      </c>
      <c r="P13" s="548">
        <v>-6</v>
      </c>
      <c r="Q13" s="548">
        <v>-2</v>
      </c>
      <c r="R13" s="544"/>
      <c r="S13" s="2511"/>
      <c r="U13" s="1359"/>
    </row>
    <row r="14" spans="1:29" ht="15" customHeight="1" x14ac:dyDescent="0.25">
      <c r="A14" s="537" t="s">
        <v>109</v>
      </c>
      <c r="B14" s="1663">
        <v>30.015457814062884</v>
      </c>
      <c r="C14" s="1663">
        <v>30</v>
      </c>
      <c r="D14" s="1663">
        <v>32</v>
      </c>
      <c r="E14" s="1663">
        <v>36</v>
      </c>
      <c r="F14" s="1663">
        <v>32</v>
      </c>
      <c r="G14" s="1663">
        <v>33</v>
      </c>
      <c r="H14" s="2171"/>
      <c r="I14" s="2171"/>
      <c r="J14" s="2309"/>
      <c r="K14" s="502" t="s">
        <v>110</v>
      </c>
      <c r="L14" s="545">
        <v>77.663945999999981</v>
      </c>
      <c r="M14" s="545">
        <v>74</v>
      </c>
      <c r="N14" s="545">
        <v>73</v>
      </c>
      <c r="O14" s="545">
        <v>92.3</v>
      </c>
      <c r="P14" s="545">
        <v>103</v>
      </c>
      <c r="Q14" s="545">
        <v>104</v>
      </c>
      <c r="R14" s="544"/>
      <c r="S14" s="500"/>
      <c r="U14" s="1359"/>
      <c r="Y14" s="2305"/>
      <c r="Z14" s="2305"/>
      <c r="AA14" s="2305"/>
      <c r="AB14" s="2305"/>
      <c r="AC14" s="2305"/>
    </row>
    <row r="15" spans="1:29" ht="15" customHeight="1" x14ac:dyDescent="0.25">
      <c r="A15" s="537" t="s">
        <v>460</v>
      </c>
      <c r="B15" s="1668">
        <v>19</v>
      </c>
      <c r="C15" s="1668">
        <v>18</v>
      </c>
      <c r="D15" s="1667">
        <v>16</v>
      </c>
      <c r="E15" s="1667">
        <v>17</v>
      </c>
      <c r="F15" s="1667">
        <v>19</v>
      </c>
      <c r="G15" s="1667">
        <v>19</v>
      </c>
      <c r="H15" s="1668"/>
      <c r="I15" s="1668"/>
      <c r="J15" s="2308"/>
      <c r="K15" s="540" t="s">
        <v>1118</v>
      </c>
      <c r="L15" s="543">
        <v>4.5999999999999996</v>
      </c>
      <c r="M15" s="543">
        <v>4.5</v>
      </c>
      <c r="N15" s="543">
        <v>4.5999999999999996</v>
      </c>
      <c r="O15" s="543">
        <v>4.5999999999999996</v>
      </c>
      <c r="P15" s="543">
        <v>4.9000000000000004</v>
      </c>
      <c r="Q15" s="542">
        <v>5</v>
      </c>
      <c r="R15" s="542"/>
      <c r="S15" s="531"/>
      <c r="Y15" s="2305"/>
      <c r="Z15" s="2305"/>
      <c r="AA15" s="2305"/>
      <c r="AB15" s="2305"/>
      <c r="AC15" s="2305"/>
    </row>
    <row r="16" spans="1:29" ht="15" customHeight="1" x14ac:dyDescent="0.25">
      <c r="A16" s="537" t="s">
        <v>111</v>
      </c>
      <c r="B16" s="1666">
        <v>1524</v>
      </c>
      <c r="C16" s="1666">
        <v>1448</v>
      </c>
      <c r="D16" s="1661">
        <v>1576</v>
      </c>
      <c r="E16" s="1661">
        <v>1526</v>
      </c>
      <c r="F16" s="1661">
        <v>1811</v>
      </c>
      <c r="G16" s="1661">
        <v>1711</v>
      </c>
      <c r="H16" s="2170"/>
      <c r="I16" s="2170"/>
      <c r="J16" s="1663"/>
      <c r="K16" s="541"/>
      <c r="L16" s="540"/>
      <c r="S16" s="1672"/>
      <c r="Y16" s="2305"/>
      <c r="Z16" s="2305"/>
      <c r="AA16" s="2305"/>
      <c r="AB16" s="2305"/>
      <c r="AC16" s="2305"/>
    </row>
    <row r="17" spans="1:29" ht="15" customHeight="1" x14ac:dyDescent="0.25">
      <c r="A17" s="537" t="s">
        <v>459</v>
      </c>
      <c r="B17" s="1665">
        <v>41.854999999999997</v>
      </c>
      <c r="C17" s="1665">
        <v>45</v>
      </c>
      <c r="D17" s="1664">
        <v>44</v>
      </c>
      <c r="E17" s="1664">
        <v>67.3</v>
      </c>
      <c r="F17" s="1664">
        <v>68</v>
      </c>
      <c r="G17" s="1664">
        <v>67.3</v>
      </c>
      <c r="H17" s="1667"/>
      <c r="I17" s="1667"/>
      <c r="J17" s="1667"/>
      <c r="K17" s="1359"/>
      <c r="L17" s="538"/>
      <c r="M17" s="538"/>
      <c r="N17" s="538"/>
      <c r="O17" s="538"/>
      <c r="P17" s="538"/>
      <c r="Q17" s="538"/>
      <c r="R17" s="538"/>
      <c r="S17"/>
      <c r="Y17" s="2305"/>
      <c r="Z17" s="2305"/>
      <c r="AA17" s="2305"/>
      <c r="AB17" s="2305"/>
      <c r="AC17" s="2305"/>
    </row>
    <row r="18" spans="1:29" ht="15" customHeight="1" x14ac:dyDescent="0.25">
      <c r="A18" s="537" t="s">
        <v>458</v>
      </c>
      <c r="B18" s="1662">
        <v>960.9</v>
      </c>
      <c r="C18" s="1662">
        <v>931.7</v>
      </c>
      <c r="D18" s="1661">
        <v>986.7</v>
      </c>
      <c r="E18" s="1661">
        <v>1867</v>
      </c>
      <c r="F18" s="1661">
        <v>1731.1776</v>
      </c>
      <c r="G18" s="1661">
        <v>1600</v>
      </c>
      <c r="H18" s="1661"/>
      <c r="I18" s="1661"/>
      <c r="J18" s="1661"/>
      <c r="K18" s="1359"/>
      <c r="L18" s="538"/>
      <c r="M18" s="538"/>
      <c r="N18" s="538"/>
      <c r="O18" s="538"/>
      <c r="P18" s="538"/>
      <c r="Q18" s="538"/>
      <c r="R18" s="538"/>
      <c r="S18" s="2511"/>
      <c r="Y18" s="2305"/>
      <c r="Z18" s="2305"/>
      <c r="AA18" s="2305"/>
      <c r="AB18" s="2305"/>
      <c r="AC18" s="2305"/>
    </row>
    <row r="19" spans="1:29" ht="15" customHeight="1" x14ac:dyDescent="0.25">
      <c r="A19" s="537" t="s">
        <v>100</v>
      </c>
      <c r="B19" s="1662">
        <v>616</v>
      </c>
      <c r="C19" s="1662">
        <v>689</v>
      </c>
      <c r="D19" s="1661">
        <v>699.9</v>
      </c>
      <c r="E19" s="1661">
        <v>1184</v>
      </c>
      <c r="F19" s="1661">
        <v>1164</v>
      </c>
      <c r="G19" s="1661">
        <v>1127</v>
      </c>
      <c r="H19" s="1663"/>
      <c r="I19" s="1663"/>
      <c r="J19" s="1663"/>
      <c r="K19" s="539"/>
      <c r="L19" s="538"/>
      <c r="M19" s="538"/>
      <c r="N19" s="538"/>
      <c r="O19" s="538"/>
      <c r="P19" s="538"/>
      <c r="Q19" s="538"/>
      <c r="R19" s="538"/>
      <c r="S19" s="538"/>
      <c r="Y19" s="2305"/>
      <c r="Z19" s="2305"/>
      <c r="AA19" s="2305"/>
      <c r="AB19" s="2305"/>
      <c r="AC19" s="2305"/>
    </row>
    <row r="20" spans="1:29" ht="15" customHeight="1" x14ac:dyDescent="0.25">
      <c r="H20" s="1661"/>
      <c r="I20" s="1661"/>
      <c r="J20" s="1661"/>
      <c r="K20" s="539"/>
      <c r="L20" s="538"/>
      <c r="M20" s="538"/>
      <c r="N20" s="538"/>
      <c r="O20" s="538"/>
      <c r="P20" s="538"/>
      <c r="Q20" s="538"/>
      <c r="R20" s="538"/>
      <c r="S20" s="538"/>
      <c r="Y20" s="2305"/>
      <c r="Z20" s="2305"/>
      <c r="AA20" s="2305"/>
      <c r="AB20" s="2305"/>
      <c r="AC20" s="2305"/>
    </row>
    <row r="21" spans="1:29" ht="15" customHeight="1" x14ac:dyDescent="0.25">
      <c r="H21" s="1661"/>
      <c r="I21" s="1661"/>
      <c r="J21" s="1661"/>
      <c r="K21" s="529" t="s">
        <v>457</v>
      </c>
      <c r="L21" s="2813" t="s">
        <v>456</v>
      </c>
      <c r="M21" s="2813"/>
      <c r="N21" s="2813"/>
      <c r="O21" s="2813"/>
      <c r="P21" s="2813"/>
      <c r="Q21" s="2813"/>
      <c r="R21" s="2813"/>
      <c r="S21" s="2813"/>
      <c r="Y21" s="2305"/>
      <c r="Z21" s="2305"/>
      <c r="AA21" s="2305"/>
      <c r="AB21" s="2305"/>
      <c r="AC21" s="2305"/>
    </row>
    <row r="22" spans="1:29" ht="15" customHeight="1" x14ac:dyDescent="0.25">
      <c r="A22" s="1365"/>
      <c r="B22" s="1365"/>
      <c r="C22" s="1365"/>
      <c r="D22" s="536"/>
      <c r="E22" s="536"/>
      <c r="F22" s="536"/>
      <c r="G22" s="536"/>
      <c r="H22" s="536"/>
      <c r="I22" s="536"/>
      <c r="J22" s="536"/>
      <c r="K22" s="535"/>
      <c r="L22" s="2813"/>
      <c r="M22" s="2813"/>
      <c r="N22" s="2813"/>
      <c r="O22" s="2813"/>
      <c r="P22" s="2813"/>
      <c r="Q22" s="2813"/>
      <c r="R22" s="2813"/>
      <c r="S22" s="2813"/>
      <c r="Y22" s="2305"/>
      <c r="Z22" s="2305"/>
      <c r="AA22" s="2305"/>
      <c r="AB22" s="2305"/>
      <c r="AC22" s="2305"/>
    </row>
    <row r="23" spans="1:29" ht="15" customHeight="1" x14ac:dyDescent="0.25">
      <c r="A23" s="1359"/>
      <c r="B23" s="1366"/>
      <c r="C23" s="1365"/>
      <c r="D23" s="536"/>
      <c r="E23" s="536"/>
      <c r="F23" s="536"/>
      <c r="G23" s="536"/>
      <c r="H23" s="536"/>
      <c r="I23" s="536"/>
      <c r="J23" s="536"/>
      <c r="K23" s="529" t="s">
        <v>454</v>
      </c>
      <c r="L23" s="2813" t="s">
        <v>453</v>
      </c>
      <c r="M23" s="2816"/>
      <c r="N23" s="2816"/>
      <c r="O23" s="2816"/>
      <c r="P23" s="2816"/>
      <c r="Q23" s="2816"/>
      <c r="R23" s="2816"/>
      <c r="S23" s="2434"/>
      <c r="Y23" s="2305"/>
      <c r="Z23" s="2305"/>
      <c r="AA23" s="2305"/>
      <c r="AB23" s="2305"/>
      <c r="AC23" s="2305"/>
    </row>
    <row r="24" spans="1:29" ht="15" customHeight="1" x14ac:dyDescent="0.25">
      <c r="A24" s="1359"/>
      <c r="B24" s="1366"/>
      <c r="C24" s="1366"/>
      <c r="D24" s="1366"/>
      <c r="E24" s="1366"/>
      <c r="F24" s="1366"/>
      <c r="G24" s="1366"/>
      <c r="H24" s="536"/>
      <c r="I24" s="536"/>
      <c r="J24" s="536"/>
      <c r="K24" s="534"/>
      <c r="L24" s="2816"/>
      <c r="M24" s="2816"/>
      <c r="N24" s="2816"/>
      <c r="O24" s="2816"/>
      <c r="P24" s="2816"/>
      <c r="Q24" s="2816"/>
      <c r="R24" s="2816"/>
      <c r="S24" s="2434"/>
      <c r="Y24" s="2305"/>
      <c r="Z24" s="2305"/>
      <c r="AA24" s="2305"/>
      <c r="AB24" s="2305"/>
      <c r="AC24" s="2305"/>
    </row>
    <row r="25" spans="1:29" ht="15" customHeight="1" x14ac:dyDescent="0.25">
      <c r="A25" s="485" t="s">
        <v>455</v>
      </c>
      <c r="B25" s="498"/>
      <c r="C25" s="498"/>
      <c r="D25" s="472"/>
      <c r="I25" s="536"/>
      <c r="J25" s="536"/>
      <c r="K25" s="529" t="s">
        <v>452</v>
      </c>
      <c r="L25" s="2813" t="s">
        <v>451</v>
      </c>
      <c r="M25" s="2813"/>
      <c r="N25" s="2813"/>
      <c r="O25" s="2813"/>
      <c r="P25" s="2813"/>
      <c r="Q25" s="2813"/>
      <c r="R25" s="2813"/>
      <c r="S25" s="2813"/>
      <c r="Y25" s="2305"/>
      <c r="Z25" s="2305"/>
      <c r="AA25" s="2305"/>
      <c r="AB25" s="2305"/>
      <c r="AC25" s="2305"/>
    </row>
    <row r="26" spans="1:29" ht="15" customHeight="1" thickBot="1" x14ac:dyDescent="0.3">
      <c r="I26" s="536"/>
      <c r="J26" s="536"/>
      <c r="K26" s="530"/>
      <c r="L26" s="2813"/>
      <c r="M26" s="2813"/>
      <c r="N26" s="2813"/>
      <c r="O26" s="2813"/>
      <c r="P26" s="2813"/>
      <c r="Q26" s="2813"/>
      <c r="R26" s="2813"/>
      <c r="S26" s="2813"/>
      <c r="Y26" s="2305"/>
      <c r="Z26" s="2305"/>
      <c r="AA26" s="2305"/>
      <c r="AB26" s="2305"/>
      <c r="AC26" s="2305"/>
    </row>
    <row r="27" spans="1:29" ht="15" customHeight="1" thickBot="1" x14ac:dyDescent="0.3">
      <c r="A27" s="533" t="s">
        <v>178</v>
      </c>
      <c r="B27" s="483" t="s">
        <v>1210</v>
      </c>
      <c r="C27" s="483" t="s">
        <v>1094</v>
      </c>
      <c r="D27" s="483" t="s">
        <v>1032</v>
      </c>
      <c r="E27" s="532" t="s">
        <v>940</v>
      </c>
      <c r="F27" s="532" t="s">
        <v>917</v>
      </c>
      <c r="G27" s="532" t="s">
        <v>868</v>
      </c>
      <c r="H27" s="531"/>
      <c r="I27" s="536"/>
      <c r="J27" s="536"/>
      <c r="K27" s="529" t="s">
        <v>450</v>
      </c>
      <c r="L27" s="2814" t="s">
        <v>449</v>
      </c>
      <c r="M27" s="2814"/>
      <c r="N27" s="2814"/>
      <c r="O27" s="2814"/>
      <c r="P27" s="2814"/>
      <c r="Q27" s="2814"/>
      <c r="R27" s="2814"/>
      <c r="S27" s="524"/>
      <c r="Y27" s="2305"/>
      <c r="Z27" s="2305"/>
      <c r="AA27" s="2305"/>
      <c r="AB27" s="2305"/>
      <c r="AC27" s="2305"/>
    </row>
    <row r="28" spans="1:29" ht="15" customHeight="1" x14ac:dyDescent="0.25">
      <c r="A28" s="478" t="s">
        <v>431</v>
      </c>
      <c r="B28" s="1658" t="s">
        <v>981</v>
      </c>
      <c r="C28" s="1658" t="s">
        <v>981</v>
      </c>
      <c r="D28" s="1658" t="s">
        <v>981</v>
      </c>
      <c r="E28" s="1658">
        <v>602.51900999999998</v>
      </c>
      <c r="F28" s="1658">
        <v>603.20799999999997</v>
      </c>
      <c r="G28" s="1658">
        <v>696.16272900000001</v>
      </c>
      <c r="H28" s="1658"/>
      <c r="I28" s="536"/>
      <c r="J28" s="536"/>
      <c r="K28" s="529"/>
      <c r="L28" s="2814"/>
      <c r="M28" s="2814"/>
      <c r="N28" s="2814"/>
      <c r="O28" s="2814"/>
      <c r="P28" s="2814"/>
      <c r="Q28" s="2814"/>
      <c r="R28" s="2814"/>
      <c r="S28" s="524"/>
      <c r="Y28" s="2305"/>
      <c r="Z28" s="2305"/>
      <c r="AA28" s="2305"/>
      <c r="AB28" s="2305"/>
      <c r="AC28" s="2305"/>
    </row>
    <row r="29" spans="1:29" ht="15" customHeight="1" x14ac:dyDescent="0.25">
      <c r="A29" s="478" t="s">
        <v>430</v>
      </c>
      <c r="B29" s="528">
        <v>303</v>
      </c>
      <c r="C29" s="528">
        <v>259.10000000000002</v>
      </c>
      <c r="D29" s="528">
        <v>277.8</v>
      </c>
      <c r="E29" s="1658">
        <v>265.92346500000002</v>
      </c>
      <c r="F29" s="1658">
        <v>345.815</v>
      </c>
      <c r="G29" s="1658">
        <v>261.95174100000003</v>
      </c>
      <c r="H29" s="1658"/>
      <c r="I29" s="536"/>
      <c r="J29" s="536"/>
      <c r="K29" s="524" t="s">
        <v>448</v>
      </c>
      <c r="L29" s="2815" t="s">
        <v>447</v>
      </c>
      <c r="M29" s="2815"/>
      <c r="N29" s="2815"/>
      <c r="O29" s="2815"/>
      <c r="P29" s="2815"/>
      <c r="Q29" s="2815"/>
      <c r="R29" s="2815"/>
      <c r="S29" s="523"/>
      <c r="Y29" s="2305"/>
      <c r="Z29" s="2305"/>
      <c r="AA29" s="2305"/>
      <c r="AB29" s="2305"/>
      <c r="AC29" s="2305"/>
    </row>
    <row r="30" spans="1:29" ht="15" customHeight="1" x14ac:dyDescent="0.25">
      <c r="A30" s="478" t="s">
        <v>429</v>
      </c>
      <c r="B30" s="528">
        <v>286.89999999999998</v>
      </c>
      <c r="C30" s="528">
        <v>288.89999999999998</v>
      </c>
      <c r="D30" s="528">
        <v>259.7</v>
      </c>
      <c r="E30" s="1658">
        <v>448.045996</v>
      </c>
      <c r="F30" s="1658">
        <v>397.41899999999998</v>
      </c>
      <c r="G30" s="1658">
        <v>271.47131200000001</v>
      </c>
      <c r="H30" s="1658"/>
      <c r="I30" s="536"/>
      <c r="J30" s="536"/>
      <c r="K30" s="524"/>
      <c r="L30" s="2815"/>
      <c r="M30" s="2815"/>
      <c r="N30" s="2815"/>
      <c r="O30" s="2815"/>
      <c r="P30" s="2815"/>
      <c r="Q30" s="2815"/>
      <c r="R30" s="2815"/>
      <c r="S30" s="523"/>
      <c r="Y30" s="2305"/>
      <c r="Z30" s="2305"/>
      <c r="AA30" s="2305"/>
      <c r="AB30" s="2305"/>
      <c r="AC30" s="2305"/>
    </row>
    <row r="31" spans="1:29" ht="15" customHeight="1" x14ac:dyDescent="0.25">
      <c r="A31" s="478" t="s">
        <v>428</v>
      </c>
      <c r="B31" s="528">
        <v>371.3</v>
      </c>
      <c r="C31" s="528">
        <v>383.9</v>
      </c>
      <c r="D31" s="528">
        <v>449.3</v>
      </c>
      <c r="E31" s="1658">
        <v>550.021072</v>
      </c>
      <c r="F31" s="1658">
        <v>384.82</v>
      </c>
      <c r="G31" s="1658">
        <v>370.30170099999998</v>
      </c>
      <c r="H31" s="1658"/>
      <c r="K31" s="524" t="s">
        <v>446</v>
      </c>
      <c r="L31" s="2815" t="s">
        <v>445</v>
      </c>
      <c r="M31" s="2815"/>
      <c r="N31" s="2815"/>
      <c r="O31" s="2815"/>
      <c r="P31" s="2815"/>
      <c r="Q31" s="2815"/>
      <c r="R31" s="2815"/>
      <c r="S31" s="523"/>
      <c r="T31" s="2306"/>
      <c r="U31" s="2307"/>
      <c r="V31" s="2306"/>
      <c r="W31" s="2306"/>
      <c r="Y31" s="2305"/>
      <c r="Z31" s="2305"/>
      <c r="AA31" s="2305"/>
      <c r="AB31" s="2305"/>
      <c r="AC31" s="2305"/>
    </row>
    <row r="32" spans="1:29" ht="15" customHeight="1" x14ac:dyDescent="0.25">
      <c r="A32" s="478" t="s">
        <v>438</v>
      </c>
      <c r="B32" s="528">
        <v>0</v>
      </c>
      <c r="C32" s="528">
        <v>0</v>
      </c>
      <c r="D32" s="528">
        <v>0</v>
      </c>
      <c r="E32" s="1658">
        <v>0</v>
      </c>
      <c r="F32" s="1658">
        <v>-8.4400000000000003E-2</v>
      </c>
      <c r="G32" s="1658">
        <v>0</v>
      </c>
      <c r="H32" s="1658"/>
      <c r="K32" s="524"/>
      <c r="L32" s="2815"/>
      <c r="M32" s="2815"/>
      <c r="N32" s="2815"/>
      <c r="O32" s="2815"/>
      <c r="P32" s="2815"/>
      <c r="Q32" s="2815"/>
      <c r="R32" s="2815"/>
      <c r="S32" s="523"/>
      <c r="T32" s="2306"/>
      <c r="U32" s="2306"/>
      <c r="V32" s="2306"/>
      <c r="W32" s="2306"/>
      <c r="Y32" s="2305"/>
      <c r="Z32" s="2305"/>
      <c r="AA32" s="2305"/>
      <c r="AB32" s="2305"/>
      <c r="AC32" s="2305"/>
    </row>
    <row r="33" spans="1:29" ht="15" customHeight="1" x14ac:dyDescent="0.25">
      <c r="A33" s="478" t="s">
        <v>3</v>
      </c>
      <c r="B33" s="528">
        <v>0</v>
      </c>
      <c r="C33" s="528">
        <v>0</v>
      </c>
      <c r="D33" s="528">
        <v>0</v>
      </c>
      <c r="E33" s="1658">
        <v>0</v>
      </c>
      <c r="F33" s="1658">
        <v>0</v>
      </c>
      <c r="G33" s="1658">
        <v>0</v>
      </c>
      <c r="H33" s="1658"/>
      <c r="I33" s="531"/>
      <c r="J33" s="531"/>
      <c r="K33" s="529"/>
      <c r="L33" s="1471"/>
      <c r="M33" s="1471"/>
      <c r="N33" s="1471"/>
      <c r="O33" s="1471"/>
      <c r="P33" s="1471"/>
      <c r="Q33" s="1471"/>
      <c r="R33" s="1471"/>
      <c r="S33" s="1471"/>
      <c r="T33" s="2306"/>
      <c r="U33" s="2306"/>
      <c r="V33" s="2306"/>
      <c r="W33" s="2306"/>
      <c r="Y33" s="2305"/>
      <c r="Z33" s="2305"/>
      <c r="AA33" s="2305"/>
      <c r="AB33" s="2305"/>
      <c r="AC33" s="2305"/>
    </row>
    <row r="34" spans="1:29" ht="15" customHeight="1" x14ac:dyDescent="0.25">
      <c r="A34" s="2398" t="s">
        <v>365</v>
      </c>
      <c r="B34" s="527">
        <v>961</v>
      </c>
      <c r="C34" s="527">
        <v>931.9</v>
      </c>
      <c r="D34" s="527">
        <v>986.8</v>
      </c>
      <c r="E34" s="526">
        <v>1866.5095430000001</v>
      </c>
      <c r="F34" s="526">
        <v>1731.1776</v>
      </c>
      <c r="G34" s="526">
        <v>1599.887483</v>
      </c>
      <c r="H34" s="525"/>
      <c r="I34" s="1658"/>
      <c r="J34" s="1658"/>
      <c r="K34" s="530"/>
      <c r="L34" s="1471"/>
      <c r="M34" s="1471"/>
      <c r="N34" s="1471"/>
      <c r="O34" s="1471"/>
      <c r="P34" s="1471"/>
      <c r="Q34" s="1471"/>
      <c r="R34" s="1471"/>
      <c r="S34" s="1471"/>
      <c r="T34" s="2306"/>
      <c r="U34" s="2307"/>
      <c r="V34" s="2306"/>
      <c r="W34" s="2306"/>
      <c r="Y34" s="2305"/>
      <c r="Z34" s="2305"/>
      <c r="AA34" s="2305"/>
      <c r="AB34" s="2305"/>
      <c r="AC34" s="2305"/>
    </row>
    <row r="35" spans="1:29" ht="15" customHeight="1" x14ac:dyDescent="0.25">
      <c r="A35" s="1359"/>
      <c r="B35" s="544"/>
      <c r="C35" s="544"/>
      <c r="D35" s="544"/>
      <c r="E35" s="544"/>
      <c r="F35" s="544"/>
      <c r="G35" s="544"/>
      <c r="H35" s="522"/>
      <c r="I35" s="1658"/>
      <c r="J35" s="1658"/>
      <c r="K35" s="529"/>
      <c r="L35" s="1660"/>
      <c r="M35" s="1660"/>
      <c r="N35" s="1660"/>
      <c r="O35" s="1660"/>
      <c r="P35" s="1660"/>
      <c r="Q35" s="1660"/>
      <c r="R35" s="1660"/>
      <c r="S35" s="1659"/>
      <c r="T35" s="2306"/>
      <c r="U35" s="2306"/>
      <c r="V35" s="2306"/>
      <c r="W35" s="2306"/>
      <c r="Y35" s="2305"/>
      <c r="Z35" s="2305"/>
      <c r="AA35" s="2305"/>
      <c r="AB35" s="2305"/>
      <c r="AC35" s="2305"/>
    </row>
    <row r="36" spans="1:29" ht="15" customHeight="1" x14ac:dyDescent="0.25">
      <c r="A36" s="1359"/>
      <c r="B36" s="2169"/>
      <c r="C36" s="2169"/>
      <c r="D36" s="2169"/>
      <c r="E36" s="2169"/>
      <c r="F36" s="2169"/>
      <c r="G36" s="2169"/>
      <c r="H36" s="472"/>
      <c r="I36" s="1658"/>
      <c r="J36" s="1658"/>
      <c r="K36" s="529"/>
      <c r="L36" s="1660"/>
      <c r="M36" s="1660"/>
      <c r="N36" s="1660"/>
      <c r="O36" s="1660"/>
      <c r="P36" s="1660"/>
      <c r="Q36" s="1660"/>
      <c r="R36" s="1660"/>
      <c r="S36" s="1659"/>
      <c r="T36" s="2306"/>
      <c r="U36" s="2306"/>
      <c r="V36" s="2306"/>
      <c r="W36" s="2306"/>
      <c r="Y36" s="2305"/>
      <c r="Z36" s="2305"/>
      <c r="AA36" s="2305"/>
      <c r="AB36" s="2305"/>
      <c r="AC36" s="2305"/>
    </row>
    <row r="37" spans="1:29" ht="15" customHeight="1" thickBot="1" x14ac:dyDescent="0.3">
      <c r="A37" s="493" t="s">
        <v>443</v>
      </c>
      <c r="B37" s="516"/>
      <c r="E37" s="516"/>
      <c r="H37" s="472"/>
      <c r="I37" s="1658"/>
      <c r="J37" s="1658"/>
      <c r="K37" s="524"/>
      <c r="L37" s="1657"/>
      <c r="M37" s="1657"/>
      <c r="N37" s="1657"/>
      <c r="O37" s="1657"/>
      <c r="P37" s="1657"/>
      <c r="Q37" s="1657"/>
      <c r="R37" s="1657"/>
      <c r="S37" s="1656"/>
    </row>
    <row r="38" spans="1:29" ht="15" customHeight="1" thickBot="1" x14ac:dyDescent="0.3">
      <c r="A38" s="514"/>
      <c r="B38" s="2704" t="s">
        <v>441</v>
      </c>
      <c r="C38" s="2705"/>
      <c r="D38" s="2706"/>
      <c r="E38" s="2707" t="s">
        <v>440</v>
      </c>
      <c r="F38" s="2708"/>
      <c r="G38" s="2708"/>
      <c r="H38" s="513"/>
      <c r="I38" s="1658"/>
      <c r="J38" s="1658"/>
      <c r="K38" s="524"/>
      <c r="L38" s="1657"/>
      <c r="M38" s="1657"/>
      <c r="N38" s="1657"/>
      <c r="O38" s="1657"/>
      <c r="P38" s="1657"/>
      <c r="Q38" s="1657"/>
      <c r="R38" s="1657"/>
      <c r="S38" s="1656"/>
    </row>
    <row r="39" spans="1:29" ht="15" customHeight="1" thickBot="1" x14ac:dyDescent="0.3">
      <c r="A39" s="512" t="s">
        <v>372</v>
      </c>
      <c r="B39" s="483" t="s">
        <v>1210</v>
      </c>
      <c r="C39" s="509" t="s">
        <v>1094</v>
      </c>
      <c r="D39" s="511" t="s">
        <v>1032</v>
      </c>
      <c r="E39" s="483" t="s">
        <v>1210</v>
      </c>
      <c r="F39" s="510" t="s">
        <v>1094</v>
      </c>
      <c r="G39" s="509" t="s">
        <v>1032</v>
      </c>
      <c r="H39" s="508"/>
      <c r="I39" s="1658"/>
      <c r="J39" s="1658"/>
      <c r="K39" s="524"/>
      <c r="L39" s="1657"/>
      <c r="M39" s="1657"/>
      <c r="N39" s="1657"/>
      <c r="O39" s="1657"/>
      <c r="P39" s="1657"/>
      <c r="Q39" s="1657"/>
      <c r="R39" s="1657"/>
      <c r="S39" s="1656"/>
    </row>
    <row r="40" spans="1:29" ht="15" customHeight="1" x14ac:dyDescent="0.25">
      <c r="A40" s="1649" t="s">
        <v>431</v>
      </c>
      <c r="B40" s="507" t="s">
        <v>981</v>
      </c>
      <c r="C40" s="507" t="s">
        <v>981</v>
      </c>
      <c r="D40" s="506" t="s">
        <v>981</v>
      </c>
      <c r="E40" s="507" t="s">
        <v>981</v>
      </c>
      <c r="F40" s="503" t="s">
        <v>981</v>
      </c>
      <c r="G40" s="503" t="s">
        <v>981</v>
      </c>
      <c r="H40" s="503"/>
      <c r="I40" s="525"/>
      <c r="J40" s="525"/>
      <c r="K40" s="524"/>
      <c r="L40" s="1657"/>
      <c r="M40" s="1657"/>
      <c r="N40" s="1657"/>
      <c r="O40" s="1657"/>
      <c r="P40" s="1657"/>
      <c r="Q40" s="1657"/>
      <c r="R40" s="1657"/>
      <c r="S40" s="1656"/>
    </row>
    <row r="41" spans="1:29" ht="15" customHeight="1" thickBot="1" x14ac:dyDescent="0.3">
      <c r="A41" s="1649" t="s">
        <v>430</v>
      </c>
      <c r="B41" s="507">
        <v>16.530268892999999</v>
      </c>
      <c r="C41" s="507">
        <v>17.645286903999999</v>
      </c>
      <c r="D41" s="506">
        <v>17.469851953999999</v>
      </c>
      <c r="E41" s="2168">
        <v>5.53</v>
      </c>
      <c r="F41" s="476">
        <v>5.93</v>
      </c>
      <c r="G41" s="476">
        <v>5.76</v>
      </c>
      <c r="H41" s="476"/>
      <c r="I41" s="522"/>
      <c r="J41" s="522"/>
      <c r="K41" s="485" t="s">
        <v>444</v>
      </c>
      <c r="L41" s="473"/>
      <c r="M41" s="472"/>
      <c r="N41" s="472"/>
      <c r="O41" s="472"/>
      <c r="R41" s="521"/>
      <c r="S41" s="521"/>
    </row>
    <row r="42" spans="1:29" ht="15" customHeight="1" thickBot="1" x14ac:dyDescent="0.3">
      <c r="A42" s="1649" t="s">
        <v>429</v>
      </c>
      <c r="B42" s="503">
        <v>12.158775575</v>
      </c>
      <c r="C42" s="503">
        <v>13.092580105</v>
      </c>
      <c r="D42" s="476">
        <v>12.871926105</v>
      </c>
      <c r="E42" s="476">
        <v>8.3000000000000007</v>
      </c>
      <c r="F42" s="476">
        <v>9.48</v>
      </c>
      <c r="G42" s="476">
        <v>8.6999999999999993</v>
      </c>
      <c r="H42" s="476"/>
      <c r="I42" s="472"/>
      <c r="J42" s="472"/>
      <c r="K42" s="520"/>
      <c r="L42" s="519"/>
      <c r="M42" s="519" t="s">
        <v>178</v>
      </c>
      <c r="N42" s="518"/>
      <c r="O42" s="518"/>
      <c r="P42" s="518" t="s">
        <v>442</v>
      </c>
      <c r="Q42" s="518"/>
    </row>
    <row r="43" spans="1:29" ht="15" customHeight="1" thickBot="1" x14ac:dyDescent="0.3">
      <c r="A43" s="1649" t="s">
        <v>428</v>
      </c>
      <c r="B43" s="503">
        <v>13.166281637000001</v>
      </c>
      <c r="C43" s="503">
        <v>14.236753702</v>
      </c>
      <c r="D43" s="503">
        <v>13.665919696</v>
      </c>
      <c r="E43" s="503">
        <v>10.08</v>
      </c>
      <c r="F43" s="503">
        <v>11.8</v>
      </c>
      <c r="G43" s="503">
        <v>11.22</v>
      </c>
      <c r="H43" s="476"/>
      <c r="I43" s="472"/>
      <c r="J43" s="472"/>
      <c r="K43" s="484" t="s">
        <v>178</v>
      </c>
      <c r="L43" s="483" t="s">
        <v>1210</v>
      </c>
      <c r="M43" s="483" t="s">
        <v>1094</v>
      </c>
      <c r="N43" s="515" t="s">
        <v>1032</v>
      </c>
      <c r="O43" s="483" t="s">
        <v>1210</v>
      </c>
      <c r="P43" s="515" t="s">
        <v>1094</v>
      </c>
      <c r="Q43" s="511" t="s">
        <v>1032</v>
      </c>
    </row>
    <row r="44" spans="1:29" ht="15" customHeight="1" x14ac:dyDescent="0.25">
      <c r="A44" s="1649" t="s">
        <v>438</v>
      </c>
      <c r="B44" s="503">
        <v>0</v>
      </c>
      <c r="C44" s="503">
        <v>2.5606509999999999E-2</v>
      </c>
      <c r="D44" s="503">
        <v>0</v>
      </c>
      <c r="E44" s="503">
        <v>0</v>
      </c>
      <c r="F44" s="503">
        <v>0</v>
      </c>
      <c r="G44" s="503">
        <v>0</v>
      </c>
      <c r="H44" s="476"/>
      <c r="I44" s="513"/>
      <c r="J44" s="513"/>
      <c r="K44" s="478" t="s">
        <v>431</v>
      </c>
      <c r="L44" s="481" t="s">
        <v>981</v>
      </c>
      <c r="M44" s="481" t="s">
        <v>981</v>
      </c>
      <c r="N44" s="481" t="s">
        <v>981</v>
      </c>
      <c r="O44" s="481" t="s">
        <v>981</v>
      </c>
      <c r="P44" s="481" t="s">
        <v>981</v>
      </c>
      <c r="Q44" s="481" t="s">
        <v>981</v>
      </c>
    </row>
    <row r="45" spans="1:29" ht="15" customHeight="1" x14ac:dyDescent="0.25">
      <c r="A45" s="1649" t="s">
        <v>3</v>
      </c>
      <c r="B45" s="503">
        <v>0</v>
      </c>
      <c r="C45" s="503">
        <v>0</v>
      </c>
      <c r="D45" s="503">
        <v>2.5178517000000001E-2</v>
      </c>
      <c r="E45" s="503">
        <v>0</v>
      </c>
      <c r="F45" s="503">
        <v>0</v>
      </c>
      <c r="G45" s="503">
        <v>0</v>
      </c>
      <c r="H45" s="476"/>
      <c r="I45" s="508"/>
      <c r="J45" s="508"/>
      <c r="K45" s="478" t="s">
        <v>430</v>
      </c>
      <c r="L45" s="481">
        <v>1006.5</v>
      </c>
      <c r="M45" s="481">
        <v>1167.9000000000001</v>
      </c>
      <c r="N45" s="481">
        <v>1159.3</v>
      </c>
      <c r="O45" s="481">
        <v>52</v>
      </c>
      <c r="P45" s="481">
        <v>60.9</v>
      </c>
      <c r="Q45" s="481">
        <v>59.6</v>
      </c>
    </row>
    <row r="46" spans="1:29" ht="15" customHeight="1" x14ac:dyDescent="0.25">
      <c r="A46" s="550" t="s">
        <v>365</v>
      </c>
      <c r="B46" s="1362">
        <v>41.854999999999997</v>
      </c>
      <c r="C46" s="1362">
        <v>45</v>
      </c>
      <c r="D46" s="1362">
        <v>44.032876271999996</v>
      </c>
      <c r="E46" s="1655"/>
      <c r="F46" s="1655"/>
      <c r="G46" s="475"/>
      <c r="H46" s="475"/>
      <c r="I46" s="503"/>
      <c r="J46" s="503"/>
      <c r="K46" s="478" t="s">
        <v>429</v>
      </c>
      <c r="L46" s="481">
        <v>315.7</v>
      </c>
      <c r="M46" s="481">
        <v>343.1</v>
      </c>
      <c r="N46" s="481">
        <v>316.60000000000002</v>
      </c>
      <c r="O46" s="481">
        <v>6.7</v>
      </c>
      <c r="P46" s="481">
        <v>7</v>
      </c>
      <c r="Q46" s="481">
        <v>6.5</v>
      </c>
    </row>
    <row r="47" spans="1:29" ht="15" customHeight="1" x14ac:dyDescent="0.25">
      <c r="A47" s="1654"/>
      <c r="B47" s="1653"/>
      <c r="C47" s="1653"/>
      <c r="D47" s="1653"/>
      <c r="E47" s="498"/>
      <c r="F47" s="498"/>
      <c r="G47" s="495"/>
      <c r="H47" s="495"/>
      <c r="I47" s="476"/>
      <c r="J47" s="476"/>
      <c r="K47" s="478" t="s">
        <v>428</v>
      </c>
      <c r="L47" s="481">
        <v>1000</v>
      </c>
      <c r="M47" s="481">
        <v>1178.0999999999999</v>
      </c>
      <c r="N47" s="481">
        <v>1118.4000000000001</v>
      </c>
      <c r="O47" s="481">
        <v>43.4</v>
      </c>
      <c r="P47" s="481">
        <v>51.7</v>
      </c>
      <c r="Q47" s="481">
        <v>48.8</v>
      </c>
    </row>
    <row r="48" spans="1:29" ht="15" customHeight="1" x14ac:dyDescent="0.25">
      <c r="A48" s="1359"/>
      <c r="B48" s="496"/>
      <c r="C48" s="496"/>
      <c r="D48" s="496"/>
      <c r="E48" s="492"/>
      <c r="F48" s="492"/>
      <c r="G48" s="492"/>
      <c r="H48" s="492"/>
      <c r="I48" s="476"/>
      <c r="J48" s="476"/>
      <c r="K48" s="505" t="s">
        <v>365</v>
      </c>
      <c r="L48" s="504">
        <v>2322.1999999999998</v>
      </c>
      <c r="M48" s="504">
        <v>2689.2</v>
      </c>
      <c r="N48" s="504">
        <v>2594.3000000000002</v>
      </c>
      <c r="O48" s="504">
        <v>26</v>
      </c>
      <c r="P48" s="504">
        <v>29.5</v>
      </c>
      <c r="Q48" s="504">
        <v>28.4</v>
      </c>
    </row>
    <row r="49" spans="1:18" ht="15" customHeight="1" x14ac:dyDescent="0.25">
      <c r="A49" s="493" t="s">
        <v>439</v>
      </c>
      <c r="B49" s="492"/>
      <c r="C49" s="492"/>
      <c r="D49" s="492"/>
      <c r="E49" s="492"/>
      <c r="F49" s="491"/>
      <c r="G49" s="490"/>
      <c r="H49" s="1363"/>
      <c r="I49" s="476"/>
      <c r="J49" s="476"/>
      <c r="K49" s="1359"/>
      <c r="L49" s="1364"/>
      <c r="M49" s="1364"/>
      <c r="N49" s="1364"/>
      <c r="O49" s="498"/>
      <c r="P49" s="498"/>
      <c r="Q49" s="498"/>
    </row>
    <row r="50" spans="1:18" ht="15" customHeight="1" thickBot="1" x14ac:dyDescent="0.3">
      <c r="A50" s="489"/>
      <c r="B50" s="488"/>
      <c r="C50" s="488"/>
      <c r="D50" s="488"/>
      <c r="E50" s="488"/>
      <c r="F50" s="488"/>
      <c r="G50" s="498"/>
      <c r="H50" s="498"/>
      <c r="I50" s="476"/>
      <c r="J50" s="476"/>
      <c r="Q50" s="479"/>
    </row>
    <row r="51" spans="1:18" ht="15" customHeight="1" thickBot="1" x14ac:dyDescent="0.3">
      <c r="A51" s="486" t="s">
        <v>372</v>
      </c>
      <c r="B51" s="2704" t="s">
        <v>430</v>
      </c>
      <c r="C51" s="2704" t="s">
        <v>429</v>
      </c>
      <c r="D51" s="2704" t="s">
        <v>428</v>
      </c>
      <c r="E51" s="2704" t="s">
        <v>438</v>
      </c>
      <c r="F51" s="1652" t="s">
        <v>3</v>
      </c>
      <c r="G51" s="531"/>
      <c r="H51" s="1651"/>
      <c r="I51" s="476"/>
      <c r="J51" s="476"/>
      <c r="K51" s="485" t="s">
        <v>1267</v>
      </c>
      <c r="L51" s="480"/>
      <c r="M51" s="480"/>
      <c r="N51" s="480"/>
      <c r="O51" s="480"/>
      <c r="P51" s="480"/>
      <c r="Q51" s="500"/>
      <c r="R51" s="498"/>
    </row>
    <row r="52" spans="1:18" ht="15" customHeight="1" thickBot="1" x14ac:dyDescent="0.3">
      <c r="A52" s="505" t="s">
        <v>437</v>
      </c>
      <c r="B52" s="1362">
        <v>2.5</v>
      </c>
      <c r="C52" s="1362">
        <v>6.2</v>
      </c>
      <c r="D52" s="1362">
        <v>1.4</v>
      </c>
      <c r="E52" s="1362">
        <v>0</v>
      </c>
      <c r="F52" s="1362">
        <v>0</v>
      </c>
      <c r="G52" s="1362"/>
      <c r="H52" s="1502"/>
      <c r="I52" s="475"/>
      <c r="J52" s="475"/>
      <c r="K52" s="501"/>
      <c r="L52" s="500"/>
      <c r="M52" s="499"/>
      <c r="N52" s="498"/>
      <c r="O52" s="480"/>
      <c r="P52" s="497"/>
      <c r="Q52" s="481"/>
      <c r="R52" s="498"/>
    </row>
    <row r="53" spans="1:18" ht="15" customHeight="1" thickBot="1" x14ac:dyDescent="0.3">
      <c r="A53" s="478" t="s">
        <v>436</v>
      </c>
      <c r="B53" s="482">
        <v>0</v>
      </c>
      <c r="C53" s="482">
        <v>0</v>
      </c>
      <c r="D53" s="482">
        <v>0</v>
      </c>
      <c r="E53" s="482">
        <v>0</v>
      </c>
      <c r="F53" s="482">
        <v>0</v>
      </c>
      <c r="G53" s="482"/>
      <c r="H53" s="1502"/>
      <c r="I53" s="495"/>
      <c r="J53" s="495"/>
      <c r="K53" s="484" t="s">
        <v>178</v>
      </c>
      <c r="L53" s="483" t="s">
        <v>430</v>
      </c>
      <c r="M53" s="483" t="s">
        <v>429</v>
      </c>
      <c r="N53" s="483" t="s">
        <v>428</v>
      </c>
      <c r="O53" s="494" t="s">
        <v>427</v>
      </c>
      <c r="P53" s="481"/>
      <c r="Q53" s="498"/>
      <c r="R53" s="498"/>
    </row>
    <row r="54" spans="1:18" ht="15" customHeight="1" x14ac:dyDescent="0.25">
      <c r="A54" s="478" t="s">
        <v>435</v>
      </c>
      <c r="B54" s="482">
        <v>1.4</v>
      </c>
      <c r="C54" s="482">
        <v>2.4</v>
      </c>
      <c r="D54" s="482">
        <v>0</v>
      </c>
      <c r="E54" s="482">
        <v>0</v>
      </c>
      <c r="F54" s="482">
        <v>0</v>
      </c>
      <c r="G54" s="482"/>
      <c r="H54" s="1502"/>
      <c r="I54" s="492"/>
      <c r="J54" s="492"/>
      <c r="K54" s="478" t="s">
        <v>1266</v>
      </c>
      <c r="L54" s="487">
        <v>621</v>
      </c>
      <c r="M54" s="487">
        <v>679</v>
      </c>
      <c r="N54" s="487">
        <v>232</v>
      </c>
      <c r="O54" s="487">
        <v>1914</v>
      </c>
      <c r="P54" s="481"/>
      <c r="Q54" s="498"/>
      <c r="R54" s="498"/>
    </row>
    <row r="55" spans="1:18" ht="15" customHeight="1" x14ac:dyDescent="0.25">
      <c r="A55" s="478" t="s">
        <v>434</v>
      </c>
      <c r="B55" s="482">
        <v>0</v>
      </c>
      <c r="C55" s="482">
        <v>3.3</v>
      </c>
      <c r="D55" s="482">
        <v>1.4</v>
      </c>
      <c r="E55" s="482">
        <v>0</v>
      </c>
      <c r="F55" s="482">
        <v>0</v>
      </c>
      <c r="G55" s="482"/>
      <c r="H55" s="1502"/>
      <c r="I55" s="1363"/>
      <c r="J55" s="1363"/>
      <c r="K55" s="478" t="s">
        <v>1265</v>
      </c>
      <c r="L55" s="487">
        <v>1378</v>
      </c>
      <c r="M55" s="487">
        <v>1258</v>
      </c>
      <c r="N55" s="487">
        <v>585</v>
      </c>
      <c r="O55" s="487">
        <v>3338</v>
      </c>
      <c r="P55" s="481"/>
      <c r="Q55" s="498"/>
      <c r="R55" s="498"/>
    </row>
    <row r="56" spans="1:18" ht="15.75" thickBot="1" x14ac:dyDescent="0.3">
      <c r="A56" s="478" t="s">
        <v>433</v>
      </c>
      <c r="B56" s="482">
        <v>0.5</v>
      </c>
      <c r="C56" s="482">
        <v>0</v>
      </c>
      <c r="D56" s="482">
        <v>0</v>
      </c>
      <c r="E56" s="482">
        <v>0</v>
      </c>
      <c r="F56" s="482">
        <v>0</v>
      </c>
      <c r="G56" s="482"/>
      <c r="H56" s="1502"/>
      <c r="I56" s="498"/>
      <c r="J56" s="498"/>
      <c r="K56" s="478" t="s">
        <v>1264</v>
      </c>
      <c r="L56" s="487">
        <v>757</v>
      </c>
      <c r="M56" s="487">
        <v>579</v>
      </c>
      <c r="N56" s="487">
        <v>353</v>
      </c>
      <c r="O56" s="487">
        <v>1424</v>
      </c>
      <c r="P56" s="478"/>
      <c r="Q56" s="498"/>
      <c r="R56" s="498"/>
    </row>
    <row r="57" spans="1:18" x14ac:dyDescent="0.25">
      <c r="A57" s="478" t="s">
        <v>426</v>
      </c>
      <c r="B57" s="482">
        <v>0.6</v>
      </c>
      <c r="C57" s="482">
        <v>0.5</v>
      </c>
      <c r="D57" s="482">
        <v>0.1</v>
      </c>
      <c r="E57" s="482">
        <v>0</v>
      </c>
      <c r="F57" s="482">
        <v>0</v>
      </c>
      <c r="G57" s="482"/>
      <c r="H57" s="1502"/>
      <c r="I57" s="2304"/>
      <c r="J57" s="2304"/>
      <c r="K57" s="478" t="s">
        <v>1262</v>
      </c>
      <c r="L57" s="1503">
        <v>2.2200000000000002</v>
      </c>
      <c r="M57" s="1503">
        <v>1.85</v>
      </c>
      <c r="N57" s="1503">
        <v>2.52</v>
      </c>
      <c r="O57" s="1503">
        <v>1.74</v>
      </c>
      <c r="P57" s="478"/>
      <c r="Q57" s="498"/>
      <c r="R57" s="498"/>
    </row>
    <row r="58" spans="1:18" x14ac:dyDescent="0.25">
      <c r="A58" s="505" t="s">
        <v>425</v>
      </c>
      <c r="B58" s="1362">
        <v>14.1</v>
      </c>
      <c r="C58" s="1362">
        <v>5.9</v>
      </c>
      <c r="D58" s="1362">
        <v>11.7</v>
      </c>
      <c r="E58" s="1362">
        <v>0</v>
      </c>
      <c r="F58" s="1362">
        <v>0</v>
      </c>
      <c r="G58" s="1362"/>
      <c r="H58" s="1502"/>
      <c r="I58" s="1362"/>
      <c r="J58" s="1362"/>
      <c r="K58" s="478"/>
      <c r="L58" s="478"/>
      <c r="M58" s="478"/>
      <c r="N58" s="478"/>
      <c r="O58" s="478"/>
      <c r="P58" s="478"/>
      <c r="Q58" s="478"/>
      <c r="R58" s="498"/>
    </row>
    <row r="59" spans="1:18" x14ac:dyDescent="0.25">
      <c r="A59" s="478" t="s">
        <v>424</v>
      </c>
      <c r="B59" s="482">
        <v>0</v>
      </c>
      <c r="C59" s="482">
        <v>0.9</v>
      </c>
      <c r="D59" s="482">
        <v>1.2</v>
      </c>
      <c r="E59" s="482">
        <v>0</v>
      </c>
      <c r="F59" s="482">
        <v>0</v>
      </c>
      <c r="G59" s="1650"/>
      <c r="H59" s="1502"/>
      <c r="I59" s="482"/>
      <c r="J59" s="482"/>
      <c r="K59" s="478"/>
      <c r="L59" s="480"/>
      <c r="M59" s="480"/>
      <c r="N59" s="480"/>
      <c r="O59" s="480"/>
      <c r="P59" s="480"/>
      <c r="Q59" s="480"/>
      <c r="R59" s="498"/>
    </row>
    <row r="60" spans="1:18" x14ac:dyDescent="0.25">
      <c r="A60" s="478" t="s">
        <v>423</v>
      </c>
      <c r="B60" s="482">
        <v>14</v>
      </c>
      <c r="C60" s="482">
        <v>5</v>
      </c>
      <c r="D60" s="482">
        <v>10.5</v>
      </c>
      <c r="E60" s="482">
        <v>0</v>
      </c>
      <c r="F60" s="482">
        <v>0</v>
      </c>
      <c r="G60" s="1650"/>
      <c r="H60" s="1502"/>
      <c r="I60" s="482"/>
      <c r="J60" s="482"/>
      <c r="K60" s="485" t="s">
        <v>1263</v>
      </c>
      <c r="L60" s="480"/>
      <c r="M60" s="480"/>
      <c r="N60" s="480"/>
      <c r="O60" s="480"/>
      <c r="P60" s="479"/>
      <c r="Q60" s="480"/>
    </row>
    <row r="61" spans="1:18" ht="15.75" customHeight="1" thickBot="1" x14ac:dyDescent="0.3">
      <c r="A61" s="505" t="s">
        <v>422</v>
      </c>
      <c r="B61" s="1362">
        <v>16.5</v>
      </c>
      <c r="C61" s="1362">
        <v>12.2</v>
      </c>
      <c r="D61" s="1362">
        <v>13.2</v>
      </c>
      <c r="E61" s="1362">
        <v>0</v>
      </c>
      <c r="F61" s="1362">
        <v>0</v>
      </c>
      <c r="G61" s="1362"/>
      <c r="H61" s="1502"/>
      <c r="I61" s="482"/>
      <c r="J61" s="482"/>
      <c r="K61" s="478"/>
      <c r="L61" s="480"/>
      <c r="M61" s="480"/>
      <c r="N61" s="480"/>
      <c r="O61" s="480"/>
      <c r="P61" s="480"/>
      <c r="Q61" s="480"/>
    </row>
    <row r="62" spans="1:18" ht="15.75" customHeight="1" thickBot="1" x14ac:dyDescent="0.3">
      <c r="I62" s="482"/>
      <c r="J62" s="482"/>
      <c r="K62" s="484" t="s">
        <v>432</v>
      </c>
      <c r="L62" s="483" t="s">
        <v>430</v>
      </c>
      <c r="M62" s="483" t="s">
        <v>429</v>
      </c>
      <c r="N62" s="483" t="s">
        <v>428</v>
      </c>
      <c r="O62" s="483" t="s">
        <v>427</v>
      </c>
      <c r="P62" s="480"/>
      <c r="Q62" s="498"/>
    </row>
    <row r="63" spans="1:18" x14ac:dyDescent="0.25">
      <c r="I63" s="482"/>
      <c r="J63" s="482"/>
      <c r="K63" s="478" t="s">
        <v>1262</v>
      </c>
      <c r="L63" s="477">
        <v>2.2200000000000002</v>
      </c>
      <c r="M63" s="477">
        <v>1.85</v>
      </c>
      <c r="N63" s="477">
        <v>2.52</v>
      </c>
      <c r="O63" s="477">
        <v>1.74</v>
      </c>
      <c r="P63" s="481"/>
      <c r="Q63" s="498"/>
    </row>
    <row r="64" spans="1:18" x14ac:dyDescent="0.25">
      <c r="I64" s="1362"/>
      <c r="J64" s="1362"/>
      <c r="K64" s="478" t="s">
        <v>1205</v>
      </c>
      <c r="L64" s="477">
        <v>2.13</v>
      </c>
      <c r="M64" s="477">
        <v>1.62</v>
      </c>
      <c r="N64" s="477">
        <v>2.48</v>
      </c>
      <c r="O64" s="477">
        <v>1.68</v>
      </c>
      <c r="P64" s="480"/>
      <c r="Q64" s="498"/>
    </row>
    <row r="65" spans="1:17" x14ac:dyDescent="0.25">
      <c r="I65" s="1650"/>
      <c r="J65" s="1650"/>
      <c r="K65" s="478" t="s">
        <v>1204</v>
      </c>
      <c r="L65" s="477">
        <v>2.29</v>
      </c>
      <c r="M65" s="477">
        <v>2.02</v>
      </c>
      <c r="N65" s="477">
        <v>2.57</v>
      </c>
      <c r="O65" s="477">
        <v>1.79</v>
      </c>
      <c r="P65" s="479"/>
      <c r="Q65" s="498"/>
    </row>
    <row r="66" spans="1:17" x14ac:dyDescent="0.25">
      <c r="I66" s="1650"/>
      <c r="J66" s="1650"/>
      <c r="K66" s="478" t="s">
        <v>1203</v>
      </c>
      <c r="L66" s="477">
        <v>2.21</v>
      </c>
      <c r="M66" s="477">
        <v>1.71</v>
      </c>
      <c r="N66" s="477">
        <v>2.67</v>
      </c>
      <c r="O66" s="477">
        <v>1.74</v>
      </c>
      <c r="P66" s="500"/>
      <c r="Q66" s="498"/>
    </row>
    <row r="67" spans="1:17" x14ac:dyDescent="0.25">
      <c r="I67" s="1362"/>
      <c r="J67" s="1362"/>
      <c r="K67" s="1654"/>
      <c r="L67" s="2510"/>
      <c r="M67" s="2510"/>
      <c r="N67" s="2510"/>
      <c r="O67" s="2510"/>
      <c r="P67" s="2510"/>
      <c r="Q67" s="498"/>
    </row>
    <row r="68" spans="1:17" x14ac:dyDescent="0.25">
      <c r="H68" s="1501"/>
      <c r="I68" s="498"/>
      <c r="J68" s="498"/>
      <c r="K68" s="1359"/>
    </row>
    <row r="69" spans="1:17" x14ac:dyDescent="0.25">
      <c r="A69" s="1359"/>
      <c r="H69" s="498"/>
      <c r="I69" s="498"/>
      <c r="J69" s="498"/>
    </row>
    <row r="70" spans="1:17" x14ac:dyDescent="0.25">
      <c r="A70" s="1361"/>
      <c r="B70" s="1360"/>
      <c r="C70" s="1360"/>
      <c r="D70" s="1360"/>
      <c r="E70" s="1360"/>
      <c r="F70" s="1360"/>
      <c r="G70" s="1360"/>
      <c r="H70" s="1360"/>
      <c r="I70" s="498"/>
      <c r="J70" s="498"/>
    </row>
    <row r="71" spans="1:17" x14ac:dyDescent="0.25">
      <c r="A71" s="1361"/>
      <c r="B71" s="1360"/>
      <c r="C71" s="1360"/>
      <c r="D71" s="1360"/>
      <c r="E71" s="1360"/>
      <c r="F71" s="1360"/>
      <c r="G71" s="1360"/>
      <c r="H71" s="1360"/>
    </row>
    <row r="72" spans="1:17" x14ac:dyDescent="0.25">
      <c r="A72" s="1361"/>
      <c r="B72" s="1360"/>
      <c r="C72" s="1360"/>
      <c r="D72" s="1360"/>
      <c r="E72" s="1360"/>
      <c r="F72" s="1360"/>
      <c r="G72" s="1360"/>
      <c r="H72" s="1360"/>
    </row>
    <row r="73" spans="1:17" x14ac:dyDescent="0.25">
      <c r="A73" s="1361"/>
      <c r="B73" s="1360"/>
      <c r="C73" s="1360"/>
      <c r="D73" s="1360"/>
      <c r="E73" s="1360"/>
      <c r="F73" s="1360"/>
      <c r="G73" s="1360"/>
      <c r="H73" s="1360"/>
    </row>
    <row r="74" spans="1:17" x14ac:dyDescent="0.25">
      <c r="A74" s="1359"/>
      <c r="B74" s="1358"/>
      <c r="C74" s="1358"/>
      <c r="D74" s="1358"/>
      <c r="E74" s="1358"/>
      <c r="F74" s="1358"/>
      <c r="G74" s="1358"/>
    </row>
    <row r="75" spans="1:17" x14ac:dyDescent="0.25">
      <c r="A75" s="471"/>
      <c r="B75" s="470"/>
      <c r="C75" s="470"/>
      <c r="D75" s="470"/>
      <c r="E75" s="470"/>
      <c r="O75" s="2509"/>
    </row>
    <row r="76" spans="1:17" x14ac:dyDescent="0.25">
      <c r="A76" s="471"/>
      <c r="B76" s="470"/>
      <c r="C76" s="470"/>
      <c r="D76" s="470"/>
      <c r="E76" s="470"/>
      <c r="L76" s="2509"/>
      <c r="M76" s="2509"/>
      <c r="O76" s="2509"/>
    </row>
    <row r="77" spans="1:17" x14ac:dyDescent="0.25">
      <c r="A77" s="471"/>
      <c r="B77" s="470"/>
      <c r="C77" s="470"/>
      <c r="D77" s="470"/>
      <c r="E77" s="470"/>
      <c r="O77" s="2509"/>
    </row>
    <row r="78" spans="1:17" x14ac:dyDescent="0.25">
      <c r="L78" s="2508"/>
      <c r="M78" s="2508"/>
      <c r="N78" s="2508"/>
      <c r="O78" s="2508"/>
    </row>
    <row r="81" spans="1:6" x14ac:dyDescent="0.25">
      <c r="A81" s="471"/>
      <c r="B81" s="470"/>
      <c r="C81" s="470"/>
      <c r="D81" s="470"/>
      <c r="E81" s="470"/>
    </row>
    <row r="85" spans="1:6" x14ac:dyDescent="0.25">
      <c r="A85" s="1649"/>
      <c r="B85" s="476"/>
      <c r="C85" s="476"/>
      <c r="D85" s="476"/>
      <c r="E85" s="476"/>
      <c r="F85" s="1648"/>
    </row>
    <row r="86" spans="1:6" x14ac:dyDescent="0.25">
      <c r="F86" s="475"/>
    </row>
    <row r="87" spans="1:6" x14ac:dyDescent="0.25">
      <c r="A87" s="474"/>
      <c r="B87" s="472"/>
      <c r="C87" s="473"/>
      <c r="D87" s="472"/>
      <c r="E87" s="472"/>
    </row>
    <row r="88" spans="1:6" x14ac:dyDescent="0.25">
      <c r="A88" s="471"/>
      <c r="B88" s="470"/>
      <c r="C88" s="470"/>
      <c r="D88" s="470"/>
      <c r="E88" s="470"/>
    </row>
    <row r="89" spans="1:6" x14ac:dyDescent="0.25">
      <c r="A89" s="471"/>
      <c r="B89" s="470"/>
      <c r="C89" s="470"/>
      <c r="D89" s="470"/>
      <c r="E89" s="470"/>
    </row>
    <row r="90" spans="1:6" x14ac:dyDescent="0.25">
      <c r="A90" s="471"/>
      <c r="B90" s="470"/>
      <c r="C90" s="470"/>
      <c r="D90" s="470"/>
      <c r="E90" s="470"/>
    </row>
    <row r="94" spans="1:6" x14ac:dyDescent="0.25">
      <c r="A94" s="471"/>
      <c r="B94" s="470"/>
      <c r="C94" s="470"/>
      <c r="D94" s="470"/>
      <c r="E94" s="470"/>
    </row>
  </sheetData>
  <mergeCells count="6">
    <mergeCell ref="L21:S22"/>
    <mergeCell ref="L25:S26"/>
    <mergeCell ref="L27:R28"/>
    <mergeCell ref="L29:R30"/>
    <mergeCell ref="L31:R32"/>
    <mergeCell ref="L23:R24"/>
  </mergeCell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59999389629810485"/>
  </sheetPr>
  <dimension ref="A1:L62"/>
  <sheetViews>
    <sheetView tabSelected="1" view="pageLayout" topLeftCell="A8" zoomScaleNormal="100" zoomScaleSheetLayoutView="90" workbookViewId="0">
      <selection activeCell="H36" sqref="H36"/>
    </sheetView>
  </sheetViews>
  <sheetFormatPr defaultRowHeight="15" x14ac:dyDescent="0.25"/>
  <cols>
    <col min="1" max="1" width="18.28515625" customWidth="1"/>
    <col min="2" max="5" width="8.7109375" customWidth="1"/>
    <col min="6" max="6" width="9.5703125" customWidth="1"/>
    <col min="7" max="11" width="8.7109375" customWidth="1"/>
  </cols>
  <sheetData>
    <row r="1" spans="1:11" ht="13.5" customHeight="1" x14ac:dyDescent="0.25">
      <c r="A1" s="1090" t="s">
        <v>889</v>
      </c>
      <c r="B1" s="815"/>
      <c r="C1" s="814"/>
      <c r="D1" s="814"/>
      <c r="E1" s="1734"/>
      <c r="F1" s="1734"/>
      <c r="G1" s="1734"/>
      <c r="H1" s="1734"/>
      <c r="I1" s="1734"/>
      <c r="J1" s="1734"/>
      <c r="K1" s="1734"/>
    </row>
    <row r="2" spans="1:11" ht="13.5" customHeight="1" x14ac:dyDescent="0.25">
      <c r="A2" s="813"/>
      <c r="B2" s="813"/>
      <c r="C2" s="812"/>
      <c r="D2" s="812"/>
      <c r="E2" s="812"/>
      <c r="F2" s="812"/>
      <c r="G2" s="812"/>
      <c r="H2" s="812"/>
      <c r="I2" s="812"/>
      <c r="J2" s="812"/>
      <c r="K2" s="812"/>
    </row>
    <row r="3" spans="1:11" ht="13.5" customHeight="1" x14ac:dyDescent="0.25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</row>
    <row r="4" spans="1:11" ht="13.5" customHeight="1" thickBot="1" x14ac:dyDescent="0.3">
      <c r="A4" s="809" t="s">
        <v>178</v>
      </c>
      <c r="B4" s="808" t="s">
        <v>1261</v>
      </c>
      <c r="C4" s="808" t="s">
        <v>1094</v>
      </c>
      <c r="D4" s="808" t="s">
        <v>1198</v>
      </c>
      <c r="E4" s="808" t="s">
        <v>940</v>
      </c>
      <c r="F4" s="808" t="s">
        <v>917</v>
      </c>
      <c r="G4" s="808" t="s">
        <v>868</v>
      </c>
      <c r="H4" s="808" t="s">
        <v>277</v>
      </c>
      <c r="I4" s="808" t="s">
        <v>276</v>
      </c>
      <c r="J4" s="808" t="s">
        <v>275</v>
      </c>
      <c r="K4" s="808" t="s">
        <v>274</v>
      </c>
    </row>
    <row r="5" spans="1:11" ht="13.5" customHeight="1" x14ac:dyDescent="0.25">
      <c r="A5" s="807" t="s">
        <v>488</v>
      </c>
      <c r="B5" s="816">
        <v>282604.22592051211</v>
      </c>
      <c r="C5" s="816">
        <v>311549.05888333044</v>
      </c>
      <c r="D5" s="816">
        <v>306982</v>
      </c>
      <c r="E5" s="816">
        <v>320072</v>
      </c>
      <c r="F5" s="816">
        <v>330407.98833992844</v>
      </c>
      <c r="G5" s="816">
        <v>330899.66093333415</v>
      </c>
      <c r="H5" s="816">
        <v>332127.50620208198</v>
      </c>
      <c r="I5" s="816">
        <v>330055.29341387289</v>
      </c>
      <c r="J5" s="811">
        <v>322710.14995601552</v>
      </c>
      <c r="K5" s="811">
        <v>318051</v>
      </c>
    </row>
    <row r="6" spans="1:11" ht="13.5" customHeight="1" x14ac:dyDescent="0.25">
      <c r="A6" s="807" t="s">
        <v>487</v>
      </c>
      <c r="B6" s="816">
        <v>-2800</v>
      </c>
      <c r="C6" s="816">
        <v>-576</v>
      </c>
      <c r="D6" s="816">
        <v>-5680</v>
      </c>
      <c r="E6" s="816">
        <v>-3592</v>
      </c>
      <c r="F6" s="816">
        <v>-1035</v>
      </c>
      <c r="G6" s="807">
        <v>311</v>
      </c>
      <c r="H6" s="816">
        <v>1926</v>
      </c>
      <c r="I6" s="816">
        <v>1276</v>
      </c>
      <c r="J6" s="806">
        <v>-183</v>
      </c>
      <c r="K6" s="806">
        <v>9589</v>
      </c>
    </row>
    <row r="7" spans="1:11" ht="13.5" customHeight="1" x14ac:dyDescent="0.25">
      <c r="A7" s="1758"/>
      <c r="B7" s="1758"/>
      <c r="C7" s="1757"/>
      <c r="D7" s="1757"/>
      <c r="E7" s="1757"/>
      <c r="F7" s="1757"/>
      <c r="G7" s="1757"/>
      <c r="H7" s="1757"/>
      <c r="I7" s="1757"/>
      <c r="J7" s="1757"/>
      <c r="K7" s="1757"/>
    </row>
    <row r="8" spans="1:11" ht="13.5" customHeight="1" thickBot="1" x14ac:dyDescent="0.3">
      <c r="A8" s="809" t="s">
        <v>178</v>
      </c>
      <c r="B8" s="808" t="s">
        <v>273</v>
      </c>
      <c r="C8" s="808" t="s">
        <v>272</v>
      </c>
      <c r="D8" s="808" t="s">
        <v>271</v>
      </c>
      <c r="E8" s="808" t="s">
        <v>270</v>
      </c>
      <c r="F8" s="808" t="s">
        <v>269</v>
      </c>
      <c r="G8" s="808" t="s">
        <v>268</v>
      </c>
      <c r="H8" s="2700" t="s">
        <v>473</v>
      </c>
      <c r="I8" s="2700" t="s">
        <v>511</v>
      </c>
      <c r="J8" s="808" t="s">
        <v>510</v>
      </c>
      <c r="K8" s="808" t="s">
        <v>395</v>
      </c>
    </row>
    <row r="9" spans="1:11" ht="13.5" customHeight="1" x14ac:dyDescent="0.25">
      <c r="A9" s="807" t="s">
        <v>488</v>
      </c>
      <c r="B9" s="811">
        <v>300538</v>
      </c>
      <c r="C9" s="811">
        <v>291126</v>
      </c>
      <c r="D9" s="811">
        <v>288695</v>
      </c>
      <c r="E9" s="811">
        <v>274146</v>
      </c>
      <c r="F9" s="811">
        <v>286170</v>
      </c>
      <c r="G9" s="810">
        <v>290114</v>
      </c>
      <c r="H9" s="2701">
        <v>263452</v>
      </c>
      <c r="I9" s="2701">
        <v>254753</v>
      </c>
      <c r="J9" s="810">
        <v>248859</v>
      </c>
      <c r="K9" s="810">
        <v>238762</v>
      </c>
    </row>
    <row r="10" spans="1:11" ht="13.5" customHeight="1" x14ac:dyDescent="0.25">
      <c r="A10" s="807" t="s">
        <v>487</v>
      </c>
      <c r="B10" s="806">
        <v>5802</v>
      </c>
      <c r="C10" s="806">
        <v>4091</v>
      </c>
      <c r="D10" s="806">
        <v>1823</v>
      </c>
      <c r="E10" s="806">
        <v>2756</v>
      </c>
      <c r="F10" s="806">
        <v>3133</v>
      </c>
      <c r="G10" s="806">
        <v>7173</v>
      </c>
      <c r="H10" s="2702">
        <v>6677</v>
      </c>
      <c r="I10" s="2702">
        <v>3171</v>
      </c>
      <c r="J10" s="806">
        <v>4861</v>
      </c>
      <c r="K10" s="806">
        <v>3820</v>
      </c>
    </row>
    <row r="11" spans="1:11" ht="13.5" customHeight="1" x14ac:dyDescent="0.25">
      <c r="A11" s="1758"/>
      <c r="B11" s="1758"/>
      <c r="C11" s="1757"/>
      <c r="D11" s="1757"/>
      <c r="E11" s="1757"/>
      <c r="F11" s="1757"/>
      <c r="G11" s="1757"/>
      <c r="H11" s="1757"/>
      <c r="I11" s="1757"/>
      <c r="J11" s="1757"/>
      <c r="K11" s="1757"/>
    </row>
    <row r="12" spans="1:11" ht="13.5" customHeight="1" thickBot="1" x14ac:dyDescent="0.3">
      <c r="A12" s="809" t="s">
        <v>178</v>
      </c>
      <c r="B12" s="808" t="s">
        <v>509</v>
      </c>
      <c r="C12" s="808" t="s">
        <v>508</v>
      </c>
      <c r="D12" s="808" t="s">
        <v>507</v>
      </c>
      <c r="E12" s="808" t="s">
        <v>506</v>
      </c>
      <c r="F12" s="808" t="s">
        <v>505</v>
      </c>
      <c r="G12" s="808" t="s">
        <v>504</v>
      </c>
      <c r="H12" s="808" t="s">
        <v>503</v>
      </c>
      <c r="I12" s="808" t="s">
        <v>502</v>
      </c>
      <c r="J12" s="808" t="s">
        <v>501</v>
      </c>
      <c r="K12" s="808" t="s">
        <v>500</v>
      </c>
    </row>
    <row r="13" spans="1:11" ht="13.5" customHeight="1" x14ac:dyDescent="0.25">
      <c r="A13" s="807" t="s">
        <v>488</v>
      </c>
      <c r="B13" s="810">
        <v>232108</v>
      </c>
      <c r="C13" s="810">
        <v>226323</v>
      </c>
      <c r="D13" s="810">
        <v>217390</v>
      </c>
      <c r="E13" s="810">
        <v>220835</v>
      </c>
      <c r="F13" s="810">
        <v>218151</v>
      </c>
      <c r="G13" s="810">
        <v>210589</v>
      </c>
      <c r="H13" s="810">
        <v>199951</v>
      </c>
      <c r="I13" s="806">
        <v>197521</v>
      </c>
      <c r="J13" s="806">
        <v>187222</v>
      </c>
      <c r="K13" s="806">
        <v>178233</v>
      </c>
    </row>
    <row r="14" spans="1:11" ht="13.5" customHeight="1" x14ac:dyDescent="0.25">
      <c r="A14" s="807" t="s">
        <v>487</v>
      </c>
      <c r="B14" s="806">
        <v>2123</v>
      </c>
      <c r="C14" s="806">
        <v>2335</v>
      </c>
      <c r="D14" s="806">
        <v>2680</v>
      </c>
      <c r="E14" s="806">
        <v>-726</v>
      </c>
      <c r="F14" s="806">
        <v>3087</v>
      </c>
      <c r="G14" s="806">
        <v>2643</v>
      </c>
      <c r="H14" s="806">
        <v>2176</v>
      </c>
      <c r="I14" s="806">
        <v>1221</v>
      </c>
      <c r="J14" s="806">
        <v>1749</v>
      </c>
      <c r="K14" s="806">
        <v>-713</v>
      </c>
    </row>
    <row r="15" spans="1:11" ht="13.5" customHeight="1" x14ac:dyDescent="0.25">
      <c r="A15" s="1758"/>
      <c r="B15" s="1758"/>
      <c r="C15" s="1757"/>
      <c r="D15" s="1757"/>
      <c r="E15" s="1757"/>
      <c r="F15" s="1757"/>
      <c r="G15" s="1757"/>
      <c r="H15" s="1757"/>
      <c r="I15" s="1757"/>
      <c r="J15" s="1757"/>
      <c r="K15" s="1757"/>
    </row>
    <row r="16" spans="1:11" ht="13.5" customHeight="1" thickBot="1" x14ac:dyDescent="0.3">
      <c r="A16" s="809" t="s">
        <v>178</v>
      </c>
      <c r="B16" s="808" t="s">
        <v>499</v>
      </c>
      <c r="C16" s="808" t="s">
        <v>498</v>
      </c>
      <c r="D16" s="808" t="s">
        <v>497</v>
      </c>
      <c r="E16" s="808" t="s">
        <v>496</v>
      </c>
      <c r="F16" s="808" t="s">
        <v>495</v>
      </c>
      <c r="G16" s="808" t="s">
        <v>494</v>
      </c>
      <c r="H16" s="808" t="s">
        <v>493</v>
      </c>
      <c r="I16" s="808" t="s">
        <v>492</v>
      </c>
      <c r="J16" s="808" t="s">
        <v>491</v>
      </c>
      <c r="K16" s="808" t="s">
        <v>490</v>
      </c>
    </row>
    <row r="17" spans="1:11" ht="13.5" customHeight="1" x14ac:dyDescent="0.25">
      <c r="A17" s="807" t="s">
        <v>488</v>
      </c>
      <c r="B17" s="806">
        <v>190046</v>
      </c>
      <c r="C17" s="806">
        <v>189844</v>
      </c>
      <c r="D17" s="806">
        <v>189287</v>
      </c>
      <c r="E17" s="806">
        <v>180427</v>
      </c>
      <c r="F17" s="806">
        <v>170360</v>
      </c>
      <c r="G17" s="806">
        <v>170214</v>
      </c>
      <c r="H17" s="806">
        <v>159396</v>
      </c>
      <c r="I17" s="806">
        <v>148848</v>
      </c>
      <c r="J17" s="806">
        <v>136081</v>
      </c>
      <c r="K17" s="806">
        <v>124444</v>
      </c>
    </row>
    <row r="18" spans="1:11" ht="13.5" customHeight="1" x14ac:dyDescent="0.25">
      <c r="A18" s="807" t="s">
        <v>487</v>
      </c>
      <c r="B18" s="806">
        <v>1724</v>
      </c>
      <c r="C18" s="806">
        <v>2297</v>
      </c>
      <c r="D18" s="806">
        <v>816</v>
      </c>
      <c r="E18" s="806">
        <v>3244</v>
      </c>
      <c r="F18" s="806">
        <v>2105</v>
      </c>
      <c r="G18" s="806">
        <v>3365</v>
      </c>
      <c r="H18" s="806">
        <v>3435</v>
      </c>
      <c r="I18" s="806">
        <v>2978</v>
      </c>
      <c r="J18" s="806">
        <v>2818</v>
      </c>
      <c r="K18" s="806">
        <v>68</v>
      </c>
    </row>
    <row r="19" spans="1:11" ht="13.5" customHeight="1" x14ac:dyDescent="0.25">
      <c r="A19" s="805"/>
      <c r="B19" s="805"/>
      <c r="F19" s="805"/>
      <c r="G19" s="805"/>
      <c r="H19" s="805"/>
      <c r="I19" s="805"/>
      <c r="J19" s="805"/>
      <c r="K19" s="787"/>
    </row>
    <row r="20" spans="1:11" ht="13.5" customHeight="1" thickBot="1" x14ac:dyDescent="0.3">
      <c r="A20" s="809" t="s">
        <v>178</v>
      </c>
      <c r="B20" s="808" t="s">
        <v>489</v>
      </c>
      <c r="F20" s="805"/>
      <c r="G20" s="805"/>
      <c r="H20" s="805"/>
      <c r="I20" s="805"/>
      <c r="J20" s="805"/>
      <c r="K20" s="787"/>
    </row>
    <row r="21" spans="1:11" ht="13.5" customHeight="1" x14ac:dyDescent="0.25">
      <c r="A21" s="807" t="s">
        <v>488</v>
      </c>
      <c r="B21" s="806">
        <v>125546</v>
      </c>
      <c r="F21" s="805"/>
      <c r="G21" s="805"/>
      <c r="H21" s="805"/>
      <c r="I21" s="805"/>
      <c r="J21" s="805"/>
      <c r="K21" s="787"/>
    </row>
    <row r="22" spans="1:11" ht="13.5" customHeight="1" x14ac:dyDescent="0.25">
      <c r="A22" s="807" t="s">
        <v>487</v>
      </c>
      <c r="B22" s="806">
        <v>-2414</v>
      </c>
    </row>
    <row r="23" spans="1:11" ht="13.5" customHeight="1" x14ac:dyDescent="0.25"/>
    <row r="24" spans="1:11" ht="13.5" customHeight="1" x14ac:dyDescent="0.25">
      <c r="A24" s="561" t="s">
        <v>1419</v>
      </c>
    </row>
    <row r="25" spans="1:11" x14ac:dyDescent="0.25">
      <c r="A25" s="561" t="s">
        <v>1420</v>
      </c>
    </row>
    <row r="26" spans="1:11" ht="13.5" customHeight="1" x14ac:dyDescent="0.25"/>
    <row r="27" spans="1:11" ht="13.5" customHeight="1" x14ac:dyDescent="0.25"/>
    <row r="28" spans="1:11" ht="13.5" customHeight="1" x14ac:dyDescent="0.25"/>
    <row r="29" spans="1:11" ht="13.5" customHeight="1" x14ac:dyDescent="0.25">
      <c r="A29" s="1089" t="s">
        <v>486</v>
      </c>
      <c r="B29" s="789"/>
      <c r="C29" s="787"/>
      <c r="D29" s="787"/>
      <c r="E29" s="787"/>
      <c r="F29" s="787"/>
      <c r="G29" s="787"/>
      <c r="H29" s="787"/>
      <c r="I29" s="787"/>
      <c r="J29" s="804"/>
      <c r="K29" s="1756"/>
    </row>
    <row r="30" spans="1:11" ht="13.5" customHeight="1" x14ac:dyDescent="0.25">
      <c r="A30" s="803" t="s">
        <v>1218</v>
      </c>
      <c r="B30" s="803"/>
      <c r="C30" s="787"/>
      <c r="D30" s="787"/>
      <c r="E30" s="787"/>
      <c r="F30" s="787"/>
      <c r="G30" s="787"/>
      <c r="H30" s="787"/>
      <c r="I30" s="784"/>
      <c r="J30" s="802"/>
      <c r="K30" s="1756"/>
    </row>
    <row r="31" spans="1:11" ht="13.5" customHeight="1" thickBot="1" x14ac:dyDescent="0.3">
      <c r="I31" s="784"/>
      <c r="J31" s="802"/>
      <c r="K31" s="1756"/>
    </row>
    <row r="32" spans="1:11" ht="27" customHeight="1" thickBot="1" x14ac:dyDescent="0.3">
      <c r="A32" s="801" t="s">
        <v>0</v>
      </c>
      <c r="B32" s="1755" t="s">
        <v>485</v>
      </c>
      <c r="C32" s="1919" t="s">
        <v>484</v>
      </c>
      <c r="D32" s="1755" t="s">
        <v>483</v>
      </c>
      <c r="E32" s="1755" t="s">
        <v>482</v>
      </c>
      <c r="F32" s="1754" t="s">
        <v>481</v>
      </c>
      <c r="G32" s="799"/>
      <c r="H32" s="800"/>
      <c r="I32" s="799"/>
      <c r="J32" s="795"/>
      <c r="K32" s="795"/>
    </row>
    <row r="33" spans="1:12" ht="13.5" customHeight="1" x14ac:dyDescent="0.25">
      <c r="A33" s="1752" t="s">
        <v>431</v>
      </c>
      <c r="B33" s="1753">
        <v>17.695</v>
      </c>
      <c r="C33" s="1750">
        <v>27.65200753749518</v>
      </c>
      <c r="D33" s="1750">
        <v>29.751999999999999</v>
      </c>
      <c r="E33" s="1750">
        <v>3.9689999999999999</v>
      </c>
      <c r="F33" s="798">
        <v>79.068007537495191</v>
      </c>
      <c r="G33" s="1748"/>
      <c r="H33" s="1748"/>
      <c r="I33" s="1748"/>
      <c r="J33" s="795"/>
      <c r="K33" s="795"/>
    </row>
    <row r="34" spans="1:12" ht="13.5" customHeight="1" x14ac:dyDescent="0.25">
      <c r="A34" s="1752" t="s">
        <v>430</v>
      </c>
      <c r="B34" s="1750">
        <v>7.3609999999999998</v>
      </c>
      <c r="C34" s="1750">
        <v>27.367999999999999</v>
      </c>
      <c r="D34" s="1750">
        <v>3.363</v>
      </c>
      <c r="E34" s="1750">
        <v>16.902999999999999</v>
      </c>
      <c r="F34" s="798">
        <v>54.994999999999997</v>
      </c>
      <c r="G34" s="1748"/>
      <c r="H34" s="1748"/>
      <c r="I34" s="1748"/>
      <c r="J34" s="795"/>
      <c r="K34" s="795"/>
    </row>
    <row r="35" spans="1:12" ht="13.5" customHeight="1" x14ac:dyDescent="0.25">
      <c r="A35" s="1752" t="s">
        <v>429</v>
      </c>
      <c r="B35" s="1750">
        <v>3.101</v>
      </c>
      <c r="C35" s="1750">
        <v>5.9640692502496293</v>
      </c>
      <c r="D35" s="1750">
        <v>5.1669999999999998</v>
      </c>
      <c r="E35" s="1750">
        <v>12.699</v>
      </c>
      <c r="F35" s="798">
        <v>26.931069250249632</v>
      </c>
      <c r="G35" s="1748"/>
      <c r="H35" s="1748"/>
      <c r="I35" s="1748"/>
      <c r="J35" s="795"/>
      <c r="K35" s="795"/>
    </row>
    <row r="36" spans="1:12" x14ac:dyDescent="0.25">
      <c r="A36" s="1752" t="s">
        <v>428</v>
      </c>
      <c r="B36" s="1750">
        <v>28.422000000000001</v>
      </c>
      <c r="C36" s="1750">
        <v>19.1151491327673</v>
      </c>
      <c r="D36" s="1750">
        <v>7.4459999999999997</v>
      </c>
      <c r="E36" s="1750">
        <v>13.728</v>
      </c>
      <c r="F36" s="798">
        <v>68.711149132767304</v>
      </c>
      <c r="G36" s="1748"/>
      <c r="H36" s="1748"/>
      <c r="I36" s="1748"/>
      <c r="J36" s="795"/>
      <c r="K36" s="795"/>
    </row>
    <row r="37" spans="1:12" ht="13.5" customHeight="1" x14ac:dyDescent="0.25">
      <c r="A37" s="1751" t="s">
        <v>480</v>
      </c>
      <c r="B37" s="1750">
        <v>-0.26800000000000002</v>
      </c>
      <c r="C37" s="1749">
        <v>0.64</v>
      </c>
      <c r="D37" s="1749">
        <v>52.527000000000001</v>
      </c>
      <c r="E37" s="1749">
        <v>0</v>
      </c>
      <c r="F37" s="798">
        <v>52.899000000000001</v>
      </c>
      <c r="G37" s="1748"/>
      <c r="H37" s="1748"/>
      <c r="I37" s="1748"/>
      <c r="J37" s="784"/>
      <c r="K37" s="784"/>
    </row>
    <row r="38" spans="1:12" ht="13.5" customHeight="1" x14ac:dyDescent="0.25">
      <c r="A38" s="797" t="s">
        <v>479</v>
      </c>
      <c r="B38" s="796">
        <v>56.311</v>
      </c>
      <c r="C38" s="796">
        <v>80.739225920512112</v>
      </c>
      <c r="D38" s="796">
        <v>98.254000000000005</v>
      </c>
      <c r="E38" s="796">
        <v>47.3</v>
      </c>
      <c r="F38" s="796">
        <v>282.60422592051214</v>
      </c>
      <c r="G38" s="795"/>
      <c r="H38" s="795"/>
      <c r="I38" s="795"/>
      <c r="J38" s="784"/>
      <c r="K38" s="784"/>
    </row>
    <row r="39" spans="1:12" ht="13.5" customHeight="1" x14ac:dyDescent="0.25">
      <c r="I39" s="784"/>
      <c r="J39" s="784"/>
      <c r="K39" s="784"/>
    </row>
    <row r="40" spans="1:12" ht="13.5" customHeight="1" x14ac:dyDescent="0.25">
      <c r="A40" s="784"/>
      <c r="B40" s="784"/>
      <c r="C40" s="784"/>
      <c r="D40" s="784"/>
      <c r="E40" s="784"/>
      <c r="F40" s="784"/>
      <c r="G40" s="784"/>
      <c r="H40" s="784"/>
      <c r="I40" s="784"/>
      <c r="J40" s="784"/>
      <c r="K40" s="784"/>
    </row>
    <row r="41" spans="1:12" ht="13.5" customHeight="1" x14ac:dyDescent="0.25">
      <c r="A41" s="1091" t="s">
        <v>478</v>
      </c>
      <c r="B41" s="794"/>
      <c r="C41" s="793"/>
      <c r="D41" s="793"/>
      <c r="E41" s="793"/>
      <c r="F41" s="793"/>
      <c r="G41" s="793"/>
      <c r="H41" s="793"/>
      <c r="I41" s="793"/>
      <c r="J41" s="793"/>
      <c r="K41" s="793"/>
    </row>
    <row r="42" spans="1:12" ht="13.5" customHeight="1" thickBot="1" x14ac:dyDescent="0.3">
      <c r="A42" s="562" t="s">
        <v>372</v>
      </c>
      <c r="B42" s="2275" t="s">
        <v>1210</v>
      </c>
      <c r="C42" s="1920" t="s">
        <v>1094</v>
      </c>
      <c r="D42" s="1920" t="s">
        <v>1032</v>
      </c>
      <c r="E42" s="1747" t="s">
        <v>940</v>
      </c>
      <c r="F42" s="1747" t="s">
        <v>917</v>
      </c>
      <c r="G42" s="1747" t="s">
        <v>868</v>
      </c>
      <c r="H42" s="1747" t="s">
        <v>277</v>
      </c>
      <c r="I42" s="1747" t="s">
        <v>276</v>
      </c>
      <c r="J42" s="1747" t="s">
        <v>275</v>
      </c>
      <c r="K42" s="1747" t="s">
        <v>274</v>
      </c>
      <c r="L42" s="2190"/>
    </row>
    <row r="43" spans="1:12" ht="23.25" customHeight="1" x14ac:dyDescent="0.25">
      <c r="A43" s="561" t="s">
        <v>477</v>
      </c>
      <c r="B43" s="792">
        <v>-0.6</v>
      </c>
      <c r="C43" s="792">
        <v>-0.24399999999999999</v>
      </c>
      <c r="D43" s="792">
        <v>-0.75</v>
      </c>
      <c r="E43" s="792">
        <v>-0.34799999999999998</v>
      </c>
      <c r="F43" s="792">
        <v>-4.3999999999999997E-2</v>
      </c>
      <c r="G43" s="792">
        <v>-0.14599999999999999</v>
      </c>
      <c r="H43" s="792">
        <v>0.28999999999999998</v>
      </c>
      <c r="I43" s="792">
        <v>0.26100000000000001</v>
      </c>
      <c r="J43" s="792">
        <v>0.89300000000000002</v>
      </c>
      <c r="K43" s="792">
        <v>1.379</v>
      </c>
      <c r="L43" s="792"/>
    </row>
    <row r="44" spans="1:12" ht="13.5" customHeight="1" x14ac:dyDescent="0.25">
      <c r="A44" s="561" t="s">
        <v>417</v>
      </c>
      <c r="B44" s="792">
        <v>0</v>
      </c>
      <c r="C44" s="792">
        <v>5.6000000000000001E-2</v>
      </c>
      <c r="D44" s="792">
        <v>-0.63100000000000001</v>
      </c>
      <c r="E44" s="792">
        <v>-1.25</v>
      </c>
      <c r="F44" s="792">
        <v>-1.4159999999999999</v>
      </c>
      <c r="G44" s="792">
        <v>-0.26700000000000002</v>
      </c>
      <c r="H44" s="792">
        <v>0.28000000000000003</v>
      </c>
      <c r="I44" s="792">
        <v>0.82200000000000006</v>
      </c>
      <c r="J44" s="792">
        <v>0.38</v>
      </c>
      <c r="K44" s="792">
        <v>0.92100000000000004</v>
      </c>
      <c r="L44" s="792"/>
    </row>
    <row r="45" spans="1:12" ht="13.5" customHeight="1" x14ac:dyDescent="0.25">
      <c r="A45" s="561" t="s">
        <v>476</v>
      </c>
      <c r="B45" s="792">
        <v>-1.2</v>
      </c>
      <c r="C45" s="792">
        <v>-0.44700000000000001</v>
      </c>
      <c r="D45" s="792">
        <v>-4.3339999999999996</v>
      </c>
      <c r="E45" s="792">
        <v>-1.9610000000000001</v>
      </c>
      <c r="F45" s="792">
        <v>0.52979999999999983</v>
      </c>
      <c r="G45" s="792">
        <v>0.41380000000000006</v>
      </c>
      <c r="H45" s="792">
        <v>0.94980000000000009</v>
      </c>
      <c r="I45" s="792">
        <v>-0.22900000000000004</v>
      </c>
      <c r="J45" s="792">
        <v>-1.4690000000000001</v>
      </c>
      <c r="K45" s="792">
        <v>7.0229999999999997</v>
      </c>
      <c r="L45" s="792"/>
    </row>
    <row r="46" spans="1:12" ht="13.5" customHeight="1" x14ac:dyDescent="0.25">
      <c r="A46" s="561" t="s">
        <v>418</v>
      </c>
      <c r="B46" s="792">
        <v>-0.1</v>
      </c>
      <c r="C46" s="792">
        <v>5.8999999999999997E-2</v>
      </c>
      <c r="D46" s="792">
        <v>3.5999999999999997E-2</v>
      </c>
      <c r="E46" s="792">
        <v>-3.4000000000000002E-2</v>
      </c>
      <c r="F46" s="792">
        <v>-9.6000000000000002E-2</v>
      </c>
      <c r="G46" s="792">
        <v>0.309</v>
      </c>
      <c r="H46" s="792">
        <v>0.39500000000000002</v>
      </c>
      <c r="I46" s="792">
        <v>0.39100000000000001</v>
      </c>
      <c r="J46" s="792">
        <v>1.2999999999999999E-2</v>
      </c>
      <c r="K46" s="792">
        <v>0.26500000000000001</v>
      </c>
      <c r="L46" s="792"/>
    </row>
    <row r="47" spans="1:12" x14ac:dyDescent="0.25">
      <c r="A47" s="563" t="s">
        <v>365</v>
      </c>
      <c r="B47" s="791">
        <v>-1.9</v>
      </c>
      <c r="C47" s="791">
        <v>-0.57599999999999996</v>
      </c>
      <c r="D47" s="791">
        <v>-5.68</v>
      </c>
      <c r="E47" s="791">
        <v>-3.5920000000000001</v>
      </c>
      <c r="F47" s="791">
        <v>-1.0349999999999999</v>
      </c>
      <c r="G47" s="791">
        <v>0.311</v>
      </c>
      <c r="H47" s="791">
        <v>1.9259999999999999</v>
      </c>
      <c r="I47" s="791">
        <v>1.276</v>
      </c>
      <c r="J47" s="791">
        <v>-0.183</v>
      </c>
      <c r="K47" s="791">
        <v>9.5890000000000004</v>
      </c>
      <c r="L47" s="2192"/>
    </row>
    <row r="48" spans="1:12" ht="13.5" customHeight="1" x14ac:dyDescent="0.25">
      <c r="B48" s="561"/>
      <c r="I48" s="790"/>
      <c r="J48" s="790"/>
      <c r="K48" s="929"/>
    </row>
    <row r="49" spans="1:12" ht="13.5" customHeight="1" x14ac:dyDescent="0.25"/>
    <row r="50" spans="1:12" ht="13.5" customHeight="1" x14ac:dyDescent="0.25">
      <c r="A50" s="1089" t="s">
        <v>475</v>
      </c>
      <c r="B50" s="1089"/>
      <c r="C50" s="1089"/>
      <c r="D50" s="1089"/>
      <c r="E50" s="1089"/>
      <c r="F50" s="789"/>
      <c r="G50" s="789"/>
      <c r="H50" s="789"/>
      <c r="I50" s="788"/>
      <c r="J50" s="788"/>
      <c r="K50" s="788"/>
    </row>
    <row r="51" spans="1:12" ht="13.5" customHeight="1" thickBot="1" x14ac:dyDescent="0.3">
      <c r="A51" s="562" t="s">
        <v>474</v>
      </c>
      <c r="B51" s="2275" t="s">
        <v>1210</v>
      </c>
      <c r="C51" s="2275" t="s">
        <v>1094</v>
      </c>
      <c r="D51" s="1920" t="s">
        <v>1032</v>
      </c>
      <c r="E51" s="1747" t="s">
        <v>940</v>
      </c>
      <c r="F51" s="1747" t="s">
        <v>917</v>
      </c>
      <c r="G51" s="1747" t="s">
        <v>868</v>
      </c>
      <c r="H51" s="1747" t="s">
        <v>277</v>
      </c>
      <c r="I51" s="1920" t="s">
        <v>276</v>
      </c>
      <c r="J51" s="1920" t="s">
        <v>275</v>
      </c>
      <c r="K51" s="1920" t="s">
        <v>274</v>
      </c>
      <c r="L51" s="2191"/>
    </row>
    <row r="52" spans="1:12" ht="13.5" customHeight="1" x14ac:dyDescent="0.25">
      <c r="A52" s="561" t="s">
        <v>472</v>
      </c>
      <c r="B52" s="785">
        <v>40</v>
      </c>
      <c r="C52" s="785">
        <v>42.675528154284763</v>
      </c>
      <c r="D52" s="785">
        <v>42.325851369752293</v>
      </c>
      <c r="E52" s="785">
        <v>41.064489223579727</v>
      </c>
      <c r="F52" s="785">
        <v>41.475897389659423</v>
      </c>
      <c r="G52" s="785">
        <v>41.3266521572234</v>
      </c>
      <c r="H52" s="785">
        <v>40.354115534719355</v>
      </c>
      <c r="I52" s="785">
        <v>38.432351014632943</v>
      </c>
      <c r="J52" s="785">
        <v>40.200000368019815</v>
      </c>
      <c r="K52" s="786">
        <v>39</v>
      </c>
      <c r="L52" s="786"/>
    </row>
    <row r="53" spans="1:12" ht="13.5" customHeight="1" x14ac:dyDescent="0.25">
      <c r="A53" s="561" t="s">
        <v>471</v>
      </c>
      <c r="B53" s="785">
        <v>58</v>
      </c>
      <c r="C53" s="785">
        <v>55.323466056451068</v>
      </c>
      <c r="D53" s="785">
        <v>55.790264642842331</v>
      </c>
      <c r="E53" s="785">
        <v>56.940737854358574</v>
      </c>
      <c r="F53" s="785">
        <v>56.518174096205122</v>
      </c>
      <c r="G53" s="785">
        <v>56.680322084469402</v>
      </c>
      <c r="H53" s="785">
        <v>57.532317205698916</v>
      </c>
      <c r="I53" s="785">
        <v>59.233625667607917</v>
      </c>
      <c r="J53" s="785">
        <v>57.658584338180766</v>
      </c>
      <c r="K53" s="786">
        <v>59</v>
      </c>
      <c r="L53" s="786"/>
    </row>
    <row r="54" spans="1:12" ht="13.5" customHeight="1" x14ac:dyDescent="0.25">
      <c r="A54" s="561" t="s">
        <v>3</v>
      </c>
      <c r="B54" s="785">
        <v>2</v>
      </c>
      <c r="C54" s="785">
        <v>2.0010057892641648</v>
      </c>
      <c r="D54" s="785">
        <v>1.883883987405369</v>
      </c>
      <c r="E54" s="785">
        <v>1.9947729220617008</v>
      </c>
      <c r="F54" s="785">
        <v>2.0059285141354577</v>
      </c>
      <c r="G54" s="785">
        <v>1.993025758307196</v>
      </c>
      <c r="H54" s="785">
        <v>2.1135672595817239</v>
      </c>
      <c r="I54" s="785">
        <v>2.3340233177591316</v>
      </c>
      <c r="J54" s="785">
        <v>2.141415293799418</v>
      </c>
      <c r="K54" s="786">
        <v>2</v>
      </c>
      <c r="L54" s="786"/>
    </row>
    <row r="55" spans="1:12" ht="13.5" customHeight="1" x14ac:dyDescent="0.25">
      <c r="B55" s="785"/>
    </row>
    <row r="56" spans="1:12" ht="13.5" customHeight="1" x14ac:dyDescent="0.25"/>
    <row r="57" spans="1:12" ht="13.5" customHeight="1" x14ac:dyDescent="0.25"/>
    <row r="58" spans="1:12" ht="13.5" customHeight="1" x14ac:dyDescent="0.25"/>
    <row r="59" spans="1:12" ht="13.5" customHeight="1" x14ac:dyDescent="0.25"/>
    <row r="60" spans="1:12" ht="13.5" customHeight="1" x14ac:dyDescent="0.25"/>
    <row r="61" spans="1:12" ht="13.5" customHeight="1" x14ac:dyDescent="0.25"/>
    <row r="62" spans="1:12" ht="13.5" customHeight="1" x14ac:dyDescent="0.25"/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&amp;R&amp;"Arial,Normal"&amp;8Wealth Management</oddHeader>
    <oddFooter>&amp;C&amp;"Arial,Normal"&amp;7Fact book - Q4 2018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theme="5"/>
  </sheetPr>
  <dimension ref="F3"/>
  <sheetViews>
    <sheetView view="pageBreakPreview" zoomScaleNormal="100" zoomScaleSheetLayoutView="100" zoomScalePageLayoutView="80" workbookViewId="0">
      <selection activeCell="Q44" sqref="Q44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2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34998626667073579"/>
  </sheetPr>
  <dimension ref="A1:K79"/>
  <sheetViews>
    <sheetView view="pageLayout" topLeftCell="A43" zoomScaleNormal="85" zoomScaleSheetLayoutView="90" workbookViewId="0">
      <selection activeCell="A30" sqref="A30"/>
    </sheetView>
  </sheetViews>
  <sheetFormatPr defaultRowHeight="11.25" x14ac:dyDescent="0.2"/>
  <cols>
    <col min="1" max="1" width="28.140625" style="1908" customWidth="1"/>
    <col min="2" max="2" width="9.85546875" style="2514" customWidth="1"/>
    <col min="3" max="9" width="8.42578125" style="1908" customWidth="1"/>
    <col min="10" max="10" width="6.7109375" style="1908" customWidth="1"/>
    <col min="11" max="11" width="7.140625" style="1908" customWidth="1"/>
    <col min="12" max="16384" width="9.140625" style="1908"/>
  </cols>
  <sheetData>
    <row r="1" spans="1:11" ht="13.5" customHeight="1" x14ac:dyDescent="0.2">
      <c r="A1" s="1918"/>
      <c r="B1" s="2515"/>
      <c r="C1" s="1918"/>
      <c r="D1" s="1918"/>
      <c r="E1" s="1918"/>
      <c r="F1" s="1918"/>
      <c r="G1" s="1915"/>
      <c r="H1" s="1915"/>
      <c r="I1" s="1910"/>
      <c r="J1" s="1909"/>
      <c r="K1" s="1909"/>
    </row>
    <row r="2" spans="1:11" ht="13.5" customHeight="1" thickBot="1" x14ac:dyDescent="0.25">
      <c r="A2" s="1917" t="s">
        <v>1045</v>
      </c>
      <c r="B2" s="2535"/>
      <c r="C2" s="1917"/>
      <c r="D2" s="1917"/>
      <c r="E2" s="1917"/>
      <c r="F2" s="1916"/>
      <c r="G2" s="1910"/>
      <c r="H2" s="1910"/>
      <c r="I2" s="1910"/>
      <c r="J2" s="2542"/>
      <c r="K2" s="2543"/>
    </row>
    <row r="3" spans="1:11" ht="13.5" customHeight="1" x14ac:dyDescent="0.2">
      <c r="A3" s="1915"/>
      <c r="B3" s="2517"/>
      <c r="C3" s="1915"/>
      <c r="D3" s="1915"/>
      <c r="E3" s="1915"/>
      <c r="F3" s="1915"/>
      <c r="G3" s="1910"/>
      <c r="H3" s="1910"/>
      <c r="I3" s="2536"/>
      <c r="J3" s="2534" t="s">
        <v>374</v>
      </c>
      <c r="K3" s="2533"/>
    </row>
    <row r="4" spans="1:11" ht="27.75" customHeight="1" thickBot="1" x14ac:dyDescent="0.25">
      <c r="A4" s="1914" t="s">
        <v>178</v>
      </c>
      <c r="B4" s="2532" t="s">
        <v>1218</v>
      </c>
      <c r="C4" s="2532" t="s">
        <v>1111</v>
      </c>
      <c r="D4" s="2532" t="s">
        <v>1035</v>
      </c>
      <c r="E4" s="2532" t="s">
        <v>947</v>
      </c>
      <c r="F4" s="2532" t="s">
        <v>918</v>
      </c>
      <c r="G4" s="2532" t="s">
        <v>869</v>
      </c>
      <c r="H4" s="2532" t="s">
        <v>414</v>
      </c>
      <c r="I4" s="2537" t="s">
        <v>413</v>
      </c>
      <c r="J4" s="2531" t="s">
        <v>1220</v>
      </c>
      <c r="K4" s="2530" t="s">
        <v>1219</v>
      </c>
    </row>
    <row r="5" spans="1:11" ht="13.5" customHeight="1" x14ac:dyDescent="0.2">
      <c r="A5" s="1913" t="s">
        <v>308</v>
      </c>
      <c r="B5" s="2515">
        <v>43</v>
      </c>
      <c r="C5" s="2393">
        <v>27</v>
      </c>
      <c r="D5" s="2393">
        <v>8</v>
      </c>
      <c r="E5" s="2394">
        <v>-3</v>
      </c>
      <c r="F5" s="2394">
        <v>23</v>
      </c>
      <c r="G5" s="2393">
        <v>58</v>
      </c>
      <c r="H5" s="2529">
        <v>61</v>
      </c>
      <c r="I5" s="2538">
        <v>70</v>
      </c>
      <c r="J5" s="2528"/>
      <c r="K5" s="2527"/>
    </row>
    <row r="6" spans="1:11" ht="13.5" customHeight="1" x14ac:dyDescent="0.2">
      <c r="A6" s="1913" t="s">
        <v>165</v>
      </c>
      <c r="B6" s="2515">
        <v>-8</v>
      </c>
      <c r="C6" s="2393">
        <v>-11</v>
      </c>
      <c r="D6" s="2393">
        <v>-5</v>
      </c>
      <c r="E6" s="2394">
        <v>-5</v>
      </c>
      <c r="F6" s="2394">
        <v>-3</v>
      </c>
      <c r="G6" s="2393">
        <v>2</v>
      </c>
      <c r="H6" s="2392">
        <v>1</v>
      </c>
      <c r="I6" s="2539">
        <v>-1</v>
      </c>
      <c r="J6" s="2521"/>
      <c r="K6" s="2520"/>
    </row>
    <row r="7" spans="1:11" ht="13.5" customHeight="1" x14ac:dyDescent="0.2">
      <c r="A7" s="1913" t="s">
        <v>305</v>
      </c>
      <c r="B7" s="2515">
        <v>12</v>
      </c>
      <c r="C7" s="2393">
        <v>-11</v>
      </c>
      <c r="D7" s="2393">
        <v>43</v>
      </c>
      <c r="E7" s="2394">
        <v>8</v>
      </c>
      <c r="F7" s="2394">
        <v>10</v>
      </c>
      <c r="G7" s="2393">
        <v>51</v>
      </c>
      <c r="H7" s="2392">
        <v>24</v>
      </c>
      <c r="I7" s="2539">
        <v>22</v>
      </c>
      <c r="J7" s="2521"/>
      <c r="K7" s="2520"/>
    </row>
    <row r="8" spans="1:11" ht="13.5" customHeight="1" x14ac:dyDescent="0.2">
      <c r="A8" s="1913" t="s">
        <v>364</v>
      </c>
      <c r="B8" s="2515">
        <v>54</v>
      </c>
      <c r="C8" s="2393">
        <v>51</v>
      </c>
      <c r="D8" s="2393">
        <v>389</v>
      </c>
      <c r="E8" s="2394">
        <v>31</v>
      </c>
      <c r="F8" s="2394">
        <v>31</v>
      </c>
      <c r="G8" s="2393">
        <v>4</v>
      </c>
      <c r="H8" s="2392">
        <v>2</v>
      </c>
      <c r="I8" s="2539">
        <v>-9</v>
      </c>
      <c r="J8" s="2521"/>
      <c r="K8" s="2520"/>
    </row>
    <row r="9" spans="1:11" ht="13.5" customHeight="1" x14ac:dyDescent="0.2">
      <c r="A9" s="2763" t="s">
        <v>302</v>
      </c>
      <c r="B9" s="2764">
        <v>101</v>
      </c>
      <c r="C9" s="2765">
        <v>56</v>
      </c>
      <c r="D9" s="2765">
        <v>435</v>
      </c>
      <c r="E9" s="2766">
        <v>31</v>
      </c>
      <c r="F9" s="2766">
        <v>61</v>
      </c>
      <c r="G9" s="2765">
        <v>115</v>
      </c>
      <c r="H9" s="2767">
        <v>88</v>
      </c>
      <c r="I9" s="2768">
        <v>82</v>
      </c>
      <c r="J9" s="2526"/>
      <c r="K9" s="2525"/>
    </row>
    <row r="10" spans="1:11" ht="13.5" customHeight="1" x14ac:dyDescent="0.2">
      <c r="A10" s="2763" t="s">
        <v>292</v>
      </c>
      <c r="B10" s="2764">
        <v>-243</v>
      </c>
      <c r="C10" s="2765">
        <v>-14</v>
      </c>
      <c r="D10" s="2765">
        <v>-36</v>
      </c>
      <c r="E10" s="2766">
        <v>-13</v>
      </c>
      <c r="F10" s="2766">
        <v>-80</v>
      </c>
      <c r="G10" s="2765">
        <v>-55</v>
      </c>
      <c r="H10" s="2767">
        <v>-86</v>
      </c>
      <c r="I10" s="2768">
        <v>-55</v>
      </c>
      <c r="J10" s="2526"/>
      <c r="K10" s="2525"/>
    </row>
    <row r="11" spans="1:11" ht="13.5" customHeight="1" x14ac:dyDescent="0.2">
      <c r="A11" s="2763" t="s">
        <v>290</v>
      </c>
      <c r="B11" s="2764">
        <v>-142</v>
      </c>
      <c r="C11" s="2765">
        <v>42</v>
      </c>
      <c r="D11" s="2765">
        <v>399</v>
      </c>
      <c r="E11" s="2766">
        <v>18</v>
      </c>
      <c r="F11" s="2766">
        <v>-19</v>
      </c>
      <c r="G11" s="2765">
        <v>60</v>
      </c>
      <c r="H11" s="2767">
        <v>2</v>
      </c>
      <c r="I11" s="2768">
        <v>27</v>
      </c>
      <c r="J11" s="2526"/>
      <c r="K11" s="2525"/>
    </row>
    <row r="12" spans="1:11" ht="13.5" customHeight="1" x14ac:dyDescent="0.2">
      <c r="A12" s="1913" t="s">
        <v>113</v>
      </c>
      <c r="B12" s="2515">
        <v>10</v>
      </c>
      <c r="C12" s="2393">
        <v>10</v>
      </c>
      <c r="D12" s="2393">
        <v>8</v>
      </c>
      <c r="E12" s="2394">
        <v>-4</v>
      </c>
      <c r="F12" s="2394">
        <v>1</v>
      </c>
      <c r="G12" s="2393">
        <v>-9</v>
      </c>
      <c r="H12" s="2395">
        <v>-1</v>
      </c>
      <c r="I12" s="2540">
        <v>1</v>
      </c>
      <c r="J12" s="2521"/>
      <c r="K12" s="2520"/>
    </row>
    <row r="13" spans="1:11" ht="13.5" customHeight="1" x14ac:dyDescent="0.2">
      <c r="A13" s="2763" t="s">
        <v>110</v>
      </c>
      <c r="B13" s="2764">
        <v>-132</v>
      </c>
      <c r="C13" s="2765">
        <v>52</v>
      </c>
      <c r="D13" s="2765">
        <v>407</v>
      </c>
      <c r="E13" s="2766">
        <v>14</v>
      </c>
      <c r="F13" s="2766">
        <v>-18</v>
      </c>
      <c r="G13" s="2765">
        <v>51</v>
      </c>
      <c r="H13" s="2767">
        <v>1</v>
      </c>
      <c r="I13" s="2768">
        <v>28</v>
      </c>
      <c r="J13" s="2526"/>
      <c r="K13" s="2525"/>
    </row>
    <row r="14" spans="1:11" ht="13.5" customHeight="1" x14ac:dyDescent="0.2">
      <c r="A14" s="1909"/>
      <c r="B14" s="2515"/>
      <c r="C14" s="2393"/>
      <c r="D14" s="2393"/>
      <c r="E14" s="2393"/>
      <c r="F14" s="2393"/>
      <c r="G14" s="2393"/>
      <c r="H14" s="2395"/>
      <c r="I14" s="2540"/>
      <c r="J14" s="2524"/>
      <c r="K14" s="2523"/>
    </row>
    <row r="15" spans="1:11" ht="13.5" customHeight="1" x14ac:dyDescent="0.2">
      <c r="A15" s="1912" t="s">
        <v>104</v>
      </c>
      <c r="B15" s="2391">
        <v>2231.0279421518135</v>
      </c>
      <c r="C15" s="1911">
        <v>2545.4667488583145</v>
      </c>
      <c r="D15" s="1911">
        <v>2385.8481222145856</v>
      </c>
      <c r="E15" s="2522">
        <v>2394.4578457167299</v>
      </c>
      <c r="F15" s="1911">
        <v>2378.7250412936919</v>
      </c>
      <c r="G15" s="2391">
        <v>2369.2840970232573</v>
      </c>
      <c r="H15" s="2391">
        <v>2494.1590288122607</v>
      </c>
      <c r="I15" s="2541">
        <v>3442.861323288209</v>
      </c>
      <c r="J15" s="2521">
        <v>-0.12352893898438558</v>
      </c>
      <c r="K15" s="2520">
        <v>-6.2090866568400009E-2</v>
      </c>
    </row>
    <row r="16" spans="1:11" ht="13.5" customHeight="1" x14ac:dyDescent="0.2">
      <c r="A16" s="1912" t="s">
        <v>376</v>
      </c>
      <c r="B16" s="2391">
        <v>16264.48556491168</v>
      </c>
      <c r="C16" s="1911">
        <v>17559.199059458202</v>
      </c>
      <c r="D16" s="1911">
        <v>17512</v>
      </c>
      <c r="E16" s="1911">
        <v>18668.204654283007</v>
      </c>
      <c r="F16" s="1911">
        <v>20530.985548198994</v>
      </c>
      <c r="G16" s="2391">
        <v>19893</v>
      </c>
      <c r="H16" s="2391">
        <v>20599</v>
      </c>
      <c r="I16" s="2541">
        <v>20497</v>
      </c>
      <c r="J16" s="2521">
        <v>-7.3734199957664323E-2</v>
      </c>
      <c r="K16" s="2520">
        <v>-0.20780785088329953</v>
      </c>
    </row>
    <row r="17" spans="1:11" s="1909" customFormat="1" ht="13.5" customHeight="1" thickBot="1" x14ac:dyDescent="0.25">
      <c r="A17" s="1912" t="s">
        <v>100</v>
      </c>
      <c r="B17" s="2391">
        <v>7491</v>
      </c>
      <c r="C17" s="1911">
        <v>7292</v>
      </c>
      <c r="D17" s="1911">
        <v>7356</v>
      </c>
      <c r="E17" s="1911">
        <v>7253</v>
      </c>
      <c r="F17" s="1911">
        <v>7119</v>
      </c>
      <c r="G17" s="2391">
        <v>7827</v>
      </c>
      <c r="H17" s="2391">
        <v>7658</v>
      </c>
      <c r="I17" s="2541">
        <v>7470</v>
      </c>
      <c r="J17" s="2519">
        <v>2.7290181020296216E-2</v>
      </c>
      <c r="K17" s="2518">
        <v>5.2254530130636329E-2</v>
      </c>
    </row>
    <row r="18" spans="1:11" s="1909" customFormat="1" ht="13.5" customHeight="1" x14ac:dyDescent="0.2">
      <c r="A18" s="1910"/>
      <c r="B18" s="2517"/>
      <c r="C18" s="1910"/>
      <c r="D18" s="1910"/>
      <c r="E18" s="1910"/>
      <c r="F18" s="1910"/>
      <c r="G18" s="1910"/>
      <c r="H18" s="2389"/>
      <c r="I18" s="2389"/>
      <c r="J18" s="2516"/>
      <c r="K18" s="2516"/>
    </row>
    <row r="19" spans="1:11" s="1909" customFormat="1" ht="13.5" customHeight="1" x14ac:dyDescent="0.2">
      <c r="B19" s="2515"/>
      <c r="C19" s="1910"/>
      <c r="D19" s="1910"/>
      <c r="E19" s="1910"/>
      <c r="F19" s="1910"/>
      <c r="G19" s="1910"/>
      <c r="H19" s="2388"/>
      <c r="I19" s="2388"/>
      <c r="J19" s="2516"/>
      <c r="K19" s="2516"/>
    </row>
    <row r="20" spans="1:11" s="1909" customFormat="1" x14ac:dyDescent="0.2">
      <c r="B20" s="2515"/>
      <c r="C20" s="1910"/>
      <c r="D20" s="1910"/>
      <c r="E20" s="1910"/>
      <c r="F20" s="1910"/>
      <c r="G20" s="1910"/>
      <c r="H20" s="2388"/>
      <c r="I20" s="2388"/>
      <c r="J20" s="2516"/>
      <c r="K20" s="2516"/>
    </row>
    <row r="21" spans="1:11" s="1909" customFormat="1" x14ac:dyDescent="0.2">
      <c r="B21" s="2515"/>
      <c r="H21" s="2390"/>
      <c r="I21" s="2390"/>
      <c r="J21" s="2516"/>
      <c r="K21" s="2516"/>
    </row>
    <row r="22" spans="1:11" s="1909" customFormat="1" x14ac:dyDescent="0.2">
      <c r="B22" s="2515"/>
      <c r="J22" s="2516"/>
      <c r="K22" s="2516"/>
    </row>
    <row r="23" spans="1:11" s="1909" customFormat="1" x14ac:dyDescent="0.2">
      <c r="B23" s="2515"/>
      <c r="J23" s="2516"/>
      <c r="K23" s="2516"/>
    </row>
    <row r="24" spans="1:11" s="1909" customFormat="1" x14ac:dyDescent="0.2">
      <c r="B24" s="2515"/>
      <c r="K24" s="1910"/>
    </row>
    <row r="25" spans="1:11" s="1909" customFormat="1" x14ac:dyDescent="0.2">
      <c r="B25" s="2515"/>
    </row>
    <row r="26" spans="1:11" s="1909" customFormat="1" x14ac:dyDescent="0.2">
      <c r="B26" s="2515"/>
    </row>
    <row r="27" spans="1:11" s="1909" customFormat="1" x14ac:dyDescent="0.2">
      <c r="B27" s="2515"/>
    </row>
    <row r="28" spans="1:11" s="1909" customFormat="1" x14ac:dyDescent="0.2">
      <c r="B28" s="2515"/>
    </row>
    <row r="29" spans="1:11" s="1909" customFormat="1" x14ac:dyDescent="0.2">
      <c r="B29" s="2515"/>
    </row>
    <row r="30" spans="1:11" s="1909" customFormat="1" x14ac:dyDescent="0.2">
      <c r="B30" s="2515"/>
    </row>
    <row r="31" spans="1:11" s="1909" customFormat="1" x14ac:dyDescent="0.2">
      <c r="B31" s="2515"/>
    </row>
    <row r="32" spans="1:11" s="1909" customFormat="1" x14ac:dyDescent="0.2">
      <c r="B32" s="2515"/>
    </row>
    <row r="33" spans="2:10" s="1909" customFormat="1" x14ac:dyDescent="0.2">
      <c r="B33" s="2515"/>
    </row>
    <row r="34" spans="2:10" s="1909" customFormat="1" x14ac:dyDescent="0.2">
      <c r="B34" s="2515"/>
      <c r="J34" s="1910"/>
    </row>
    <row r="35" spans="2:10" s="1909" customFormat="1" x14ac:dyDescent="0.2">
      <c r="B35" s="2515"/>
      <c r="H35" s="1910"/>
      <c r="J35" s="1910"/>
    </row>
    <row r="36" spans="2:10" s="1909" customFormat="1" x14ac:dyDescent="0.2">
      <c r="B36" s="2515"/>
    </row>
    <row r="37" spans="2:10" s="1909" customFormat="1" x14ac:dyDescent="0.2">
      <c r="B37" s="2515"/>
    </row>
    <row r="38" spans="2:10" s="1909" customFormat="1" x14ac:dyDescent="0.2">
      <c r="B38" s="2515"/>
    </row>
    <row r="39" spans="2:10" s="1909" customFormat="1" x14ac:dyDescent="0.2">
      <c r="B39" s="2515"/>
    </row>
    <row r="40" spans="2:10" s="1909" customFormat="1" x14ac:dyDescent="0.2">
      <c r="B40" s="2515"/>
    </row>
    <row r="41" spans="2:10" s="1909" customFormat="1" x14ac:dyDescent="0.2">
      <c r="B41" s="2515"/>
    </row>
    <row r="42" spans="2:10" s="1909" customFormat="1" x14ac:dyDescent="0.2">
      <c r="B42" s="2515"/>
    </row>
    <row r="43" spans="2:10" s="1909" customFormat="1" x14ac:dyDescent="0.2">
      <c r="B43" s="2515"/>
    </row>
    <row r="44" spans="2:10" s="1909" customFormat="1" x14ac:dyDescent="0.2">
      <c r="B44" s="2515"/>
    </row>
    <row r="45" spans="2:10" s="1909" customFormat="1" x14ac:dyDescent="0.2">
      <c r="B45" s="2515"/>
    </row>
    <row r="46" spans="2:10" s="1909" customFormat="1" x14ac:dyDescent="0.2">
      <c r="B46" s="2515"/>
    </row>
    <row r="47" spans="2:10" s="1909" customFormat="1" x14ac:dyDescent="0.2">
      <c r="B47" s="2515"/>
    </row>
    <row r="48" spans="2:10" s="1909" customFormat="1" x14ac:dyDescent="0.2">
      <c r="B48" s="2515"/>
    </row>
    <row r="49" spans="2:2" s="1909" customFormat="1" x14ac:dyDescent="0.2">
      <c r="B49" s="2515"/>
    </row>
    <row r="50" spans="2:2" s="1909" customFormat="1" x14ac:dyDescent="0.2">
      <c r="B50" s="2515"/>
    </row>
    <row r="51" spans="2:2" s="1909" customFormat="1" x14ac:dyDescent="0.2">
      <c r="B51" s="2515"/>
    </row>
    <row r="52" spans="2:2" s="1909" customFormat="1" x14ac:dyDescent="0.2">
      <c r="B52" s="2515"/>
    </row>
    <row r="53" spans="2:2" s="1909" customFormat="1" x14ac:dyDescent="0.2">
      <c r="B53" s="2515"/>
    </row>
    <row r="54" spans="2:2" s="1909" customFormat="1" x14ac:dyDescent="0.2">
      <c r="B54" s="2515"/>
    </row>
    <row r="55" spans="2:2" s="1909" customFormat="1" x14ac:dyDescent="0.2">
      <c r="B55" s="2515"/>
    </row>
    <row r="56" spans="2:2" s="1909" customFormat="1" x14ac:dyDescent="0.2">
      <c r="B56" s="2515"/>
    </row>
    <row r="57" spans="2:2" s="1909" customFormat="1" x14ac:dyDescent="0.2">
      <c r="B57" s="2515"/>
    </row>
    <row r="58" spans="2:2" s="1909" customFormat="1" x14ac:dyDescent="0.2">
      <c r="B58" s="2515"/>
    </row>
    <row r="59" spans="2:2" s="1909" customFormat="1" x14ac:dyDescent="0.2">
      <c r="B59" s="2515"/>
    </row>
    <row r="60" spans="2:2" s="1909" customFormat="1" x14ac:dyDescent="0.2">
      <c r="B60" s="2515"/>
    </row>
    <row r="61" spans="2:2" s="1909" customFormat="1" x14ac:dyDescent="0.2">
      <c r="B61" s="2515"/>
    </row>
    <row r="62" spans="2:2" s="1909" customFormat="1" x14ac:dyDescent="0.2">
      <c r="B62" s="2515"/>
    </row>
    <row r="63" spans="2:2" s="1909" customFormat="1" x14ac:dyDescent="0.2">
      <c r="B63" s="2515"/>
    </row>
    <row r="64" spans="2:2" s="1909" customFormat="1" x14ac:dyDescent="0.2">
      <c r="B64" s="2515"/>
    </row>
    <row r="65" spans="2:2" s="1909" customFormat="1" x14ac:dyDescent="0.2">
      <c r="B65" s="2515"/>
    </row>
    <row r="66" spans="2:2" s="1909" customFormat="1" x14ac:dyDescent="0.2">
      <c r="B66" s="2515"/>
    </row>
    <row r="67" spans="2:2" s="1909" customFormat="1" x14ac:dyDescent="0.2">
      <c r="B67" s="2515"/>
    </row>
    <row r="68" spans="2:2" s="1909" customFormat="1" x14ac:dyDescent="0.2">
      <c r="B68" s="2515"/>
    </row>
    <row r="69" spans="2:2" s="1909" customFormat="1" x14ac:dyDescent="0.2">
      <c r="B69" s="2515"/>
    </row>
    <row r="70" spans="2:2" s="1909" customFormat="1" x14ac:dyDescent="0.2">
      <c r="B70" s="2515"/>
    </row>
    <row r="71" spans="2:2" s="1909" customFormat="1" x14ac:dyDescent="0.2">
      <c r="B71" s="2515"/>
    </row>
    <row r="72" spans="2:2" s="1909" customFormat="1" x14ac:dyDescent="0.2">
      <c r="B72" s="2515"/>
    </row>
    <row r="73" spans="2:2" s="1909" customFormat="1" x14ac:dyDescent="0.2">
      <c r="B73" s="2515"/>
    </row>
    <row r="74" spans="2:2" s="1909" customFormat="1" x14ac:dyDescent="0.2">
      <c r="B74" s="2515"/>
    </row>
    <row r="75" spans="2:2" s="1909" customFormat="1" x14ac:dyDescent="0.2">
      <c r="B75" s="2515"/>
    </row>
    <row r="76" spans="2:2" s="1909" customFormat="1" x14ac:dyDescent="0.2">
      <c r="B76" s="2515"/>
    </row>
    <row r="77" spans="2:2" s="1909" customFormat="1" x14ac:dyDescent="0.2">
      <c r="B77" s="2515"/>
    </row>
    <row r="78" spans="2:2" s="1909" customFormat="1" x14ac:dyDescent="0.2">
      <c r="B78" s="2515"/>
    </row>
    <row r="79" spans="2:2" s="1909" customFormat="1" x14ac:dyDescent="0.2">
      <c r="B79" s="2515"/>
    </row>
  </sheetData>
  <printOptions horizontalCentered="1"/>
  <pageMargins left="0.7" right="0.7" top="0.75" bottom="0.75" header="0.3" footer="0.3"/>
  <pageSetup paperSize="9" scale="8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5"/>
  </sheetPr>
  <dimension ref="F3"/>
  <sheetViews>
    <sheetView view="pageBreakPreview" topLeftCell="A4" zoomScaleNormal="100" zoomScaleSheetLayoutView="100" zoomScalePageLayoutView="80" workbookViewId="0">
      <selection activeCell="Q45" sqref="Q45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2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scale="80" orientation="portrait" r:id="rId1"/>
  <colBreaks count="1" manualBreakCount="1">
    <brk id="14" max="62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/>
  </sheetPr>
  <dimension ref="F3"/>
  <sheetViews>
    <sheetView view="pageBreakPreview" zoomScale="70" zoomScaleNormal="100" zoomScaleSheetLayoutView="70" zoomScalePageLayoutView="90" workbookViewId="0">
      <selection activeCell="Q44" sqref="Q44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52" t="s">
        <v>87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38"/>
  <sheetViews>
    <sheetView view="pageLayout" topLeftCell="A67" zoomScaleNormal="100" zoomScaleSheetLayoutView="85" workbookViewId="0">
      <selection activeCell="A33" sqref="A33"/>
    </sheetView>
  </sheetViews>
  <sheetFormatPr defaultRowHeight="15" x14ac:dyDescent="0.25"/>
  <cols>
    <col min="1" max="1" width="8.140625" customWidth="1"/>
    <col min="2" max="2" width="14.42578125" customWidth="1"/>
    <col min="3" max="4" width="11.42578125" bestFit="1" customWidth="1"/>
    <col min="5" max="5" width="12.5703125" bestFit="1" customWidth="1"/>
    <col min="6" max="6" width="12.42578125" customWidth="1"/>
    <col min="7" max="7" width="10.140625" customWidth="1"/>
    <col min="8" max="8" width="12.5703125" customWidth="1"/>
    <col min="9" max="9" width="12.28515625" bestFit="1" customWidth="1"/>
    <col min="10" max="10" width="11.85546875" customWidth="1"/>
    <col min="11" max="11" width="19.42578125" bestFit="1" customWidth="1"/>
  </cols>
  <sheetData>
    <row r="1" spans="1:11" ht="14.25" customHeight="1" x14ac:dyDescent="0.25">
      <c r="A1" s="587" t="s">
        <v>1126</v>
      </c>
      <c r="B1" s="1846"/>
      <c r="C1" s="1846"/>
      <c r="D1" s="1846"/>
      <c r="E1" s="1846"/>
      <c r="F1" s="1846"/>
      <c r="G1" s="1524"/>
      <c r="H1" s="1846"/>
      <c r="J1" s="1095"/>
    </row>
    <row r="2" spans="1:11" ht="14.25" customHeight="1" x14ac:dyDescent="0.25">
      <c r="A2" s="2817" t="s">
        <v>1125</v>
      </c>
      <c r="B2" s="2818"/>
      <c r="C2" s="2818"/>
      <c r="D2" s="2818"/>
      <c r="E2" s="2818"/>
      <c r="F2" s="2819"/>
      <c r="G2" s="2820" t="s">
        <v>1124</v>
      </c>
      <c r="H2" s="2821"/>
      <c r="I2" s="2822"/>
      <c r="J2" s="1523"/>
    </row>
    <row r="3" spans="1:11" s="2433" customFormat="1" x14ac:dyDescent="0.25">
      <c r="A3" s="1852" t="s">
        <v>372</v>
      </c>
      <c r="B3" s="1851" t="s">
        <v>538</v>
      </c>
      <c r="C3" s="1851" t="s">
        <v>537</v>
      </c>
      <c r="D3" s="1851" t="s">
        <v>536</v>
      </c>
      <c r="E3" s="1851" t="s">
        <v>535</v>
      </c>
      <c r="F3" s="1849" t="s">
        <v>534</v>
      </c>
      <c r="G3" s="1850" t="s">
        <v>990</v>
      </c>
      <c r="H3" s="1850" t="s">
        <v>535</v>
      </c>
      <c r="I3" s="1850" t="s">
        <v>537</v>
      </c>
      <c r="J3" s="2208" t="s">
        <v>989</v>
      </c>
    </row>
    <row r="4" spans="1:11" ht="13.5" customHeight="1" x14ac:dyDescent="0.25">
      <c r="A4" s="2206" t="s">
        <v>501</v>
      </c>
      <c r="B4" s="2205">
        <v>157.50276573201143</v>
      </c>
      <c r="C4" s="2205">
        <v>120.35389379686991</v>
      </c>
      <c r="D4" s="2205">
        <v>30.605614922971021</v>
      </c>
      <c r="E4" s="2205">
        <v>23.717839000000001</v>
      </c>
      <c r="F4" s="2204">
        <v>5.0232266996890793</v>
      </c>
      <c r="G4" s="1521">
        <v>18.31096478685544</v>
      </c>
      <c r="H4" s="579">
        <v>23.717839000000001</v>
      </c>
      <c r="I4" s="1521">
        <v>27.598015096042616</v>
      </c>
      <c r="J4" s="2202">
        <v>337.20334015154145</v>
      </c>
    </row>
    <row r="5" spans="1:11" ht="13.5" customHeight="1" x14ac:dyDescent="0.25">
      <c r="A5" s="2206" t="s">
        <v>502</v>
      </c>
      <c r="B5" s="2205">
        <v>160.8277618610926</v>
      </c>
      <c r="C5" s="2205">
        <v>122.98430901904011</v>
      </c>
      <c r="D5" s="2205">
        <v>29.91443418416641</v>
      </c>
      <c r="E5" s="2205">
        <v>22.378132000000001</v>
      </c>
      <c r="F5" s="2204">
        <v>4.6633689462058099</v>
      </c>
      <c r="G5" s="1521">
        <v>18.475141183257353</v>
      </c>
      <c r="H5" s="579">
        <v>22.378132000000001</v>
      </c>
      <c r="I5" s="1521">
        <v>27.669968023494942</v>
      </c>
      <c r="J5" s="2202">
        <v>340.76800601050491</v>
      </c>
    </row>
    <row r="6" spans="1:11" ht="13.5" customHeight="1" x14ac:dyDescent="0.25">
      <c r="A6" s="2206" t="s">
        <v>503</v>
      </c>
      <c r="B6" s="2205">
        <v>163.23129678221503</v>
      </c>
      <c r="C6" s="2205">
        <v>125.24847772693984</v>
      </c>
      <c r="D6" s="2205">
        <v>29.577674897748835</v>
      </c>
      <c r="E6" s="2205">
        <v>27.392963000000002</v>
      </c>
      <c r="F6" s="2204">
        <v>4.8560721863327165</v>
      </c>
      <c r="G6" s="1521">
        <v>18.87211357540988</v>
      </c>
      <c r="H6" s="579">
        <v>27.392963000000002</v>
      </c>
      <c r="I6" s="1521">
        <v>28.012800877525766</v>
      </c>
      <c r="J6" s="2202">
        <v>350.30648459323646</v>
      </c>
    </row>
    <row r="7" spans="1:11" ht="13.5" customHeight="1" x14ac:dyDescent="0.25">
      <c r="A7" s="2206" t="s">
        <v>504</v>
      </c>
      <c r="B7" s="2205">
        <v>161.69990097086827</v>
      </c>
      <c r="C7" s="2205">
        <v>128.68626234642511</v>
      </c>
      <c r="D7" s="2205">
        <v>29.458624442830896</v>
      </c>
      <c r="E7" s="2205">
        <v>28.644242999999999</v>
      </c>
      <c r="F7" s="2204">
        <v>4.6589802195096697</v>
      </c>
      <c r="G7" s="1521">
        <v>18.727277392008286</v>
      </c>
      <c r="H7" s="579">
        <v>28.644242999999999</v>
      </c>
      <c r="I7" s="1521">
        <v>28.594334204278724</v>
      </c>
      <c r="J7" s="2202">
        <v>353.14801097963397</v>
      </c>
    </row>
    <row r="8" spans="1:11" ht="13.5" customHeight="1" x14ac:dyDescent="0.25">
      <c r="A8" s="2206" t="s">
        <v>505</v>
      </c>
      <c r="B8" s="2205">
        <v>156.6537698477475</v>
      </c>
      <c r="C8" s="2205">
        <v>129.49763772222454</v>
      </c>
      <c r="D8" s="2205">
        <v>29.333187588430388</v>
      </c>
      <c r="E8" s="2205">
        <v>26.120191234181998</v>
      </c>
      <c r="F8" s="2204">
        <v>4.6460146762524905</v>
      </c>
      <c r="G8" s="1521">
        <v>19.142959131120691</v>
      </c>
      <c r="H8" s="579">
        <v>26.120191234181998</v>
      </c>
      <c r="I8" s="1521">
        <v>28.979556901755792</v>
      </c>
      <c r="J8" s="2202">
        <v>346.25080106883695</v>
      </c>
    </row>
    <row r="9" spans="1:11" ht="13.5" customHeight="1" x14ac:dyDescent="0.25">
      <c r="A9" s="2206" t="s">
        <v>506</v>
      </c>
      <c r="B9" s="2205">
        <v>156.2834633369655</v>
      </c>
      <c r="C9" s="2205">
        <v>130.10628407790463</v>
      </c>
      <c r="D9" s="2205">
        <v>29.163547548182979</v>
      </c>
      <c r="E9" s="2205">
        <v>34.408369</v>
      </c>
      <c r="F9" s="2204">
        <v>5.2285524686082461</v>
      </c>
      <c r="G9" s="1521">
        <v>19.424848460958998</v>
      </c>
      <c r="H9" s="2207">
        <v>34.408369</v>
      </c>
      <c r="I9" s="1521">
        <v>28.965377381254811</v>
      </c>
      <c r="J9" s="2202">
        <v>355.19021643166138</v>
      </c>
      <c r="K9" s="1094"/>
    </row>
    <row r="10" spans="1:11" ht="13.5" customHeight="1" x14ac:dyDescent="0.25">
      <c r="A10" s="2206" t="s">
        <v>533</v>
      </c>
      <c r="B10" s="2205">
        <v>148.51430618343645</v>
      </c>
      <c r="C10" s="2205">
        <v>123.72123018196838</v>
      </c>
      <c r="D10" s="2205">
        <v>28.438548370072898</v>
      </c>
      <c r="E10" s="2205">
        <v>35.276477103234292</v>
      </c>
      <c r="F10" s="2204">
        <v>4.4032512500009391</v>
      </c>
      <c r="G10" s="1521">
        <v>19.569254938596007</v>
      </c>
      <c r="H10" s="579">
        <v>35.276477103234292</v>
      </c>
      <c r="I10" s="1521">
        <v>28.799081278355771</v>
      </c>
      <c r="J10" s="2202">
        <v>340.35381308871297</v>
      </c>
      <c r="K10" s="1094"/>
    </row>
    <row r="11" spans="1:11" ht="13.5" customHeight="1" x14ac:dyDescent="0.25">
      <c r="A11" s="2206" t="s">
        <v>508</v>
      </c>
      <c r="B11" s="2205">
        <v>146.94835276476152</v>
      </c>
      <c r="C11" s="2205">
        <v>125.25674454968396</v>
      </c>
      <c r="D11" s="2205">
        <v>28.865797581079057</v>
      </c>
      <c r="E11" s="2205">
        <v>36.870469811562451</v>
      </c>
      <c r="F11" s="2204">
        <v>5.3070232710134295</v>
      </c>
      <c r="G11" s="1521">
        <v>19.682158389771732</v>
      </c>
      <c r="H11" s="579">
        <v>36.870469811562451</v>
      </c>
      <c r="I11" s="1521">
        <v>28.780704092786273</v>
      </c>
      <c r="J11" s="2202">
        <v>343.24838797810037</v>
      </c>
    </row>
    <row r="12" spans="1:11" ht="13.5" customHeight="1" x14ac:dyDescent="0.25">
      <c r="A12" s="2206" t="s">
        <v>509</v>
      </c>
      <c r="B12" s="2205">
        <v>143.91675807308684</v>
      </c>
      <c r="C12" s="2205">
        <v>125.02745958712059</v>
      </c>
      <c r="D12" s="2205">
        <v>27.984664025552863</v>
      </c>
      <c r="E12" s="2205">
        <v>39.713667999999998</v>
      </c>
      <c r="F12" s="2204">
        <v>5.8087598866655625</v>
      </c>
      <c r="G12" s="1521">
        <v>19.998694085314316</v>
      </c>
      <c r="H12" s="579">
        <v>39.713667999999998</v>
      </c>
      <c r="I12" s="1521">
        <v>28.850997793224568</v>
      </c>
      <c r="J12" s="2202">
        <v>342.45130957242583</v>
      </c>
      <c r="K12" s="1094"/>
    </row>
    <row r="13" spans="1:11" ht="13.5" customHeight="1" x14ac:dyDescent="0.25">
      <c r="A13" s="2206" t="s">
        <v>395</v>
      </c>
      <c r="B13" s="2205">
        <v>145.8449991209188</v>
      </c>
      <c r="C13" s="2205">
        <v>126.24797089955871</v>
      </c>
      <c r="D13" s="2205">
        <v>27.723349685720713</v>
      </c>
      <c r="E13" s="2205">
        <v>40.809472</v>
      </c>
      <c r="F13" s="2204">
        <v>5.7585031195677034</v>
      </c>
      <c r="G13" s="1521">
        <v>20.750818097479975</v>
      </c>
      <c r="H13" s="579">
        <v>40.809472</v>
      </c>
      <c r="I13" s="1521">
        <v>29.220314696017894</v>
      </c>
      <c r="J13" s="2202">
        <v>346.38429482576595</v>
      </c>
      <c r="K13" s="1094"/>
    </row>
    <row r="14" spans="1:11" ht="13.5" customHeight="1" x14ac:dyDescent="0.25">
      <c r="A14" s="2206" t="s">
        <v>510</v>
      </c>
      <c r="B14" s="2205">
        <v>144.47634833432065</v>
      </c>
      <c r="C14" s="2205">
        <v>126.55514614383659</v>
      </c>
      <c r="D14" s="2205">
        <v>28.298320649334574</v>
      </c>
      <c r="E14" s="2205">
        <v>42.563318000000002</v>
      </c>
      <c r="F14" s="2204">
        <v>5.1830472331914477</v>
      </c>
      <c r="G14" s="1521">
        <v>21.126714080691372</v>
      </c>
      <c r="H14" s="579">
        <v>42.563318000000002</v>
      </c>
      <c r="I14" s="1521">
        <v>29.484479129122686</v>
      </c>
      <c r="J14" s="2202">
        <v>347.07618036068328</v>
      </c>
      <c r="K14" s="1094"/>
    </row>
    <row r="15" spans="1:11" ht="13.5" customHeight="1" x14ac:dyDescent="0.25">
      <c r="A15" s="2206" t="s">
        <v>511</v>
      </c>
      <c r="B15" s="2205">
        <v>147.57353661104349</v>
      </c>
      <c r="C15" s="2205">
        <v>128.83688928318716</v>
      </c>
      <c r="D15" s="2205">
        <v>28.479810828424014</v>
      </c>
      <c r="E15" s="2205">
        <v>49.320723000000001</v>
      </c>
      <c r="F15" s="2204">
        <v>5.6045786241039321</v>
      </c>
      <c r="G15" s="1521">
        <v>21.358344994128295</v>
      </c>
      <c r="H15" s="579">
        <v>49.320723000000001</v>
      </c>
      <c r="I15" s="1521">
        <v>29.539646091682226</v>
      </c>
      <c r="J15" s="2202">
        <v>359.81553834675861</v>
      </c>
      <c r="K15" s="1094"/>
    </row>
    <row r="16" spans="1:11" ht="13.5" customHeight="1" x14ac:dyDescent="0.25">
      <c r="A16" s="2206" t="s">
        <v>473</v>
      </c>
      <c r="B16" s="2205">
        <v>143.78151748039048</v>
      </c>
      <c r="C16" s="2205">
        <v>125.93057882087889</v>
      </c>
      <c r="D16" s="2205">
        <v>28.054300524751163</v>
      </c>
      <c r="E16" s="2205">
        <v>44.508420000000001</v>
      </c>
      <c r="F16" s="2204">
        <v>5.8102083389784189</v>
      </c>
      <c r="G16" s="1521">
        <v>21.620766233761831</v>
      </c>
      <c r="H16" s="579">
        <v>44.508420000000001</v>
      </c>
      <c r="I16" s="1521">
        <v>29.64313240500719</v>
      </c>
      <c r="J16" s="2202">
        <v>348.08502516499897</v>
      </c>
      <c r="K16" s="1094"/>
    </row>
    <row r="17" spans="1:11" ht="13.5" customHeight="1" x14ac:dyDescent="0.25">
      <c r="A17" s="2206" t="s">
        <v>268</v>
      </c>
      <c r="B17" s="2205">
        <v>149.96778900026283</v>
      </c>
      <c r="C17" s="2205">
        <v>128.65738900530326</v>
      </c>
      <c r="D17" s="2205">
        <v>27.858975156928746</v>
      </c>
      <c r="E17" s="2205">
        <v>46.231977000000001</v>
      </c>
      <c r="F17" s="2204">
        <v>5.0043545969021421</v>
      </c>
      <c r="G17" s="1521">
        <v>21.943040587538306</v>
      </c>
      <c r="H17" s="579">
        <v>46.231977000000001</v>
      </c>
      <c r="I17" s="1521">
        <v>29.677520134409686</v>
      </c>
      <c r="J17" s="2202">
        <v>357.72048475939704</v>
      </c>
      <c r="K17" s="1094"/>
    </row>
    <row r="18" spans="1:11" ht="13.5" customHeight="1" x14ac:dyDescent="0.25">
      <c r="A18" s="2206" t="s">
        <v>269</v>
      </c>
      <c r="B18" s="2205">
        <v>147.4377713990113</v>
      </c>
      <c r="C18" s="2205">
        <v>130.47011111911166</v>
      </c>
      <c r="D18" s="2205">
        <v>28.114068988630052</v>
      </c>
      <c r="E18" s="2205">
        <v>46.945017</v>
      </c>
      <c r="F18" s="2204">
        <v>4.6131314929684928</v>
      </c>
      <c r="G18" s="1521">
        <v>21.616913255775451</v>
      </c>
      <c r="H18" s="579">
        <v>46.945017</v>
      </c>
      <c r="I18" s="1521">
        <v>29.549917671840653</v>
      </c>
      <c r="J18" s="2202">
        <v>357.58009999972148</v>
      </c>
      <c r="K18" s="1094"/>
    </row>
    <row r="19" spans="1:11" ht="13.5" customHeight="1" x14ac:dyDescent="0.25">
      <c r="A19" s="2206" t="s">
        <v>270</v>
      </c>
      <c r="B19" s="2205">
        <v>146.06525389121373</v>
      </c>
      <c r="C19" s="2205">
        <v>126.9985850881984</v>
      </c>
      <c r="D19" s="2205">
        <v>27.996236766816811</v>
      </c>
      <c r="E19" s="2205">
        <v>43.784286000000002</v>
      </c>
      <c r="F19" s="2204">
        <v>4.4923882541233704</v>
      </c>
      <c r="G19" s="1521">
        <v>21.140411118149778</v>
      </c>
      <c r="H19" s="579">
        <v>43.784286000000002</v>
      </c>
      <c r="I19" s="1521">
        <v>27.8591280115856</v>
      </c>
      <c r="J19" s="2202">
        <v>349.33675000035237</v>
      </c>
      <c r="K19" s="1094"/>
    </row>
    <row r="20" spans="1:11" ht="13.5" customHeight="1" x14ac:dyDescent="0.25">
      <c r="A20" s="1522" t="s">
        <v>271</v>
      </c>
      <c r="B20" s="580">
        <v>145.26866887731182</v>
      </c>
      <c r="C20" s="580">
        <v>130.23153946655165</v>
      </c>
      <c r="D20" s="580">
        <v>27.918527235066406</v>
      </c>
      <c r="E20" s="580">
        <v>32.27364</v>
      </c>
      <c r="F20" s="2203">
        <v>5.2279537354331422</v>
      </c>
      <c r="G20" s="1521">
        <v>21.523412396846599</v>
      </c>
      <c r="H20" s="580">
        <v>32.27364</v>
      </c>
      <c r="I20" s="1521">
        <v>30.135555523181271</v>
      </c>
      <c r="J20" s="2202">
        <v>340.92032931436302</v>
      </c>
      <c r="K20" s="1094"/>
    </row>
    <row r="21" spans="1:11" ht="13.5" customHeight="1" x14ac:dyDescent="0.25">
      <c r="A21" s="1522" t="s">
        <v>272</v>
      </c>
      <c r="B21" s="2201">
        <v>143.54878025743486</v>
      </c>
      <c r="C21" s="2201">
        <v>132.96892137290143</v>
      </c>
      <c r="D21" s="2201">
        <v>27.623518554289621</v>
      </c>
      <c r="E21" s="2201">
        <v>33.897911000000001</v>
      </c>
      <c r="F21" s="2200">
        <v>4.6919572459078207</v>
      </c>
      <c r="G21" s="1521">
        <v>22.155025047250703</v>
      </c>
      <c r="H21" s="577">
        <v>33.897911000000001</v>
      </c>
      <c r="I21" s="1521">
        <v>30.221762986891449</v>
      </c>
      <c r="J21" s="2199">
        <v>342.73108843053376</v>
      </c>
      <c r="K21" s="1094"/>
    </row>
    <row r="22" spans="1:11" ht="13.5" customHeight="1" x14ac:dyDescent="0.25">
      <c r="A22" s="1522" t="s">
        <v>273</v>
      </c>
      <c r="B22" s="2201">
        <v>143.11938331443403</v>
      </c>
      <c r="C22" s="2201">
        <v>134.01874400475666</v>
      </c>
      <c r="D22" s="2201">
        <v>27.698421928278758</v>
      </c>
      <c r="E22" s="2201">
        <v>35.677188999999998</v>
      </c>
      <c r="F22" s="2200">
        <v>4.0664614572116209</v>
      </c>
      <c r="G22" s="1521">
        <v>22.243719565948123</v>
      </c>
      <c r="H22" s="577">
        <v>35.677188999999998</v>
      </c>
      <c r="I22" s="1521">
        <v>30.426963159577127</v>
      </c>
      <c r="J22" s="2199">
        <v>344.58019970468109</v>
      </c>
      <c r="K22" s="1094"/>
    </row>
    <row r="23" spans="1:11" ht="13.5" customHeight="1" x14ac:dyDescent="0.25">
      <c r="A23" s="1522" t="s">
        <v>274</v>
      </c>
      <c r="B23" s="2201">
        <v>135.61674948061395</v>
      </c>
      <c r="C23" s="2201">
        <v>132.48569096348319</v>
      </c>
      <c r="D23" s="2201">
        <v>27.486039897345165</v>
      </c>
      <c r="E23" s="2201">
        <v>26.457393</v>
      </c>
      <c r="F23" s="2200">
        <v>3.6180076210775991</v>
      </c>
      <c r="G23" s="1521">
        <v>22.074771793717051</v>
      </c>
      <c r="H23" s="577">
        <v>26.457393</v>
      </c>
      <c r="I23" s="1521">
        <v>30.556749954165873</v>
      </c>
      <c r="J23" s="2199">
        <v>325.66388096251995</v>
      </c>
      <c r="K23" s="1094"/>
    </row>
    <row r="24" spans="1:11" ht="13.5" customHeight="1" x14ac:dyDescent="0.25">
      <c r="A24" s="1522" t="s">
        <v>275</v>
      </c>
      <c r="B24" s="2201">
        <v>133.78792034895963</v>
      </c>
      <c r="C24" s="2201">
        <v>133.34060692153113</v>
      </c>
      <c r="D24" s="2201">
        <v>27.758609970098743</v>
      </c>
      <c r="E24" s="2201">
        <v>19.175809999999998</v>
      </c>
      <c r="F24" s="2200">
        <v>3.6259217990662438</v>
      </c>
      <c r="G24" s="1521">
        <v>21.428509148095195</v>
      </c>
      <c r="H24" s="577">
        <v>19.175809999999998</v>
      </c>
      <c r="I24" s="1521">
        <v>31.030671821451769</v>
      </c>
      <c r="J24" s="2199">
        <v>317.68886903965574</v>
      </c>
      <c r="K24" s="1440"/>
    </row>
    <row r="25" spans="1:11" ht="13.5" customHeight="1" x14ac:dyDescent="0.25">
      <c r="A25" s="1522" t="s">
        <v>276</v>
      </c>
      <c r="B25" s="2201">
        <v>135.07618043344465</v>
      </c>
      <c r="C25" s="2201">
        <v>134.11164067245306</v>
      </c>
      <c r="D25" s="2201">
        <v>26.83039318024306</v>
      </c>
      <c r="E25" s="2201">
        <v>20.850673</v>
      </c>
      <c r="F25" s="2200">
        <v>3.1832180624085882</v>
      </c>
      <c r="G25" s="1521">
        <v>21.255167031941113</v>
      </c>
      <c r="H25" s="577">
        <v>20.850673</v>
      </c>
      <c r="I25" s="1521">
        <v>31.039749455051183</v>
      </c>
      <c r="J25" s="2199">
        <v>320.05210534854933</v>
      </c>
      <c r="K25" s="1093"/>
    </row>
    <row r="26" spans="1:11" ht="14.25" customHeight="1" x14ac:dyDescent="0.25">
      <c r="A26" s="1522" t="s">
        <v>277</v>
      </c>
      <c r="B26" s="2201">
        <v>133.25030835000001</v>
      </c>
      <c r="C26" s="2201">
        <v>133.68191683000001</v>
      </c>
      <c r="D26" s="2201">
        <v>27.125147330000004</v>
      </c>
      <c r="E26" s="2201">
        <v>16.772660999999999</v>
      </c>
      <c r="F26" s="2200">
        <v>3.8497697500000005</v>
      </c>
      <c r="G26" s="577">
        <v>20.380210829999999</v>
      </c>
      <c r="H26" s="577">
        <v>16.772660999999999</v>
      </c>
      <c r="I26" s="577">
        <v>31.374866919999999</v>
      </c>
      <c r="J26" s="2199">
        <v>314.67980326000003</v>
      </c>
      <c r="K26" s="578"/>
    </row>
    <row r="27" spans="1:11" ht="14.25" customHeight="1" x14ac:dyDescent="0.25">
      <c r="A27" s="1522" t="s">
        <v>868</v>
      </c>
      <c r="B27" s="2201">
        <v>132.10629931</v>
      </c>
      <c r="C27" s="2201">
        <v>134.73789069999998</v>
      </c>
      <c r="D27" s="2201">
        <v>26.504089159999999</v>
      </c>
      <c r="E27" s="2201">
        <v>17.125460539999999</v>
      </c>
      <c r="F27" s="2200">
        <v>3.2340501000000001</v>
      </c>
      <c r="G27" s="577">
        <v>20.771909959999999</v>
      </c>
      <c r="H27" s="577">
        <v>17.125460539999999</v>
      </c>
      <c r="I27" s="577">
        <v>31.411083550000001</v>
      </c>
      <c r="J27" s="2199">
        <v>313.70778980999995</v>
      </c>
    </row>
    <row r="28" spans="1:11" ht="14.25" customHeight="1" x14ac:dyDescent="0.25">
      <c r="A28" s="1522" t="s">
        <v>917</v>
      </c>
      <c r="B28" s="2201">
        <v>130.71611482</v>
      </c>
      <c r="C28" s="2201">
        <v>132.47711695999999</v>
      </c>
      <c r="D28" s="2201">
        <v>26.107472380000001</v>
      </c>
      <c r="E28" s="2201">
        <v>16.291809659999998</v>
      </c>
      <c r="F28" s="2200">
        <v>4.5654386300000001</v>
      </c>
      <c r="G28" s="577">
        <v>21.12347316</v>
      </c>
      <c r="H28" s="577">
        <v>16.291809659999998</v>
      </c>
      <c r="I28" s="577">
        <v>31.104562900000001</v>
      </c>
      <c r="J28" s="2199">
        <v>310.15795245000004</v>
      </c>
    </row>
    <row r="29" spans="1:11" ht="14.25" customHeight="1" x14ac:dyDescent="0.25">
      <c r="A29" s="1522" t="s">
        <v>940</v>
      </c>
      <c r="B29" s="2201">
        <v>128.66556386532065</v>
      </c>
      <c r="C29" s="2201">
        <v>130.53787481307941</v>
      </c>
      <c r="D29" s="2201">
        <v>25.460851736530003</v>
      </c>
      <c r="E29" s="2201">
        <v>23.404632350189999</v>
      </c>
      <c r="F29" s="2200">
        <v>2.8566860193800001</v>
      </c>
      <c r="G29" s="577">
        <v>26.19914893355066</v>
      </c>
      <c r="H29" s="577">
        <v>23.404632350189999</v>
      </c>
      <c r="I29" s="577">
        <v>31.083240595749402</v>
      </c>
      <c r="J29" s="2199">
        <v>310.92623693376049</v>
      </c>
    </row>
    <row r="30" spans="1:11" ht="14.25" customHeight="1" x14ac:dyDescent="0.25">
      <c r="A30" s="1522" t="s">
        <v>1032</v>
      </c>
      <c r="B30" s="2201">
        <v>131.41827084452999</v>
      </c>
      <c r="C30" s="2201">
        <v>131.35802387119</v>
      </c>
      <c r="D30" s="2201">
        <v>24.950549271480003</v>
      </c>
      <c r="E30" s="2201">
        <v>22.461380844260002</v>
      </c>
      <c r="F30" s="2200">
        <v>4.4071998853100007</v>
      </c>
      <c r="G30" s="577">
        <v>26.521696437130007</v>
      </c>
      <c r="H30" s="577">
        <v>22.461380844260002</v>
      </c>
      <c r="I30" s="577">
        <v>31.330696577699999</v>
      </c>
      <c r="J30" s="2199">
        <v>314.81289700000002</v>
      </c>
    </row>
    <row r="31" spans="1:11" ht="14.25" customHeight="1" x14ac:dyDescent="0.25">
      <c r="A31" s="1522" t="s">
        <v>1094</v>
      </c>
      <c r="B31" s="2201">
        <v>131.27306471083998</v>
      </c>
      <c r="C31" s="2201">
        <v>132.44742941606</v>
      </c>
      <c r="D31" s="2201">
        <v>24.950549271480003</v>
      </c>
      <c r="E31" s="2201">
        <v>24.833017554239994</v>
      </c>
      <c r="F31" s="2200">
        <v>2.9903571472699997</v>
      </c>
      <c r="G31" s="577">
        <v>26.267313584050008</v>
      </c>
      <c r="H31" s="577">
        <v>24.832618</v>
      </c>
      <c r="I31" s="577">
        <v>31.15568557512</v>
      </c>
      <c r="J31" s="2199">
        <v>316.49443200000002</v>
      </c>
    </row>
    <row r="32" spans="1:11" ht="14.25" customHeight="1" x14ac:dyDescent="0.25">
      <c r="A32" s="2198" t="s">
        <v>1210</v>
      </c>
      <c r="B32" s="2197">
        <v>130.71686340611998</v>
      </c>
      <c r="C32" s="2197">
        <v>132.22709210359002</v>
      </c>
      <c r="D32" s="2197">
        <v>24.802066212379998</v>
      </c>
      <c r="E32" s="2197">
        <v>16.71068194191</v>
      </c>
      <c r="F32" s="2196">
        <v>3.8477111596099998</v>
      </c>
      <c r="G32" s="1520">
        <v>25.738484176239997</v>
      </c>
      <c r="H32" s="1520">
        <v>16.71068194191</v>
      </c>
      <c r="I32" s="1520">
        <v>31.383853071160001</v>
      </c>
      <c r="J32" s="2195">
        <v>308.30425600000001</v>
      </c>
    </row>
    <row r="33" spans="1:11" ht="14.25" customHeight="1" x14ac:dyDescent="0.25">
      <c r="A33" s="2762" t="s">
        <v>1399</v>
      </c>
      <c r="B33" s="2193"/>
      <c r="C33" s="2193"/>
      <c r="D33" s="2193"/>
      <c r="E33" s="2194"/>
      <c r="F33" s="2193"/>
      <c r="G33" s="2193"/>
      <c r="H33" s="2194"/>
      <c r="I33" s="2193"/>
      <c r="J33" s="2470"/>
    </row>
    <row r="34" spans="1:11" x14ac:dyDescent="0.25">
      <c r="A34" s="1734" t="s">
        <v>915</v>
      </c>
      <c r="B34" s="1846"/>
      <c r="C34" s="1846"/>
      <c r="D34" s="1847"/>
      <c r="E34" s="1846"/>
      <c r="F34" s="1846"/>
      <c r="G34" s="1846"/>
      <c r="H34" s="1846"/>
      <c r="I34" s="1847"/>
      <c r="J34" s="1109"/>
      <c r="K34" s="1519"/>
    </row>
    <row r="35" spans="1:11" x14ac:dyDescent="0.25">
      <c r="A35" s="1440"/>
      <c r="B35" s="1846"/>
      <c r="C35" s="1846"/>
      <c r="D35" s="1847"/>
      <c r="E35" s="1846"/>
      <c r="F35" s="1846"/>
      <c r="G35" s="1846"/>
      <c r="H35" s="1846"/>
      <c r="I35" s="1847"/>
      <c r="J35" s="1109"/>
      <c r="K35" s="1519"/>
    </row>
    <row r="36" spans="1:11" x14ac:dyDescent="0.25">
      <c r="A36" s="1440"/>
      <c r="B36" s="1846"/>
      <c r="C36" s="1846"/>
      <c r="D36" s="1847"/>
      <c r="E36" s="1846"/>
      <c r="F36" s="1846"/>
      <c r="G36" s="1846"/>
      <c r="H36" s="1846"/>
      <c r="I36" s="1847"/>
      <c r="J36" s="1109"/>
      <c r="K36" s="1519"/>
    </row>
    <row r="37" spans="1:11" x14ac:dyDescent="0.25">
      <c r="A37" s="1440"/>
      <c r="B37" s="1846"/>
      <c r="C37" s="1846"/>
      <c r="D37" s="1847"/>
      <c r="E37" s="1846"/>
      <c r="F37" s="1846"/>
      <c r="G37" s="1846"/>
      <c r="H37" s="1846"/>
      <c r="I37" s="1847"/>
      <c r="J37" s="1109"/>
      <c r="K37" s="1519"/>
    </row>
    <row r="38" spans="1:11" x14ac:dyDescent="0.25">
      <c r="A38" s="1846"/>
      <c r="B38" s="1846"/>
      <c r="C38" s="1846"/>
      <c r="D38" s="1846"/>
      <c r="E38" s="1846"/>
      <c r="F38" s="1846"/>
      <c r="G38" s="1846"/>
      <c r="H38" s="1846"/>
    </row>
  </sheetData>
  <mergeCells count="2">
    <mergeCell ref="A2:F2"/>
    <mergeCell ref="G2:I2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76"/>
  <sheetViews>
    <sheetView view="pageBreakPreview" topLeftCell="A58" zoomScale="90" zoomScaleNormal="100" zoomScaleSheetLayoutView="90" workbookViewId="0">
      <selection activeCell="D36" sqref="D36"/>
    </sheetView>
  </sheetViews>
  <sheetFormatPr defaultRowHeight="15" x14ac:dyDescent="0.25"/>
  <cols>
    <col min="1" max="1" width="49.42578125" customWidth="1"/>
    <col min="2" max="2" width="7.7109375" customWidth="1"/>
    <col min="3" max="3" width="8.7109375" customWidth="1"/>
    <col min="4" max="4" width="7.42578125" customWidth="1"/>
    <col min="5" max="5" width="7.85546875" customWidth="1"/>
    <col min="6" max="6" width="8.5703125" customWidth="1"/>
  </cols>
  <sheetData>
    <row r="1" spans="1:6" x14ac:dyDescent="0.25">
      <c r="A1" s="603" t="s">
        <v>1249</v>
      </c>
    </row>
    <row r="2" spans="1:6" ht="9.75" customHeight="1" x14ac:dyDescent="0.25">
      <c r="A2" s="1846"/>
      <c r="B2" s="1846"/>
      <c r="C2" s="1846"/>
      <c r="D2" s="2477"/>
    </row>
    <row r="3" spans="1:6" x14ac:dyDescent="0.25">
      <c r="A3" s="2214" t="s">
        <v>178</v>
      </c>
      <c r="B3" s="2475" t="s">
        <v>566</v>
      </c>
      <c r="C3" s="2474" t="s">
        <v>431</v>
      </c>
      <c r="D3" s="2474" t="s">
        <v>430</v>
      </c>
      <c r="E3" s="2474" t="s">
        <v>429</v>
      </c>
      <c r="F3" s="2474" t="s">
        <v>428</v>
      </c>
    </row>
    <row r="4" spans="1:6" x14ac:dyDescent="0.25">
      <c r="A4" s="1858" t="s">
        <v>564</v>
      </c>
      <c r="B4" s="1857">
        <v>100.68447037</v>
      </c>
      <c r="C4" s="1857">
        <v>1.6844703700000001</v>
      </c>
      <c r="D4" s="1857"/>
      <c r="E4" s="1857">
        <v>99</v>
      </c>
      <c r="F4" s="1857">
        <v>0</v>
      </c>
    </row>
    <row r="5" spans="1:6" x14ac:dyDescent="0.25">
      <c r="A5" s="1858" t="s">
        <v>563</v>
      </c>
      <c r="B5" s="1857">
        <v>6.5760654999999995</v>
      </c>
      <c r="C5" s="1857">
        <v>6.5760654999999995</v>
      </c>
      <c r="D5" s="1857"/>
      <c r="E5" s="1857"/>
      <c r="F5" s="1857">
        <v>0</v>
      </c>
    </row>
    <row r="6" spans="1:6" x14ac:dyDescent="0.25">
      <c r="A6" s="1858" t="s">
        <v>562</v>
      </c>
      <c r="B6" s="1857">
        <v>197.98800047999998</v>
      </c>
      <c r="C6" s="1857">
        <v>197.98800047999998</v>
      </c>
      <c r="D6" s="1857"/>
      <c r="E6" s="1857"/>
      <c r="F6" s="1857">
        <v>0</v>
      </c>
    </row>
    <row r="7" spans="1:6" x14ac:dyDescent="0.25">
      <c r="A7" s="1858" t="s">
        <v>561</v>
      </c>
      <c r="B7" s="1857">
        <v>132.89703434</v>
      </c>
      <c r="C7" s="1857">
        <v>132.89703434</v>
      </c>
      <c r="D7" s="1857"/>
      <c r="E7" s="1857"/>
      <c r="F7" s="1857">
        <v>0</v>
      </c>
    </row>
    <row r="8" spans="1:6" x14ac:dyDescent="0.25">
      <c r="A8" s="1858" t="s">
        <v>560</v>
      </c>
      <c r="B8" s="1857">
        <v>54.422876309999999</v>
      </c>
      <c r="C8" s="1857">
        <v>54.422876309999999</v>
      </c>
      <c r="D8" s="1857"/>
      <c r="E8" s="1857"/>
      <c r="F8" s="1857">
        <v>0</v>
      </c>
    </row>
    <row r="9" spans="1:6" x14ac:dyDescent="0.25">
      <c r="A9" s="1858" t="s">
        <v>559</v>
      </c>
      <c r="B9" s="1857">
        <v>2048.5718398200002</v>
      </c>
      <c r="C9" s="1857">
        <v>2020.2469978400002</v>
      </c>
      <c r="D9" s="1857"/>
      <c r="E9" s="1857"/>
      <c r="F9" s="1857">
        <v>28.324841980000002</v>
      </c>
    </row>
    <row r="10" spans="1:6" x14ac:dyDescent="0.25">
      <c r="A10" s="1858" t="s">
        <v>558</v>
      </c>
      <c r="B10" s="1857">
        <v>696.97913505000008</v>
      </c>
      <c r="C10" s="1857">
        <v>696.97913505000008</v>
      </c>
      <c r="D10" s="1857"/>
      <c r="E10" s="1857"/>
      <c r="F10" s="1857">
        <v>0</v>
      </c>
    </row>
    <row r="11" spans="1:6" x14ac:dyDescent="0.25">
      <c r="A11" s="1858" t="s">
        <v>557</v>
      </c>
      <c r="B11" s="1857">
        <v>3.1971584100000001</v>
      </c>
      <c r="C11" s="1857">
        <v>3.1971584100000001</v>
      </c>
      <c r="D11" s="1857"/>
      <c r="E11" s="1857"/>
      <c r="F11" s="1857">
        <v>0</v>
      </c>
    </row>
    <row r="12" spans="1:6" x14ac:dyDescent="0.25">
      <c r="A12" s="1858" t="s">
        <v>556</v>
      </c>
      <c r="B12" s="1857">
        <v>298.48639718999999</v>
      </c>
      <c r="C12" s="1857">
        <v>298.48639718999999</v>
      </c>
      <c r="D12" s="1857"/>
      <c r="E12" s="1857"/>
      <c r="F12" s="1857">
        <v>0</v>
      </c>
    </row>
    <row r="13" spans="1:6" x14ac:dyDescent="0.25">
      <c r="A13" s="1858" t="s">
        <v>555</v>
      </c>
      <c r="B13" s="1857">
        <v>102.26621134999999</v>
      </c>
      <c r="C13" s="1857">
        <v>102.26621134999999</v>
      </c>
      <c r="D13" s="1857"/>
      <c r="E13" s="1857"/>
      <c r="F13" s="1857">
        <v>0</v>
      </c>
    </row>
    <row r="14" spans="1:6" x14ac:dyDescent="0.25">
      <c r="A14" s="1858" t="s">
        <v>554</v>
      </c>
      <c r="B14" s="1857">
        <v>624.36136195999995</v>
      </c>
      <c r="C14" s="1857">
        <v>624.36136195999995</v>
      </c>
      <c r="D14" s="1857"/>
      <c r="E14" s="1857"/>
      <c r="F14" s="1857">
        <v>0</v>
      </c>
    </row>
    <row r="15" spans="1:6" x14ac:dyDescent="0.25">
      <c r="A15" s="1858" t="s">
        <v>553</v>
      </c>
      <c r="B15" s="1857">
        <v>797.55572339000003</v>
      </c>
      <c r="C15" s="1857">
        <v>797.55572339000003</v>
      </c>
      <c r="D15" s="1857"/>
      <c r="E15" s="1857"/>
      <c r="F15" s="1857">
        <v>0</v>
      </c>
    </row>
    <row r="16" spans="1:6" x14ac:dyDescent="0.25">
      <c r="A16" s="1858" t="s">
        <v>552</v>
      </c>
      <c r="B16" s="1857">
        <v>5208.50924734</v>
      </c>
      <c r="C16" s="1857">
        <v>5208.50924734</v>
      </c>
      <c r="D16" s="1857"/>
      <c r="E16" s="1857"/>
      <c r="F16" s="1857">
        <v>0</v>
      </c>
    </row>
    <row r="17" spans="1:6" x14ac:dyDescent="0.25">
      <c r="A17" s="1858" t="s">
        <v>551</v>
      </c>
      <c r="B17" s="1857">
        <v>500.50781141000004</v>
      </c>
      <c r="C17" s="1857">
        <v>500.50781141000004</v>
      </c>
      <c r="D17" s="1857"/>
      <c r="E17" s="1857"/>
      <c r="F17" s="1857">
        <v>0</v>
      </c>
    </row>
    <row r="18" spans="1:6" x14ac:dyDescent="0.25">
      <c r="A18" s="1858" t="s">
        <v>550</v>
      </c>
      <c r="B18" s="1857">
        <v>0</v>
      </c>
      <c r="C18" s="1857">
        <v>0</v>
      </c>
      <c r="D18" s="1857"/>
      <c r="E18" s="1857"/>
      <c r="F18" s="1857">
        <v>0</v>
      </c>
    </row>
    <row r="19" spans="1:6" x14ac:dyDescent="0.25">
      <c r="A19" s="1447" t="s">
        <v>549</v>
      </c>
      <c r="B19" s="1098">
        <v>3414.0754942499998</v>
      </c>
      <c r="C19" s="1098">
        <v>601.57630104999998</v>
      </c>
      <c r="D19" s="1098"/>
      <c r="E19" s="1098"/>
      <c r="F19" s="1098">
        <v>2812.4991931999998</v>
      </c>
    </row>
    <row r="20" spans="1:6" x14ac:dyDescent="0.25">
      <c r="A20" s="1447" t="s">
        <v>548</v>
      </c>
      <c r="B20" s="1098">
        <v>7791.5210020600007</v>
      </c>
      <c r="C20" s="1098">
        <v>7721.6880985000007</v>
      </c>
      <c r="D20" s="1098"/>
      <c r="E20" s="1098"/>
      <c r="F20" s="1098">
        <v>69.832903560000005</v>
      </c>
    </row>
    <row r="21" spans="1:6" x14ac:dyDescent="0.25">
      <c r="A21" s="1447" t="s">
        <v>1129</v>
      </c>
      <c r="B21" s="1098">
        <v>5424.0596807499996</v>
      </c>
      <c r="C21" s="1098">
        <v>5354.2267771899997</v>
      </c>
      <c r="D21" s="1098"/>
      <c r="E21" s="1098"/>
      <c r="F21" s="1098">
        <v>69.832903560000005</v>
      </c>
    </row>
    <row r="22" spans="1:6" x14ac:dyDescent="0.25">
      <c r="A22" s="1447" t="s">
        <v>1128</v>
      </c>
      <c r="B22" s="1098">
        <v>2367.4613213100001</v>
      </c>
      <c r="C22" s="1098">
        <v>2367.4613213100001</v>
      </c>
      <c r="D22" s="1098"/>
      <c r="E22" s="1098"/>
      <c r="F22" s="1098">
        <v>0</v>
      </c>
    </row>
    <row r="23" spans="1:6" x14ac:dyDescent="0.25">
      <c r="A23" s="1447" t="s">
        <v>547</v>
      </c>
      <c r="B23" s="1098">
        <v>419.73708610999995</v>
      </c>
      <c r="C23" s="1098">
        <v>419.73708610999995</v>
      </c>
      <c r="D23" s="1098"/>
      <c r="E23" s="1098"/>
      <c r="F23" s="1098">
        <v>0</v>
      </c>
    </row>
    <row r="24" spans="1:6" x14ac:dyDescent="0.25">
      <c r="A24" s="1447" t="s">
        <v>546</v>
      </c>
      <c r="B24" s="1098">
        <v>2.03441742</v>
      </c>
      <c r="C24" s="1098">
        <v>2.03441742</v>
      </c>
      <c r="D24" s="1098"/>
      <c r="E24" s="1098"/>
      <c r="F24" s="1098">
        <v>0</v>
      </c>
    </row>
    <row r="25" spans="1:6" x14ac:dyDescent="0.25">
      <c r="A25" s="1858" t="s">
        <v>545</v>
      </c>
      <c r="B25" s="1857">
        <v>104.44314706</v>
      </c>
      <c r="C25" s="1857">
        <v>101.44314706</v>
      </c>
      <c r="D25" s="1857">
        <v>3</v>
      </c>
      <c r="E25" s="1857"/>
      <c r="F25" s="1857">
        <v>0</v>
      </c>
    </row>
    <row r="26" spans="1:6" x14ac:dyDescent="0.25">
      <c r="A26" s="1858" t="s">
        <v>544</v>
      </c>
      <c r="B26" s="2213">
        <v>705.41487687000006</v>
      </c>
      <c r="C26" s="2213">
        <v>705.41487687000006</v>
      </c>
      <c r="D26" s="2213"/>
      <c r="E26" s="2213"/>
      <c r="F26" s="2213">
        <v>0</v>
      </c>
    </row>
    <row r="27" spans="1:6" ht="15.75" thickBot="1" x14ac:dyDescent="0.3">
      <c r="A27" s="1861" t="s">
        <v>543</v>
      </c>
      <c r="B27" s="2215">
        <v>2528.2548195499999</v>
      </c>
      <c r="C27" s="2212">
        <v>1440.5436135799998</v>
      </c>
      <c r="D27" s="2212"/>
      <c r="E27" s="2212"/>
      <c r="F27" s="2212">
        <v>1087.71120597</v>
      </c>
    </row>
    <row r="28" spans="1:6" x14ac:dyDescent="0.25">
      <c r="A28" s="2218" t="s">
        <v>542</v>
      </c>
      <c r="B28" s="2216">
        <v>25738.484176239996</v>
      </c>
      <c r="C28" s="2216">
        <v>21638.11603153</v>
      </c>
      <c r="D28" s="2216">
        <v>3</v>
      </c>
      <c r="E28" s="2217">
        <v>99</v>
      </c>
      <c r="F28" s="2216">
        <v>3998.3681447099998</v>
      </c>
    </row>
    <row r="29" spans="1:6" x14ac:dyDescent="0.25">
      <c r="A29" s="1858" t="s">
        <v>931</v>
      </c>
      <c r="B29" s="2213">
        <v>31353.85307112</v>
      </c>
      <c r="C29" s="2213">
        <v>31353.85307112</v>
      </c>
      <c r="D29" s="2213"/>
      <c r="E29" s="2213"/>
      <c r="F29" s="2213">
        <v>0</v>
      </c>
    </row>
    <row r="30" spans="1:6" x14ac:dyDescent="0.25">
      <c r="A30" s="1858" t="s">
        <v>930</v>
      </c>
      <c r="B30" s="2213">
        <v>30.000000040000305</v>
      </c>
      <c r="C30" s="2213">
        <v>0</v>
      </c>
      <c r="D30" s="2213"/>
      <c r="E30" s="2213"/>
      <c r="F30" s="2213">
        <v>30.000000040000305</v>
      </c>
    </row>
    <row r="31" spans="1:6" ht="15.75" thickBot="1" x14ac:dyDescent="0.3">
      <c r="A31" s="1861" t="s">
        <v>929</v>
      </c>
      <c r="B31" s="2212">
        <v>0</v>
      </c>
      <c r="C31" s="2212">
        <v>0</v>
      </c>
      <c r="D31" s="2212"/>
      <c r="E31" s="2212"/>
      <c r="F31" s="2215">
        <v>0</v>
      </c>
    </row>
    <row r="32" spans="1:6" ht="15.75" thickBot="1" x14ac:dyDescent="0.3">
      <c r="A32" s="1446" t="s">
        <v>541</v>
      </c>
      <c r="B32" s="2211">
        <v>31383.85307116</v>
      </c>
      <c r="C32" s="2211">
        <v>31353.85307112</v>
      </c>
      <c r="D32" s="2211"/>
      <c r="E32" s="2211">
        <v>0</v>
      </c>
      <c r="F32" s="2211">
        <v>30.000000040000305</v>
      </c>
    </row>
    <row r="33" spans="1:6" ht="15.75" thickBot="1" x14ac:dyDescent="0.3">
      <c r="A33" s="596" t="s">
        <v>534</v>
      </c>
      <c r="B33" s="2210">
        <v>0</v>
      </c>
      <c r="C33" s="2210">
        <v>0</v>
      </c>
      <c r="D33" s="2210"/>
      <c r="E33" s="2210"/>
      <c r="F33" s="2210">
        <v>0</v>
      </c>
    </row>
    <row r="34" spans="1:6" ht="15.75" thickBot="1" x14ac:dyDescent="0.3">
      <c r="A34" s="596" t="s">
        <v>1127</v>
      </c>
      <c r="B34" s="2210">
        <v>16710.681941909999</v>
      </c>
      <c r="C34" s="2210">
        <v>0</v>
      </c>
      <c r="D34" s="2210">
        <v>16710.681941909999</v>
      </c>
      <c r="E34" s="2210"/>
      <c r="F34" s="2210">
        <v>0</v>
      </c>
    </row>
    <row r="35" spans="1:6" ht="15.75" thickBot="1" x14ac:dyDescent="0.3">
      <c r="A35" s="1446" t="s">
        <v>540</v>
      </c>
      <c r="B35" s="2219">
        <v>73833.019189309998</v>
      </c>
      <c r="C35" s="2211">
        <v>52991.96910265</v>
      </c>
      <c r="D35" s="2211">
        <v>16713.681941909999</v>
      </c>
      <c r="E35" s="2211">
        <v>99</v>
      </c>
      <c r="F35" s="2211">
        <v>4028.3681447500003</v>
      </c>
    </row>
    <row r="36" spans="1:6" ht="15.75" thickBot="1" x14ac:dyDescent="0.3">
      <c r="A36" s="596" t="s">
        <v>539</v>
      </c>
      <c r="B36" s="2210">
        <v>57122.337247399999</v>
      </c>
      <c r="C36" s="2210">
        <v>52991.96910265</v>
      </c>
      <c r="D36" s="2210">
        <v>3</v>
      </c>
      <c r="E36" s="2210">
        <v>99</v>
      </c>
      <c r="F36" s="2210">
        <v>4028.3681447500003</v>
      </c>
    </row>
    <row r="37" spans="1:6" x14ac:dyDescent="0.25">
      <c r="A37" s="2209"/>
      <c r="B37" s="2476"/>
      <c r="C37" s="2209"/>
      <c r="F37" s="2209"/>
    </row>
    <row r="38" spans="1:6" x14ac:dyDescent="0.25">
      <c r="A38" s="603" t="s">
        <v>1130</v>
      </c>
      <c r="B38" s="787"/>
      <c r="C38" s="787"/>
    </row>
    <row r="39" spans="1:6" x14ac:dyDescent="0.25">
      <c r="B39" s="1109"/>
    </row>
    <row r="40" spans="1:6" x14ac:dyDescent="0.25">
      <c r="A40" s="2214" t="s">
        <v>178</v>
      </c>
      <c r="B40" s="2475" t="s">
        <v>566</v>
      </c>
      <c r="C40" s="2474" t="s">
        <v>431</v>
      </c>
      <c r="D40" s="2474" t="s">
        <v>430</v>
      </c>
      <c r="E40" s="2474" t="s">
        <v>429</v>
      </c>
      <c r="F40" s="2474" t="s">
        <v>428</v>
      </c>
    </row>
    <row r="41" spans="1:6" x14ac:dyDescent="0.25">
      <c r="A41" s="1858" t="s">
        <v>564</v>
      </c>
      <c r="B41" s="1857">
        <v>120.19503429</v>
      </c>
      <c r="C41" s="1857">
        <v>1.6950342900000002</v>
      </c>
      <c r="D41" s="1857"/>
      <c r="E41" s="1857">
        <v>118.5</v>
      </c>
      <c r="F41" s="1857">
        <v>0</v>
      </c>
    </row>
    <row r="42" spans="1:6" x14ac:dyDescent="0.25">
      <c r="A42" s="1858" t="s">
        <v>563</v>
      </c>
      <c r="B42" s="1857">
        <v>6.6719052899999998</v>
      </c>
      <c r="C42" s="1857">
        <v>6.6719052899999998</v>
      </c>
      <c r="D42" s="1857"/>
      <c r="E42" s="1857"/>
      <c r="F42" s="1857">
        <v>0</v>
      </c>
    </row>
    <row r="43" spans="1:6" x14ac:dyDescent="0.25">
      <c r="A43" s="1858" t="s">
        <v>562</v>
      </c>
      <c r="B43" s="1857">
        <v>199.24623410999999</v>
      </c>
      <c r="C43" s="1857">
        <v>199.24623410999999</v>
      </c>
      <c r="D43" s="1857"/>
      <c r="E43" s="1857"/>
      <c r="F43" s="1857">
        <v>0</v>
      </c>
    </row>
    <row r="44" spans="1:6" x14ac:dyDescent="0.25">
      <c r="A44" s="1858" t="s">
        <v>561</v>
      </c>
      <c r="B44" s="1857">
        <v>135.54043726</v>
      </c>
      <c r="C44" s="1857">
        <v>135.54043726</v>
      </c>
      <c r="D44" s="1857"/>
      <c r="E44" s="1857"/>
      <c r="F44" s="1857">
        <v>0</v>
      </c>
    </row>
    <row r="45" spans="1:6" x14ac:dyDescent="0.25">
      <c r="A45" s="1858" t="s">
        <v>560</v>
      </c>
      <c r="B45" s="1857">
        <v>59.40088944</v>
      </c>
      <c r="C45" s="1857">
        <v>59.40088944</v>
      </c>
      <c r="D45" s="1857"/>
      <c r="E45" s="1857"/>
      <c r="F45" s="1857">
        <v>0</v>
      </c>
    </row>
    <row r="46" spans="1:6" x14ac:dyDescent="0.25">
      <c r="A46" s="1858" t="s">
        <v>559</v>
      </c>
      <c r="B46" s="1857">
        <v>2076.2311550700001</v>
      </c>
      <c r="C46" s="1857">
        <v>2056.8209741000001</v>
      </c>
      <c r="D46" s="1857"/>
      <c r="E46" s="1857"/>
      <c r="F46" s="1857">
        <v>19.410180970000003</v>
      </c>
    </row>
    <row r="47" spans="1:6" x14ac:dyDescent="0.25">
      <c r="A47" s="1858" t="s">
        <v>558</v>
      </c>
      <c r="B47" s="1857">
        <v>664.18637804000002</v>
      </c>
      <c r="C47" s="1857">
        <v>664.18637804000002</v>
      </c>
      <c r="D47" s="1857"/>
      <c r="E47" s="1857"/>
      <c r="F47" s="1857">
        <v>0</v>
      </c>
    </row>
    <row r="48" spans="1:6" x14ac:dyDescent="0.25">
      <c r="A48" s="1858" t="s">
        <v>557</v>
      </c>
      <c r="B48" s="1857">
        <v>3.3537065899999998</v>
      </c>
      <c r="C48" s="1857">
        <v>3.3537065899999998</v>
      </c>
      <c r="D48" s="1857"/>
      <c r="E48" s="1857"/>
      <c r="F48" s="1857">
        <v>0</v>
      </c>
    </row>
    <row r="49" spans="1:6" x14ac:dyDescent="0.25">
      <c r="A49" s="1858" t="s">
        <v>556</v>
      </c>
      <c r="B49" s="1857">
        <v>301.21403016000005</v>
      </c>
      <c r="C49" s="1857">
        <v>301.21403016000005</v>
      </c>
      <c r="D49" s="1857"/>
      <c r="E49" s="1857"/>
      <c r="F49" s="1857">
        <v>0</v>
      </c>
    </row>
    <row r="50" spans="1:6" x14ac:dyDescent="0.25">
      <c r="A50" s="1858" t="s">
        <v>555</v>
      </c>
      <c r="B50" s="1857">
        <v>104.86838551999999</v>
      </c>
      <c r="C50" s="1857">
        <v>104.86838551999999</v>
      </c>
      <c r="D50" s="1857"/>
      <c r="E50" s="1857"/>
      <c r="F50" s="1857">
        <v>0</v>
      </c>
    </row>
    <row r="51" spans="1:6" x14ac:dyDescent="0.25">
      <c r="A51" s="1858" t="s">
        <v>554</v>
      </c>
      <c r="B51" s="1857">
        <v>633.41475387999992</v>
      </c>
      <c r="C51" s="1857">
        <v>633.41475387999992</v>
      </c>
      <c r="D51" s="1857"/>
      <c r="E51" s="1857"/>
      <c r="F51" s="1857">
        <v>0</v>
      </c>
    </row>
    <row r="52" spans="1:6" x14ac:dyDescent="0.25">
      <c r="A52" s="1858" t="s">
        <v>553</v>
      </c>
      <c r="B52" s="1857">
        <v>825.86654608999993</v>
      </c>
      <c r="C52" s="1857">
        <v>825.86654608999993</v>
      </c>
      <c r="D52" s="1857"/>
      <c r="E52" s="1857"/>
      <c r="F52" s="1857">
        <v>0</v>
      </c>
    </row>
    <row r="53" spans="1:6" x14ac:dyDescent="0.25">
      <c r="A53" s="1858" t="s">
        <v>552</v>
      </c>
      <c r="B53" s="1857">
        <v>5274.0909234300007</v>
      </c>
      <c r="C53" s="1857">
        <v>5274.0909234300007</v>
      </c>
      <c r="D53" s="1857"/>
      <c r="E53" s="1857"/>
      <c r="F53" s="1857">
        <v>0</v>
      </c>
    </row>
    <row r="54" spans="1:6" x14ac:dyDescent="0.25">
      <c r="A54" s="1858" t="s">
        <v>551</v>
      </c>
      <c r="B54" s="1857">
        <v>504.82425855000002</v>
      </c>
      <c r="C54" s="1857">
        <v>504.82425855000002</v>
      </c>
      <c r="D54" s="1857"/>
      <c r="E54" s="1857"/>
      <c r="F54" s="1857">
        <v>0</v>
      </c>
    </row>
    <row r="55" spans="1:6" x14ac:dyDescent="0.25">
      <c r="A55" s="1858" t="s">
        <v>550</v>
      </c>
      <c r="B55" s="1857">
        <v>0</v>
      </c>
      <c r="C55" s="1857">
        <v>0</v>
      </c>
      <c r="D55" s="1857"/>
      <c r="E55" s="1857"/>
      <c r="F55" s="1857">
        <v>0</v>
      </c>
    </row>
    <row r="56" spans="1:6" x14ac:dyDescent="0.25">
      <c r="A56" s="1447" t="s">
        <v>549</v>
      </c>
      <c r="B56" s="1857">
        <v>3774.2044847399998</v>
      </c>
      <c r="C56" s="1098">
        <v>593.65568668000003</v>
      </c>
      <c r="D56" s="1098"/>
      <c r="E56" s="1098"/>
      <c r="F56" s="1098">
        <v>3299.0487980599996</v>
      </c>
    </row>
    <row r="57" spans="1:6" x14ac:dyDescent="0.25">
      <c r="A57" s="1447" t="s">
        <v>548</v>
      </c>
      <c r="B57" s="1098">
        <v>7815.0239034000006</v>
      </c>
      <c r="C57" s="1098">
        <v>7745.7172677400004</v>
      </c>
      <c r="D57" s="1098"/>
      <c r="E57" s="1098"/>
      <c r="F57" s="1098">
        <v>69.306635659999998</v>
      </c>
    </row>
    <row r="58" spans="1:6" x14ac:dyDescent="0.25">
      <c r="A58" s="1447" t="s">
        <v>1129</v>
      </c>
      <c r="B58" s="1098">
        <v>5256.2839005200003</v>
      </c>
      <c r="C58" s="1098">
        <v>5186.9772648600001</v>
      </c>
      <c r="D58" s="1098"/>
      <c r="E58" s="1098"/>
      <c r="F58" s="1098">
        <v>69.306635659999998</v>
      </c>
    </row>
    <row r="59" spans="1:6" x14ac:dyDescent="0.25">
      <c r="A59" s="1447" t="s">
        <v>1128</v>
      </c>
      <c r="B59" s="1098">
        <v>2558.7400028800002</v>
      </c>
      <c r="C59" s="1098">
        <v>2558.7400028800002</v>
      </c>
      <c r="D59" s="1098"/>
      <c r="E59" s="1098"/>
      <c r="F59" s="1098">
        <v>0</v>
      </c>
    </row>
    <row r="60" spans="1:6" x14ac:dyDescent="0.25">
      <c r="A60" s="1447" t="s">
        <v>547</v>
      </c>
      <c r="B60" s="1098">
        <v>423.60955683999998</v>
      </c>
      <c r="C60" s="1098">
        <v>423.60955683999998</v>
      </c>
      <c r="D60" s="1098"/>
      <c r="E60" s="1098"/>
      <c r="F60" s="1098">
        <v>0</v>
      </c>
    </row>
    <row r="61" spans="1:6" x14ac:dyDescent="0.25">
      <c r="A61" s="1447" t="s">
        <v>546</v>
      </c>
      <c r="B61" s="1098">
        <v>2.0030795299999999</v>
      </c>
      <c r="C61" s="1098">
        <v>2.0030795299999999</v>
      </c>
      <c r="D61" s="1098"/>
      <c r="E61" s="1098"/>
      <c r="F61" s="1098">
        <v>0</v>
      </c>
    </row>
    <row r="62" spans="1:6" x14ac:dyDescent="0.25">
      <c r="A62" s="1858" t="s">
        <v>545</v>
      </c>
      <c r="B62" s="2213">
        <v>152.41229092999998</v>
      </c>
      <c r="C62" s="2213">
        <v>152.41229092999998</v>
      </c>
      <c r="D62" s="2213"/>
      <c r="E62" s="2213"/>
      <c r="F62" s="2213">
        <v>0</v>
      </c>
    </row>
    <row r="63" spans="1:6" x14ac:dyDescent="0.25">
      <c r="A63" s="1858" t="s">
        <v>544</v>
      </c>
      <c r="B63" s="2213">
        <v>720.50502682000001</v>
      </c>
      <c r="C63" s="2213">
        <v>720.50502682000001</v>
      </c>
      <c r="D63" s="2213"/>
      <c r="E63" s="2213"/>
      <c r="F63" s="2213">
        <v>0</v>
      </c>
    </row>
    <row r="64" spans="1:6" ht="15.75" thickBot="1" x14ac:dyDescent="0.3">
      <c r="A64" s="1861" t="s">
        <v>543</v>
      </c>
      <c r="B64" s="2215">
        <v>2422.88952307</v>
      </c>
      <c r="C64" s="2212">
        <v>1437.3341448799999</v>
      </c>
      <c r="D64" s="2212"/>
      <c r="E64" s="2212"/>
      <c r="F64" s="2212">
        <v>985.55537818999994</v>
      </c>
    </row>
    <row r="65" spans="1:6" x14ac:dyDescent="0.25">
      <c r="A65" s="1446" t="s">
        <v>542</v>
      </c>
      <c r="B65" s="2471">
        <v>26219.752503050007</v>
      </c>
      <c r="C65" s="2471">
        <v>21846.431510170001</v>
      </c>
      <c r="D65" s="2473"/>
      <c r="E65" s="2472">
        <v>118.5</v>
      </c>
      <c r="F65" s="2471">
        <v>4373.3209928799997</v>
      </c>
    </row>
    <row r="66" spans="1:6" x14ac:dyDescent="0.25">
      <c r="A66" s="1858" t="s">
        <v>931</v>
      </c>
      <c r="B66" s="2213">
        <v>31155.685575119998</v>
      </c>
      <c r="C66" s="2213">
        <v>31155.685575119998</v>
      </c>
      <c r="D66" s="2213"/>
      <c r="E66" s="2213"/>
      <c r="F66" s="2213">
        <v>0</v>
      </c>
    </row>
    <row r="67" spans="1:6" x14ac:dyDescent="0.25">
      <c r="A67" s="1858" t="s">
        <v>930</v>
      </c>
      <c r="B67" s="2213">
        <v>30</v>
      </c>
      <c r="C67" s="2213">
        <v>0</v>
      </c>
      <c r="D67" s="2213"/>
      <c r="E67" s="2213"/>
      <c r="F67" s="2213">
        <v>30</v>
      </c>
    </row>
    <row r="68" spans="1:6" ht="15.75" thickBot="1" x14ac:dyDescent="0.3">
      <c r="A68" s="1861" t="s">
        <v>929</v>
      </c>
      <c r="B68" s="2212">
        <v>0</v>
      </c>
      <c r="C68" s="2212">
        <v>0</v>
      </c>
      <c r="D68" s="2212"/>
      <c r="E68" s="2212"/>
      <c r="F68" s="2215">
        <v>0</v>
      </c>
    </row>
    <row r="69" spans="1:6" ht="15.75" thickBot="1" x14ac:dyDescent="0.3">
      <c r="A69" s="1446" t="s">
        <v>541</v>
      </c>
      <c r="B69" s="2211">
        <v>31185.685575119998</v>
      </c>
      <c r="C69" s="2211">
        <v>31155.685575119998</v>
      </c>
      <c r="D69" s="2211"/>
      <c r="E69" s="2211">
        <v>0</v>
      </c>
      <c r="F69" s="2211">
        <v>30</v>
      </c>
    </row>
    <row r="70" spans="1:6" ht="15.75" thickBot="1" x14ac:dyDescent="0.3">
      <c r="A70" s="596" t="s">
        <v>534</v>
      </c>
      <c r="B70" s="2210">
        <v>47.561081000000001</v>
      </c>
      <c r="C70" s="2210">
        <v>0</v>
      </c>
      <c r="D70" s="2210"/>
      <c r="E70" s="2210"/>
      <c r="F70" s="2210">
        <v>47.561081000000001</v>
      </c>
    </row>
    <row r="71" spans="1:6" ht="15.75" thickBot="1" x14ac:dyDescent="0.3">
      <c r="A71" s="596" t="s">
        <v>1127</v>
      </c>
      <c r="B71" s="2210">
        <v>24832.617999999999</v>
      </c>
      <c r="C71" s="2210">
        <v>0</v>
      </c>
      <c r="D71" s="2210"/>
      <c r="E71" s="2210"/>
      <c r="F71" s="2210">
        <v>24832.617999999999</v>
      </c>
    </row>
    <row r="72" spans="1:6" ht="15.75" thickBot="1" x14ac:dyDescent="0.3">
      <c r="A72" s="1446" t="s">
        <v>540</v>
      </c>
      <c r="B72" s="2211">
        <v>82285.617159169997</v>
      </c>
      <c r="C72" s="2211">
        <v>53002.117085289996</v>
      </c>
      <c r="D72" s="2211">
        <v>0</v>
      </c>
      <c r="E72" s="2211">
        <v>118.5</v>
      </c>
      <c r="F72" s="2211">
        <v>29283.500073879997</v>
      </c>
    </row>
    <row r="73" spans="1:6" ht="15.75" thickBot="1" x14ac:dyDescent="0.3">
      <c r="A73" s="596" t="s">
        <v>539</v>
      </c>
      <c r="B73" s="2210">
        <v>57452.999159169995</v>
      </c>
      <c r="C73" s="2210">
        <v>53002.117085289996</v>
      </c>
      <c r="D73" s="2210">
        <v>0</v>
      </c>
      <c r="E73" s="2210">
        <v>118.5</v>
      </c>
      <c r="F73" s="2210">
        <v>4450.8820738799986</v>
      </c>
    </row>
    <row r="74" spans="1:6" x14ac:dyDescent="0.25">
      <c r="A74" s="2209"/>
      <c r="B74" s="2209"/>
      <c r="C74" s="2209"/>
      <c r="F74" s="2209"/>
    </row>
    <row r="75" spans="1:6" x14ac:dyDescent="0.25">
      <c r="B75" s="2209"/>
      <c r="F75" s="2209"/>
    </row>
    <row r="76" spans="1:6" x14ac:dyDescent="0.25">
      <c r="F76" s="1109"/>
    </row>
  </sheetData>
  <pageMargins left="0.7" right="0.7" top="0.75" bottom="0.75" header="0.3" footer="0.3"/>
  <pageSetup paperSize="9" scale="70" orientation="portrait" r:id="rId1"/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T328"/>
  <sheetViews>
    <sheetView view="pageLayout" topLeftCell="A367" zoomScaleNormal="90" zoomScaleSheetLayoutView="85" workbookViewId="0">
      <selection activeCell="A48" sqref="A48"/>
    </sheetView>
  </sheetViews>
  <sheetFormatPr defaultRowHeight="15" x14ac:dyDescent="0.25"/>
  <cols>
    <col min="1" max="1" width="49.42578125" style="1853" customWidth="1"/>
    <col min="2" max="2" width="8.5703125" style="1854" bestFit="1" customWidth="1"/>
    <col min="3" max="3" width="6.28515625" style="1854" customWidth="1"/>
    <col min="4" max="4" width="8.7109375" style="1854" customWidth="1"/>
    <col min="5" max="5" width="8" style="1854" customWidth="1"/>
    <col min="6" max="6" width="7.7109375" style="1854" customWidth="1"/>
    <col min="7" max="7" width="8.85546875" style="1854" customWidth="1"/>
    <col min="8" max="8" width="7" style="1854" customWidth="1"/>
    <col min="9" max="9" width="8.5703125" style="1853" customWidth="1"/>
    <col min="10" max="10" width="14.42578125" style="2433" customWidth="1"/>
    <col min="11" max="11" width="51.42578125" style="2433" bestFit="1" customWidth="1"/>
    <col min="12" max="12" width="9.140625" style="2433"/>
    <col min="13" max="14" width="8.5703125" style="2433" bestFit="1" customWidth="1"/>
    <col min="15" max="15" width="8.28515625" style="2433" bestFit="1" customWidth="1"/>
    <col min="16" max="20" width="8.5703125" style="2433" bestFit="1" customWidth="1"/>
    <col min="21" max="16384" width="9.140625" style="2433"/>
  </cols>
  <sheetData>
    <row r="1" spans="1:10" x14ac:dyDescent="0.25">
      <c r="A1" s="587" t="s">
        <v>1250</v>
      </c>
      <c r="I1" s="1854"/>
    </row>
    <row r="2" spans="1:10" ht="13.5" customHeight="1" x14ac:dyDescent="0.25">
      <c r="A2" s="1470"/>
      <c r="H2" s="1525"/>
      <c r="I2" s="586"/>
    </row>
    <row r="3" spans="1:10" ht="26.25" customHeight="1" thickBot="1" x14ac:dyDescent="0.3">
      <c r="A3" s="585" t="s">
        <v>178</v>
      </c>
      <c r="B3" s="2239" t="s">
        <v>365</v>
      </c>
      <c r="C3" s="2238" t="s">
        <v>474</v>
      </c>
      <c r="D3" s="2237" t="s">
        <v>431</v>
      </c>
      <c r="E3" s="2237" t="s">
        <v>430</v>
      </c>
      <c r="F3" s="2237" t="s">
        <v>429</v>
      </c>
      <c r="G3" s="2237" t="s">
        <v>428</v>
      </c>
      <c r="H3" s="2236" t="s">
        <v>412</v>
      </c>
      <c r="I3" s="2235" t="s">
        <v>565</v>
      </c>
      <c r="J3" s="2234" t="s">
        <v>1136</v>
      </c>
    </row>
    <row r="4" spans="1:10" ht="13.5" customHeight="1" x14ac:dyDescent="0.25">
      <c r="A4" s="1858" t="s">
        <v>564</v>
      </c>
      <c r="B4" s="1856">
        <v>1818.6782209900002</v>
      </c>
      <c r="C4" s="2480">
        <v>5.8989691147644423E-3</v>
      </c>
      <c r="D4" s="1856">
        <v>468.59447868000001</v>
      </c>
      <c r="E4" s="1856">
        <v>54.81908825</v>
      </c>
      <c r="F4" s="1856">
        <v>488.46459892000001</v>
      </c>
      <c r="G4" s="1856">
        <v>413.65952077000003</v>
      </c>
      <c r="H4" s="1856">
        <v>34.1978966</v>
      </c>
      <c r="I4" s="1856">
        <v>358.94263776999998</v>
      </c>
      <c r="J4" s="1856">
        <v>100.68447037</v>
      </c>
    </row>
    <row r="5" spans="1:10" ht="13.5" customHeight="1" x14ac:dyDescent="0.25">
      <c r="A5" s="1858" t="s">
        <v>563</v>
      </c>
      <c r="B5" s="1856">
        <v>649.73111264000011</v>
      </c>
      <c r="C5" s="2480">
        <v>2.1074336966978896E-3</v>
      </c>
      <c r="D5" s="1856">
        <v>28.190352379999997</v>
      </c>
      <c r="E5" s="1856">
        <v>196.87082124</v>
      </c>
      <c r="F5" s="1856">
        <v>136.04671332000001</v>
      </c>
      <c r="G5" s="1856">
        <v>246.58128729999999</v>
      </c>
      <c r="H5" s="1856">
        <v>42.041938399999999</v>
      </c>
      <c r="I5" s="1856">
        <v>0</v>
      </c>
      <c r="J5" s="1856">
        <v>6.5760654999999995</v>
      </c>
    </row>
    <row r="6" spans="1:10" ht="13.5" customHeight="1" x14ac:dyDescent="0.25">
      <c r="A6" s="1858" t="s">
        <v>562</v>
      </c>
      <c r="B6" s="1856">
        <v>1408.2170492300002</v>
      </c>
      <c r="C6" s="2480">
        <v>4.5676188258143569E-3</v>
      </c>
      <c r="D6" s="1856">
        <v>273.75083888999995</v>
      </c>
      <c r="E6" s="1856">
        <v>678.54308343999992</v>
      </c>
      <c r="F6" s="1856">
        <v>68.638300299999997</v>
      </c>
      <c r="G6" s="1856">
        <v>317.11326237999998</v>
      </c>
      <c r="H6" s="1856">
        <v>0</v>
      </c>
      <c r="I6" s="1856">
        <v>70.171564219999993</v>
      </c>
      <c r="J6" s="1856">
        <v>197.98800047999998</v>
      </c>
    </row>
    <row r="7" spans="1:10" ht="13.5" customHeight="1" x14ac:dyDescent="0.25">
      <c r="A7" s="1858" t="s">
        <v>561</v>
      </c>
      <c r="B7" s="1856">
        <v>3979.9573936699999</v>
      </c>
      <c r="C7" s="2480">
        <v>1.290918067438979E-2</v>
      </c>
      <c r="D7" s="1856">
        <v>401.62193158000002</v>
      </c>
      <c r="E7" s="1856">
        <v>1231.6895834900001</v>
      </c>
      <c r="F7" s="1856">
        <v>341.97805667</v>
      </c>
      <c r="G7" s="1856">
        <v>1467.27800809</v>
      </c>
      <c r="H7" s="1856">
        <v>507.27178534000001</v>
      </c>
      <c r="I7" s="1856">
        <v>30.118028499999998</v>
      </c>
      <c r="J7" s="1856">
        <v>132.89703434</v>
      </c>
    </row>
    <row r="8" spans="1:10" ht="13.5" customHeight="1" x14ac:dyDescent="0.25">
      <c r="A8" s="1858" t="s">
        <v>560</v>
      </c>
      <c r="B8" s="1856">
        <v>1363.1703831100001</v>
      </c>
      <c r="C8" s="2480">
        <v>4.4215078265742959E-3</v>
      </c>
      <c r="D8" s="1856">
        <v>365.33684196999997</v>
      </c>
      <c r="E8" s="1856">
        <v>546.97339274000001</v>
      </c>
      <c r="F8" s="1856">
        <v>52.161646780000005</v>
      </c>
      <c r="G8" s="1856">
        <v>334.21808678999997</v>
      </c>
      <c r="H8" s="1856">
        <v>1.9254968899999998</v>
      </c>
      <c r="I8" s="1856">
        <v>62.554917940000003</v>
      </c>
      <c r="J8" s="1856">
        <v>54.422876309999999</v>
      </c>
    </row>
    <row r="9" spans="1:10" ht="13.5" customHeight="1" x14ac:dyDescent="0.25">
      <c r="A9" s="1858" t="s">
        <v>559</v>
      </c>
      <c r="B9" s="1856">
        <v>12346.003116020001</v>
      </c>
      <c r="C9" s="2480">
        <v>4.0044846983730384E-2</v>
      </c>
      <c r="D9" s="1856">
        <v>4416.0488412500008</v>
      </c>
      <c r="E9" s="1856">
        <v>1498.4281668199999</v>
      </c>
      <c r="F9" s="1856">
        <v>2839.7711967099999</v>
      </c>
      <c r="G9" s="1856">
        <v>3314.9473299200004</v>
      </c>
      <c r="H9" s="1856">
        <v>0.18323666999999999</v>
      </c>
      <c r="I9" s="1856">
        <v>276.62434465000001</v>
      </c>
      <c r="J9" s="1856">
        <v>2048.5718398200002</v>
      </c>
    </row>
    <row r="10" spans="1:10" ht="13.5" customHeight="1" x14ac:dyDescent="0.25">
      <c r="A10" s="1858" t="s">
        <v>558</v>
      </c>
      <c r="B10" s="1856">
        <v>4758.65823697</v>
      </c>
      <c r="C10" s="2480">
        <v>1.5434933812714187E-2</v>
      </c>
      <c r="D10" s="1856">
        <v>1088.6092081300001</v>
      </c>
      <c r="E10" s="1856">
        <v>840.04077916999995</v>
      </c>
      <c r="F10" s="1856">
        <v>1898.4189462299998</v>
      </c>
      <c r="G10" s="1856">
        <v>860.43769014999998</v>
      </c>
      <c r="H10" s="1856">
        <v>-2.4999999999999999E-7</v>
      </c>
      <c r="I10" s="1856">
        <v>71.15161354</v>
      </c>
      <c r="J10" s="1856">
        <v>696.97913505000008</v>
      </c>
    </row>
    <row r="11" spans="1:10" ht="13.5" customHeight="1" x14ac:dyDescent="0.25">
      <c r="A11" s="1858" t="s">
        <v>557</v>
      </c>
      <c r="B11" s="1856">
        <v>7635.8308795800003</v>
      </c>
      <c r="C11" s="2480">
        <v>2.4767179814627963E-2</v>
      </c>
      <c r="D11" s="1856">
        <v>192.71117418</v>
      </c>
      <c r="E11" s="1856">
        <v>188.01075841000002</v>
      </c>
      <c r="F11" s="1856">
        <v>4554.4226887600007</v>
      </c>
      <c r="G11" s="1856">
        <v>119.85054982999998</v>
      </c>
      <c r="H11" s="1856">
        <v>0</v>
      </c>
      <c r="I11" s="1856">
        <v>2580.8357083999999</v>
      </c>
      <c r="J11" s="1856">
        <v>3.1971584100000001</v>
      </c>
    </row>
    <row r="12" spans="1:10" ht="13.5" customHeight="1" x14ac:dyDescent="0.25">
      <c r="A12" s="1858" t="s">
        <v>556</v>
      </c>
      <c r="B12" s="1856">
        <v>3299.3566518699995</v>
      </c>
      <c r="C12" s="2480">
        <v>1.0701619870599834E-2</v>
      </c>
      <c r="D12" s="1856">
        <v>560.01875829000005</v>
      </c>
      <c r="E12" s="1856">
        <v>1081.83135808</v>
      </c>
      <c r="F12" s="1856">
        <v>619.13926700000002</v>
      </c>
      <c r="G12" s="1856">
        <v>843.61999895999998</v>
      </c>
      <c r="H12" s="1856">
        <v>83.441396909999995</v>
      </c>
      <c r="I12" s="1856">
        <v>111.30587263</v>
      </c>
      <c r="J12" s="1856">
        <v>298.48639718999999</v>
      </c>
    </row>
    <row r="13" spans="1:10" ht="13.5" customHeight="1" x14ac:dyDescent="0.25">
      <c r="A13" s="1858" t="s">
        <v>555</v>
      </c>
      <c r="B13" s="1856">
        <v>1656.0065553100001</v>
      </c>
      <c r="C13" s="2480">
        <v>5.3713358475824934E-3</v>
      </c>
      <c r="D13" s="1856">
        <v>208.10270634</v>
      </c>
      <c r="E13" s="1856">
        <v>438.68141129000003</v>
      </c>
      <c r="F13" s="1856">
        <v>264.67357290999996</v>
      </c>
      <c r="G13" s="1856">
        <v>695.94183977</v>
      </c>
      <c r="H13" s="1856">
        <v>6.6026898100000002</v>
      </c>
      <c r="I13" s="1856">
        <v>42.004335189999999</v>
      </c>
      <c r="J13" s="1856">
        <v>102.26621134999999</v>
      </c>
    </row>
    <row r="14" spans="1:10" ht="13.5" customHeight="1" x14ac:dyDescent="0.25">
      <c r="A14" s="1858" t="s">
        <v>554</v>
      </c>
      <c r="B14" s="1856">
        <v>2253.24825182</v>
      </c>
      <c r="C14" s="2480">
        <v>7.308517632188787E-3</v>
      </c>
      <c r="D14" s="1856">
        <v>816.72417679</v>
      </c>
      <c r="E14" s="1856">
        <v>596.57659960000001</v>
      </c>
      <c r="F14" s="1856">
        <v>198.30823816</v>
      </c>
      <c r="G14" s="1856">
        <v>641.12351239999998</v>
      </c>
      <c r="H14" s="1856">
        <v>0</v>
      </c>
      <c r="I14" s="1856">
        <v>0.51572487</v>
      </c>
      <c r="J14" s="1856">
        <v>624.36136195999995</v>
      </c>
    </row>
    <row r="15" spans="1:10" ht="13.5" customHeight="1" x14ac:dyDescent="0.25">
      <c r="A15" s="1858" t="s">
        <v>553</v>
      </c>
      <c r="B15" s="1856">
        <v>8529.4381597699994</v>
      </c>
      <c r="C15" s="2480">
        <v>2.7665637433865291E-2</v>
      </c>
      <c r="D15" s="1856">
        <v>3294.4482477699999</v>
      </c>
      <c r="E15" s="1856">
        <v>1751.44596774</v>
      </c>
      <c r="F15" s="1856">
        <v>839.45817966999994</v>
      </c>
      <c r="G15" s="1856">
        <v>2569.6504610399998</v>
      </c>
      <c r="H15" s="1856">
        <v>5.4062894500000001</v>
      </c>
      <c r="I15" s="1856">
        <v>69.029014099999998</v>
      </c>
      <c r="J15" s="1856">
        <v>797.55572339000003</v>
      </c>
    </row>
    <row r="16" spans="1:10" ht="13.5" customHeight="1" x14ac:dyDescent="0.25">
      <c r="A16" s="1858" t="s">
        <v>552</v>
      </c>
      <c r="B16" s="1856">
        <v>10070.186003860001</v>
      </c>
      <c r="C16" s="2480">
        <v>3.2663126182028393E-2</v>
      </c>
      <c r="D16" s="1856">
        <v>6934.8583931800003</v>
      </c>
      <c r="E16" s="1856">
        <v>849.68844009000009</v>
      </c>
      <c r="F16" s="1856">
        <v>1580.2760819499999</v>
      </c>
      <c r="G16" s="1856">
        <v>652.35783371000002</v>
      </c>
      <c r="H16" s="1856">
        <v>0.9585841799999999</v>
      </c>
      <c r="I16" s="1856">
        <v>52.046670750000004</v>
      </c>
      <c r="J16" s="1856">
        <v>5208.50924734</v>
      </c>
    </row>
    <row r="17" spans="1:10" ht="13.5" customHeight="1" x14ac:dyDescent="0.25">
      <c r="A17" s="1858" t="s">
        <v>551</v>
      </c>
      <c r="B17" s="1856">
        <v>1463.31895257</v>
      </c>
      <c r="C17" s="2480">
        <v>4.7463444641466044E-3</v>
      </c>
      <c r="D17" s="1856">
        <v>811.99960589000011</v>
      </c>
      <c r="E17" s="1856">
        <v>333.34639698999996</v>
      </c>
      <c r="F17" s="1856">
        <v>86.41908918</v>
      </c>
      <c r="G17" s="1856">
        <v>219.26652077</v>
      </c>
      <c r="H17" s="1856">
        <v>-3.3509999999999996E-5</v>
      </c>
      <c r="I17" s="1856">
        <v>12.28737325</v>
      </c>
      <c r="J17" s="1856">
        <v>500.50781141000004</v>
      </c>
    </row>
    <row r="18" spans="1:10" ht="13.5" customHeight="1" x14ac:dyDescent="0.25">
      <c r="A18" s="1858" t="s">
        <v>550</v>
      </c>
      <c r="B18" s="1856">
        <v>0</v>
      </c>
      <c r="C18" s="2480">
        <v>0</v>
      </c>
      <c r="D18" s="1856">
        <v>0</v>
      </c>
      <c r="E18" s="1856">
        <v>0</v>
      </c>
      <c r="F18" s="1856">
        <v>0</v>
      </c>
      <c r="G18" s="1856">
        <v>0</v>
      </c>
      <c r="H18" s="1856">
        <v>0</v>
      </c>
      <c r="I18" s="1856">
        <v>0</v>
      </c>
      <c r="J18" s="1856">
        <v>0</v>
      </c>
    </row>
    <row r="19" spans="1:10" ht="13.5" customHeight="1" x14ac:dyDescent="0.25">
      <c r="A19" s="1447" t="s">
        <v>549</v>
      </c>
      <c r="B19" s="1442">
        <v>14713.712395769999</v>
      </c>
      <c r="C19" s="2233">
        <v>4.7724624391733549E-2</v>
      </c>
      <c r="D19" s="1442">
        <v>2981.8834907</v>
      </c>
      <c r="E19" s="1442">
        <v>1933.1735273600002</v>
      </c>
      <c r="F19" s="1442">
        <v>1681.9162561399999</v>
      </c>
      <c r="G19" s="1442">
        <v>7983.1441609199992</v>
      </c>
      <c r="H19" s="1442">
        <v>0</v>
      </c>
      <c r="I19" s="1442">
        <v>133.59496064999999</v>
      </c>
      <c r="J19" s="1856">
        <v>3414.0754942499998</v>
      </c>
    </row>
    <row r="20" spans="1:10" s="2242" customFormat="1" ht="13.5" customHeight="1" x14ac:dyDescent="0.25">
      <c r="A20" s="1447" t="s">
        <v>548</v>
      </c>
      <c r="B20" s="1442">
        <v>43163.194662509988</v>
      </c>
      <c r="C20" s="2233">
        <v>0.14000187018795987</v>
      </c>
      <c r="D20" s="1442">
        <v>9851.1130603700003</v>
      </c>
      <c r="E20" s="1442">
        <v>7962.612880390001</v>
      </c>
      <c r="F20" s="1442">
        <v>9069.8918216600014</v>
      </c>
      <c r="G20" s="1442">
        <v>15409.822862839997</v>
      </c>
      <c r="H20" s="1442">
        <v>17.717281370000002</v>
      </c>
      <c r="I20" s="1442">
        <v>852.03675587999999</v>
      </c>
      <c r="J20" s="1856">
        <v>7791.5210020600007</v>
      </c>
    </row>
    <row r="21" spans="1:10" s="2242" customFormat="1" ht="13.5" customHeight="1" x14ac:dyDescent="0.25">
      <c r="A21" s="1447" t="s">
        <v>1129</v>
      </c>
      <c r="B21" s="1442">
        <v>25742.966427329993</v>
      </c>
      <c r="C21" s="2233">
        <v>8.3498533233973618E-2</v>
      </c>
      <c r="D21" s="1442">
        <v>6480.32268019</v>
      </c>
      <c r="E21" s="1442">
        <v>4246.8230872500008</v>
      </c>
      <c r="F21" s="1442">
        <v>7260.1364135900012</v>
      </c>
      <c r="G21" s="1442">
        <v>6885.9302090499996</v>
      </c>
      <c r="H21" s="1442">
        <v>17.717281370000002</v>
      </c>
      <c r="I21" s="1442">
        <v>852.03675587999999</v>
      </c>
      <c r="J21" s="1856">
        <v>5424.0596807499996</v>
      </c>
    </row>
    <row r="22" spans="1:10" ht="13.5" customHeight="1" x14ac:dyDescent="0.25">
      <c r="A22" s="1447" t="s">
        <v>1128</v>
      </c>
      <c r="B22" s="1442">
        <v>17420.228235179999</v>
      </c>
      <c r="C22" s="2233">
        <v>5.6503336953986273E-2</v>
      </c>
      <c r="D22" s="1442">
        <v>3370.7903801800003</v>
      </c>
      <c r="E22" s="1442">
        <v>3715.7897931399998</v>
      </c>
      <c r="F22" s="1442">
        <v>1809.7554080699999</v>
      </c>
      <c r="G22" s="1442">
        <v>8523.8926537899988</v>
      </c>
      <c r="H22" s="1442">
        <v>0</v>
      </c>
      <c r="I22" s="1442">
        <v>0</v>
      </c>
      <c r="J22" s="1856">
        <v>2367.4613213100001</v>
      </c>
    </row>
    <row r="23" spans="1:10" ht="13.5" customHeight="1" x14ac:dyDescent="0.25">
      <c r="A23" s="1447" t="s">
        <v>547</v>
      </c>
      <c r="B23" s="1442">
        <v>2013.0166901799998</v>
      </c>
      <c r="C23" s="2233">
        <v>6.5293151618724156E-3</v>
      </c>
      <c r="D23" s="1442">
        <v>786.32970391000003</v>
      </c>
      <c r="E23" s="1442">
        <v>449.15957378999997</v>
      </c>
      <c r="F23" s="1442">
        <v>238.22834652</v>
      </c>
      <c r="G23" s="1442">
        <v>405.94695505999999</v>
      </c>
      <c r="H23" s="1442">
        <v>-1.3844199999999999E-3</v>
      </c>
      <c r="I23" s="1442">
        <v>133.35349531999998</v>
      </c>
      <c r="J23" s="1856">
        <v>419.73708610999995</v>
      </c>
    </row>
    <row r="24" spans="1:10" ht="13.5" customHeight="1" x14ac:dyDescent="0.25">
      <c r="A24" s="1447" t="s">
        <v>546</v>
      </c>
      <c r="B24" s="1442">
        <v>19.99156704</v>
      </c>
      <c r="C24" s="2233">
        <v>6.4843596389749261E-5</v>
      </c>
      <c r="D24" s="1442">
        <v>6.9225565099999997</v>
      </c>
      <c r="E24" s="1442">
        <v>8.5851876699999998</v>
      </c>
      <c r="F24" s="1442">
        <v>1.8086472100000002</v>
      </c>
      <c r="G24" s="1442">
        <v>2.67517819</v>
      </c>
      <c r="H24" s="1442">
        <v>-2.5400000000000002E-6</v>
      </c>
      <c r="I24" s="1442">
        <v>0</v>
      </c>
      <c r="J24" s="1856">
        <v>2.03441742</v>
      </c>
    </row>
    <row r="25" spans="1:10" ht="13.5" customHeight="1" x14ac:dyDescent="0.25">
      <c r="A25" s="1858" t="s">
        <v>545</v>
      </c>
      <c r="B25" s="1856">
        <v>954.40497513000003</v>
      </c>
      <c r="C25" s="2480">
        <v>3.0956578279167459E-3</v>
      </c>
      <c r="D25" s="1856">
        <v>121.57089625</v>
      </c>
      <c r="E25" s="1856">
        <v>177.64656914</v>
      </c>
      <c r="F25" s="1856">
        <v>283.81018073000001</v>
      </c>
      <c r="G25" s="1856">
        <v>371.37733656</v>
      </c>
      <c r="H25" s="1856">
        <v>-7.5500000000000006E-6</v>
      </c>
      <c r="I25" s="1856">
        <v>0</v>
      </c>
      <c r="J25" s="1856">
        <v>104.44314706</v>
      </c>
    </row>
    <row r="26" spans="1:10" ht="13.5" customHeight="1" x14ac:dyDescent="0.25">
      <c r="A26" s="1858" t="s">
        <v>544</v>
      </c>
      <c r="B26" s="1856">
        <v>4873.7110713000002</v>
      </c>
      <c r="C26" s="2480">
        <v>1.5808113140671022E-2</v>
      </c>
      <c r="D26" s="1856">
        <v>925.96738584000002</v>
      </c>
      <c r="E26" s="1856">
        <v>2061.2165705800003</v>
      </c>
      <c r="F26" s="1856">
        <v>792.57393675999992</v>
      </c>
      <c r="G26" s="1856">
        <v>773.34110852000003</v>
      </c>
      <c r="H26" s="1856">
        <v>176.25410588</v>
      </c>
      <c r="I26" s="1856">
        <v>144.35796372000001</v>
      </c>
      <c r="J26" s="1856">
        <v>705.41487687000006</v>
      </c>
    </row>
    <row r="27" spans="1:10" ht="13.5" customHeight="1" thickBot="1" x14ac:dyDescent="0.3">
      <c r="A27" s="1861" t="s">
        <v>543</v>
      </c>
      <c r="B27" s="2230">
        <v>3747.0310767800001</v>
      </c>
      <c r="C27" s="2231">
        <v>1.2153673112088863E-2</v>
      </c>
      <c r="D27" s="2230">
        <v>2004.5459632299999</v>
      </c>
      <c r="E27" s="2230">
        <v>0.38654649000000063</v>
      </c>
      <c r="F27" s="2230">
        <v>340.43971962000001</v>
      </c>
      <c r="G27" s="2230">
        <v>1393.5958359200001</v>
      </c>
      <c r="H27" s="2230">
        <v>0</v>
      </c>
      <c r="I27" s="2230">
        <v>8.0630115199999999</v>
      </c>
      <c r="J27" s="1856">
        <v>2528.2548195499999</v>
      </c>
    </row>
    <row r="28" spans="1:10" ht="13.5" customHeight="1" thickBot="1" x14ac:dyDescent="0.3">
      <c r="A28" s="596" t="s">
        <v>542</v>
      </c>
      <c r="B28" s="2223">
        <v>130716.86340611998</v>
      </c>
      <c r="C28" s="2224">
        <v>0.4239863495983569</v>
      </c>
      <c r="D28" s="2223">
        <v>36539.348612129994</v>
      </c>
      <c r="E28" s="2223">
        <v>22879.72670277</v>
      </c>
      <c r="F28" s="2223">
        <v>26376.8454852</v>
      </c>
      <c r="G28" s="2223">
        <v>39035.949339889994</v>
      </c>
      <c r="H28" s="2223">
        <v>875.9992732300002</v>
      </c>
      <c r="I28" s="2223">
        <v>5008.9939929000002</v>
      </c>
      <c r="J28" s="2223">
        <v>25738.484176239996</v>
      </c>
    </row>
    <row r="29" spans="1:10" ht="13.5" customHeight="1" x14ac:dyDescent="0.25">
      <c r="A29" s="1858" t="s">
        <v>931</v>
      </c>
      <c r="B29" s="1855">
        <v>132227.09210359002</v>
      </c>
      <c r="C29" s="2229">
        <v>0.42888484804617866</v>
      </c>
      <c r="D29" s="1855">
        <v>31353.85307112</v>
      </c>
      <c r="E29" s="1855">
        <v>29267.819821559999</v>
      </c>
      <c r="F29" s="1855">
        <v>27894.375358360001</v>
      </c>
      <c r="G29" s="1855">
        <v>43580.849146530003</v>
      </c>
      <c r="H29" s="1855">
        <v>0</v>
      </c>
      <c r="I29" s="1855">
        <v>130.19470601999998</v>
      </c>
      <c r="J29" s="1856">
        <v>31353.85307112</v>
      </c>
    </row>
    <row r="30" spans="1:10" ht="13.5" customHeight="1" x14ac:dyDescent="0.25">
      <c r="A30" s="1858" t="s">
        <v>930</v>
      </c>
      <c r="B30" s="1855">
        <v>17402.075281409998</v>
      </c>
      <c r="C30" s="2229">
        <v>5.6444456986988766E-2</v>
      </c>
      <c r="D30" s="1855">
        <v>8012.0879094299999</v>
      </c>
      <c r="E30" s="1855">
        <v>5355.5395252500002</v>
      </c>
      <c r="F30" s="1855">
        <v>1685.29198105</v>
      </c>
      <c r="G30" s="1855">
        <v>2294.4998666500005</v>
      </c>
      <c r="H30" s="1855">
        <v>0</v>
      </c>
      <c r="I30" s="1855">
        <v>54.655999029999997</v>
      </c>
      <c r="J30" s="1856">
        <v>30.000000040000305</v>
      </c>
    </row>
    <row r="31" spans="1:10" ht="13.5" customHeight="1" thickBot="1" x14ac:dyDescent="0.3">
      <c r="A31" s="1861" t="s">
        <v>929</v>
      </c>
      <c r="B31" s="1895">
        <v>7399.9909309699997</v>
      </c>
      <c r="C31" s="2228">
        <v>2.4002221749577446E-2</v>
      </c>
      <c r="D31" s="1895">
        <v>1146.51051177</v>
      </c>
      <c r="E31" s="1895">
        <v>3217.8339163799997</v>
      </c>
      <c r="F31" s="1895">
        <v>116.82514723999999</v>
      </c>
      <c r="G31" s="1895">
        <v>2918.8213555800003</v>
      </c>
      <c r="H31" s="1895">
        <v>0</v>
      </c>
      <c r="I31" s="1895">
        <v>0</v>
      </c>
      <c r="J31" s="1856">
        <v>0</v>
      </c>
    </row>
    <row r="32" spans="1:10" ht="13.5" customHeight="1" thickBot="1" x14ac:dyDescent="0.3">
      <c r="A32" s="1446" t="s">
        <v>541</v>
      </c>
      <c r="B32" s="566">
        <v>157029.15831597004</v>
      </c>
      <c r="C32" s="2227">
        <v>0.50933152678274496</v>
      </c>
      <c r="D32" s="566">
        <v>40512.451492320004</v>
      </c>
      <c r="E32" s="566">
        <v>37841.193263189998</v>
      </c>
      <c r="F32" s="566">
        <v>29696.492486650001</v>
      </c>
      <c r="G32" s="566">
        <v>48794.170368760009</v>
      </c>
      <c r="H32" s="566">
        <v>0</v>
      </c>
      <c r="I32" s="566">
        <v>184.85070504999999</v>
      </c>
      <c r="J32" s="2223">
        <v>31383.85307116</v>
      </c>
    </row>
    <row r="33" spans="1:10" ht="13.5" customHeight="1" thickBot="1" x14ac:dyDescent="0.3">
      <c r="A33" s="596" t="s">
        <v>534</v>
      </c>
      <c r="B33" s="2223">
        <v>3847.7111596099999</v>
      </c>
      <c r="C33" s="2224">
        <v>1.2480233738499618E-2</v>
      </c>
      <c r="D33" s="2223">
        <v>1514.31692914</v>
      </c>
      <c r="E33" s="2223">
        <v>842.63501095999993</v>
      </c>
      <c r="F33" s="2223">
        <v>44.157678629999999</v>
      </c>
      <c r="G33" s="2223">
        <v>1446.6015408799999</v>
      </c>
      <c r="H33" s="2223">
        <v>0</v>
      </c>
      <c r="I33" s="2223">
        <v>0</v>
      </c>
      <c r="J33" s="2223">
        <v>0</v>
      </c>
    </row>
    <row r="34" spans="1:10" ht="13.5" customHeight="1" thickBot="1" x14ac:dyDescent="0.3">
      <c r="A34" s="596" t="s">
        <v>1127</v>
      </c>
      <c r="B34" s="2223">
        <v>16710.681941909999</v>
      </c>
      <c r="C34" s="2224">
        <v>5.4201889880398466E-2</v>
      </c>
      <c r="D34" s="2223">
        <v>0</v>
      </c>
      <c r="E34" s="2223">
        <v>16710.681941909999</v>
      </c>
      <c r="F34" s="2223">
        <v>0</v>
      </c>
      <c r="G34" s="2223">
        <v>0</v>
      </c>
      <c r="H34" s="2223">
        <v>0</v>
      </c>
      <c r="I34" s="2223">
        <v>0</v>
      </c>
      <c r="J34" s="2223">
        <v>16710.681941909999</v>
      </c>
    </row>
    <row r="35" spans="1:10" ht="13.5" customHeight="1" thickBot="1" x14ac:dyDescent="0.3">
      <c r="A35" s="1446" t="s">
        <v>540</v>
      </c>
      <c r="B35" s="2225">
        <v>308304.41482361004</v>
      </c>
      <c r="C35" s="2226">
        <v>1</v>
      </c>
      <c r="D35" s="2225">
        <v>78566.117033589995</v>
      </c>
      <c r="E35" s="2225">
        <v>78274.236918829993</v>
      </c>
      <c r="F35" s="2225">
        <v>56117.495650479999</v>
      </c>
      <c r="G35" s="2225">
        <v>89276.721249530005</v>
      </c>
      <c r="H35" s="2225">
        <v>875.9992732300002</v>
      </c>
      <c r="I35" s="2225">
        <v>5193.8446979500004</v>
      </c>
      <c r="J35" s="2225">
        <v>73833.019189309998</v>
      </c>
    </row>
    <row r="36" spans="1:10" ht="13.5" customHeight="1" thickBot="1" x14ac:dyDescent="0.3">
      <c r="A36" s="596" t="s">
        <v>539</v>
      </c>
      <c r="B36" s="2223">
        <v>291593.73288170004</v>
      </c>
      <c r="C36" s="2224">
        <v>0.94579811011960147</v>
      </c>
      <c r="D36" s="2223">
        <v>78566.117033589995</v>
      </c>
      <c r="E36" s="2223">
        <v>61563.554976919993</v>
      </c>
      <c r="F36" s="2223">
        <v>56117.495650479999</v>
      </c>
      <c r="G36" s="2223">
        <v>89276.721249530005</v>
      </c>
      <c r="H36" s="2223">
        <v>875.9992732300002</v>
      </c>
      <c r="I36" s="2223">
        <v>5193.8446979500004</v>
      </c>
      <c r="J36" s="2223">
        <v>57122.337247399999</v>
      </c>
    </row>
    <row r="37" spans="1:10" ht="13.5" customHeight="1" thickBot="1" x14ac:dyDescent="0.3">
      <c r="A37" s="596" t="s">
        <v>1136</v>
      </c>
      <c r="B37" s="2223">
        <v>73833</v>
      </c>
      <c r="C37" s="2224">
        <v>0.23947117082819039</v>
      </c>
      <c r="D37" s="2223">
        <v>52991.96910265</v>
      </c>
      <c r="E37" s="2223">
        <v>16714</v>
      </c>
      <c r="F37" s="2223">
        <v>99</v>
      </c>
      <c r="G37" s="2223">
        <v>4028.3681447500003</v>
      </c>
      <c r="H37" s="2223"/>
      <c r="I37" s="2223"/>
      <c r="J37" s="2223"/>
    </row>
    <row r="38" spans="1:10" ht="13.5" customHeight="1" x14ac:dyDescent="0.25">
      <c r="A38" s="624"/>
      <c r="B38" s="2481"/>
      <c r="C38" s="2483"/>
      <c r="D38" s="2482"/>
      <c r="E38" s="2482"/>
      <c r="F38" s="2482"/>
      <c r="G38" s="2482"/>
      <c r="H38" s="623"/>
      <c r="I38" s="624"/>
      <c r="J38" s="2481"/>
    </row>
    <row r="39" spans="1:10" ht="13.5" customHeight="1" x14ac:dyDescent="0.25">
      <c r="B39" s="1856"/>
      <c r="C39" s="1441"/>
      <c r="D39" s="1441"/>
      <c r="E39" s="1441"/>
      <c r="F39" s="1441"/>
      <c r="G39" s="1442"/>
      <c r="H39" s="1441"/>
      <c r="I39" s="588"/>
      <c r="J39" s="2481"/>
    </row>
    <row r="40" spans="1:10" ht="13.5" customHeight="1" x14ac:dyDescent="0.25">
      <c r="A40" s="587" t="s">
        <v>1138</v>
      </c>
      <c r="I40" s="1854"/>
      <c r="J40" s="1289"/>
    </row>
    <row r="41" spans="1:10" ht="18.75" customHeight="1" x14ac:dyDescent="0.25">
      <c r="A41" s="1470"/>
      <c r="H41" s="1525"/>
      <c r="I41" s="586"/>
    </row>
    <row r="42" spans="1:10" ht="24" customHeight="1" thickBot="1" x14ac:dyDescent="0.3">
      <c r="A42" s="585" t="s">
        <v>178</v>
      </c>
      <c r="B42" s="2239" t="s">
        <v>365</v>
      </c>
      <c r="C42" s="2238" t="s">
        <v>474</v>
      </c>
      <c r="D42" s="2237" t="s">
        <v>431</v>
      </c>
      <c r="E42" s="2237" t="s">
        <v>430</v>
      </c>
      <c r="F42" s="2237" t="s">
        <v>429</v>
      </c>
      <c r="G42" s="2237" t="s">
        <v>428</v>
      </c>
      <c r="H42" s="2236" t="s">
        <v>412</v>
      </c>
      <c r="I42" s="2235" t="s">
        <v>565</v>
      </c>
      <c r="J42" s="2234" t="s">
        <v>1136</v>
      </c>
    </row>
    <row r="43" spans="1:10" ht="13.5" customHeight="1" x14ac:dyDescent="0.25">
      <c r="A43" s="1858" t="s">
        <v>564</v>
      </c>
      <c r="B43" s="1856">
        <v>1651.1547759499999</v>
      </c>
      <c r="C43" s="2480">
        <v>5.3555988709881883E-3</v>
      </c>
      <c r="D43" s="1856">
        <v>107.18584704</v>
      </c>
      <c r="E43" s="1856">
        <v>56.073449330000003</v>
      </c>
      <c r="F43" s="1856">
        <v>663.15727193000009</v>
      </c>
      <c r="G43" s="1856">
        <v>411.12452665999996</v>
      </c>
      <c r="H43" s="1856">
        <v>45.303879070000001</v>
      </c>
      <c r="I43" s="1856">
        <v>368.30980191999998</v>
      </c>
      <c r="J43" s="1856">
        <v>120.19503429</v>
      </c>
    </row>
    <row r="44" spans="1:10" ht="13.5" customHeight="1" x14ac:dyDescent="0.25">
      <c r="A44" s="1858" t="s">
        <v>563</v>
      </c>
      <c r="B44" s="1856">
        <v>645.39711342999999</v>
      </c>
      <c r="C44" s="2480">
        <v>2.0933761645912548E-3</v>
      </c>
      <c r="D44" s="1856">
        <v>30.284166640000002</v>
      </c>
      <c r="E44" s="1856">
        <v>195.04221779</v>
      </c>
      <c r="F44" s="1856">
        <v>133.202271</v>
      </c>
      <c r="G44" s="1856">
        <v>240.57088363999998</v>
      </c>
      <c r="H44" s="1856">
        <v>46.297574359999999</v>
      </c>
      <c r="I44" s="1856">
        <v>0</v>
      </c>
      <c r="J44" s="1856">
        <v>6.6719052899999998</v>
      </c>
    </row>
    <row r="45" spans="1:10" ht="13.5" customHeight="1" x14ac:dyDescent="0.25">
      <c r="A45" s="1858" t="s">
        <v>562</v>
      </c>
      <c r="B45" s="1856">
        <v>1210.0167482299998</v>
      </c>
      <c r="C45" s="2480">
        <v>3.9247467439682488E-3</v>
      </c>
      <c r="D45" s="1856">
        <v>284.82058742999999</v>
      </c>
      <c r="E45" s="1856">
        <v>578.29010348999998</v>
      </c>
      <c r="F45" s="1856">
        <v>71.69506462999999</v>
      </c>
      <c r="G45" s="1856">
        <v>208.76372850000001</v>
      </c>
      <c r="H45" s="1856">
        <v>0</v>
      </c>
      <c r="I45" s="1856">
        <v>66.447264179999991</v>
      </c>
      <c r="J45" s="1856">
        <v>199.24623410999999</v>
      </c>
    </row>
    <row r="46" spans="1:10" ht="13.5" customHeight="1" x14ac:dyDescent="0.25">
      <c r="A46" s="1858" t="s">
        <v>561</v>
      </c>
      <c r="B46" s="1856">
        <v>4239.71223887</v>
      </c>
      <c r="C46" s="2480">
        <v>1.3751707841406238E-2</v>
      </c>
      <c r="D46" s="1856">
        <v>460.60156760999996</v>
      </c>
      <c r="E46" s="1856">
        <v>1351.3336081499999</v>
      </c>
      <c r="F46" s="1856">
        <v>359.02056100999999</v>
      </c>
      <c r="G46" s="1856">
        <v>1482.5492813100002</v>
      </c>
      <c r="H46" s="1856">
        <v>503.35147548999998</v>
      </c>
      <c r="I46" s="1856">
        <v>82.855745299999995</v>
      </c>
      <c r="J46" s="1856">
        <v>135.54043726</v>
      </c>
    </row>
    <row r="47" spans="1:10" ht="13.5" customHeight="1" x14ac:dyDescent="0.25">
      <c r="A47" s="1858" t="s">
        <v>560</v>
      </c>
      <c r="B47" s="1856">
        <v>1359.9391541099999</v>
      </c>
      <c r="C47" s="2480">
        <v>4.4110271819755185E-3</v>
      </c>
      <c r="D47" s="1856">
        <v>373.17940714999997</v>
      </c>
      <c r="E47" s="1856">
        <v>496.51591951</v>
      </c>
      <c r="F47" s="1856">
        <v>55.527992779999998</v>
      </c>
      <c r="G47" s="1856">
        <v>334.51840941</v>
      </c>
      <c r="H47" s="1856">
        <v>0.31399855000000004</v>
      </c>
      <c r="I47" s="1856">
        <v>99.883426709999995</v>
      </c>
      <c r="J47" s="1856">
        <v>59.40088944</v>
      </c>
    </row>
    <row r="48" spans="1:10" ht="13.5" customHeight="1" x14ac:dyDescent="0.25">
      <c r="A48" s="1858" t="s">
        <v>559</v>
      </c>
      <c r="B48" s="1856">
        <v>12263.36795534</v>
      </c>
      <c r="C48" s="2480">
        <v>3.9776815918631039E-2</v>
      </c>
      <c r="D48" s="1856">
        <v>4560.4870142599993</v>
      </c>
      <c r="E48" s="1856">
        <v>1279.90123288</v>
      </c>
      <c r="F48" s="1856">
        <v>2701.7332882500004</v>
      </c>
      <c r="G48" s="1856">
        <v>3457.0582289700001</v>
      </c>
      <c r="H48" s="1856">
        <v>-4.5124999999999298E-3</v>
      </c>
      <c r="I48" s="1856">
        <v>264.19270348000003</v>
      </c>
      <c r="J48" s="1856">
        <v>2076.2311550700001</v>
      </c>
    </row>
    <row r="49" spans="1:10" ht="13.5" customHeight="1" x14ac:dyDescent="0.25">
      <c r="A49" s="1858" t="s">
        <v>558</v>
      </c>
      <c r="B49" s="1856">
        <v>4864.1672970199998</v>
      </c>
      <c r="C49" s="2480">
        <v>1.5777157455896088E-2</v>
      </c>
      <c r="D49" s="1856">
        <v>1075.21926859</v>
      </c>
      <c r="E49" s="1856">
        <v>822.46399925000003</v>
      </c>
      <c r="F49" s="1856">
        <v>2005.5676587</v>
      </c>
      <c r="G49" s="1856">
        <v>889.58152458000006</v>
      </c>
      <c r="H49" s="1856">
        <v>-1.3400000000000001E-6</v>
      </c>
      <c r="I49" s="1856">
        <v>71.334847240000002</v>
      </c>
      <c r="J49" s="1856">
        <v>664.18637804000002</v>
      </c>
    </row>
    <row r="50" spans="1:10" ht="13.5" customHeight="1" x14ac:dyDescent="0.25">
      <c r="A50" s="1858" t="s">
        <v>557</v>
      </c>
      <c r="B50" s="1856">
        <v>7879.9294390999994</v>
      </c>
      <c r="C50" s="2480">
        <v>2.5558925076075659E-2</v>
      </c>
      <c r="D50" s="1856">
        <v>171.62184142000001</v>
      </c>
      <c r="E50" s="1856">
        <v>169.18773744000001</v>
      </c>
      <c r="F50" s="1856">
        <v>4632.9408215699996</v>
      </c>
      <c r="G50" s="1856">
        <v>268.35404524</v>
      </c>
      <c r="H50" s="1856">
        <v>0</v>
      </c>
      <c r="I50" s="1856">
        <v>2637.8249934299997</v>
      </c>
      <c r="J50" s="1856">
        <v>3.3537065899999998</v>
      </c>
    </row>
    <row r="51" spans="1:10" ht="13.5" customHeight="1" x14ac:dyDescent="0.25">
      <c r="A51" s="1858" t="s">
        <v>556</v>
      </c>
      <c r="B51" s="1856">
        <v>3321.7000340499999</v>
      </c>
      <c r="C51" s="2480">
        <v>1.0774091691001056E-2</v>
      </c>
      <c r="D51" s="1856">
        <v>547.15254937999998</v>
      </c>
      <c r="E51" s="1856">
        <v>1160.2860796</v>
      </c>
      <c r="F51" s="1856">
        <v>597.02824691000001</v>
      </c>
      <c r="G51" s="1856">
        <v>816.15396711999995</v>
      </c>
      <c r="H51" s="1856">
        <v>84.46111526</v>
      </c>
      <c r="I51" s="1856">
        <v>116.61807578</v>
      </c>
      <c r="J51" s="1856">
        <v>301.21403016000005</v>
      </c>
    </row>
    <row r="52" spans="1:10" ht="13.5" customHeight="1" x14ac:dyDescent="0.25">
      <c r="A52" s="1858" t="s">
        <v>555</v>
      </c>
      <c r="B52" s="1856">
        <v>1844.4046218999999</v>
      </c>
      <c r="C52" s="2480">
        <v>5.9824139169568418E-3</v>
      </c>
      <c r="D52" s="1856">
        <v>263.07568609999998</v>
      </c>
      <c r="E52" s="1856">
        <v>544.92353971</v>
      </c>
      <c r="F52" s="1856">
        <v>318.04655851000001</v>
      </c>
      <c r="G52" s="1856">
        <v>630.87364595000008</v>
      </c>
      <c r="H52" s="1856">
        <v>26.59612881</v>
      </c>
      <c r="I52" s="1856">
        <v>60.889062819999999</v>
      </c>
      <c r="J52" s="1856">
        <v>104.86838551999999</v>
      </c>
    </row>
    <row r="53" spans="1:10" ht="13.5" customHeight="1" x14ac:dyDescent="0.25">
      <c r="A53" s="1858" t="s">
        <v>554</v>
      </c>
      <c r="B53" s="1856">
        <v>2329.0193499799998</v>
      </c>
      <c r="C53" s="2480">
        <v>7.5542847847718938E-3</v>
      </c>
      <c r="D53" s="1856">
        <v>842.30606325999997</v>
      </c>
      <c r="E53" s="1856">
        <v>610.25717183000006</v>
      </c>
      <c r="F53" s="1856">
        <v>202.24201861</v>
      </c>
      <c r="G53" s="1856">
        <v>674.21409628000004</v>
      </c>
      <c r="H53" s="1856">
        <v>0</v>
      </c>
      <c r="I53" s="1856">
        <v>0</v>
      </c>
      <c r="J53" s="1856">
        <v>633.41475387999992</v>
      </c>
    </row>
    <row r="54" spans="1:10" ht="13.5" customHeight="1" x14ac:dyDescent="0.25">
      <c r="A54" s="1858" t="s">
        <v>553</v>
      </c>
      <c r="B54" s="1856">
        <v>8842.7900451000005</v>
      </c>
      <c r="C54" s="2480">
        <v>2.8682009143979396E-2</v>
      </c>
      <c r="D54" s="1856">
        <v>3443.4093354099996</v>
      </c>
      <c r="E54" s="1856">
        <v>1733.46500756</v>
      </c>
      <c r="F54" s="1856">
        <v>876.19530611000005</v>
      </c>
      <c r="G54" s="1856">
        <v>2696.0294995199997</v>
      </c>
      <c r="H54" s="1856">
        <v>6.84050783</v>
      </c>
      <c r="I54" s="1856">
        <v>86.850388670000001</v>
      </c>
      <c r="J54" s="1856">
        <v>825.86654608999993</v>
      </c>
    </row>
    <row r="55" spans="1:10" ht="13.5" customHeight="1" x14ac:dyDescent="0.25">
      <c r="A55" s="1858" t="s">
        <v>552</v>
      </c>
      <c r="B55" s="1856">
        <v>10268.931269770001</v>
      </c>
      <c r="C55" s="2480">
        <v>3.3307765883421284E-2</v>
      </c>
      <c r="D55" s="1856">
        <v>7106.4795352500005</v>
      </c>
      <c r="E55" s="1856">
        <v>899.29668982999999</v>
      </c>
      <c r="F55" s="1856">
        <v>1616.2263112600001</v>
      </c>
      <c r="G55" s="1856">
        <v>604.94363867000004</v>
      </c>
      <c r="H55" s="1856">
        <v>1.55877044</v>
      </c>
      <c r="I55" s="1856">
        <v>40.426324319999999</v>
      </c>
      <c r="J55" s="1856">
        <v>5274.0909234300007</v>
      </c>
    </row>
    <row r="56" spans="1:10" ht="13.5" customHeight="1" x14ac:dyDescent="0.25">
      <c r="A56" s="1858" t="s">
        <v>551</v>
      </c>
      <c r="B56" s="1856">
        <v>1314.08922573</v>
      </c>
      <c r="C56" s="2480">
        <v>4.2623107634765095E-3</v>
      </c>
      <c r="D56" s="1856">
        <v>726.34177141999999</v>
      </c>
      <c r="E56" s="1856">
        <v>292.35577097000004</v>
      </c>
      <c r="F56" s="1856">
        <v>96.930136159999989</v>
      </c>
      <c r="G56" s="1856">
        <v>186.09808756999999</v>
      </c>
      <c r="H56" s="1856">
        <v>-1.7450000000000001E-5</v>
      </c>
      <c r="I56" s="1856">
        <v>12.363477060000001</v>
      </c>
      <c r="J56" s="1856">
        <v>504.82425855000002</v>
      </c>
    </row>
    <row r="57" spans="1:10" ht="13.5" customHeight="1" x14ac:dyDescent="0.25">
      <c r="A57" s="1858" t="s">
        <v>550</v>
      </c>
      <c r="B57" s="1856">
        <v>0</v>
      </c>
      <c r="C57" s="2480">
        <v>0</v>
      </c>
      <c r="D57" s="1856">
        <v>0</v>
      </c>
      <c r="E57" s="1856">
        <v>0</v>
      </c>
      <c r="F57" s="1856">
        <v>0</v>
      </c>
      <c r="G57" s="1856">
        <v>0</v>
      </c>
      <c r="H57" s="1856">
        <v>0</v>
      </c>
      <c r="I57" s="1856">
        <v>0</v>
      </c>
      <c r="J57" s="1856">
        <v>0</v>
      </c>
    </row>
    <row r="58" spans="1:10" ht="13.5" customHeight="1" x14ac:dyDescent="0.25">
      <c r="A58" s="1447" t="s">
        <v>549</v>
      </c>
      <c r="B58" s="1442">
        <v>14029.2678048</v>
      </c>
      <c r="C58" s="2233">
        <v>4.5504595880751668E-2</v>
      </c>
      <c r="D58" s="1442">
        <v>2831.5775145399998</v>
      </c>
      <c r="E58" s="1442">
        <v>1788.38271089</v>
      </c>
      <c r="F58" s="1442">
        <v>1038.9665970699998</v>
      </c>
      <c r="G58" s="1442">
        <v>8193.4839143699992</v>
      </c>
      <c r="H58" s="1442">
        <v>-6.4947789999999991E-2</v>
      </c>
      <c r="I58" s="1442">
        <v>176.92201572000005</v>
      </c>
      <c r="J58" s="1856">
        <v>3774.2044847399998</v>
      </c>
    </row>
    <row r="59" spans="1:10" ht="13.5" customHeight="1" x14ac:dyDescent="0.25">
      <c r="A59" s="1447" t="s">
        <v>548</v>
      </c>
      <c r="B59" s="1442">
        <v>43214.103625980002</v>
      </c>
      <c r="C59" s="2233">
        <v>0.14016699582684877</v>
      </c>
      <c r="D59" s="1442">
        <v>9783.569086810001</v>
      </c>
      <c r="E59" s="1442">
        <v>8017.3080517099997</v>
      </c>
      <c r="F59" s="1442">
        <v>9313.4512941600005</v>
      </c>
      <c r="G59" s="1442">
        <v>15167.139025349998</v>
      </c>
      <c r="H59" s="1442">
        <v>16.423407449999999</v>
      </c>
      <c r="I59" s="1442">
        <v>916.21276050000006</v>
      </c>
      <c r="J59" s="1856">
        <v>7815.0239034000006</v>
      </c>
    </row>
    <row r="60" spans="1:10" ht="13.5" customHeight="1" x14ac:dyDescent="0.25">
      <c r="A60" s="1447" t="s">
        <v>1129</v>
      </c>
      <c r="B60" s="1442">
        <v>25435.449911499996</v>
      </c>
      <c r="C60" s="2233">
        <v>8.2501088821748988E-2</v>
      </c>
      <c r="D60" s="1442">
        <v>6266.2142895100005</v>
      </c>
      <c r="E60" s="1442">
        <v>4129.4539121199996</v>
      </c>
      <c r="F60" s="1442">
        <v>7435.1919373199999</v>
      </c>
      <c r="G60" s="1442">
        <v>6671.9536046000003</v>
      </c>
      <c r="H60" s="1442">
        <v>16.423407449999999</v>
      </c>
      <c r="I60" s="1442">
        <v>916.21276050000006</v>
      </c>
      <c r="J60" s="1856">
        <v>5256.2839005200003</v>
      </c>
    </row>
    <row r="61" spans="1:10" ht="13.5" customHeight="1" x14ac:dyDescent="0.25">
      <c r="A61" s="1447" t="s">
        <v>1128</v>
      </c>
      <c r="B61" s="569">
        <v>17778.653714480002</v>
      </c>
      <c r="C61" s="2232">
        <v>5.7665907005099777E-2</v>
      </c>
      <c r="D61" s="569">
        <v>3517.3547973000004</v>
      </c>
      <c r="E61" s="569">
        <v>3887.8541395900002</v>
      </c>
      <c r="F61" s="569">
        <v>1878.25935684</v>
      </c>
      <c r="G61" s="569">
        <v>8495.18542075</v>
      </c>
      <c r="H61" s="569">
        <v>0</v>
      </c>
      <c r="I61" s="569">
        <v>0</v>
      </c>
      <c r="J61" s="1856">
        <v>2558.7400028800002</v>
      </c>
    </row>
    <row r="62" spans="1:10" ht="13.5" customHeight="1" x14ac:dyDescent="0.25">
      <c r="A62" s="1447" t="s">
        <v>547</v>
      </c>
      <c r="B62" s="569">
        <v>2004.5507383499998</v>
      </c>
      <c r="C62" s="2232">
        <v>6.5018554453618897E-3</v>
      </c>
      <c r="D62" s="569">
        <v>813.24819113000001</v>
      </c>
      <c r="E62" s="569">
        <v>398.83861891999999</v>
      </c>
      <c r="F62" s="569">
        <v>191.07011796999998</v>
      </c>
      <c r="G62" s="569">
        <v>467.90510918999996</v>
      </c>
      <c r="H62" s="569">
        <v>0.42482240999999998</v>
      </c>
      <c r="I62" s="569">
        <v>133.06387873</v>
      </c>
      <c r="J62" s="1856">
        <v>423.60955683999998</v>
      </c>
    </row>
    <row r="63" spans="1:10" ht="13.5" customHeight="1" x14ac:dyDescent="0.25">
      <c r="A63" s="1447" t="s">
        <v>546</v>
      </c>
      <c r="B63" s="569">
        <v>20.422504300000003</v>
      </c>
      <c r="C63" s="2232">
        <v>6.6241361842594155E-5</v>
      </c>
      <c r="D63" s="569">
        <v>5.5582957200000003</v>
      </c>
      <c r="E63" s="569">
        <v>8.4372838200000011</v>
      </c>
      <c r="F63" s="569">
        <v>4.4662380800000001</v>
      </c>
      <c r="G63" s="569">
        <v>1.96068675</v>
      </c>
      <c r="H63" s="569">
        <v>-6.9999999999999992E-8</v>
      </c>
      <c r="I63" s="569">
        <v>0</v>
      </c>
      <c r="J63" s="1856">
        <v>2.0030795299999999</v>
      </c>
    </row>
    <row r="64" spans="1:10" ht="13.5" customHeight="1" x14ac:dyDescent="0.25">
      <c r="A64" s="1858" t="s">
        <v>545</v>
      </c>
      <c r="B64" s="1855">
        <v>895.1990943400001</v>
      </c>
      <c r="C64" s="2229">
        <v>2.9036207439720563E-3</v>
      </c>
      <c r="D64" s="1855">
        <v>172.93903860999998</v>
      </c>
      <c r="E64" s="1855">
        <v>180.70328666</v>
      </c>
      <c r="F64" s="1855">
        <v>231.92627551000001</v>
      </c>
      <c r="G64" s="1855">
        <v>309.63050131</v>
      </c>
      <c r="H64" s="1855">
        <v>-7.7500000000000003E-6</v>
      </c>
      <c r="I64" s="1855">
        <v>0</v>
      </c>
      <c r="J64" s="1856">
        <v>152.41229092999998</v>
      </c>
    </row>
    <row r="65" spans="1:10" ht="13.5" customHeight="1" x14ac:dyDescent="0.25">
      <c r="A65" s="1858" t="s">
        <v>544</v>
      </c>
      <c r="B65" s="1855">
        <v>4893.7234264799999</v>
      </c>
      <c r="C65" s="2229">
        <v>1.5873024164379357E-2</v>
      </c>
      <c r="D65" s="1855">
        <v>962.25465975999998</v>
      </c>
      <c r="E65" s="1855">
        <v>2092.7027671000001</v>
      </c>
      <c r="F65" s="1855">
        <v>880.14836866000007</v>
      </c>
      <c r="G65" s="1855">
        <v>508.77491512999995</v>
      </c>
      <c r="H65" s="1855">
        <v>254.03402689000001</v>
      </c>
      <c r="I65" s="1855">
        <v>195.80868894</v>
      </c>
      <c r="J65" s="1856">
        <v>720.50502682000001</v>
      </c>
    </row>
    <row r="66" spans="1:10" ht="13.5" customHeight="1" thickBot="1" x14ac:dyDescent="0.3">
      <c r="A66" s="1861" t="s">
        <v>543</v>
      </c>
      <c r="B66" s="2230">
        <v>4181.1782480100019</v>
      </c>
      <c r="C66" s="2231">
        <v>1.3561850064333901E-2</v>
      </c>
      <c r="D66" s="2230">
        <v>2087.1704389900001</v>
      </c>
      <c r="E66" s="2230">
        <v>207.68090273000001</v>
      </c>
      <c r="F66" s="2230">
        <v>882.91962030999991</v>
      </c>
      <c r="G66" s="2230">
        <v>985.94216482000002</v>
      </c>
      <c r="H66" s="2230">
        <v>0</v>
      </c>
      <c r="I66" s="2230">
        <v>17.465121160000564</v>
      </c>
      <c r="J66" s="1856">
        <v>2422.88952307</v>
      </c>
    </row>
    <row r="67" spans="1:10" ht="13.5" customHeight="1" thickBot="1" x14ac:dyDescent="0.3">
      <c r="A67" s="596" t="s">
        <v>542</v>
      </c>
      <c r="B67" s="2223">
        <v>131273.06471083997</v>
      </c>
      <c r="C67" s="2224">
        <v>0.42579041492462938</v>
      </c>
      <c r="D67" s="2223">
        <v>36648.481866520007</v>
      </c>
      <c r="E67" s="2223">
        <v>22883.446149169999</v>
      </c>
      <c r="F67" s="2223">
        <v>26872.462019189992</v>
      </c>
      <c r="G67" s="2223">
        <v>38535.669880339992</v>
      </c>
      <c r="H67" s="2223">
        <v>985.53621965999992</v>
      </c>
      <c r="I67" s="2223">
        <v>5347.4685759600015</v>
      </c>
      <c r="J67" s="2223">
        <v>26219.752503050007</v>
      </c>
    </row>
    <row r="68" spans="1:10" ht="13.5" customHeight="1" x14ac:dyDescent="0.25">
      <c r="A68" s="1858" t="s">
        <v>931</v>
      </c>
      <c r="B68" s="1855">
        <v>132447.42941606001</v>
      </c>
      <c r="C68" s="2229">
        <v>0.42959952257523476</v>
      </c>
      <c r="D68" s="1855">
        <v>31155.672422889998</v>
      </c>
      <c r="E68" s="1855">
        <v>29312.96280754</v>
      </c>
      <c r="F68" s="1855">
        <v>28845.511335110001</v>
      </c>
      <c r="G68" s="1855">
        <v>43013.903720349997</v>
      </c>
      <c r="H68" s="1855">
        <v>0</v>
      </c>
      <c r="I68" s="1855">
        <v>119.37913017000001</v>
      </c>
      <c r="J68" s="1856">
        <v>31155.685575119998</v>
      </c>
    </row>
    <row r="69" spans="1:10" ht="13.5" customHeight="1" x14ac:dyDescent="0.25">
      <c r="A69" s="1858" t="s">
        <v>930</v>
      </c>
      <c r="B69" s="1855">
        <v>17470.083739950001</v>
      </c>
      <c r="C69" s="2229">
        <v>5.6665045649590018E-2</v>
      </c>
      <c r="D69" s="1855">
        <v>8157.1974949799996</v>
      </c>
      <c r="E69" s="1855">
        <v>5217.7610577899995</v>
      </c>
      <c r="F69" s="1855">
        <v>1738.69976578</v>
      </c>
      <c r="G69" s="1855">
        <v>2283.6201117999999</v>
      </c>
      <c r="H69" s="1855">
        <v>0</v>
      </c>
      <c r="I69" s="1855">
        <v>72.805309599999987</v>
      </c>
      <c r="J69" s="1856">
        <v>30</v>
      </c>
    </row>
    <row r="70" spans="1:10" ht="13.5" customHeight="1" thickBot="1" x14ac:dyDescent="0.3">
      <c r="A70" s="1861" t="s">
        <v>929</v>
      </c>
      <c r="B70" s="1895">
        <v>7480.4655315300006</v>
      </c>
      <c r="C70" s="2228">
        <v>2.4263244935398651E-2</v>
      </c>
      <c r="D70" s="1895">
        <v>1153.9342140200001</v>
      </c>
      <c r="E70" s="1895">
        <v>3282.8350770899997</v>
      </c>
      <c r="F70" s="1895">
        <v>127.38629645</v>
      </c>
      <c r="G70" s="1895">
        <v>2916.3099439699999</v>
      </c>
      <c r="H70" s="1895">
        <v>0</v>
      </c>
      <c r="I70" s="1895">
        <v>0</v>
      </c>
      <c r="J70" s="1856">
        <v>0</v>
      </c>
    </row>
    <row r="71" spans="1:10" ht="13.5" customHeight="1" thickBot="1" x14ac:dyDescent="0.3">
      <c r="A71" s="1446" t="s">
        <v>541</v>
      </c>
      <c r="B71" s="566">
        <v>157397.97868754002</v>
      </c>
      <c r="C71" s="2227">
        <v>0.51052781316022344</v>
      </c>
      <c r="D71" s="566">
        <v>40466.80413189</v>
      </c>
      <c r="E71" s="566">
        <v>37813.558942420001</v>
      </c>
      <c r="F71" s="566">
        <v>30711.59739734</v>
      </c>
      <c r="G71" s="566">
        <v>48213.833776120002</v>
      </c>
      <c r="H71" s="566">
        <v>0</v>
      </c>
      <c r="I71" s="566">
        <v>192.18443976999998</v>
      </c>
      <c r="J71" s="2223">
        <v>31185.685575119998</v>
      </c>
    </row>
    <row r="72" spans="1:10" ht="13.5" customHeight="1" thickBot="1" x14ac:dyDescent="0.3">
      <c r="A72" s="596" t="s">
        <v>534</v>
      </c>
      <c r="B72" s="2223">
        <v>2990.3571472699996</v>
      </c>
      <c r="C72" s="2224">
        <v>9.6993653139247783E-3</v>
      </c>
      <c r="D72" s="2223">
        <v>1038.9557444299999</v>
      </c>
      <c r="E72" s="2223">
        <v>816.95924654999999</v>
      </c>
      <c r="F72" s="2223">
        <v>47.117678419999997</v>
      </c>
      <c r="G72" s="2223">
        <v>1087.32447787</v>
      </c>
      <c r="H72" s="2223">
        <v>0</v>
      </c>
      <c r="I72" s="2223">
        <v>0</v>
      </c>
      <c r="J72" s="2223">
        <v>47.561081000000001</v>
      </c>
    </row>
    <row r="73" spans="1:10" ht="13.5" customHeight="1" thickBot="1" x14ac:dyDescent="0.3">
      <c r="A73" s="596" t="s">
        <v>1127</v>
      </c>
      <c r="B73" s="2223">
        <v>24832.617999999999</v>
      </c>
      <c r="C73" s="2224">
        <v>8.054577490954018E-2</v>
      </c>
      <c r="D73" s="2223">
        <v>0</v>
      </c>
      <c r="E73" s="2223">
        <v>0</v>
      </c>
      <c r="F73" s="2223">
        <v>0</v>
      </c>
      <c r="G73" s="2223">
        <v>24832.617999999999</v>
      </c>
      <c r="H73" s="2223">
        <v>0</v>
      </c>
      <c r="I73" s="2223">
        <v>0</v>
      </c>
      <c r="J73" s="2223">
        <v>24832.617999999999</v>
      </c>
    </row>
    <row r="74" spans="1:10" ht="13.5" customHeight="1" thickBot="1" x14ac:dyDescent="0.3">
      <c r="A74" s="1446" t="s">
        <v>540</v>
      </c>
      <c r="B74" s="2225">
        <v>316494.01854565</v>
      </c>
      <c r="C74" s="2226">
        <v>1.0265633683083177</v>
      </c>
      <c r="D74" s="2225">
        <v>78154.241742840008</v>
      </c>
      <c r="E74" s="2225">
        <v>61513.964338140002</v>
      </c>
      <c r="F74" s="2225">
        <v>57631.177094949991</v>
      </c>
      <c r="G74" s="2225">
        <v>112669.44613433001</v>
      </c>
      <c r="H74" s="2225">
        <v>985.53621965999992</v>
      </c>
      <c r="I74" s="2225">
        <v>5539.6530157300012</v>
      </c>
      <c r="J74" s="2225">
        <v>82285.617159169997</v>
      </c>
    </row>
    <row r="75" spans="1:10" ht="15.75" thickBot="1" x14ac:dyDescent="0.3">
      <c r="A75" s="596" t="s">
        <v>539</v>
      </c>
      <c r="B75" s="2223">
        <v>291661.40054564999</v>
      </c>
      <c r="C75" s="2224">
        <v>0.94601759339877756</v>
      </c>
      <c r="D75" s="2223">
        <v>78154.241742840008</v>
      </c>
      <c r="E75" s="2223">
        <v>61513.964338140002</v>
      </c>
      <c r="F75" s="2223">
        <v>57631.177094949991</v>
      </c>
      <c r="G75" s="2223">
        <v>87836.828134330004</v>
      </c>
      <c r="H75" s="2223">
        <v>985.53621965999992</v>
      </c>
      <c r="I75" s="2223">
        <v>5539.6530157300012</v>
      </c>
      <c r="J75" s="2223">
        <v>57452.999159169995</v>
      </c>
    </row>
    <row r="76" spans="1:10" ht="15.75" thickBot="1" x14ac:dyDescent="0.3">
      <c r="A76" s="596" t="s">
        <v>1136</v>
      </c>
      <c r="B76" s="2223">
        <v>82286.117085289996</v>
      </c>
      <c r="C76" s="2224">
        <v>0.2668989256361064</v>
      </c>
      <c r="D76" s="2223">
        <v>53002.117085289996</v>
      </c>
      <c r="E76" s="2223">
        <v>0</v>
      </c>
      <c r="F76" s="2223">
        <v>119</v>
      </c>
      <c r="G76" s="2223">
        <v>29284</v>
      </c>
      <c r="H76" s="2223"/>
      <c r="I76" s="2223"/>
      <c r="J76" s="2223"/>
    </row>
    <row r="77" spans="1:10" x14ac:dyDescent="0.25">
      <c r="A77" s="2222"/>
      <c r="B77" s="2478"/>
      <c r="C77" s="2221"/>
      <c r="D77" s="2221"/>
      <c r="E77" s="2221"/>
      <c r="F77" s="2221"/>
      <c r="G77" s="2221"/>
      <c r="H77" s="2221"/>
      <c r="I77" s="2220"/>
      <c r="J77" s="2479"/>
    </row>
    <row r="78" spans="1:10" x14ac:dyDescent="0.25">
      <c r="A78" s="587" t="s">
        <v>1250</v>
      </c>
      <c r="C78" s="587"/>
      <c r="D78" s="2433"/>
      <c r="E78" s="2433"/>
      <c r="F78" s="2433"/>
      <c r="G78" s="2433"/>
      <c r="H78" s="2433"/>
      <c r="I78" s="2433"/>
    </row>
    <row r="79" spans="1:10" x14ac:dyDescent="0.25">
      <c r="A79" s="1470" t="s">
        <v>1274</v>
      </c>
      <c r="B79" s="2433"/>
      <c r="C79" s="2433"/>
      <c r="D79" s="2433"/>
      <c r="E79" s="2433"/>
      <c r="F79" s="2433"/>
      <c r="G79" s="2433"/>
      <c r="H79" s="2433"/>
      <c r="I79" s="2433"/>
    </row>
    <row r="80" spans="1:10" ht="15.75" thickBot="1" x14ac:dyDescent="0.3">
      <c r="A80" s="585" t="s">
        <v>178</v>
      </c>
      <c r="B80" s="1449" t="s">
        <v>1215</v>
      </c>
      <c r="C80" s="1449" t="s">
        <v>1104</v>
      </c>
      <c r="D80" s="1449" t="s">
        <v>1028</v>
      </c>
      <c r="E80" s="1449" t="s">
        <v>941</v>
      </c>
      <c r="F80" s="1449" t="s">
        <v>1135</v>
      </c>
      <c r="G80" s="1449" t="s">
        <v>1134</v>
      </c>
      <c r="H80" s="1448" t="s">
        <v>1133</v>
      </c>
      <c r="I80" s="1449" t="s">
        <v>1132</v>
      </c>
      <c r="J80" s="1448" t="s">
        <v>1131</v>
      </c>
    </row>
    <row r="81" spans="1:10" x14ac:dyDescent="0.25">
      <c r="A81" s="1858" t="s">
        <v>564</v>
      </c>
      <c r="B81" s="1857">
        <v>1818.6782209900002</v>
      </c>
      <c r="C81" s="1857">
        <v>1651.1547759499999</v>
      </c>
      <c r="D81" s="1857">
        <v>1805.7459562900001</v>
      </c>
      <c r="E81" s="1857">
        <v>1844.8304073400002</v>
      </c>
      <c r="F81" s="1857">
        <v>1866.8142</v>
      </c>
      <c r="G81" s="1857">
        <v>1807.12058</v>
      </c>
      <c r="H81" s="1098">
        <v>1990.7038900000002</v>
      </c>
      <c r="I81" s="1098">
        <v>2482.5736444633549</v>
      </c>
      <c r="J81" s="1098">
        <v>2688.4413883696302</v>
      </c>
    </row>
    <row r="82" spans="1:10" x14ac:dyDescent="0.25">
      <c r="A82" s="1858" t="s">
        <v>563</v>
      </c>
      <c r="B82" s="1857">
        <v>649.73111264000011</v>
      </c>
      <c r="C82" s="1857">
        <v>645.39711342999999</v>
      </c>
      <c r="D82" s="1857">
        <v>658.06147276000002</v>
      </c>
      <c r="E82" s="1857">
        <v>665.85302082177645</v>
      </c>
      <c r="F82" s="1857">
        <v>688.05792000000008</v>
      </c>
      <c r="G82" s="1857">
        <v>642.20362999999998</v>
      </c>
      <c r="H82" s="1098">
        <v>769.01469999999995</v>
      </c>
      <c r="I82" s="1098">
        <v>800.02918205784897</v>
      </c>
      <c r="J82" s="1098">
        <v>845.53143041593796</v>
      </c>
    </row>
    <row r="83" spans="1:10" x14ac:dyDescent="0.25">
      <c r="A83" s="1858" t="s">
        <v>562</v>
      </c>
      <c r="B83" s="1857">
        <v>1408.2170492300002</v>
      </c>
      <c r="C83" s="1857">
        <v>1210.0167482299998</v>
      </c>
      <c r="D83" s="1857">
        <v>1072.15289981</v>
      </c>
      <c r="E83" s="1857">
        <v>1106.049857187204</v>
      </c>
      <c r="F83" s="1857">
        <v>1300.98542</v>
      </c>
      <c r="G83" s="1857">
        <v>1407.1460900000002</v>
      </c>
      <c r="H83" s="1098">
        <v>1467.65554</v>
      </c>
      <c r="I83" s="1098">
        <v>1503.7232540985228</v>
      </c>
      <c r="J83" s="1098">
        <v>1610.2090599215464</v>
      </c>
    </row>
    <row r="84" spans="1:10" x14ac:dyDescent="0.25">
      <c r="A84" s="1858" t="s">
        <v>561</v>
      </c>
      <c r="B84" s="1857">
        <v>3979.9573936699999</v>
      </c>
      <c r="C84" s="1857">
        <v>4239.71223887</v>
      </c>
      <c r="D84" s="1857">
        <v>4195.5616760100002</v>
      </c>
      <c r="E84" s="1857">
        <v>4001.7158908762935</v>
      </c>
      <c r="F84" s="1857">
        <v>3994.4489800000001</v>
      </c>
      <c r="G84" s="1857">
        <v>4041.7178699999999</v>
      </c>
      <c r="H84" s="1098">
        <v>4323.4818100000002</v>
      </c>
      <c r="I84" s="1098">
        <v>4312.7374339069347</v>
      </c>
      <c r="J84" s="1098">
        <v>4589.1173917485057</v>
      </c>
    </row>
    <row r="85" spans="1:10" x14ac:dyDescent="0.25">
      <c r="A85" s="1858" t="s">
        <v>560</v>
      </c>
      <c r="B85" s="1857">
        <v>1363.1703831100001</v>
      </c>
      <c r="C85" s="1857">
        <v>1359.9391541099999</v>
      </c>
      <c r="D85" s="1857">
        <v>1486.4583279999999</v>
      </c>
      <c r="E85" s="1857">
        <v>1654.4174285365812</v>
      </c>
      <c r="F85" s="1857">
        <v>1642.63555</v>
      </c>
      <c r="G85" s="1857">
        <v>1628.21531</v>
      </c>
      <c r="H85" s="1098">
        <v>1714.7034099999998</v>
      </c>
      <c r="I85" s="1098">
        <v>1862.664597678754</v>
      </c>
      <c r="J85" s="1098">
        <v>1959.4568233841849</v>
      </c>
    </row>
    <row r="86" spans="1:10" x14ac:dyDescent="0.25">
      <c r="A86" s="1858" t="s">
        <v>559</v>
      </c>
      <c r="B86" s="1857">
        <v>12346.003116020001</v>
      </c>
      <c r="C86" s="1857">
        <v>12263.36795534</v>
      </c>
      <c r="D86" s="1857">
        <v>12236.012060140001</v>
      </c>
      <c r="E86" s="1857">
        <v>10777.17739517221</v>
      </c>
      <c r="F86" s="1857">
        <v>11188.758300000001</v>
      </c>
      <c r="G86" s="1857">
        <v>11416.251789999998</v>
      </c>
      <c r="H86" s="1098">
        <v>11874.752180000001</v>
      </c>
      <c r="I86" s="1098">
        <v>11651.868725432223</v>
      </c>
      <c r="J86" s="1098">
        <v>11737.600669727832</v>
      </c>
    </row>
    <row r="87" spans="1:10" x14ac:dyDescent="0.25">
      <c r="A87" s="1858" t="s">
        <v>558</v>
      </c>
      <c r="B87" s="1857">
        <v>4758.65823697</v>
      </c>
      <c r="C87" s="1857">
        <v>4864.1672970199998</v>
      </c>
      <c r="D87" s="1857">
        <v>4935.90201841</v>
      </c>
      <c r="E87" s="1857">
        <v>4799.9332744264466</v>
      </c>
      <c r="F87" s="1857">
        <v>4788.1719699999994</v>
      </c>
      <c r="G87" s="1857">
        <v>5019.3334299999997</v>
      </c>
      <c r="H87" s="1098">
        <v>5066.2159300000003</v>
      </c>
      <c r="I87" s="1098">
        <v>5030.4083931472014</v>
      </c>
      <c r="J87" s="1098">
        <v>5157.5135597283343</v>
      </c>
    </row>
    <row r="88" spans="1:10" x14ac:dyDescent="0.25">
      <c r="A88" s="1858" t="s">
        <v>557</v>
      </c>
      <c r="B88" s="1857">
        <v>7635.8308795800003</v>
      </c>
      <c r="C88" s="1857">
        <v>7879.9294390999994</v>
      </c>
      <c r="D88" s="1857">
        <v>8180.8551754299988</v>
      </c>
      <c r="E88" s="1857">
        <v>7937.2198547723347</v>
      </c>
      <c r="F88" s="1857">
        <v>8376.9412800000009</v>
      </c>
      <c r="G88" s="1857">
        <v>8798.4067300000006</v>
      </c>
      <c r="H88" s="1098">
        <v>9407.3403099999996</v>
      </c>
      <c r="I88" s="1098">
        <v>10044.529026912078</v>
      </c>
      <c r="J88" s="1098">
        <v>10494.351680736032</v>
      </c>
    </row>
    <row r="89" spans="1:10" x14ac:dyDescent="0.25">
      <c r="A89" s="1858" t="s">
        <v>556</v>
      </c>
      <c r="B89" s="1857">
        <v>3299.3566518699995</v>
      </c>
      <c r="C89" s="1857">
        <v>3321.7000340499999</v>
      </c>
      <c r="D89" s="1857">
        <v>3251.6890005799996</v>
      </c>
      <c r="E89" s="1857">
        <v>3423.1425460950122</v>
      </c>
      <c r="F89" s="1857">
        <v>3210.5655699999998</v>
      </c>
      <c r="G89" s="1857">
        <v>3406.4907499999999</v>
      </c>
      <c r="H89" s="1098">
        <v>3535.4446600000001</v>
      </c>
      <c r="I89" s="1098">
        <v>3398.1558515955885</v>
      </c>
      <c r="J89" s="1098">
        <v>3659.0708900064005</v>
      </c>
    </row>
    <row r="90" spans="1:10" x14ac:dyDescent="0.25">
      <c r="A90" s="1858" t="s">
        <v>555</v>
      </c>
      <c r="B90" s="1857">
        <v>1656.0065553100001</v>
      </c>
      <c r="C90" s="1857">
        <v>1844.4046218999999</v>
      </c>
      <c r="D90" s="1857">
        <v>1808.4634346699997</v>
      </c>
      <c r="E90" s="1857">
        <v>1659.7434512987231</v>
      </c>
      <c r="F90" s="1857">
        <v>1987.1315</v>
      </c>
      <c r="G90" s="1857">
        <v>1734.7231000000002</v>
      </c>
      <c r="H90" s="1098">
        <v>1869.3694999999998</v>
      </c>
      <c r="I90" s="1098">
        <v>1670.233745496618</v>
      </c>
      <c r="J90" s="1098">
        <v>1611.0811670954999</v>
      </c>
    </row>
    <row r="91" spans="1:10" x14ac:dyDescent="0.25">
      <c r="A91" s="1858" t="s">
        <v>554</v>
      </c>
      <c r="B91" s="1857">
        <v>2253.24825182</v>
      </c>
      <c r="C91" s="1857">
        <v>2329.0193499799998</v>
      </c>
      <c r="D91" s="1857">
        <v>2301.3672938499999</v>
      </c>
      <c r="E91" s="1857">
        <v>2308.1315819829911</v>
      </c>
      <c r="F91" s="1857">
        <v>2335.6294900000003</v>
      </c>
      <c r="G91" s="1857">
        <v>2416.59924</v>
      </c>
      <c r="H91" s="1098">
        <v>2487.91284</v>
      </c>
      <c r="I91" s="1098">
        <v>2467.7659967508598</v>
      </c>
      <c r="J91" s="1098">
        <v>2471.7378829064451</v>
      </c>
    </row>
    <row r="92" spans="1:10" x14ac:dyDescent="0.25">
      <c r="A92" s="1858" t="s">
        <v>553</v>
      </c>
      <c r="B92" s="1857">
        <v>8529.4381597699994</v>
      </c>
      <c r="C92" s="1857">
        <v>8842.7900451000005</v>
      </c>
      <c r="D92" s="1857">
        <v>8790.9518986900002</v>
      </c>
      <c r="E92" s="1857">
        <v>9094.607354500009</v>
      </c>
      <c r="F92" s="1857">
        <v>8724.97631</v>
      </c>
      <c r="G92" s="1857">
        <v>9115.0105700000004</v>
      </c>
      <c r="H92" s="1098">
        <v>9024.0904500000015</v>
      </c>
      <c r="I92" s="1098">
        <v>9236.5999806394939</v>
      </c>
      <c r="J92" s="1098">
        <v>9002.802052541032</v>
      </c>
    </row>
    <row r="93" spans="1:10" x14ac:dyDescent="0.25">
      <c r="A93" s="1858" t="s">
        <v>552</v>
      </c>
      <c r="B93" s="1857">
        <v>10070.186003860001</v>
      </c>
      <c r="C93" s="1857">
        <v>10268.931269770001</v>
      </c>
      <c r="D93" s="1857">
        <v>10269.10242474</v>
      </c>
      <c r="E93" s="1857">
        <v>10430.07477068252</v>
      </c>
      <c r="F93" s="1857">
        <v>9664.5581300000013</v>
      </c>
      <c r="G93" s="1857">
        <v>9786.4118600000002</v>
      </c>
      <c r="H93" s="1098">
        <v>9946.4099400000014</v>
      </c>
      <c r="I93" s="1098">
        <v>10476.63627134841</v>
      </c>
      <c r="J93" s="1098">
        <v>10796.170478896716</v>
      </c>
    </row>
    <row r="94" spans="1:10" x14ac:dyDescent="0.25">
      <c r="A94" s="1858" t="s">
        <v>551</v>
      </c>
      <c r="B94" s="1857">
        <v>1463.31895257</v>
      </c>
      <c r="C94" s="1857">
        <v>1314.08922573</v>
      </c>
      <c r="D94" s="1857">
        <v>1449.1827211300001</v>
      </c>
      <c r="E94" s="1857">
        <v>1407.6725192415579</v>
      </c>
      <c r="F94" s="1857">
        <v>1404.5736100000001</v>
      </c>
      <c r="G94" s="1857">
        <v>1426.26521</v>
      </c>
      <c r="H94" s="1098">
        <v>1364.6293699999999</v>
      </c>
      <c r="I94" s="1098">
        <v>1423.0997061229223</v>
      </c>
      <c r="J94" s="1098">
        <v>1393.4197879880812</v>
      </c>
    </row>
    <row r="95" spans="1:10" x14ac:dyDescent="0.25">
      <c r="A95" s="1858" t="s">
        <v>550</v>
      </c>
      <c r="B95" s="1857">
        <v>0</v>
      </c>
      <c r="C95" s="1857">
        <v>0</v>
      </c>
      <c r="D95" s="1857">
        <v>0</v>
      </c>
      <c r="E95" s="1857">
        <v>0</v>
      </c>
      <c r="F95" s="1857">
        <v>0</v>
      </c>
      <c r="G95" s="1857">
        <v>0</v>
      </c>
      <c r="H95" s="1098">
        <v>0</v>
      </c>
      <c r="I95" s="1098">
        <v>1.8145014779364754E-3</v>
      </c>
      <c r="J95" s="1098">
        <v>0</v>
      </c>
    </row>
    <row r="96" spans="1:10" x14ac:dyDescent="0.25">
      <c r="A96" s="1447" t="s">
        <v>549</v>
      </c>
      <c r="B96" s="1098">
        <v>14713.712395769999</v>
      </c>
      <c r="C96" s="1098">
        <v>14029.2678048</v>
      </c>
      <c r="D96" s="1098">
        <v>15273.37798447</v>
      </c>
      <c r="E96" s="1098">
        <v>14622.472675965901</v>
      </c>
      <c r="F96" s="1098">
        <v>15375.594550000002</v>
      </c>
      <c r="G96" s="1098">
        <v>14707.371019999999</v>
      </c>
      <c r="H96" s="1098">
        <v>14068.973729999996</v>
      </c>
      <c r="I96" s="1098">
        <v>14371.59287682705</v>
      </c>
      <c r="J96" s="1098">
        <v>13598.244837565899</v>
      </c>
    </row>
    <row r="97" spans="1:10" x14ac:dyDescent="0.25">
      <c r="A97" s="1447" t="s">
        <v>548</v>
      </c>
      <c r="B97" s="1098">
        <v>43163.194662509988</v>
      </c>
      <c r="C97" s="1098">
        <v>43214.103625980002</v>
      </c>
      <c r="D97" s="1098">
        <v>42345.349606780001</v>
      </c>
      <c r="E97" s="1098">
        <v>41670.01420990008</v>
      </c>
      <c r="F97" s="1098">
        <v>41954.279039999994</v>
      </c>
      <c r="G97" s="1098">
        <v>42496.810520000006</v>
      </c>
      <c r="H97" s="1098">
        <v>42348.532880000006</v>
      </c>
      <c r="I97" s="1098">
        <v>41800.298666659437</v>
      </c>
      <c r="J97" s="1098">
        <v>41141.591473469693</v>
      </c>
    </row>
    <row r="98" spans="1:10" x14ac:dyDescent="0.25">
      <c r="A98" s="1447" t="s">
        <v>1129</v>
      </c>
      <c r="B98" s="1098">
        <v>25742.966427329993</v>
      </c>
      <c r="C98" s="1098">
        <v>25435.449911499996</v>
      </c>
      <c r="D98" s="1098">
        <v>24918.016811450001</v>
      </c>
      <c r="E98" s="1098">
        <v>24513.76285001</v>
      </c>
      <c r="F98" s="1098">
        <v>24854.99069088999</v>
      </c>
      <c r="G98" s="1098">
        <v>25512.536059930007</v>
      </c>
      <c r="H98" s="1098">
        <v>0</v>
      </c>
      <c r="I98" s="1098">
        <v>0</v>
      </c>
      <c r="J98" s="1098">
        <v>0</v>
      </c>
    </row>
    <row r="99" spans="1:10" x14ac:dyDescent="0.25">
      <c r="A99" s="1447" t="s">
        <v>1128</v>
      </c>
      <c r="B99" s="1098">
        <v>17420.228235179999</v>
      </c>
      <c r="C99" s="1098">
        <v>17778.653714480002</v>
      </c>
      <c r="D99" s="1098">
        <v>17427.332795330003</v>
      </c>
      <c r="E99" s="1098">
        <v>17156.25135989008</v>
      </c>
      <c r="F99" s="1098">
        <v>17099.28834911</v>
      </c>
      <c r="G99" s="1098">
        <v>16984.274460069999</v>
      </c>
      <c r="H99" s="1098">
        <v>0</v>
      </c>
      <c r="I99" s="1098">
        <v>0</v>
      </c>
      <c r="J99" s="1098">
        <v>0</v>
      </c>
    </row>
    <row r="100" spans="1:10" x14ac:dyDescent="0.25">
      <c r="A100" s="1447" t="s">
        <v>547</v>
      </c>
      <c r="B100" s="1098">
        <v>2013.0166901799998</v>
      </c>
      <c r="C100" s="1098">
        <v>2004.5507383499998</v>
      </c>
      <c r="D100" s="1098">
        <v>1895.5957148</v>
      </c>
      <c r="E100" s="1098">
        <v>1899.7809064405881</v>
      </c>
      <c r="F100" s="1098">
        <v>1945.53467</v>
      </c>
      <c r="G100" s="1098">
        <v>2025.00368</v>
      </c>
      <c r="H100" s="1098">
        <v>1886.40193</v>
      </c>
      <c r="I100" s="1098">
        <v>1827.1060798643889</v>
      </c>
      <c r="J100" s="1098">
        <v>1634.4507148158227</v>
      </c>
    </row>
    <row r="101" spans="1:10" x14ac:dyDescent="0.25">
      <c r="A101" s="1447" t="s">
        <v>546</v>
      </c>
      <c r="B101" s="1098">
        <v>19.99156704</v>
      </c>
      <c r="C101" s="1098">
        <v>20.422504300000003</v>
      </c>
      <c r="D101" s="1098">
        <v>17.247508439999997</v>
      </c>
      <c r="E101" s="1098">
        <v>22.108278764926872</v>
      </c>
      <c r="F101" s="1098">
        <v>29.275880000000001</v>
      </c>
      <c r="G101" s="1098">
        <v>27.55443</v>
      </c>
      <c r="H101" s="1098">
        <v>38.913029999999999</v>
      </c>
      <c r="I101" s="1098">
        <v>71.340962069178971</v>
      </c>
      <c r="J101" s="1098">
        <v>76.080237147486585</v>
      </c>
    </row>
    <row r="102" spans="1:10" x14ac:dyDescent="0.25">
      <c r="A102" s="1858" t="s">
        <v>545</v>
      </c>
      <c r="B102" s="1857">
        <v>954.40497513000003</v>
      </c>
      <c r="C102" s="1857">
        <v>895.1990943400001</v>
      </c>
      <c r="D102" s="1857">
        <v>953.20651721000013</v>
      </c>
      <c r="E102" s="1857">
        <v>933.25520948340386</v>
      </c>
      <c r="F102" s="1857">
        <v>885.72556999999995</v>
      </c>
      <c r="G102" s="1098">
        <v>1064.8077599999999</v>
      </c>
      <c r="H102" s="1098">
        <v>1017.2157900000001</v>
      </c>
      <c r="I102" s="1098">
        <v>1031.4024762939971</v>
      </c>
      <c r="J102" s="1098">
        <v>1043.5705752914689</v>
      </c>
    </row>
    <row r="103" spans="1:10" x14ac:dyDescent="0.25">
      <c r="A103" s="1858" t="s">
        <v>544</v>
      </c>
      <c r="B103" s="1857">
        <v>4873.7110713000002</v>
      </c>
      <c r="C103" s="1857">
        <v>4893.7234264799999</v>
      </c>
      <c r="D103" s="1857">
        <v>5127.7451955000006</v>
      </c>
      <c r="E103" s="1857">
        <v>5218.114198713346</v>
      </c>
      <c r="F103" s="1857">
        <v>4894.7274900000002</v>
      </c>
      <c r="G103" s="1098">
        <v>5077.1163099999994</v>
      </c>
      <c r="H103" s="1098">
        <v>5045.2217600000004</v>
      </c>
      <c r="I103" s="1098">
        <v>5173.2551848520252</v>
      </c>
      <c r="J103" s="1098">
        <v>5099.8049964404699</v>
      </c>
    </row>
    <row r="104" spans="1:10" ht="15" customHeight="1" thickBot="1" x14ac:dyDescent="0.3">
      <c r="A104" s="1861" t="s">
        <v>543</v>
      </c>
      <c r="B104" s="1097">
        <v>3747.0310767800001</v>
      </c>
      <c r="C104" s="1097">
        <v>4181.1782480100019</v>
      </c>
      <c r="D104" s="1097">
        <v>3364.2419568199994</v>
      </c>
      <c r="E104" s="1097">
        <v>3189.2490331187491</v>
      </c>
      <c r="F104" s="1097">
        <v>4456.7293800000016</v>
      </c>
      <c r="G104" s="1097">
        <v>4058.7394300000001</v>
      </c>
      <c r="H104" s="1097">
        <v>4003.2498000000001</v>
      </c>
      <c r="I104" s="1097">
        <v>4440.1565627262489</v>
      </c>
      <c r="J104" s="1097">
        <v>3177.67425076263</v>
      </c>
    </row>
    <row r="105" spans="1:10" ht="15.75" thickBot="1" x14ac:dyDescent="0.3">
      <c r="A105" s="596" t="s">
        <v>542</v>
      </c>
      <c r="B105" s="2210">
        <v>130716.86340611998</v>
      </c>
      <c r="C105" s="2210">
        <v>131273.06471083997</v>
      </c>
      <c r="D105" s="594">
        <v>131418.27084452999</v>
      </c>
      <c r="E105" s="1443">
        <v>128665.56386532066</v>
      </c>
      <c r="F105" s="1443">
        <v>130716.11481</v>
      </c>
      <c r="G105" s="1443">
        <v>132103.29930999997</v>
      </c>
      <c r="H105" s="1443">
        <v>133250.23345</v>
      </c>
      <c r="I105" s="1443">
        <v>135076.18043344462</v>
      </c>
      <c r="J105" s="1443">
        <v>133787.92134895964</v>
      </c>
    </row>
    <row r="106" spans="1:10" x14ac:dyDescent="0.25">
      <c r="A106" s="1858" t="s">
        <v>931</v>
      </c>
      <c r="B106" s="584">
        <v>132227.09210359002</v>
      </c>
      <c r="C106" s="584">
        <v>132447.42941606001</v>
      </c>
      <c r="D106" s="1100">
        <v>131358.02387119</v>
      </c>
      <c r="E106" s="1100">
        <v>130537.87481307941</v>
      </c>
      <c r="F106" s="1100">
        <v>132477.11695999998</v>
      </c>
      <c r="G106" s="1100">
        <v>134737.89069999999</v>
      </c>
      <c r="H106" s="1100"/>
      <c r="I106" s="1100"/>
      <c r="J106" s="1100"/>
    </row>
    <row r="107" spans="1:10" x14ac:dyDescent="0.25">
      <c r="A107" s="1858" t="s">
        <v>930</v>
      </c>
      <c r="B107" s="584">
        <v>17402.075281409998</v>
      </c>
      <c r="C107" s="584">
        <v>17470.083739950001</v>
      </c>
      <c r="D107" s="1100">
        <v>17681.79431465</v>
      </c>
      <c r="E107" s="1100">
        <v>17830.372204710002</v>
      </c>
      <c r="F107" s="1100">
        <v>18347.750210000002</v>
      </c>
      <c r="G107" s="1100">
        <v>18787.260200000001</v>
      </c>
      <c r="H107" s="1100"/>
      <c r="I107" s="1100"/>
      <c r="J107" s="1100"/>
    </row>
    <row r="108" spans="1:10" ht="15.75" thickBot="1" x14ac:dyDescent="0.3">
      <c r="A108" s="1861" t="s">
        <v>929</v>
      </c>
      <c r="B108" s="583">
        <v>7399.9909309699997</v>
      </c>
      <c r="C108" s="583">
        <v>7480.4655315300006</v>
      </c>
      <c r="D108" s="1444">
        <v>7485.4098363200001</v>
      </c>
      <c r="E108" s="1444">
        <v>7630.4795318200013</v>
      </c>
      <c r="F108" s="1444">
        <v>7759.7221699999991</v>
      </c>
      <c r="G108" s="1444">
        <v>7717.7473200000004</v>
      </c>
      <c r="H108" s="1444"/>
      <c r="I108" s="1444"/>
      <c r="J108" s="1444"/>
    </row>
    <row r="109" spans="1:10" ht="15.75" thickBot="1" x14ac:dyDescent="0.3">
      <c r="A109" s="1446" t="s">
        <v>541</v>
      </c>
      <c r="B109" s="2219">
        <v>157029.15831597004</v>
      </c>
      <c r="C109" s="2219">
        <v>157397.97868754002</v>
      </c>
      <c r="D109" s="1443">
        <v>156525.22802216001</v>
      </c>
      <c r="E109" s="1443">
        <v>155998.72654960939</v>
      </c>
      <c r="F109" s="1443">
        <v>158584.58933999998</v>
      </c>
      <c r="G109" s="1443">
        <v>161242.89821999997</v>
      </c>
      <c r="H109" s="1443">
        <v>160807.06416000001</v>
      </c>
      <c r="I109" s="1443">
        <v>160942.03385269616</v>
      </c>
      <c r="J109" s="1443">
        <v>161099.65671162988</v>
      </c>
    </row>
    <row r="110" spans="1:10" ht="15.75" thickBot="1" x14ac:dyDescent="0.3">
      <c r="A110" s="596" t="s">
        <v>534</v>
      </c>
      <c r="B110" s="2241">
        <v>3847.7111596099999</v>
      </c>
      <c r="C110" s="2241">
        <v>2990.3571472699996</v>
      </c>
      <c r="D110" s="1443">
        <v>4407.1998853100004</v>
      </c>
      <c r="E110" s="1443">
        <v>2856.6860193800003</v>
      </c>
      <c r="F110" s="1443">
        <v>4565.4386299999996</v>
      </c>
      <c r="G110" s="1443">
        <v>3234.0500999999999</v>
      </c>
      <c r="H110" s="1443">
        <v>3849.7697499999999</v>
      </c>
      <c r="I110" s="1443">
        <v>3183.2180624085881</v>
      </c>
      <c r="J110" s="1443">
        <v>3625.9217990662464</v>
      </c>
    </row>
    <row r="111" spans="1:10" ht="15.75" thickBot="1" x14ac:dyDescent="0.3">
      <c r="A111" s="596" t="s">
        <v>1127</v>
      </c>
      <c r="B111" s="2241">
        <v>16710.681941909999</v>
      </c>
      <c r="C111" s="2241">
        <v>24832.617999999999</v>
      </c>
      <c r="D111" s="1443">
        <v>22461.380844260002</v>
      </c>
      <c r="E111" s="1443">
        <v>23404.632350190001</v>
      </c>
      <c r="F111" s="1443">
        <v>16291.809659999999</v>
      </c>
      <c r="G111" s="1443">
        <v>17125.46054</v>
      </c>
      <c r="H111" s="1443">
        <v>16772.661</v>
      </c>
      <c r="I111" s="1443">
        <v>20850.672999999999</v>
      </c>
      <c r="J111" s="1443">
        <v>19175.810000000001</v>
      </c>
    </row>
    <row r="112" spans="1:10" ht="15.75" thickBot="1" x14ac:dyDescent="0.3">
      <c r="A112" s="1446" t="s">
        <v>540</v>
      </c>
      <c r="B112" s="2219">
        <v>308304.41482361004</v>
      </c>
      <c r="C112" s="2219">
        <v>316494.01854565</v>
      </c>
      <c r="D112" s="1443">
        <v>314812.07959625998</v>
      </c>
      <c r="E112" s="1443">
        <v>310925.60878450004</v>
      </c>
      <c r="F112" s="1443">
        <v>310157.95244000002</v>
      </c>
      <c r="G112" s="1443">
        <v>313705.70816999994</v>
      </c>
      <c r="H112" s="1443">
        <v>314679.72836000001</v>
      </c>
      <c r="I112" s="1443">
        <v>320052.10534854932</v>
      </c>
      <c r="J112" s="1443">
        <v>317689.30985965574</v>
      </c>
    </row>
    <row r="113" spans="1:10" ht="15.75" thickBot="1" x14ac:dyDescent="0.3">
      <c r="A113" s="596" t="s">
        <v>539</v>
      </c>
      <c r="B113" s="2241">
        <v>291593.73288170004</v>
      </c>
      <c r="C113" s="2241">
        <v>291661.40054564999</v>
      </c>
      <c r="D113" s="1443">
        <v>292350.698752</v>
      </c>
      <c r="E113" s="1443">
        <v>287520.97643431003</v>
      </c>
      <c r="F113" s="1443">
        <v>293866.14277999999</v>
      </c>
      <c r="G113" s="1443">
        <v>296580.24762999994</v>
      </c>
      <c r="H113" s="1443">
        <v>297907.06735999999</v>
      </c>
      <c r="I113" s="1443">
        <v>299201.43234854931</v>
      </c>
      <c r="J113" s="1443">
        <v>298513.49985965574</v>
      </c>
    </row>
    <row r="114" spans="1:10" x14ac:dyDescent="0.25">
      <c r="A114" s="2433"/>
      <c r="B114" s="2481"/>
      <c r="C114" s="2240"/>
      <c r="D114" s="2240"/>
      <c r="E114" s="2240"/>
      <c r="F114" s="2240"/>
      <c r="G114" s="2240"/>
      <c r="H114" s="2240"/>
      <c r="I114" s="2240"/>
      <c r="J114" s="2240"/>
    </row>
    <row r="115" spans="1:10" x14ac:dyDescent="0.25">
      <c r="A115" s="1470" t="s">
        <v>431</v>
      </c>
      <c r="B115" s="2433"/>
      <c r="C115" s="2433"/>
      <c r="D115" s="2433"/>
      <c r="E115" s="2433"/>
      <c r="F115" s="2433"/>
      <c r="G115" s="2433"/>
      <c r="H115" s="2433"/>
      <c r="I115" s="2433"/>
    </row>
    <row r="116" spans="1:10" ht="15.75" thickBot="1" x14ac:dyDescent="0.3">
      <c r="A116" s="585" t="s">
        <v>178</v>
      </c>
      <c r="B116" s="1449" t="s">
        <v>1215</v>
      </c>
      <c r="C116" s="1449" t="s">
        <v>1104</v>
      </c>
      <c r="D116" s="1449" t="s">
        <v>1028</v>
      </c>
      <c r="E116" s="1449" t="s">
        <v>941</v>
      </c>
      <c r="F116" s="1449" t="s">
        <v>1135</v>
      </c>
      <c r="G116" s="1449" t="s">
        <v>1134</v>
      </c>
      <c r="H116" s="1448" t="s">
        <v>1133</v>
      </c>
      <c r="I116" s="1449" t="s">
        <v>1132</v>
      </c>
      <c r="J116" s="1448" t="s">
        <v>1131</v>
      </c>
    </row>
    <row r="117" spans="1:10" x14ac:dyDescent="0.25">
      <c r="A117" s="1858" t="s">
        <v>564</v>
      </c>
      <c r="B117" s="2213">
        <v>468.59447868000001</v>
      </c>
      <c r="C117" s="2213">
        <v>107.18584704</v>
      </c>
      <c r="D117" s="1857">
        <v>117.14522484</v>
      </c>
      <c r="E117" s="1857">
        <v>99.788329989999994</v>
      </c>
      <c r="F117" s="1857">
        <v>100.9967</v>
      </c>
      <c r="G117" s="1857">
        <v>1.85728</v>
      </c>
      <c r="H117" s="584">
        <v>2.0024100000000002</v>
      </c>
      <c r="I117" s="1098">
        <v>1.4126061767132867</v>
      </c>
      <c r="J117" s="1098">
        <v>1.2523315498746401</v>
      </c>
    </row>
    <row r="118" spans="1:10" x14ac:dyDescent="0.25">
      <c r="A118" s="1858" t="s">
        <v>563</v>
      </c>
      <c r="B118" s="2213">
        <v>28.190352379999997</v>
      </c>
      <c r="C118" s="2213">
        <v>30.284166640000002</v>
      </c>
      <c r="D118" s="1857">
        <v>27.278884360000003</v>
      </c>
      <c r="E118" s="1857">
        <v>28.349988181776467</v>
      </c>
      <c r="F118" s="1857">
        <v>12.823799999999999</v>
      </c>
      <c r="G118" s="1857">
        <v>16.559150000000002</v>
      </c>
      <c r="H118" s="584">
        <v>16.009309999999999</v>
      </c>
      <c r="I118" s="1098">
        <v>14.656978398811447</v>
      </c>
      <c r="J118" s="1098">
        <v>14.347110124374268</v>
      </c>
    </row>
    <row r="119" spans="1:10" x14ac:dyDescent="0.25">
      <c r="A119" s="1858" t="s">
        <v>562</v>
      </c>
      <c r="B119" s="2213">
        <v>273.75083888999995</v>
      </c>
      <c r="C119" s="2213">
        <v>284.82058742999999</v>
      </c>
      <c r="D119" s="1857">
        <v>279.62175313</v>
      </c>
      <c r="E119" s="1857">
        <v>283.9248256972038</v>
      </c>
      <c r="F119" s="1857">
        <v>285.03501</v>
      </c>
      <c r="G119" s="1857">
        <v>288.44246999999996</v>
      </c>
      <c r="H119" s="584">
        <v>295.23442</v>
      </c>
      <c r="I119" s="1098">
        <v>289.51303275824006</v>
      </c>
      <c r="J119" s="1098">
        <v>301.6199349373444</v>
      </c>
    </row>
    <row r="120" spans="1:10" x14ac:dyDescent="0.25">
      <c r="A120" s="1858" t="s">
        <v>561</v>
      </c>
      <c r="B120" s="2213">
        <v>401.62193158000002</v>
      </c>
      <c r="C120" s="2213">
        <v>460.60156760999996</v>
      </c>
      <c r="D120" s="1857">
        <v>402.01684811999996</v>
      </c>
      <c r="E120" s="1857">
        <v>416.03634303629275</v>
      </c>
      <c r="F120" s="1857">
        <v>346.03796</v>
      </c>
      <c r="G120" s="1857">
        <v>368.17634999999996</v>
      </c>
      <c r="H120" s="584">
        <v>420.47834</v>
      </c>
      <c r="I120" s="1098">
        <v>414.53195647550905</v>
      </c>
      <c r="J120" s="1098">
        <v>341.27866732013143</v>
      </c>
    </row>
    <row r="121" spans="1:10" x14ac:dyDescent="0.25">
      <c r="A121" s="1858" t="s">
        <v>560</v>
      </c>
      <c r="B121" s="2213">
        <v>365.33684196999997</v>
      </c>
      <c r="C121" s="2213">
        <v>373.17940714999997</v>
      </c>
      <c r="D121" s="1857">
        <v>437.33049947000001</v>
      </c>
      <c r="E121" s="1857">
        <v>538.36630222658118</v>
      </c>
      <c r="F121" s="1857">
        <v>545.84307999999999</v>
      </c>
      <c r="G121" s="1857">
        <v>422.25117</v>
      </c>
      <c r="H121" s="584">
        <v>489.92609999999996</v>
      </c>
      <c r="I121" s="1098">
        <v>486.66420107676026</v>
      </c>
      <c r="J121" s="1098">
        <v>634.16989939391954</v>
      </c>
    </row>
    <row r="122" spans="1:10" x14ac:dyDescent="0.25">
      <c r="A122" s="1858" t="s">
        <v>559</v>
      </c>
      <c r="B122" s="2213">
        <v>4416.0488412500008</v>
      </c>
      <c r="C122" s="2213">
        <v>4560.4870142599993</v>
      </c>
      <c r="D122" s="1857">
        <v>5017.6792280399995</v>
      </c>
      <c r="E122" s="1857">
        <v>4888.5723818522101</v>
      </c>
      <c r="F122" s="1857">
        <v>4585.4046500000004</v>
      </c>
      <c r="G122" s="1857">
        <v>4962.1087600000001</v>
      </c>
      <c r="H122" s="584">
        <v>5202.8182500000003</v>
      </c>
      <c r="I122" s="1098">
        <v>5393.1906151316689</v>
      </c>
      <c r="J122" s="1098">
        <v>5090.7289689081044</v>
      </c>
    </row>
    <row r="123" spans="1:10" x14ac:dyDescent="0.25">
      <c r="A123" s="1858" t="s">
        <v>558</v>
      </c>
      <c r="B123" s="2213">
        <v>1088.6092081300001</v>
      </c>
      <c r="C123" s="2213">
        <v>1075.21926859</v>
      </c>
      <c r="D123" s="1857">
        <v>1027.1973847700001</v>
      </c>
      <c r="E123" s="1857">
        <v>1032.4612103664458</v>
      </c>
      <c r="F123" s="1857">
        <v>953.39337</v>
      </c>
      <c r="G123" s="1857">
        <v>968.79449</v>
      </c>
      <c r="H123" s="584">
        <v>994.95964000000004</v>
      </c>
      <c r="I123" s="1098">
        <v>974.59729409597992</v>
      </c>
      <c r="J123" s="1098">
        <v>989.13490701656394</v>
      </c>
    </row>
    <row r="124" spans="1:10" x14ac:dyDescent="0.25">
      <c r="A124" s="1858" t="s">
        <v>557</v>
      </c>
      <c r="B124" s="2213">
        <v>192.71117418</v>
      </c>
      <c r="C124" s="2213">
        <v>171.62184142000001</v>
      </c>
      <c r="D124" s="1857">
        <v>171.11165296999997</v>
      </c>
      <c r="E124" s="1857">
        <v>117.04422892233463</v>
      </c>
      <c r="F124" s="1857">
        <v>75.518429999999995</v>
      </c>
      <c r="G124" s="1857">
        <v>98.773200000000003</v>
      </c>
      <c r="H124" s="584">
        <v>167.21822</v>
      </c>
      <c r="I124" s="1098">
        <v>130.8370826145169</v>
      </c>
      <c r="J124" s="1098">
        <v>145.69837485853529</v>
      </c>
    </row>
    <row r="125" spans="1:10" x14ac:dyDescent="0.25">
      <c r="A125" s="1858" t="s">
        <v>556</v>
      </c>
      <c r="B125" s="2213">
        <v>560.01875829000005</v>
      </c>
      <c r="C125" s="2213">
        <v>547.15254937999998</v>
      </c>
      <c r="D125" s="1857">
        <v>574.69122171000004</v>
      </c>
      <c r="E125" s="1857">
        <v>559.92549248501268</v>
      </c>
      <c r="F125" s="1857">
        <v>427.02046999999999</v>
      </c>
      <c r="G125" s="1857">
        <v>388.36265999999995</v>
      </c>
      <c r="H125" s="584">
        <v>350.25796000000003</v>
      </c>
      <c r="I125" s="1098">
        <v>440.13371452493129</v>
      </c>
      <c r="J125" s="1098">
        <v>529.63269982655243</v>
      </c>
    </row>
    <row r="126" spans="1:10" x14ac:dyDescent="0.25">
      <c r="A126" s="1858" t="s">
        <v>555</v>
      </c>
      <c r="B126" s="2213">
        <v>208.10270634</v>
      </c>
      <c r="C126" s="2213">
        <v>263.07568609999998</v>
      </c>
      <c r="D126" s="1857">
        <v>252.86691921999997</v>
      </c>
      <c r="E126" s="1857">
        <v>268.85403000872265</v>
      </c>
      <c r="F126" s="1857">
        <v>268.38204999999999</v>
      </c>
      <c r="G126" s="1857">
        <v>284.77002000000005</v>
      </c>
      <c r="H126" s="584">
        <v>275.84080999999998</v>
      </c>
      <c r="I126" s="1098">
        <v>281.60832142643068</v>
      </c>
      <c r="J126" s="1098">
        <v>266.35366300550675</v>
      </c>
    </row>
    <row r="127" spans="1:10" x14ac:dyDescent="0.25">
      <c r="A127" s="1858" t="s">
        <v>554</v>
      </c>
      <c r="B127" s="2213">
        <v>816.72417679</v>
      </c>
      <c r="C127" s="2213">
        <v>842.30606325999997</v>
      </c>
      <c r="D127" s="1857">
        <v>833.21648720999997</v>
      </c>
      <c r="E127" s="1857">
        <v>833.23369301299067</v>
      </c>
      <c r="F127" s="1857">
        <v>823.81020999999998</v>
      </c>
      <c r="G127" s="1857">
        <v>840.66114000000005</v>
      </c>
      <c r="H127" s="584">
        <v>856.01541000000009</v>
      </c>
      <c r="I127" s="1098">
        <v>826.52495836451567</v>
      </c>
      <c r="J127" s="1098">
        <v>775.58055758597675</v>
      </c>
    </row>
    <row r="128" spans="1:10" x14ac:dyDescent="0.25">
      <c r="A128" s="1858" t="s">
        <v>553</v>
      </c>
      <c r="B128" s="2213">
        <v>3294.4482477699999</v>
      </c>
      <c r="C128" s="2213">
        <v>3443.4093354099996</v>
      </c>
      <c r="D128" s="1857">
        <v>3216.6238040999997</v>
      </c>
      <c r="E128" s="1857">
        <v>3219.642430350008</v>
      </c>
      <c r="F128" s="1857">
        <v>2882.6282999999999</v>
      </c>
      <c r="G128" s="1857">
        <v>2942.69175</v>
      </c>
      <c r="H128" s="584">
        <v>3003.73101</v>
      </c>
      <c r="I128" s="1098">
        <v>3028.8793301926448</v>
      </c>
      <c r="J128" s="1098">
        <v>3012.4039302987699</v>
      </c>
    </row>
    <row r="129" spans="1:10" x14ac:dyDescent="0.25">
      <c r="A129" s="1858" t="s">
        <v>552</v>
      </c>
      <c r="B129" s="2213">
        <v>6934.8583931800003</v>
      </c>
      <c r="C129" s="2213">
        <v>7106.4795352500005</v>
      </c>
      <c r="D129" s="1857">
        <v>7153.8531469199997</v>
      </c>
      <c r="E129" s="1857">
        <v>7248.789705042519</v>
      </c>
      <c r="F129" s="1857">
        <v>6697.9018900000001</v>
      </c>
      <c r="G129" s="1857">
        <v>6729.2087499999998</v>
      </c>
      <c r="H129" s="584">
        <v>6786.5412100000003</v>
      </c>
      <c r="I129" s="1098">
        <v>7151.6477233539026</v>
      </c>
      <c r="J129" s="1098">
        <v>7197.50116408351</v>
      </c>
    </row>
    <row r="130" spans="1:10" x14ac:dyDescent="0.25">
      <c r="A130" s="1858" t="s">
        <v>551</v>
      </c>
      <c r="B130" s="2213">
        <v>811.99960589000011</v>
      </c>
      <c r="C130" s="2213">
        <v>726.34177141999999</v>
      </c>
      <c r="D130" s="1857">
        <v>715.24663429999998</v>
      </c>
      <c r="E130" s="1857">
        <v>686.8245094615578</v>
      </c>
      <c r="F130" s="1857">
        <v>676.92598999999996</v>
      </c>
      <c r="G130" s="1857">
        <v>687.20897000000002</v>
      </c>
      <c r="H130" s="584">
        <v>686.69535999999994</v>
      </c>
      <c r="I130" s="1098">
        <v>681.4823482502992</v>
      </c>
      <c r="J130" s="1098">
        <v>677.38211129616923</v>
      </c>
    </row>
    <row r="131" spans="1:10" x14ac:dyDescent="0.25">
      <c r="A131" s="1858" t="s">
        <v>550</v>
      </c>
      <c r="B131" s="2213">
        <v>0</v>
      </c>
      <c r="C131" s="2213">
        <v>0</v>
      </c>
      <c r="D131" s="1857">
        <v>0</v>
      </c>
      <c r="E131" s="1857">
        <v>0</v>
      </c>
      <c r="F131" s="1857">
        <v>0</v>
      </c>
      <c r="G131" s="1857">
        <v>0</v>
      </c>
      <c r="H131" s="584">
        <v>0</v>
      </c>
      <c r="I131" s="1098">
        <v>1.8145014779364754E-3</v>
      </c>
      <c r="J131" s="1098">
        <v>0</v>
      </c>
    </row>
    <row r="132" spans="1:10" x14ac:dyDescent="0.25">
      <c r="A132" s="1447" t="s">
        <v>549</v>
      </c>
      <c r="B132" s="584">
        <v>2981.8834907</v>
      </c>
      <c r="C132" s="584">
        <v>2831.5775145399998</v>
      </c>
      <c r="D132" s="1098">
        <v>2688.4821405499988</v>
      </c>
      <c r="E132" s="1098">
        <v>2163.7603803858992</v>
      </c>
      <c r="F132" s="1098">
        <v>3001.2133100000005</v>
      </c>
      <c r="G132" s="1098">
        <v>2716.7855300000001</v>
      </c>
      <c r="H132" s="584">
        <v>2813.03087</v>
      </c>
      <c r="I132" s="1098">
        <v>4747.5722950412564</v>
      </c>
      <c r="J132" s="1098">
        <v>2661.5453923012215</v>
      </c>
    </row>
    <row r="133" spans="1:10" x14ac:dyDescent="0.25">
      <c r="A133" s="1447" t="s">
        <v>548</v>
      </c>
      <c r="B133" s="1098">
        <v>9851.1130603700003</v>
      </c>
      <c r="C133" s="1098">
        <v>9783.569086810001</v>
      </c>
      <c r="D133" s="1098">
        <v>9680.3636018100005</v>
      </c>
      <c r="E133" s="1098">
        <v>9560.7049120700794</v>
      </c>
      <c r="F133" s="1098">
        <v>9489.7245199999998</v>
      </c>
      <c r="G133" s="1098">
        <v>9430.3825399999987</v>
      </c>
      <c r="H133" s="1098">
        <v>9175.4048299999995</v>
      </c>
      <c r="I133" s="1098">
        <v>9294.6924236972172</v>
      </c>
      <c r="J133" s="1098">
        <v>9206.4509913522033</v>
      </c>
    </row>
    <row r="134" spans="1:10" x14ac:dyDescent="0.25">
      <c r="A134" s="1447" t="s">
        <v>1129</v>
      </c>
      <c r="B134" s="584">
        <v>6480.32268019</v>
      </c>
      <c r="C134" s="584">
        <v>6266.2142895100005</v>
      </c>
      <c r="D134" s="1098">
        <v>6240.6948243799998</v>
      </c>
      <c r="E134" s="1098">
        <v>6312.0437059099995</v>
      </c>
      <c r="F134" s="1098">
        <v>6332.1318689</v>
      </c>
      <c r="G134" s="1098">
        <v>6352.7469496299991</v>
      </c>
      <c r="H134" s="1098">
        <v>0</v>
      </c>
      <c r="I134" s="1098">
        <v>0</v>
      </c>
      <c r="J134" s="1098">
        <v>0</v>
      </c>
    </row>
    <row r="135" spans="1:10" x14ac:dyDescent="0.25">
      <c r="A135" s="1447" t="s">
        <v>1128</v>
      </c>
      <c r="B135" s="584">
        <v>3370.7903801800003</v>
      </c>
      <c r="C135" s="584">
        <v>3517.3547973000004</v>
      </c>
      <c r="D135" s="1098">
        <v>3439.6687774300008</v>
      </c>
      <c r="E135" s="1098">
        <v>3248.6612061600799</v>
      </c>
      <c r="F135" s="1098">
        <v>3157.5926510999998</v>
      </c>
      <c r="G135" s="1098">
        <v>3077.6355903700005</v>
      </c>
      <c r="H135" s="1098">
        <v>0</v>
      </c>
      <c r="I135" s="1098">
        <v>0</v>
      </c>
      <c r="J135" s="1098">
        <v>0</v>
      </c>
    </row>
    <row r="136" spans="1:10" x14ac:dyDescent="0.25">
      <c r="A136" s="1447" t="s">
        <v>547</v>
      </c>
      <c r="B136" s="584">
        <v>786.32970391000003</v>
      </c>
      <c r="C136" s="584">
        <v>813.24819113000001</v>
      </c>
      <c r="D136" s="1098">
        <v>818.98283403999994</v>
      </c>
      <c r="E136" s="1098">
        <v>764.53581470058759</v>
      </c>
      <c r="F136" s="1098">
        <v>740.74413000000004</v>
      </c>
      <c r="G136" s="1098">
        <v>756.79488000000003</v>
      </c>
      <c r="H136" s="1098">
        <v>738.37874999999997</v>
      </c>
      <c r="I136" s="1098">
        <v>713.61862170645816</v>
      </c>
      <c r="J136" s="1098">
        <v>689.98168687943166</v>
      </c>
    </row>
    <row r="137" spans="1:10" x14ac:dyDescent="0.25">
      <c r="A137" s="1447" t="s">
        <v>546</v>
      </c>
      <c r="B137" s="584">
        <v>6.9225565099999997</v>
      </c>
      <c r="C137" s="584">
        <v>5.5582957200000003</v>
      </c>
      <c r="D137" s="1098">
        <v>5.63217268</v>
      </c>
      <c r="E137" s="1098">
        <v>5.4111674649268746</v>
      </c>
      <c r="F137" s="1098">
        <v>4.1076800000000002</v>
      </c>
      <c r="G137" s="1098">
        <v>5.2948199999999996</v>
      </c>
      <c r="H137" s="1098">
        <v>5.1962600000000005</v>
      </c>
      <c r="I137" s="1098">
        <v>3.6560732500069859</v>
      </c>
      <c r="J137" s="1098">
        <v>4.1977843735772602</v>
      </c>
    </row>
    <row r="138" spans="1:10" x14ac:dyDescent="0.25">
      <c r="A138" s="1858" t="s">
        <v>545</v>
      </c>
      <c r="B138" s="2213">
        <v>121.57089625</v>
      </c>
      <c r="C138" s="2213">
        <v>172.93903860999998</v>
      </c>
      <c r="D138" s="1857">
        <v>182.11466421</v>
      </c>
      <c r="E138" s="1857">
        <v>185.97579034340396</v>
      </c>
      <c r="F138" s="1857">
        <v>76.738210000000009</v>
      </c>
      <c r="G138" s="1098">
        <v>79.916830000000004</v>
      </c>
      <c r="H138" s="1098">
        <v>30.206520000000001</v>
      </c>
      <c r="I138" s="1098">
        <v>38.014917589401293</v>
      </c>
      <c r="J138" s="1098">
        <v>43.408043924351723</v>
      </c>
    </row>
    <row r="139" spans="1:10" x14ac:dyDescent="0.25">
      <c r="A139" s="1858" t="s">
        <v>544</v>
      </c>
      <c r="B139" s="2213">
        <v>925.96738584000002</v>
      </c>
      <c r="C139" s="2213">
        <v>962.25465975999998</v>
      </c>
      <c r="D139" s="1857">
        <v>899.12913460999994</v>
      </c>
      <c r="E139" s="1857">
        <v>938.47155821334513</v>
      </c>
      <c r="F139" s="1857">
        <v>949.30048999999997</v>
      </c>
      <c r="G139" s="1098">
        <v>891.29363999999998</v>
      </c>
      <c r="H139" s="1098">
        <v>935.78188999999998</v>
      </c>
      <c r="I139" s="1098">
        <v>961.30915592874339</v>
      </c>
      <c r="J139" s="1098">
        <v>978.62049279063422</v>
      </c>
    </row>
    <row r="140" spans="1:10" ht="15.75" thickBot="1" x14ac:dyDescent="0.3">
      <c r="A140" s="1861" t="s">
        <v>543</v>
      </c>
      <c r="B140" s="1097">
        <v>2004.5459632299999</v>
      </c>
      <c r="C140" s="1097">
        <v>2087.1704389900001</v>
      </c>
      <c r="D140" s="1097">
        <v>2080.2042971899996</v>
      </c>
      <c r="E140" s="1097">
        <v>2528.7131611587592</v>
      </c>
      <c r="F140" s="1097">
        <v>3398.3985800000005</v>
      </c>
      <c r="G140" s="1097">
        <v>3177.0701899999999</v>
      </c>
      <c r="H140" s="1097">
        <v>2756.4329899999998</v>
      </c>
      <c r="I140" s="1097">
        <v>2742.1583310061797</v>
      </c>
      <c r="J140" s="1097">
        <v>3095.9198762718811</v>
      </c>
    </row>
    <row r="141" spans="1:10" ht="15.75" thickBot="1" x14ac:dyDescent="0.3">
      <c r="A141" s="596" t="s">
        <v>542</v>
      </c>
      <c r="B141" s="2210">
        <v>36539.348612129994</v>
      </c>
      <c r="C141" s="2210">
        <v>36648.481866520007</v>
      </c>
      <c r="D141" s="594">
        <v>36580.788534249994</v>
      </c>
      <c r="E141" s="594">
        <v>36369.386254970661</v>
      </c>
      <c r="F141" s="594">
        <v>36341.948830000008</v>
      </c>
      <c r="G141" s="1443">
        <v>36057.404590000006</v>
      </c>
      <c r="H141" s="1443">
        <v>36002.160560000004</v>
      </c>
      <c r="I141" s="594">
        <v>38616.703795561669</v>
      </c>
      <c r="J141" s="594">
        <v>36657.208588098634</v>
      </c>
    </row>
    <row r="142" spans="1:10" x14ac:dyDescent="0.25">
      <c r="A142" s="1858" t="s">
        <v>931</v>
      </c>
      <c r="B142" s="2213">
        <v>31353.85307112</v>
      </c>
      <c r="C142" s="2213">
        <v>31155.672422889998</v>
      </c>
      <c r="D142" s="1862">
        <v>31330.6965777</v>
      </c>
      <c r="E142" s="1862">
        <v>31053.240595749401</v>
      </c>
      <c r="F142" s="1862">
        <v>31104.562899999997</v>
      </c>
      <c r="G142" s="1100">
        <v>31411.083549999999</v>
      </c>
      <c r="H142" s="1100"/>
      <c r="I142" s="1862"/>
      <c r="J142" s="1862"/>
    </row>
    <row r="143" spans="1:10" x14ac:dyDescent="0.25">
      <c r="A143" s="1858" t="s">
        <v>930</v>
      </c>
      <c r="B143" s="2213">
        <v>8012.0879094299999</v>
      </c>
      <c r="C143" s="2213">
        <v>8157.1974949799996</v>
      </c>
      <c r="D143" s="1862">
        <v>8305.479613290001</v>
      </c>
      <c r="E143" s="1862">
        <v>8327.5389922300001</v>
      </c>
      <c r="F143" s="1862">
        <v>8033.6223499999996</v>
      </c>
      <c r="G143" s="1100">
        <v>8188.3984700000001</v>
      </c>
      <c r="H143" s="1100"/>
      <c r="I143" s="1862"/>
      <c r="J143" s="1862"/>
    </row>
    <row r="144" spans="1:10" ht="15.75" thickBot="1" x14ac:dyDescent="0.3">
      <c r="A144" s="1861" t="s">
        <v>929</v>
      </c>
      <c r="B144" s="2212">
        <v>1146.51051177</v>
      </c>
      <c r="C144" s="2212">
        <v>1153.9342140200001</v>
      </c>
      <c r="D144" s="1860">
        <v>1155.1174098800002</v>
      </c>
      <c r="E144" s="1860">
        <v>1211.21751079</v>
      </c>
      <c r="F144" s="1860">
        <v>1828.5614599999999</v>
      </c>
      <c r="G144" s="1444">
        <v>1843.1431100000002</v>
      </c>
      <c r="H144" s="1444"/>
      <c r="I144" s="1860"/>
      <c r="J144" s="1860"/>
    </row>
    <row r="145" spans="1:10" ht="15.75" thickBot="1" x14ac:dyDescent="0.3">
      <c r="A145" s="1446" t="s">
        <v>541</v>
      </c>
      <c r="B145" s="2211">
        <v>40512.451492320004</v>
      </c>
      <c r="C145" s="2211">
        <v>40466.80413189</v>
      </c>
      <c r="D145" s="594">
        <v>40791.293600870005</v>
      </c>
      <c r="E145" s="594">
        <v>40591.997098769396</v>
      </c>
      <c r="F145" s="594">
        <v>40966.746709999992</v>
      </c>
      <c r="G145" s="1443">
        <v>41442.625129999993</v>
      </c>
      <c r="H145" s="1443">
        <v>41541.755250000002</v>
      </c>
      <c r="I145" s="594">
        <v>41223.189190326797</v>
      </c>
      <c r="J145" s="594">
        <v>41350.289977962399</v>
      </c>
    </row>
    <row r="146" spans="1:10" ht="15.75" thickBot="1" x14ac:dyDescent="0.3">
      <c r="A146" s="596" t="s">
        <v>534</v>
      </c>
      <c r="B146" s="2210">
        <v>1514.31692914</v>
      </c>
      <c r="C146" s="2210">
        <v>1038.9557444299999</v>
      </c>
      <c r="D146" s="594">
        <v>1285.86924129</v>
      </c>
      <c r="E146" s="594">
        <v>959.79010965999987</v>
      </c>
      <c r="F146" s="594">
        <v>1209.9736399999999</v>
      </c>
      <c r="G146" s="1443">
        <v>915.37873000000002</v>
      </c>
      <c r="H146" s="1443">
        <v>1194.02964</v>
      </c>
      <c r="I146" s="594">
        <v>955.54162246874</v>
      </c>
      <c r="J146" s="594">
        <v>1268.2643737862013</v>
      </c>
    </row>
    <row r="147" spans="1:10" ht="15.75" thickBot="1" x14ac:dyDescent="0.3">
      <c r="A147" s="596" t="s">
        <v>1127</v>
      </c>
      <c r="B147" s="2210">
        <v>0</v>
      </c>
      <c r="C147" s="2210">
        <v>0</v>
      </c>
      <c r="D147" s="594">
        <v>0</v>
      </c>
      <c r="E147" s="594">
        <v>0</v>
      </c>
      <c r="F147" s="594">
        <v>0</v>
      </c>
      <c r="G147" s="1443">
        <v>0</v>
      </c>
      <c r="H147" s="1443">
        <v>0</v>
      </c>
      <c r="I147" s="594">
        <v>0</v>
      </c>
      <c r="J147" s="594">
        <v>0</v>
      </c>
    </row>
    <row r="148" spans="1:10" ht="15.75" thickBot="1" x14ac:dyDescent="0.3">
      <c r="A148" s="1446" t="s">
        <v>540</v>
      </c>
      <c r="B148" s="2219">
        <v>78566.117033589995</v>
      </c>
      <c r="C148" s="2219">
        <v>78154.241742840008</v>
      </c>
      <c r="D148" s="594">
        <v>78657.951376409997</v>
      </c>
      <c r="E148" s="594">
        <v>77921.17346340006</v>
      </c>
      <c r="F148" s="594">
        <v>78518.669179999997</v>
      </c>
      <c r="G148" s="1443">
        <v>78415.408449999988</v>
      </c>
      <c r="H148" s="1443">
        <v>78737.945449999999</v>
      </c>
      <c r="I148" s="594">
        <v>80795.434608357202</v>
      </c>
      <c r="J148" s="594">
        <v>79275.76293984722</v>
      </c>
    </row>
    <row r="149" spans="1:10" ht="15.75" thickBot="1" x14ac:dyDescent="0.3">
      <c r="A149" s="596" t="s">
        <v>539</v>
      </c>
      <c r="B149" s="2210">
        <v>78566.117033589995</v>
      </c>
      <c r="C149" s="2210">
        <v>78154.241742840008</v>
      </c>
      <c r="D149" s="594">
        <v>78657.951376409997</v>
      </c>
      <c r="E149" s="594">
        <v>77921.17346340006</v>
      </c>
      <c r="F149" s="594">
        <v>78518.669179999997</v>
      </c>
      <c r="G149" s="1443">
        <v>78415.408449999988</v>
      </c>
      <c r="H149" s="1443">
        <v>78737.945449999999</v>
      </c>
      <c r="I149" s="594">
        <v>80795.434608357202</v>
      </c>
      <c r="J149" s="594">
        <v>79275.76293984722</v>
      </c>
    </row>
    <row r="150" spans="1:10" x14ac:dyDescent="0.25">
      <c r="A150" s="1470" t="s">
        <v>430</v>
      </c>
      <c r="B150" s="2433"/>
      <c r="C150" s="2433"/>
      <c r="D150" s="2433"/>
      <c r="E150" s="2433"/>
      <c r="F150" s="2433"/>
      <c r="G150" s="2433"/>
      <c r="H150" s="2433"/>
      <c r="I150" s="2433"/>
    </row>
    <row r="151" spans="1:10" ht="15.75" thickBot="1" x14ac:dyDescent="0.3">
      <c r="A151" s="585" t="s">
        <v>178</v>
      </c>
      <c r="B151" s="1449" t="s">
        <v>1215</v>
      </c>
      <c r="C151" s="1449" t="s">
        <v>1104</v>
      </c>
      <c r="D151" s="1449" t="s">
        <v>1028</v>
      </c>
      <c r="E151" s="1449" t="s">
        <v>941</v>
      </c>
      <c r="F151" s="1449" t="s">
        <v>1135</v>
      </c>
      <c r="G151" s="1449" t="s">
        <v>1134</v>
      </c>
      <c r="H151" s="1448" t="s">
        <v>1133</v>
      </c>
      <c r="I151" s="1449" t="s">
        <v>1132</v>
      </c>
      <c r="J151" s="1448" t="s">
        <v>1131</v>
      </c>
    </row>
    <row r="152" spans="1:10" x14ac:dyDescent="0.25">
      <c r="A152" s="1858" t="s">
        <v>564</v>
      </c>
      <c r="B152" s="2213">
        <v>54.81908825</v>
      </c>
      <c r="C152" s="2213">
        <v>56.073449330000003</v>
      </c>
      <c r="D152" s="1857">
        <v>53.262684800000002</v>
      </c>
      <c r="E152" s="1857">
        <v>56.243450689999996</v>
      </c>
      <c r="F152" s="1857">
        <v>52.328429999999997</v>
      </c>
      <c r="G152" s="1857">
        <v>55.926870000000001</v>
      </c>
      <c r="H152" s="584">
        <v>68.172380000000004</v>
      </c>
      <c r="I152" s="1098">
        <v>65.011844946316103</v>
      </c>
      <c r="J152" s="1098">
        <v>0</v>
      </c>
    </row>
    <row r="153" spans="1:10" x14ac:dyDescent="0.25">
      <c r="A153" s="1858" t="s">
        <v>563</v>
      </c>
      <c r="B153" s="2213">
        <v>196.87082124</v>
      </c>
      <c r="C153" s="2213">
        <v>195.04221779</v>
      </c>
      <c r="D153" s="1857">
        <v>164.12437029000003</v>
      </c>
      <c r="E153" s="1857">
        <v>168.62923649000001</v>
      </c>
      <c r="F153" s="1857">
        <v>191.19116</v>
      </c>
      <c r="G153" s="1857">
        <v>192.45636999999999</v>
      </c>
      <c r="H153" s="584">
        <v>200.21177</v>
      </c>
      <c r="I153" s="1098">
        <v>179.0930387417994</v>
      </c>
      <c r="J153" s="1098">
        <v>190.7631483812433</v>
      </c>
    </row>
    <row r="154" spans="1:10" x14ac:dyDescent="0.25">
      <c r="A154" s="1858" t="s">
        <v>562</v>
      </c>
      <c r="B154" s="2213">
        <v>678.54308343999992</v>
      </c>
      <c r="C154" s="2213">
        <v>578.29010348999998</v>
      </c>
      <c r="D154" s="1857">
        <v>450.70667655</v>
      </c>
      <c r="E154" s="1857">
        <v>424.77197981</v>
      </c>
      <c r="F154" s="1857">
        <v>603.52215999999999</v>
      </c>
      <c r="G154" s="1857">
        <v>728.71704</v>
      </c>
      <c r="H154" s="584">
        <v>754.67653000000007</v>
      </c>
      <c r="I154" s="1098">
        <v>814.42960017509199</v>
      </c>
      <c r="J154" s="1098">
        <v>821.34709353216999</v>
      </c>
    </row>
    <row r="155" spans="1:10" x14ac:dyDescent="0.25">
      <c r="A155" s="1858" t="s">
        <v>561</v>
      </c>
      <c r="B155" s="2213">
        <v>1231.6895834900001</v>
      </c>
      <c r="C155" s="2213">
        <v>1351.3336081499999</v>
      </c>
      <c r="D155" s="1857">
        <v>1375.4310712299998</v>
      </c>
      <c r="E155" s="1857">
        <v>1310.80217014</v>
      </c>
      <c r="F155" s="1857">
        <v>1316.57798</v>
      </c>
      <c r="G155" s="1857">
        <v>1378.74593</v>
      </c>
      <c r="H155" s="584">
        <v>1390.65299</v>
      </c>
      <c r="I155" s="1098">
        <v>1409.2884359221509</v>
      </c>
      <c r="J155" s="1098">
        <v>1605.1578938949699</v>
      </c>
    </row>
    <row r="156" spans="1:10" x14ac:dyDescent="0.25">
      <c r="A156" s="1858" t="s">
        <v>560</v>
      </c>
      <c r="B156" s="2213">
        <v>546.97339274000001</v>
      </c>
      <c r="C156" s="2213">
        <v>496.51591951</v>
      </c>
      <c r="D156" s="1857">
        <v>501.15905946000004</v>
      </c>
      <c r="E156" s="1857">
        <v>571.78029049000008</v>
      </c>
      <c r="F156" s="1857">
        <v>517.30870000000004</v>
      </c>
      <c r="G156" s="1857">
        <v>595.21761000000004</v>
      </c>
      <c r="H156" s="584">
        <v>621.64179000000001</v>
      </c>
      <c r="I156" s="1098">
        <v>725.21178769045696</v>
      </c>
      <c r="J156" s="1098">
        <v>684.04363058535603</v>
      </c>
    </row>
    <row r="157" spans="1:10" x14ac:dyDescent="0.25">
      <c r="A157" s="1858" t="s">
        <v>559</v>
      </c>
      <c r="B157" s="2213">
        <v>1498.4281668199999</v>
      </c>
      <c r="C157" s="2213">
        <v>1279.90123288</v>
      </c>
      <c r="D157" s="1857">
        <v>1298.4071468299999</v>
      </c>
      <c r="E157" s="1857">
        <v>1166.87684513</v>
      </c>
      <c r="F157" s="1857">
        <v>1101.7441200000001</v>
      </c>
      <c r="G157" s="1857">
        <v>1154.05998</v>
      </c>
      <c r="H157" s="584">
        <v>1202.97723</v>
      </c>
      <c r="I157" s="1098">
        <v>1173.3216621447032</v>
      </c>
      <c r="J157" s="1098">
        <v>1456.50688418904</v>
      </c>
    </row>
    <row r="158" spans="1:10" x14ac:dyDescent="0.25">
      <c r="A158" s="1858" t="s">
        <v>558</v>
      </c>
      <c r="B158" s="2213">
        <v>840.04077916999995</v>
      </c>
      <c r="C158" s="2213">
        <v>822.46399925000003</v>
      </c>
      <c r="D158" s="1857">
        <v>842.97926579999989</v>
      </c>
      <c r="E158" s="1857">
        <v>816.72331837000002</v>
      </c>
      <c r="F158" s="1857">
        <v>811.05733999999995</v>
      </c>
      <c r="G158" s="1857">
        <v>812.74033999999995</v>
      </c>
      <c r="H158" s="584">
        <v>809.94323999999995</v>
      </c>
      <c r="I158" s="1098">
        <v>783.60199947977208</v>
      </c>
      <c r="J158" s="1098">
        <v>869.62420480032802</v>
      </c>
    </row>
    <row r="159" spans="1:10" x14ac:dyDescent="0.25">
      <c r="A159" s="1858" t="s">
        <v>557</v>
      </c>
      <c r="B159" s="2213">
        <v>188.01075841000002</v>
      </c>
      <c r="C159" s="2213">
        <v>169.18773744000001</v>
      </c>
      <c r="D159" s="1857">
        <v>168.90225394999999</v>
      </c>
      <c r="E159" s="1857">
        <v>185.54639356999999</v>
      </c>
      <c r="F159" s="1857">
        <v>180.03802999999999</v>
      </c>
      <c r="G159" s="1857">
        <v>228.59822</v>
      </c>
      <c r="H159" s="584">
        <v>244.71876999999998</v>
      </c>
      <c r="I159" s="1098">
        <v>278.24809392088787</v>
      </c>
      <c r="J159" s="1098">
        <v>373.17840606561003</v>
      </c>
    </row>
    <row r="160" spans="1:10" x14ac:dyDescent="0.25">
      <c r="A160" s="1858" t="s">
        <v>556</v>
      </c>
      <c r="B160" s="2213">
        <v>1081.83135808</v>
      </c>
      <c r="C160" s="2213">
        <v>1160.2860796</v>
      </c>
      <c r="D160" s="1857">
        <v>1087.45769926</v>
      </c>
      <c r="E160" s="1857">
        <v>1117.49006424</v>
      </c>
      <c r="F160" s="1857">
        <v>961.90820999999994</v>
      </c>
      <c r="G160" s="1857">
        <v>1047.7173700000001</v>
      </c>
      <c r="H160" s="584">
        <v>1056.28856</v>
      </c>
      <c r="I160" s="1098">
        <v>1016.7517434828601</v>
      </c>
      <c r="J160" s="1098">
        <v>1239.9575562012899</v>
      </c>
    </row>
    <row r="161" spans="1:10" x14ac:dyDescent="0.25">
      <c r="A161" s="1858" t="s">
        <v>555</v>
      </c>
      <c r="B161" s="2213">
        <v>438.68141129000003</v>
      </c>
      <c r="C161" s="2213">
        <v>544.92353971</v>
      </c>
      <c r="D161" s="1857">
        <v>552.40308256999992</v>
      </c>
      <c r="E161" s="1857">
        <v>443.75484509999995</v>
      </c>
      <c r="F161" s="1857">
        <v>373.12560999999999</v>
      </c>
      <c r="G161" s="1857">
        <v>346.10969</v>
      </c>
      <c r="H161" s="584">
        <v>391.16116999999997</v>
      </c>
      <c r="I161" s="1098">
        <v>380.79026123298337</v>
      </c>
      <c r="J161" s="1098">
        <v>333.94557230533701</v>
      </c>
    </row>
    <row r="162" spans="1:10" x14ac:dyDescent="0.25">
      <c r="A162" s="1858" t="s">
        <v>554</v>
      </c>
      <c r="B162" s="2213">
        <v>596.57659960000001</v>
      </c>
      <c r="C162" s="2213">
        <v>610.25717183000006</v>
      </c>
      <c r="D162" s="1857">
        <v>582.19339879000006</v>
      </c>
      <c r="E162" s="1857">
        <v>541.21679181000002</v>
      </c>
      <c r="F162" s="1857">
        <v>532.30511000000001</v>
      </c>
      <c r="G162" s="1857">
        <v>518.91263000000004</v>
      </c>
      <c r="H162" s="584">
        <v>526.32937000000004</v>
      </c>
      <c r="I162" s="1098">
        <v>501.40408255387462</v>
      </c>
      <c r="J162" s="1098">
        <v>530.06691710265704</v>
      </c>
    </row>
    <row r="163" spans="1:10" x14ac:dyDescent="0.25">
      <c r="A163" s="1858" t="s">
        <v>553</v>
      </c>
      <c r="B163" s="2213">
        <v>1751.44596774</v>
      </c>
      <c r="C163" s="2213">
        <v>1733.46500756</v>
      </c>
      <c r="D163" s="1857">
        <v>1839.8086290499998</v>
      </c>
      <c r="E163" s="1857">
        <v>1861.49897676</v>
      </c>
      <c r="F163" s="1857">
        <v>1824.8792699999999</v>
      </c>
      <c r="G163" s="1857">
        <v>1812.3471000000002</v>
      </c>
      <c r="H163" s="584">
        <v>1781.8091899999999</v>
      </c>
      <c r="I163" s="1098">
        <v>1869.903649110978</v>
      </c>
      <c r="J163" s="1098">
        <v>2066.4013204437301</v>
      </c>
    </row>
    <row r="164" spans="1:10" x14ac:dyDescent="0.25">
      <c r="A164" s="1858" t="s">
        <v>552</v>
      </c>
      <c r="B164" s="2213">
        <v>849.68844009000009</v>
      </c>
      <c r="C164" s="2213">
        <v>899.29668982999999</v>
      </c>
      <c r="D164" s="1857">
        <v>900.16763005000007</v>
      </c>
      <c r="E164" s="1857">
        <v>902.82684639000001</v>
      </c>
      <c r="F164" s="1857">
        <v>992.34796999999992</v>
      </c>
      <c r="G164" s="1857">
        <v>1002.0500500000001</v>
      </c>
      <c r="H164" s="584">
        <v>1017.3480500000001</v>
      </c>
      <c r="I164" s="1098">
        <v>1036.8892604065959</v>
      </c>
      <c r="J164" s="1098">
        <v>1259.8757001280401</v>
      </c>
    </row>
    <row r="165" spans="1:10" x14ac:dyDescent="0.25">
      <c r="A165" s="1858" t="s">
        <v>551</v>
      </c>
      <c r="B165" s="2213">
        <v>333.34639698999996</v>
      </c>
      <c r="C165" s="2213">
        <v>292.35577097000004</v>
      </c>
      <c r="D165" s="1857">
        <v>345.86843883</v>
      </c>
      <c r="E165" s="1857">
        <v>339.61300900999998</v>
      </c>
      <c r="F165" s="1857">
        <v>323.97895</v>
      </c>
      <c r="G165" s="1857">
        <v>373.59836000000001</v>
      </c>
      <c r="H165" s="584">
        <v>380.48063999999999</v>
      </c>
      <c r="I165" s="1098">
        <v>392.78307298654704</v>
      </c>
      <c r="J165" s="1098">
        <v>334.847752850002</v>
      </c>
    </row>
    <row r="166" spans="1:10" x14ac:dyDescent="0.25">
      <c r="A166" s="1858" t="s">
        <v>550</v>
      </c>
      <c r="B166" s="2213">
        <v>0</v>
      </c>
      <c r="C166" s="2213">
        <v>0</v>
      </c>
      <c r="D166" s="1857">
        <v>0</v>
      </c>
      <c r="E166" s="1857">
        <v>0</v>
      </c>
      <c r="F166" s="1857">
        <v>0</v>
      </c>
      <c r="G166" s="1857">
        <v>0</v>
      </c>
      <c r="H166" s="584">
        <v>0</v>
      </c>
      <c r="I166" s="1098">
        <v>0</v>
      </c>
      <c r="J166" s="1098">
        <v>0</v>
      </c>
    </row>
    <row r="167" spans="1:10" x14ac:dyDescent="0.25">
      <c r="A167" s="1447" t="s">
        <v>549</v>
      </c>
      <c r="B167" s="584">
        <v>1933.1735273600002</v>
      </c>
      <c r="C167" s="584">
        <v>1788.38271089</v>
      </c>
      <c r="D167" s="1098">
        <v>1746.0879151300001</v>
      </c>
      <c r="E167" s="1098">
        <v>1817.7243068999999</v>
      </c>
      <c r="F167" s="1098">
        <v>1864.7739999999999</v>
      </c>
      <c r="G167" s="1098">
        <v>1850.9223300000001</v>
      </c>
      <c r="H167" s="584">
        <v>1918.3017299999999</v>
      </c>
      <c r="I167" s="1098">
        <v>1198.3166627159517</v>
      </c>
      <c r="J167" s="1098">
        <v>1243.2114620832399</v>
      </c>
    </row>
    <row r="168" spans="1:10" x14ac:dyDescent="0.25">
      <c r="A168" s="1447" t="s">
        <v>548</v>
      </c>
      <c r="B168" s="1098">
        <v>7962.612880390001</v>
      </c>
      <c r="C168" s="1098">
        <v>8017.3080517099997</v>
      </c>
      <c r="D168" s="1098">
        <v>7865.3276111300002</v>
      </c>
      <c r="E168" s="1098">
        <v>7752.5049768199988</v>
      </c>
      <c r="F168" s="1098">
        <v>7690.1241699999991</v>
      </c>
      <c r="G168" s="1098">
        <v>7943.0385499999993</v>
      </c>
      <c r="H168" s="1098">
        <v>7947.1717399999998</v>
      </c>
      <c r="I168" s="1098">
        <v>7910.1471860835218</v>
      </c>
      <c r="J168" s="1098">
        <v>7742.0235594202004</v>
      </c>
    </row>
    <row r="169" spans="1:10" x14ac:dyDescent="0.25">
      <c r="A169" s="1447" t="s">
        <v>1129</v>
      </c>
      <c r="B169" s="584">
        <v>4246.8230872500008</v>
      </c>
      <c r="C169" s="584">
        <v>4129.4539121199996</v>
      </c>
      <c r="D169" s="1098">
        <v>3935.1369318199995</v>
      </c>
      <c r="E169" s="1098">
        <v>3766.5176440699993</v>
      </c>
      <c r="F169" s="1098">
        <v>3590.0403629999996</v>
      </c>
      <c r="G169" s="1098">
        <v>3820.1458787699999</v>
      </c>
      <c r="H169" s="1098">
        <v>0</v>
      </c>
      <c r="I169" s="1098">
        <v>0</v>
      </c>
      <c r="J169" s="1098">
        <v>0</v>
      </c>
    </row>
    <row r="170" spans="1:10" x14ac:dyDescent="0.25">
      <c r="A170" s="1447" t="s">
        <v>1128</v>
      </c>
      <c r="B170" s="584">
        <v>3715.7897931399998</v>
      </c>
      <c r="C170" s="584">
        <v>3887.8541395900002</v>
      </c>
      <c r="D170" s="1098">
        <v>3930.1906793100002</v>
      </c>
      <c r="E170" s="1098">
        <v>3985.98733275</v>
      </c>
      <c r="F170" s="1098">
        <v>4100.083807</v>
      </c>
      <c r="G170" s="1098">
        <v>4122.8926712299999</v>
      </c>
      <c r="H170" s="1098">
        <v>0</v>
      </c>
      <c r="I170" s="1098">
        <v>0</v>
      </c>
      <c r="J170" s="1098">
        <v>0</v>
      </c>
    </row>
    <row r="171" spans="1:10" x14ac:dyDescent="0.25">
      <c r="A171" s="1447" t="s">
        <v>547</v>
      </c>
      <c r="B171" s="584">
        <v>449.15957378999997</v>
      </c>
      <c r="C171" s="584">
        <v>398.83861891999999</v>
      </c>
      <c r="D171" s="1098">
        <v>352.7485284</v>
      </c>
      <c r="E171" s="1098">
        <v>337.92627277999998</v>
      </c>
      <c r="F171" s="1098">
        <v>410.41591</v>
      </c>
      <c r="G171" s="1098">
        <v>406.07143000000002</v>
      </c>
      <c r="H171" s="1098">
        <v>410.34825999999998</v>
      </c>
      <c r="I171" s="1098">
        <v>379.83100806772603</v>
      </c>
      <c r="J171" s="1098">
        <v>143.39696122594799</v>
      </c>
    </row>
    <row r="172" spans="1:10" x14ac:dyDescent="0.25">
      <c r="A172" s="1447" t="s">
        <v>546</v>
      </c>
      <c r="B172" s="584">
        <v>8.5851876699999998</v>
      </c>
      <c r="C172" s="584">
        <v>8.4372838200000011</v>
      </c>
      <c r="D172" s="1098">
        <v>9.0907926100000012</v>
      </c>
      <c r="E172" s="1098">
        <v>14.16447853</v>
      </c>
      <c r="F172" s="1098">
        <v>13.707000000000001</v>
      </c>
      <c r="G172" s="1098">
        <v>14.73865</v>
      </c>
      <c r="H172" s="1098">
        <v>23.87696</v>
      </c>
      <c r="I172" s="1098">
        <v>56.281746815335588</v>
      </c>
      <c r="J172" s="1098">
        <v>62.596280566781594</v>
      </c>
    </row>
    <row r="173" spans="1:10" x14ac:dyDescent="0.25">
      <c r="A173" s="1858" t="s">
        <v>545</v>
      </c>
      <c r="B173" s="1857">
        <v>177.64656914</v>
      </c>
      <c r="C173" s="2213">
        <v>180.70328666</v>
      </c>
      <c r="D173" s="1857">
        <v>201.95495310000001</v>
      </c>
      <c r="E173" s="1857">
        <v>204.77681155000002</v>
      </c>
      <c r="F173" s="1857">
        <v>224.25479999999999</v>
      </c>
      <c r="G173" s="1098">
        <v>291.64896999999996</v>
      </c>
      <c r="H173" s="1098">
        <v>326.99970999999999</v>
      </c>
      <c r="I173" s="1098">
        <v>335.851310341724</v>
      </c>
      <c r="J173" s="1098">
        <v>342.11217949000002</v>
      </c>
    </row>
    <row r="174" spans="1:10" x14ac:dyDescent="0.25">
      <c r="A174" s="1858" t="s">
        <v>544</v>
      </c>
      <c r="B174" s="2213">
        <v>2061.2165705800003</v>
      </c>
      <c r="C174" s="2213">
        <v>2092.7027671000001</v>
      </c>
      <c r="D174" s="1857">
        <v>2089.4617554200004</v>
      </c>
      <c r="E174" s="1857">
        <v>1766.2987817400001</v>
      </c>
      <c r="F174" s="1857">
        <v>1748.93922</v>
      </c>
      <c r="G174" s="1098">
        <v>1644.2136499999999</v>
      </c>
      <c r="H174" s="1098">
        <v>1653.8820900000001</v>
      </c>
      <c r="I174" s="1098">
        <v>1673.3139273371369</v>
      </c>
      <c r="J174" s="1098">
        <v>1315.6303593544985</v>
      </c>
    </row>
    <row r="175" spans="1:10" ht="15.75" thickBot="1" x14ac:dyDescent="0.3">
      <c r="A175" s="1861" t="s">
        <v>543</v>
      </c>
      <c r="B175" s="1097">
        <v>0.38654649000000063</v>
      </c>
      <c r="C175" s="1097">
        <v>207.68090273000001</v>
      </c>
      <c r="D175" s="1097">
        <v>0</v>
      </c>
      <c r="E175" s="1097">
        <v>90.716493370000009</v>
      </c>
      <c r="F175" s="1097">
        <v>87.704990000000009</v>
      </c>
      <c r="G175" s="1097">
        <v>87.622720000000001</v>
      </c>
      <c r="H175" s="1097">
        <v>138.25724</v>
      </c>
      <c r="I175" s="1097">
        <v>895.4107701786719</v>
      </c>
      <c r="J175" s="1097">
        <v>0</v>
      </c>
    </row>
    <row r="176" spans="1:10" ht="15.75" thickBot="1" x14ac:dyDescent="0.3">
      <c r="A176" s="596" t="s">
        <v>542</v>
      </c>
      <c r="B176" s="2210">
        <v>22879.72670277</v>
      </c>
      <c r="C176" s="2210">
        <v>22883.446149169999</v>
      </c>
      <c r="D176" s="594">
        <v>22427.542963250009</v>
      </c>
      <c r="E176" s="594">
        <v>21891.886339690001</v>
      </c>
      <c r="F176" s="594">
        <v>21822.233129999997</v>
      </c>
      <c r="G176" s="1443">
        <v>22485.453859999994</v>
      </c>
      <c r="H176" s="1443">
        <v>22865.24941</v>
      </c>
      <c r="I176" s="594">
        <v>23075.881144335086</v>
      </c>
      <c r="J176" s="594">
        <v>22614.686882620441</v>
      </c>
    </row>
    <row r="177" spans="1:10" x14ac:dyDescent="0.25">
      <c r="A177" s="1858" t="s">
        <v>931</v>
      </c>
      <c r="B177" s="2213">
        <v>29267.819821559999</v>
      </c>
      <c r="C177" s="2213">
        <v>29312.96280754</v>
      </c>
      <c r="D177" s="1862">
        <v>29473.187232960001</v>
      </c>
      <c r="E177" s="1862">
        <v>29407.645995299998</v>
      </c>
      <c r="F177" s="1862">
        <v>29497.457859999999</v>
      </c>
      <c r="G177" s="1100">
        <v>29361.127519999998</v>
      </c>
      <c r="H177" s="1100"/>
      <c r="I177" s="1862"/>
      <c r="J177" s="1862"/>
    </row>
    <row r="178" spans="1:10" x14ac:dyDescent="0.25">
      <c r="A178" s="1858" t="s">
        <v>930</v>
      </c>
      <c r="B178" s="2213">
        <v>5355.5395252500002</v>
      </c>
      <c r="C178" s="2213">
        <v>5217.7610577899995</v>
      </c>
      <c r="D178" s="1862">
        <v>5375.4481967000002</v>
      </c>
      <c r="E178" s="1862">
        <v>5424.21549151</v>
      </c>
      <c r="F178" s="1862">
        <v>5473.5954699999993</v>
      </c>
      <c r="G178" s="1100">
        <v>5500.0181500000008</v>
      </c>
      <c r="H178" s="1100"/>
      <c r="I178" s="1862"/>
      <c r="J178" s="1862"/>
    </row>
    <row r="179" spans="1:10" ht="15.75" thickBot="1" x14ac:dyDescent="0.3">
      <c r="A179" s="1861" t="s">
        <v>929</v>
      </c>
      <c r="B179" s="2212">
        <v>3217.8339163799997</v>
      </c>
      <c r="C179" s="2212">
        <v>3282.8350770899997</v>
      </c>
      <c r="D179" s="1860">
        <v>3393.6059620199999</v>
      </c>
      <c r="E179" s="1860">
        <v>3342.2449280399996</v>
      </c>
      <c r="F179" s="1860">
        <v>3204.1333799999998</v>
      </c>
      <c r="G179" s="1444">
        <v>3196.33482</v>
      </c>
      <c r="H179" s="1444"/>
      <c r="I179" s="1860"/>
      <c r="J179" s="1860"/>
    </row>
    <row r="180" spans="1:10" ht="15.75" thickBot="1" x14ac:dyDescent="0.3">
      <c r="A180" s="1446" t="s">
        <v>541</v>
      </c>
      <c r="B180" s="2211">
        <v>37841.193263189998</v>
      </c>
      <c r="C180" s="2211">
        <v>37813.558942420001</v>
      </c>
      <c r="D180" s="594">
        <v>38242.241391680007</v>
      </c>
      <c r="E180" s="594">
        <v>38174.106414850001</v>
      </c>
      <c r="F180" s="594">
        <v>38175.186709999994</v>
      </c>
      <c r="G180" s="1443">
        <v>38057.480490000002</v>
      </c>
      <c r="H180" s="1443">
        <v>37615.420689999999</v>
      </c>
      <c r="I180" s="594">
        <v>37488.784645271444</v>
      </c>
      <c r="J180" s="594">
        <v>37766.877832279999</v>
      </c>
    </row>
    <row r="181" spans="1:10" ht="15.75" thickBot="1" x14ac:dyDescent="0.3">
      <c r="A181" s="596" t="s">
        <v>534</v>
      </c>
      <c r="B181" s="2210">
        <v>842.63501095999993</v>
      </c>
      <c r="C181" s="2210">
        <v>816.95924654999999</v>
      </c>
      <c r="D181" s="594">
        <v>855.59022895999999</v>
      </c>
      <c r="E181" s="594">
        <v>781.07706995000001</v>
      </c>
      <c r="F181" s="594">
        <v>874.16561999999999</v>
      </c>
      <c r="G181" s="1443">
        <v>1135.04133</v>
      </c>
      <c r="H181" s="1443">
        <v>1145.5843400000001</v>
      </c>
      <c r="I181" s="594">
        <v>1074.4229110799999</v>
      </c>
      <c r="J181" s="594">
        <v>1084.2590760800001</v>
      </c>
    </row>
    <row r="182" spans="1:10" ht="15.75" thickBot="1" x14ac:dyDescent="0.3">
      <c r="A182" s="596" t="s">
        <v>1127</v>
      </c>
      <c r="B182" s="2210">
        <v>16710.681941909999</v>
      </c>
      <c r="C182" s="2210">
        <v>0</v>
      </c>
      <c r="D182" s="594">
        <v>0</v>
      </c>
      <c r="E182" s="594">
        <v>0</v>
      </c>
      <c r="F182" s="594">
        <v>0</v>
      </c>
      <c r="G182" s="1443">
        <v>0</v>
      </c>
      <c r="H182" s="1443">
        <v>0</v>
      </c>
      <c r="I182" s="594">
        <v>0</v>
      </c>
      <c r="J182" s="594">
        <v>19175.810000000001</v>
      </c>
    </row>
    <row r="183" spans="1:10" ht="15.75" thickBot="1" x14ac:dyDescent="0.3">
      <c r="A183" s="1446" t="s">
        <v>540</v>
      </c>
      <c r="B183" s="2219">
        <v>78274.236918829993</v>
      </c>
      <c r="C183" s="2219">
        <v>61513.964338140002</v>
      </c>
      <c r="D183" s="594">
        <v>61525.374583890014</v>
      </c>
      <c r="E183" s="594">
        <v>60847.069824489998</v>
      </c>
      <c r="F183" s="594">
        <v>60871.585459999988</v>
      </c>
      <c r="G183" s="1443">
        <v>61677.975679999996</v>
      </c>
      <c r="H183" s="1443">
        <v>61626.254440000004</v>
      </c>
      <c r="I183" s="594">
        <v>61639.088700686531</v>
      </c>
      <c r="J183" s="594">
        <v>80641.633790980442</v>
      </c>
    </row>
    <row r="184" spans="1:10" ht="15.75" thickBot="1" x14ac:dyDescent="0.3">
      <c r="A184" s="596" t="s">
        <v>539</v>
      </c>
      <c r="B184" s="2210">
        <v>61563.554976919993</v>
      </c>
      <c r="C184" s="2210">
        <v>61513.964338140002</v>
      </c>
      <c r="D184" s="594">
        <v>61525.374583890014</v>
      </c>
      <c r="E184" s="594">
        <v>60847.069824489998</v>
      </c>
      <c r="F184" s="594">
        <v>60871.585459999988</v>
      </c>
      <c r="G184" s="1443">
        <v>61677.975679999996</v>
      </c>
      <c r="H184" s="1443">
        <v>61626.254440000004</v>
      </c>
      <c r="I184" s="594">
        <v>61639.088700686531</v>
      </c>
      <c r="J184" s="594">
        <v>61465.823790980445</v>
      </c>
    </row>
    <row r="185" spans="1:10" x14ac:dyDescent="0.25">
      <c r="A185" s="2433"/>
      <c r="B185" s="2433"/>
      <c r="C185" s="2433"/>
      <c r="D185" s="2433"/>
      <c r="E185" s="2433"/>
      <c r="F185" s="2433"/>
      <c r="G185" s="2433"/>
      <c r="H185" s="2433"/>
      <c r="I185" s="2433"/>
    </row>
    <row r="186" spans="1:10" x14ac:dyDescent="0.25">
      <c r="A186" s="1470" t="s">
        <v>429</v>
      </c>
      <c r="B186" s="2433"/>
      <c r="C186" s="2433"/>
      <c r="D186" s="2433"/>
      <c r="E186" s="2433"/>
      <c r="F186" s="2433"/>
      <c r="G186" s="2433"/>
      <c r="H186" s="2433"/>
      <c r="I186" s="2433"/>
    </row>
    <row r="187" spans="1:10" ht="15.75" thickBot="1" x14ac:dyDescent="0.3">
      <c r="A187" s="585" t="s">
        <v>178</v>
      </c>
      <c r="B187" s="1449" t="s">
        <v>1215</v>
      </c>
      <c r="C187" s="1449" t="s">
        <v>1104</v>
      </c>
      <c r="D187" s="1449" t="s">
        <v>1028</v>
      </c>
      <c r="E187" s="1449" t="s">
        <v>941</v>
      </c>
      <c r="F187" s="1449" t="s">
        <v>1135</v>
      </c>
      <c r="G187" s="1449" t="s">
        <v>1134</v>
      </c>
      <c r="H187" s="1448" t="s">
        <v>1133</v>
      </c>
      <c r="I187" s="1449" t="s">
        <v>1132</v>
      </c>
      <c r="J187" s="1448" t="s">
        <v>1131</v>
      </c>
    </row>
    <row r="188" spans="1:10" x14ac:dyDescent="0.25">
      <c r="A188" s="1858" t="s">
        <v>564</v>
      </c>
      <c r="B188" s="1857">
        <v>488.46459892000001</v>
      </c>
      <c r="C188" s="1857">
        <v>663.15727192999998</v>
      </c>
      <c r="D188" s="1857">
        <v>699.41571493999993</v>
      </c>
      <c r="E188" s="1857">
        <v>710.72930761999999</v>
      </c>
      <c r="F188" s="1857">
        <v>821.1354</v>
      </c>
      <c r="G188" s="1857">
        <v>590.78261999999995</v>
      </c>
      <c r="H188" s="584">
        <v>668.03476999999998</v>
      </c>
      <c r="I188" s="1098">
        <v>967.31706968576509</v>
      </c>
      <c r="J188" s="1098">
        <v>970.27281165895602</v>
      </c>
    </row>
    <row r="189" spans="1:10" x14ac:dyDescent="0.25">
      <c r="A189" s="1858" t="s">
        <v>563</v>
      </c>
      <c r="B189" s="1857">
        <v>136.04671332000001</v>
      </c>
      <c r="C189" s="1857">
        <v>133.202271</v>
      </c>
      <c r="D189" s="1857">
        <v>130.35136412</v>
      </c>
      <c r="E189" s="1857">
        <v>122.11027688999999</v>
      </c>
      <c r="F189" s="1857">
        <v>127.78194999999999</v>
      </c>
      <c r="G189" s="1857">
        <v>124.34086000000001</v>
      </c>
      <c r="H189" s="584">
        <v>127.54327000000001</v>
      </c>
      <c r="I189" s="1098">
        <v>132.45959883511662</v>
      </c>
      <c r="J189" s="1098">
        <v>140.0655830079647</v>
      </c>
    </row>
    <row r="190" spans="1:10" x14ac:dyDescent="0.25">
      <c r="A190" s="1858" t="s">
        <v>562</v>
      </c>
      <c r="B190" s="2213">
        <v>68.638300299999997</v>
      </c>
      <c r="C190" s="2213">
        <v>71.69506462999999</v>
      </c>
      <c r="D190" s="1857">
        <v>70.559596099999993</v>
      </c>
      <c r="E190" s="1857">
        <v>58.872661579999999</v>
      </c>
      <c r="F190" s="1857">
        <v>58.111959999999996</v>
      </c>
      <c r="G190" s="1857">
        <v>57.556139999999999</v>
      </c>
      <c r="H190" s="584">
        <v>60.433620000000005</v>
      </c>
      <c r="I190" s="1098">
        <v>18.340414253460292</v>
      </c>
      <c r="J190" s="1098">
        <v>19.079617374565036</v>
      </c>
    </row>
    <row r="191" spans="1:10" x14ac:dyDescent="0.25">
      <c r="A191" s="1858" t="s">
        <v>561</v>
      </c>
      <c r="B191" s="2213">
        <v>341.97805667</v>
      </c>
      <c r="C191" s="2213">
        <v>359.02056100999999</v>
      </c>
      <c r="D191" s="1857">
        <v>395.22712280999997</v>
      </c>
      <c r="E191" s="1857">
        <v>283.38153402</v>
      </c>
      <c r="F191" s="1857">
        <v>369.26903999999996</v>
      </c>
      <c r="G191" s="1857">
        <v>504.74603999999999</v>
      </c>
      <c r="H191" s="584">
        <v>477.97701000000001</v>
      </c>
      <c r="I191" s="1098">
        <v>495.35389875985732</v>
      </c>
      <c r="J191" s="1098">
        <v>466.27987029179963</v>
      </c>
    </row>
    <row r="192" spans="1:10" x14ac:dyDescent="0.25">
      <c r="A192" s="1858" t="s">
        <v>560</v>
      </c>
      <c r="B192" s="2213">
        <v>52.161646780000005</v>
      </c>
      <c r="C192" s="2213">
        <v>55.527992779999998</v>
      </c>
      <c r="D192" s="1857">
        <v>51.139866930000004</v>
      </c>
      <c r="E192" s="1857">
        <v>66.142729399999993</v>
      </c>
      <c r="F192" s="1857">
        <v>73.312600000000003</v>
      </c>
      <c r="G192" s="1857">
        <v>91.673210000000012</v>
      </c>
      <c r="H192" s="584">
        <v>65.498949999999994</v>
      </c>
      <c r="I192" s="1098">
        <v>69.182694719849906</v>
      </c>
      <c r="J192" s="1098">
        <v>54.913184394179332</v>
      </c>
    </row>
    <row r="193" spans="1:10" x14ac:dyDescent="0.25">
      <c r="A193" s="1858" t="s">
        <v>559</v>
      </c>
      <c r="B193" s="2213">
        <v>2839.7711967099999</v>
      </c>
      <c r="C193" s="2213">
        <v>2701.7332882500004</v>
      </c>
      <c r="D193" s="1857">
        <v>2543.6779897800002</v>
      </c>
      <c r="E193" s="1857">
        <v>2177.0596094999996</v>
      </c>
      <c r="F193" s="1857">
        <v>2207.6468</v>
      </c>
      <c r="G193" s="1857">
        <v>2019.41786</v>
      </c>
      <c r="H193" s="584">
        <v>2126.3533399999997</v>
      </c>
      <c r="I193" s="1098">
        <v>1937.3002552272503</v>
      </c>
      <c r="J193" s="1098">
        <v>1990.6286895911787</v>
      </c>
    </row>
    <row r="194" spans="1:10" x14ac:dyDescent="0.25">
      <c r="A194" s="1858" t="s">
        <v>558</v>
      </c>
      <c r="B194" s="2213">
        <v>1898.4189462299998</v>
      </c>
      <c r="C194" s="2213">
        <v>2005.5676587</v>
      </c>
      <c r="D194" s="1857">
        <v>2093.8949299800001</v>
      </c>
      <c r="E194" s="1857">
        <v>2057.2383921300002</v>
      </c>
      <c r="F194" s="1857">
        <v>2114.2379000000001</v>
      </c>
      <c r="G194" s="1857">
        <v>2184.6087699999998</v>
      </c>
      <c r="H194" s="584">
        <v>2144.6392299999998</v>
      </c>
      <c r="I194" s="1098">
        <v>2211.5737214096393</v>
      </c>
      <c r="J194" s="1098">
        <v>2142.5914091248874</v>
      </c>
    </row>
    <row r="195" spans="1:10" x14ac:dyDescent="0.25">
      <c r="A195" s="1858" t="s">
        <v>557</v>
      </c>
      <c r="B195" s="2213">
        <v>4554.4226887600007</v>
      </c>
      <c r="C195" s="2213">
        <v>4632.9408215699996</v>
      </c>
      <c r="D195" s="1857">
        <v>4719.2693321799998</v>
      </c>
      <c r="E195" s="1857">
        <v>4538.5999910299997</v>
      </c>
      <c r="F195" s="1857">
        <v>4840.7996499999999</v>
      </c>
      <c r="G195" s="1857">
        <v>5050.8888899999993</v>
      </c>
      <c r="H195" s="584">
        <v>5169.3224400000008</v>
      </c>
      <c r="I195" s="1098">
        <v>5287.0442088500586</v>
      </c>
      <c r="J195" s="1098">
        <v>5387.4142610864255</v>
      </c>
    </row>
    <row r="196" spans="1:10" x14ac:dyDescent="0.25">
      <c r="A196" s="1858" t="s">
        <v>556</v>
      </c>
      <c r="B196" s="2213">
        <v>619.13926700000002</v>
      </c>
      <c r="C196" s="2213">
        <v>597.02824691000001</v>
      </c>
      <c r="D196" s="1857">
        <v>646.05078354</v>
      </c>
      <c r="E196" s="1857">
        <v>578.99358337000001</v>
      </c>
      <c r="F196" s="1857">
        <v>558.47285999999997</v>
      </c>
      <c r="G196" s="1857">
        <v>542.5883</v>
      </c>
      <c r="H196" s="584">
        <v>574.82281</v>
      </c>
      <c r="I196" s="1098">
        <v>639.44597471723205</v>
      </c>
      <c r="J196" s="1098">
        <v>678.49490431190691</v>
      </c>
    </row>
    <row r="197" spans="1:10" x14ac:dyDescent="0.25">
      <c r="A197" s="1858" t="s">
        <v>555</v>
      </c>
      <c r="B197" s="2213">
        <v>264.67357290999996</v>
      </c>
      <c r="C197" s="2213">
        <v>318.04655851000001</v>
      </c>
      <c r="D197" s="1857">
        <v>337.59464590999994</v>
      </c>
      <c r="E197" s="1857">
        <v>329.01371795</v>
      </c>
      <c r="F197" s="1857">
        <v>357.82100000000003</v>
      </c>
      <c r="G197" s="1857">
        <v>392.25526000000002</v>
      </c>
      <c r="H197" s="584">
        <v>569.52935000000002</v>
      </c>
      <c r="I197" s="1098">
        <v>425.76066991699662</v>
      </c>
      <c r="J197" s="1098">
        <v>449.0641460243844</v>
      </c>
    </row>
    <row r="198" spans="1:10" x14ac:dyDescent="0.25">
      <c r="A198" s="1858" t="s">
        <v>554</v>
      </c>
      <c r="B198" s="2213">
        <v>198.30823816</v>
      </c>
      <c r="C198" s="2213">
        <v>202.24201861</v>
      </c>
      <c r="D198" s="1857">
        <v>198.25588281</v>
      </c>
      <c r="E198" s="1857">
        <v>261.99126303999998</v>
      </c>
      <c r="F198" s="1857">
        <v>255.76532</v>
      </c>
      <c r="G198" s="1857">
        <v>291.14006000000001</v>
      </c>
      <c r="H198" s="584">
        <v>286.67372999999998</v>
      </c>
      <c r="I198" s="1098">
        <v>319.02704863497053</v>
      </c>
      <c r="J198" s="1098">
        <v>330.47038447010152</v>
      </c>
    </row>
    <row r="199" spans="1:10" x14ac:dyDescent="0.25">
      <c r="A199" s="1858" t="s">
        <v>553</v>
      </c>
      <c r="B199" s="2213">
        <v>839.45817966999994</v>
      </c>
      <c r="C199" s="2213">
        <v>876.19530611000005</v>
      </c>
      <c r="D199" s="1857">
        <v>851.66797896999992</v>
      </c>
      <c r="E199" s="1857">
        <v>849.96740129</v>
      </c>
      <c r="F199" s="1857">
        <v>805.15147999999999</v>
      </c>
      <c r="G199" s="1857">
        <v>904.91854000000001</v>
      </c>
      <c r="H199" s="584">
        <v>941.58193999999992</v>
      </c>
      <c r="I199" s="1098">
        <v>987.46338143385356</v>
      </c>
      <c r="J199" s="1098">
        <v>979.65727510604449</v>
      </c>
    </row>
    <row r="200" spans="1:10" x14ac:dyDescent="0.25">
      <c r="A200" s="1858" t="s">
        <v>552</v>
      </c>
      <c r="B200" s="2213">
        <v>1580.2760819499999</v>
      </c>
      <c r="C200" s="2213">
        <v>1616.2263112600001</v>
      </c>
      <c r="D200" s="1857">
        <v>1517.9225528200002</v>
      </c>
      <c r="E200" s="1857">
        <v>1621.4890331900001</v>
      </c>
      <c r="F200" s="1857">
        <v>1444.1339599999999</v>
      </c>
      <c r="G200" s="1857">
        <v>1478.88831</v>
      </c>
      <c r="H200" s="584">
        <v>1569.1943799999999</v>
      </c>
      <c r="I200" s="1098">
        <v>1615.3434486218819</v>
      </c>
      <c r="J200" s="1098">
        <v>1551.8535932387247</v>
      </c>
    </row>
    <row r="201" spans="1:10" x14ac:dyDescent="0.25">
      <c r="A201" s="1858" t="s">
        <v>551</v>
      </c>
      <c r="B201" s="2213">
        <v>86.41908918</v>
      </c>
      <c r="C201" s="2213">
        <v>96.930136159999989</v>
      </c>
      <c r="D201" s="1857">
        <v>210.8785125</v>
      </c>
      <c r="E201" s="1857">
        <v>200.34347774</v>
      </c>
      <c r="F201" s="1857">
        <v>194.66435000000001</v>
      </c>
      <c r="G201" s="1857">
        <v>173.99686</v>
      </c>
      <c r="H201" s="584">
        <v>101.50969000000001</v>
      </c>
      <c r="I201" s="1098">
        <v>85.21669666132216</v>
      </c>
      <c r="J201" s="1098">
        <v>125.4175155142473</v>
      </c>
    </row>
    <row r="202" spans="1:10" x14ac:dyDescent="0.25">
      <c r="A202" s="1858" t="s">
        <v>550</v>
      </c>
      <c r="B202" s="2213">
        <v>0</v>
      </c>
      <c r="C202" s="2213">
        <v>0</v>
      </c>
      <c r="D202" s="1857">
        <v>0</v>
      </c>
      <c r="E202" s="1857">
        <v>0</v>
      </c>
      <c r="F202" s="1857">
        <v>0</v>
      </c>
      <c r="G202" s="1857">
        <v>0</v>
      </c>
      <c r="H202" s="584">
        <v>0</v>
      </c>
      <c r="I202" s="1098">
        <v>0</v>
      </c>
      <c r="J202" s="1098">
        <v>0</v>
      </c>
    </row>
    <row r="203" spans="1:10" x14ac:dyDescent="0.25">
      <c r="A203" s="1447" t="s">
        <v>549</v>
      </c>
      <c r="B203" s="584">
        <v>1681.9162561399999</v>
      </c>
      <c r="C203" s="584">
        <v>1038.9665970699998</v>
      </c>
      <c r="D203" s="1098">
        <v>1401.6175872700001</v>
      </c>
      <c r="E203" s="1098">
        <v>1166.71652832</v>
      </c>
      <c r="F203" s="1098">
        <v>1238.7113599999998</v>
      </c>
      <c r="G203" s="1098">
        <v>1230.0252</v>
      </c>
      <c r="H203" s="584">
        <v>1102.7873100000002</v>
      </c>
      <c r="I203" s="1098">
        <v>1142.5771767285103</v>
      </c>
      <c r="J203" s="1098">
        <v>1144.7714155666665</v>
      </c>
    </row>
    <row r="204" spans="1:10" x14ac:dyDescent="0.25">
      <c r="A204" s="1447" t="s">
        <v>548</v>
      </c>
      <c r="B204" s="1098">
        <v>9069.8918216600014</v>
      </c>
      <c r="C204" s="1098">
        <v>9313.4512941600005</v>
      </c>
      <c r="D204" s="1098">
        <v>9064.5572785099976</v>
      </c>
      <c r="E204" s="1098">
        <v>8970.9817847499999</v>
      </c>
      <c r="F204" s="1098">
        <v>8750.1935999999987</v>
      </c>
      <c r="G204" s="1098">
        <v>8730.208029999998</v>
      </c>
      <c r="H204" s="1098">
        <v>8741.9822200000108</v>
      </c>
      <c r="I204" s="1098">
        <v>9038.6525560900063</v>
      </c>
      <c r="J204" s="1098">
        <v>9084.9967237155597</v>
      </c>
    </row>
    <row r="205" spans="1:10" x14ac:dyDescent="0.25">
      <c r="A205" s="1447" t="s">
        <v>1129</v>
      </c>
      <c r="B205" s="584">
        <v>7260.1364135900012</v>
      </c>
      <c r="C205" s="584">
        <v>7435.1919373199999</v>
      </c>
      <c r="D205" s="1098">
        <v>7322.5760623299984</v>
      </c>
      <c r="E205" s="1098">
        <v>7348.5597955700005</v>
      </c>
      <c r="F205" s="1098">
        <v>7450.7965285199989</v>
      </c>
      <c r="G205" s="1098">
        <v>7363.7826596099985</v>
      </c>
      <c r="H205" s="1098">
        <v>0</v>
      </c>
      <c r="I205" s="1098">
        <v>0</v>
      </c>
      <c r="J205" s="1098">
        <v>0</v>
      </c>
    </row>
    <row r="206" spans="1:10" x14ac:dyDescent="0.25">
      <c r="A206" s="1447" t="s">
        <v>1128</v>
      </c>
      <c r="B206" s="584">
        <v>1809.7554080699999</v>
      </c>
      <c r="C206" s="584">
        <v>1878.25935684</v>
      </c>
      <c r="D206" s="1098">
        <v>1741.98121618</v>
      </c>
      <c r="E206" s="1098">
        <v>1622.4219891800001</v>
      </c>
      <c r="F206" s="1098">
        <v>1299.39707148</v>
      </c>
      <c r="G206" s="1098">
        <v>1366.4253703899999</v>
      </c>
      <c r="H206" s="1098">
        <v>0</v>
      </c>
      <c r="I206" s="1098">
        <v>0</v>
      </c>
      <c r="J206" s="1098">
        <v>0</v>
      </c>
    </row>
    <row r="207" spans="1:10" x14ac:dyDescent="0.25">
      <c r="A207" s="1447" t="s">
        <v>547</v>
      </c>
      <c r="B207" s="584">
        <v>238.22834652</v>
      </c>
      <c r="C207" s="584">
        <v>191.07011796999998</v>
      </c>
      <c r="D207" s="1098">
        <v>263.71136127</v>
      </c>
      <c r="E207" s="1098">
        <v>248.63116075000002</v>
      </c>
      <c r="F207" s="1098">
        <v>264.45312999999999</v>
      </c>
      <c r="G207" s="1098">
        <v>278.11882000000003</v>
      </c>
      <c r="H207" s="1098">
        <v>271.63486999999998</v>
      </c>
      <c r="I207" s="1098">
        <v>160.2616384716905</v>
      </c>
      <c r="J207" s="1098">
        <v>187.59253632049308</v>
      </c>
    </row>
    <row r="208" spans="1:10" x14ac:dyDescent="0.25">
      <c r="A208" s="1447" t="s">
        <v>546</v>
      </c>
      <c r="B208" s="584">
        <v>1.8086472100000002</v>
      </c>
      <c r="C208" s="584">
        <v>4.4662380800000001</v>
      </c>
      <c r="D208" s="1098">
        <v>5.6633349999999999E-2</v>
      </c>
      <c r="E208" s="1098">
        <v>9.5415260000000002E-2</v>
      </c>
      <c r="F208" s="1098">
        <v>9.5159999999999995E-2</v>
      </c>
      <c r="G208" s="1098">
        <v>4.0710000000000003E-2</v>
      </c>
      <c r="H208" s="1098">
        <v>4.1689999999999998E-2</v>
      </c>
      <c r="I208" s="1098">
        <v>4.5037793265927162E-2</v>
      </c>
      <c r="J208" s="1098">
        <v>4.7339027331871945E-2</v>
      </c>
    </row>
    <row r="209" spans="1:10" x14ac:dyDescent="0.25">
      <c r="A209" s="1858" t="s">
        <v>545</v>
      </c>
      <c r="B209" s="2213">
        <v>283.81018073000001</v>
      </c>
      <c r="C209" s="2213">
        <v>231.92627551000001</v>
      </c>
      <c r="D209" s="1857">
        <v>257.32504699999998</v>
      </c>
      <c r="E209" s="1857">
        <v>247.96365412</v>
      </c>
      <c r="F209" s="1857">
        <v>244.55322000000001</v>
      </c>
      <c r="G209" s="1098">
        <v>251.70464999999999</v>
      </c>
      <c r="H209" s="1098">
        <v>254.08029999999999</v>
      </c>
      <c r="I209" s="1098">
        <v>263.55955629724161</v>
      </c>
      <c r="J209" s="1098">
        <v>265.85467225471058</v>
      </c>
    </row>
    <row r="210" spans="1:10" x14ac:dyDescent="0.25">
      <c r="A210" s="1858" t="s">
        <v>544</v>
      </c>
      <c r="B210" s="2213">
        <v>792.57393675999992</v>
      </c>
      <c r="C210" s="2213">
        <v>880.14836866000007</v>
      </c>
      <c r="D210" s="1857">
        <v>941.16607705000001</v>
      </c>
      <c r="E210" s="1857">
        <v>836.36323189999996</v>
      </c>
      <c r="F210" s="1857">
        <v>892.55130000000008</v>
      </c>
      <c r="G210" s="1098">
        <v>1006.4351800000001</v>
      </c>
      <c r="H210" s="1098">
        <v>1040.6627100000001</v>
      </c>
      <c r="I210" s="1098">
        <v>1054.2910997676777</v>
      </c>
      <c r="J210" s="1098">
        <v>1194.9926542660189</v>
      </c>
    </row>
    <row r="211" spans="1:10" ht="15.75" thickBot="1" x14ac:dyDescent="0.3">
      <c r="A211" s="1861" t="s">
        <v>543</v>
      </c>
      <c r="B211" s="1097">
        <v>340.43971962000001</v>
      </c>
      <c r="C211" s="1097">
        <v>882.91962030999991</v>
      </c>
      <c r="D211" s="1097">
        <v>297.15741166999999</v>
      </c>
      <c r="E211" s="1097">
        <v>350.75308404000003</v>
      </c>
      <c r="F211" s="1097">
        <v>254.27502000000001</v>
      </c>
      <c r="G211" s="1097">
        <v>265.56392999999997</v>
      </c>
      <c r="H211" s="1097">
        <v>263.47078999999991</v>
      </c>
      <c r="I211" s="1097">
        <v>46.686143772571839</v>
      </c>
      <c r="J211" s="1097">
        <v>40.401319525781744</v>
      </c>
    </row>
    <row r="212" spans="1:10" ht="15.75" thickBot="1" x14ac:dyDescent="0.3">
      <c r="A212" s="596" t="s">
        <v>542</v>
      </c>
      <c r="B212" s="2210">
        <v>26376.8454852</v>
      </c>
      <c r="C212" s="2210">
        <v>26872.462019189992</v>
      </c>
      <c r="D212" s="594">
        <v>26691.497669509994</v>
      </c>
      <c r="E212" s="594">
        <v>25677.437837890011</v>
      </c>
      <c r="F212" s="594">
        <v>25873.137060000001</v>
      </c>
      <c r="G212" s="1443">
        <v>26169.898239999999</v>
      </c>
      <c r="H212" s="1443">
        <v>26557.774420000012</v>
      </c>
      <c r="I212" s="594">
        <v>26896.902290648217</v>
      </c>
      <c r="J212" s="594">
        <v>27204.859905871926</v>
      </c>
    </row>
    <row r="213" spans="1:10" x14ac:dyDescent="0.25">
      <c r="A213" s="1858" t="s">
        <v>931</v>
      </c>
      <c r="B213" s="2213">
        <v>27894.375358360001</v>
      </c>
      <c r="C213" s="2213">
        <v>28845.511335110001</v>
      </c>
      <c r="D213" s="1862">
        <v>28272.794383110002</v>
      </c>
      <c r="E213" s="1862">
        <v>27251.33100649</v>
      </c>
      <c r="F213" s="1862">
        <v>26644.033210000001</v>
      </c>
      <c r="G213" s="1100">
        <v>27551.339260000001</v>
      </c>
      <c r="H213" s="1100"/>
      <c r="I213" s="1862"/>
      <c r="J213" s="1862"/>
    </row>
    <row r="214" spans="1:10" x14ac:dyDescent="0.25">
      <c r="A214" s="1858" t="s">
        <v>930</v>
      </c>
      <c r="B214" s="2213">
        <v>1685.29198105</v>
      </c>
      <c r="C214" s="2213">
        <v>1738.69976578</v>
      </c>
      <c r="D214" s="1862">
        <v>1708.3835943200002</v>
      </c>
      <c r="E214" s="1862">
        <v>1612.2238377000001</v>
      </c>
      <c r="F214" s="1862">
        <v>1503.6664800000001</v>
      </c>
      <c r="G214" s="1100">
        <v>1529.9983300000001</v>
      </c>
      <c r="H214" s="1100"/>
      <c r="I214" s="1862"/>
      <c r="J214" s="1862"/>
    </row>
    <row r="215" spans="1:10" ht="15.75" thickBot="1" x14ac:dyDescent="0.3">
      <c r="A215" s="1861" t="s">
        <v>929</v>
      </c>
      <c r="B215" s="2212">
        <v>116.82514723999999</v>
      </c>
      <c r="C215" s="2212">
        <v>127.38629645</v>
      </c>
      <c r="D215" s="1860">
        <v>114.16199263</v>
      </c>
      <c r="E215" s="1860">
        <v>278.33358381000005</v>
      </c>
      <c r="F215" s="1860">
        <v>137.50786000000002</v>
      </c>
      <c r="G215" s="1444">
        <v>142.74180000000001</v>
      </c>
      <c r="H215" s="1444"/>
      <c r="I215" s="1860"/>
      <c r="J215" s="1860"/>
    </row>
    <row r="216" spans="1:10" ht="15.75" thickBot="1" x14ac:dyDescent="0.3">
      <c r="A216" s="1446" t="s">
        <v>541</v>
      </c>
      <c r="B216" s="2211">
        <v>29696.492486650001</v>
      </c>
      <c r="C216" s="2211">
        <v>30711.59739734</v>
      </c>
      <c r="D216" s="594">
        <v>30095.339970060002</v>
      </c>
      <c r="E216" s="594">
        <v>29141.888427999998</v>
      </c>
      <c r="F216" s="594">
        <v>28285.207550000003</v>
      </c>
      <c r="G216" s="1443">
        <v>29224.079389999999</v>
      </c>
      <c r="H216" s="1443">
        <v>28374.533579999999</v>
      </c>
      <c r="I216" s="594">
        <v>29225.029487816715</v>
      </c>
      <c r="J216" s="594">
        <v>29325.577668799175</v>
      </c>
    </row>
    <row r="217" spans="1:10" ht="15.75" thickBot="1" x14ac:dyDescent="0.3">
      <c r="A217" s="596" t="s">
        <v>534</v>
      </c>
      <c r="B217" s="594">
        <v>44.157678629999999</v>
      </c>
      <c r="C217" s="594">
        <v>47.117678419999997</v>
      </c>
      <c r="D217" s="594">
        <v>21.917693489999998</v>
      </c>
      <c r="E217" s="594">
        <v>15.629612719999999</v>
      </c>
      <c r="F217" s="594">
        <v>33.082999999999998</v>
      </c>
      <c r="G217" s="1443">
        <v>33.205239999999996</v>
      </c>
      <c r="H217" s="1443">
        <v>33.721359999999997</v>
      </c>
      <c r="I217" s="594">
        <v>34.631568556875315</v>
      </c>
      <c r="J217" s="594">
        <v>37.749476163664866</v>
      </c>
    </row>
    <row r="218" spans="1:10" ht="15.75" thickBot="1" x14ac:dyDescent="0.3">
      <c r="A218" s="596" t="s">
        <v>1127</v>
      </c>
      <c r="B218" s="594">
        <v>0</v>
      </c>
      <c r="C218" s="594">
        <v>0</v>
      </c>
      <c r="D218" s="594">
        <v>0</v>
      </c>
      <c r="E218" s="594">
        <v>0</v>
      </c>
      <c r="F218" s="594">
        <v>0</v>
      </c>
      <c r="G218" s="1443">
        <v>0</v>
      </c>
      <c r="H218" s="1443">
        <v>0</v>
      </c>
      <c r="I218" s="594">
        <v>0</v>
      </c>
      <c r="J218" s="594">
        <v>0</v>
      </c>
    </row>
    <row r="219" spans="1:10" ht="15.75" thickBot="1" x14ac:dyDescent="0.3">
      <c r="A219" s="1446" t="s">
        <v>540</v>
      </c>
      <c r="B219" s="2219">
        <v>56117.495650479999</v>
      </c>
      <c r="C219" s="2219">
        <v>57631.177094949991</v>
      </c>
      <c r="D219" s="594">
        <v>56808.755333059999</v>
      </c>
      <c r="E219" s="594">
        <v>54834.955878610002</v>
      </c>
      <c r="F219" s="594">
        <v>54191.427609999999</v>
      </c>
      <c r="G219" s="1443">
        <v>55427.182869999997</v>
      </c>
      <c r="H219" s="1443">
        <v>54966.029360000015</v>
      </c>
      <c r="I219" s="594">
        <v>56156.563347021809</v>
      </c>
      <c r="J219" s="594">
        <v>56568.187050834764</v>
      </c>
    </row>
    <row r="220" spans="1:10" ht="15.75" thickBot="1" x14ac:dyDescent="0.3">
      <c r="A220" s="596" t="s">
        <v>539</v>
      </c>
      <c r="B220" s="2210">
        <v>56117.495650479999</v>
      </c>
      <c r="C220" s="2210">
        <v>57631.177094949991</v>
      </c>
      <c r="D220" s="594">
        <v>56808.755333059999</v>
      </c>
      <c r="E220" s="594">
        <v>54834.955878610002</v>
      </c>
      <c r="F220" s="594">
        <v>54191.427609999999</v>
      </c>
      <c r="G220" s="1443">
        <v>55427.182869999997</v>
      </c>
      <c r="H220" s="1443">
        <v>54966.029360000015</v>
      </c>
      <c r="I220" s="594">
        <v>56156.563347021809</v>
      </c>
      <c r="J220" s="594">
        <v>56568.187050834764</v>
      </c>
    </row>
    <row r="221" spans="1:10" x14ac:dyDescent="0.25">
      <c r="A221" s="2433"/>
      <c r="B221" s="2433"/>
      <c r="C221" s="2433"/>
      <c r="D221" s="2433"/>
      <c r="E221" s="2433"/>
      <c r="F221" s="2433"/>
      <c r="G221" s="2433"/>
      <c r="H221" s="2433"/>
      <c r="I221" s="2433"/>
    </row>
    <row r="222" spans="1:10" x14ac:dyDescent="0.25">
      <c r="A222" s="1470" t="s">
        <v>428</v>
      </c>
      <c r="B222" s="2433"/>
      <c r="C222" s="2433"/>
      <c r="D222" s="2433"/>
      <c r="E222" s="2433"/>
      <c r="F222" s="2433"/>
      <c r="G222" s="2433"/>
      <c r="H222" s="2433"/>
      <c r="I222" s="2433"/>
    </row>
    <row r="223" spans="1:10" ht="15.75" thickBot="1" x14ac:dyDescent="0.3">
      <c r="A223" s="585" t="s">
        <v>178</v>
      </c>
      <c r="B223" s="1449" t="s">
        <v>1215</v>
      </c>
      <c r="C223" s="1449" t="s">
        <v>1104</v>
      </c>
      <c r="D223" s="1449" t="s">
        <v>1028</v>
      </c>
      <c r="E223" s="1449" t="s">
        <v>941</v>
      </c>
      <c r="F223" s="1449" t="s">
        <v>1135</v>
      </c>
      <c r="G223" s="1449" t="s">
        <v>1134</v>
      </c>
      <c r="H223" s="1448" t="s">
        <v>1133</v>
      </c>
      <c r="I223" s="1449" t="s">
        <v>1132</v>
      </c>
      <c r="J223" s="1448" t="s">
        <v>1131</v>
      </c>
    </row>
    <row r="224" spans="1:10" x14ac:dyDescent="0.25">
      <c r="A224" s="1858" t="s">
        <v>564</v>
      </c>
      <c r="B224" s="2213">
        <v>413.65952077000003</v>
      </c>
      <c r="C224" s="2213">
        <v>411.12452665999996</v>
      </c>
      <c r="D224" s="1857">
        <v>497.66433712000003</v>
      </c>
      <c r="E224" s="1857">
        <v>454.85399999999998</v>
      </c>
      <c r="F224" s="1857">
        <v>302.91034999999999</v>
      </c>
      <c r="G224" s="1857">
        <v>384.75592999999998</v>
      </c>
      <c r="H224" s="584">
        <v>352.91543999999999</v>
      </c>
      <c r="I224" s="1098">
        <v>444.66662365456</v>
      </c>
      <c r="J224" s="1098">
        <v>576.2926804501401</v>
      </c>
    </row>
    <row r="225" spans="1:10" x14ac:dyDescent="0.25">
      <c r="A225" s="1858" t="s">
        <v>563</v>
      </c>
      <c r="B225" s="2213">
        <v>246.58128729999999</v>
      </c>
      <c r="C225" s="2213">
        <v>240.57088363999998</v>
      </c>
      <c r="D225" s="1857">
        <v>285.28880200999998</v>
      </c>
      <c r="E225" s="1857">
        <v>294.13</v>
      </c>
      <c r="F225" s="1857">
        <v>246.52303000000001</v>
      </c>
      <c r="G225" s="1857">
        <v>201.52651999999998</v>
      </c>
      <c r="H225" s="584">
        <v>307.28722999999997</v>
      </c>
      <c r="I225" s="1098">
        <v>360.74292608212164</v>
      </c>
      <c r="J225" s="1098">
        <v>387.78304213556697</v>
      </c>
    </row>
    <row r="226" spans="1:10" x14ac:dyDescent="0.25">
      <c r="A226" s="1858" t="s">
        <v>562</v>
      </c>
      <c r="B226" s="2213">
        <v>317.11326237999998</v>
      </c>
      <c r="C226" s="2213">
        <v>208.76372850000001</v>
      </c>
      <c r="D226" s="1857">
        <v>195.31828136999997</v>
      </c>
      <c r="E226" s="1857">
        <v>187.24155999999999</v>
      </c>
      <c r="F226" s="1857">
        <v>189.56015000000002</v>
      </c>
      <c r="G226" s="1857">
        <v>195.16401000000002</v>
      </c>
      <c r="H226" s="584">
        <v>196.02876999999998</v>
      </c>
      <c r="I226" s="1098">
        <v>234.09578691173078</v>
      </c>
      <c r="J226" s="1098">
        <v>352.00402407746697</v>
      </c>
    </row>
    <row r="227" spans="1:10" x14ac:dyDescent="0.25">
      <c r="A227" s="1858" t="s">
        <v>561</v>
      </c>
      <c r="B227" s="2213">
        <v>1467.27800809</v>
      </c>
      <c r="C227" s="2213">
        <v>1482.5492813100002</v>
      </c>
      <c r="D227" s="1857">
        <v>1506.9190121000001</v>
      </c>
      <c r="E227" s="1857">
        <v>1561.36067</v>
      </c>
      <c r="F227" s="1857">
        <v>1360.9464</v>
      </c>
      <c r="G227" s="1857">
        <v>1416.8422499999999</v>
      </c>
      <c r="H227" s="584">
        <v>1447.6422500000001</v>
      </c>
      <c r="I227" s="1098">
        <v>1302.4513627494177</v>
      </c>
      <c r="J227" s="1098">
        <v>1422.9252792462701</v>
      </c>
    </row>
    <row r="228" spans="1:10" x14ac:dyDescent="0.25">
      <c r="A228" s="1858" t="s">
        <v>560</v>
      </c>
      <c r="B228" s="2213">
        <v>334.21808678999997</v>
      </c>
      <c r="C228" s="2213">
        <v>334.51840941</v>
      </c>
      <c r="D228" s="1857">
        <v>416.13484108</v>
      </c>
      <c r="E228" s="1857">
        <v>413.48500000000001</v>
      </c>
      <c r="F228" s="1857">
        <v>424.48485999999997</v>
      </c>
      <c r="G228" s="1857">
        <v>426.52903000000003</v>
      </c>
      <c r="H228" s="584">
        <v>417.26862</v>
      </c>
      <c r="I228" s="1098">
        <v>438.32702419168714</v>
      </c>
      <c r="J228" s="1098">
        <v>438.66017901072996</v>
      </c>
    </row>
    <row r="229" spans="1:10" x14ac:dyDescent="0.25">
      <c r="A229" s="1858" t="s">
        <v>559</v>
      </c>
      <c r="B229" s="2213">
        <v>3314.9473299200004</v>
      </c>
      <c r="C229" s="2213">
        <v>3457.0582289700001</v>
      </c>
      <c r="D229" s="1857">
        <v>3080.5503892699999</v>
      </c>
      <c r="E229" s="1857">
        <v>2282.3588300000001</v>
      </c>
      <c r="F229" s="1857">
        <v>3004.13112</v>
      </c>
      <c r="G229" s="1857">
        <v>2915.3685800000003</v>
      </c>
      <c r="H229" s="584">
        <v>2908.83511</v>
      </c>
      <c r="I229" s="1098">
        <v>3027.9252229285999</v>
      </c>
      <c r="J229" s="1098">
        <v>2999.2634723894298</v>
      </c>
    </row>
    <row r="230" spans="1:10" x14ac:dyDescent="0.25">
      <c r="A230" s="1858" t="s">
        <v>558</v>
      </c>
      <c r="B230" s="2213">
        <v>860.43769014999998</v>
      </c>
      <c r="C230" s="2213">
        <v>889.58152458000006</v>
      </c>
      <c r="D230" s="1857">
        <v>900.78814413999999</v>
      </c>
      <c r="E230" s="1857">
        <v>821.55322999999999</v>
      </c>
      <c r="F230" s="1857">
        <v>829.25</v>
      </c>
      <c r="G230" s="1857">
        <v>955.03279999999995</v>
      </c>
      <c r="H230" s="584">
        <v>1020.81055</v>
      </c>
      <c r="I230" s="1098">
        <v>1049.7010081618096</v>
      </c>
      <c r="J230" s="1098">
        <v>1134.57256320335</v>
      </c>
    </row>
    <row r="231" spans="1:10" x14ac:dyDescent="0.25">
      <c r="A231" s="1858" t="s">
        <v>557</v>
      </c>
      <c r="B231" s="2213">
        <v>119.85054982999998</v>
      </c>
      <c r="C231" s="2213">
        <v>268.35404524</v>
      </c>
      <c r="D231" s="1857">
        <v>299.46903561000005</v>
      </c>
      <c r="E231" s="1857">
        <v>292.87708999999995</v>
      </c>
      <c r="F231" s="1857">
        <v>304.10151999999994</v>
      </c>
      <c r="G231" s="1857">
        <v>312.62184000000002</v>
      </c>
      <c r="H231" s="584">
        <v>371.78904999999997</v>
      </c>
      <c r="I231" s="1098">
        <v>397.07284152661509</v>
      </c>
      <c r="J231" s="1098">
        <v>445.99746872545984</v>
      </c>
    </row>
    <row r="232" spans="1:10" x14ac:dyDescent="0.25">
      <c r="A232" s="1858" t="s">
        <v>556</v>
      </c>
      <c r="B232" s="2213">
        <v>843.61999895999998</v>
      </c>
      <c r="C232" s="2213">
        <v>816.15396711999995</v>
      </c>
      <c r="D232" s="1857">
        <v>804.95103540999992</v>
      </c>
      <c r="E232" s="1857">
        <v>942.99020000000007</v>
      </c>
      <c r="F232" s="1857">
        <v>905.27982999999995</v>
      </c>
      <c r="G232" s="1857">
        <v>1100.0045500000001</v>
      </c>
      <c r="H232" s="584">
        <v>1068.18271</v>
      </c>
      <c r="I232" s="1098">
        <v>1090.0840288705651</v>
      </c>
      <c r="J232" s="1098">
        <v>986.17904632294994</v>
      </c>
    </row>
    <row r="233" spans="1:10" x14ac:dyDescent="0.25">
      <c r="A233" s="1858" t="s">
        <v>555</v>
      </c>
      <c r="B233" s="2213">
        <v>695.94183977</v>
      </c>
      <c r="C233" s="2213">
        <v>630.87364595000008</v>
      </c>
      <c r="D233" s="1857">
        <v>571.59822210000004</v>
      </c>
      <c r="E233" s="1857">
        <v>522.93100000000004</v>
      </c>
      <c r="F233" s="1857">
        <v>910.5729</v>
      </c>
      <c r="G233" s="1857">
        <v>622.67885000000001</v>
      </c>
      <c r="H233" s="584">
        <v>558.04498999999998</v>
      </c>
      <c r="I233" s="1098">
        <v>521.30162292020736</v>
      </c>
      <c r="J233" s="1098">
        <v>501.75619576027202</v>
      </c>
    </row>
    <row r="234" spans="1:10" x14ac:dyDescent="0.25">
      <c r="A234" s="1858" t="s">
        <v>554</v>
      </c>
      <c r="B234" s="2213">
        <v>641.12351239999998</v>
      </c>
      <c r="C234" s="2213">
        <v>674.21409628000004</v>
      </c>
      <c r="D234" s="1857">
        <v>687.68405927999993</v>
      </c>
      <c r="E234" s="1857">
        <v>671.69</v>
      </c>
      <c r="F234" s="1857">
        <v>723.64161999999999</v>
      </c>
      <c r="G234" s="1857">
        <v>765.88540999999998</v>
      </c>
      <c r="H234" s="584">
        <v>791.47756000000004</v>
      </c>
      <c r="I234" s="1098">
        <v>808.50936719749905</v>
      </c>
      <c r="J234" s="1098">
        <v>813.18808374770992</v>
      </c>
    </row>
    <row r="235" spans="1:10" x14ac:dyDescent="0.25">
      <c r="A235" s="1858" t="s">
        <v>553</v>
      </c>
      <c r="B235" s="2213">
        <v>2569.6504610399998</v>
      </c>
      <c r="C235" s="2213">
        <v>2696.0294995199997</v>
      </c>
      <c r="D235" s="1857">
        <v>2744.7902964199998</v>
      </c>
      <c r="E235" s="1857">
        <v>2941.9030199999997</v>
      </c>
      <c r="F235" s="1857">
        <v>2992.5887200000002</v>
      </c>
      <c r="G235" s="1857">
        <v>3205.5136499999994</v>
      </c>
      <c r="H235" s="584">
        <v>3005.7735899999998</v>
      </c>
      <c r="I235" s="1098">
        <v>3137.4144699020167</v>
      </c>
      <c r="J235" s="1098">
        <v>2754.1342978277899</v>
      </c>
    </row>
    <row r="236" spans="1:10" x14ac:dyDescent="0.25">
      <c r="A236" s="1858" t="s">
        <v>552</v>
      </c>
      <c r="B236" s="2213">
        <v>652.35783371000002</v>
      </c>
      <c r="C236" s="2213">
        <v>604.94363867000004</v>
      </c>
      <c r="D236" s="1857">
        <v>656.61999660000004</v>
      </c>
      <c r="E236" s="1857">
        <v>614.09269999999992</v>
      </c>
      <c r="F236" s="1857">
        <v>492.34649000000002</v>
      </c>
      <c r="G236" s="1857">
        <v>546.53886</v>
      </c>
      <c r="H236" s="584">
        <v>535.24526000000003</v>
      </c>
      <c r="I236" s="1098">
        <v>600.10247896603084</v>
      </c>
      <c r="J236" s="1098">
        <v>713.689388118294</v>
      </c>
    </row>
    <row r="237" spans="1:10" x14ac:dyDescent="0.25">
      <c r="A237" s="1858" t="s">
        <v>551</v>
      </c>
      <c r="B237" s="2213">
        <v>219.26652077</v>
      </c>
      <c r="C237" s="2213">
        <v>186.09808756999999</v>
      </c>
      <c r="D237" s="1857">
        <v>165.38743926999999</v>
      </c>
      <c r="E237" s="1857">
        <v>158.37325000000001</v>
      </c>
      <c r="F237" s="1857">
        <v>175.60907</v>
      </c>
      <c r="G237" s="1857">
        <v>171.87015000000002</v>
      </c>
      <c r="H237" s="584">
        <v>160.10647</v>
      </c>
      <c r="I237" s="1098">
        <v>224.72800822475398</v>
      </c>
      <c r="J237" s="1098">
        <v>212.768588327663</v>
      </c>
    </row>
    <row r="238" spans="1:10" x14ac:dyDescent="0.25">
      <c r="A238" s="1858" t="s">
        <v>550</v>
      </c>
      <c r="B238" s="2213">
        <v>0</v>
      </c>
      <c r="C238" s="2213">
        <v>0</v>
      </c>
      <c r="D238" s="1857">
        <v>0</v>
      </c>
      <c r="E238" s="1857">
        <v>0</v>
      </c>
      <c r="F238" s="1857">
        <v>0</v>
      </c>
      <c r="G238" s="1857">
        <v>0</v>
      </c>
      <c r="H238" s="584">
        <v>0</v>
      </c>
      <c r="I238" s="1098">
        <v>0</v>
      </c>
      <c r="J238" s="1098">
        <v>-18.243960000000001</v>
      </c>
    </row>
    <row r="239" spans="1:10" x14ac:dyDescent="0.25">
      <c r="A239" s="1447" t="s">
        <v>549</v>
      </c>
      <c r="B239" s="584">
        <v>7983.1441609199992</v>
      </c>
      <c r="C239" s="584">
        <v>8193.4839143699992</v>
      </c>
      <c r="D239" s="1098">
        <v>9011.2792278400011</v>
      </c>
      <c r="E239" s="1098">
        <v>9303.7488200000007</v>
      </c>
      <c r="F239" s="1098">
        <v>9041.7111700000023</v>
      </c>
      <c r="G239" s="1098">
        <v>8524.0274299999983</v>
      </c>
      <c r="H239" s="584">
        <v>7914.6693700000005</v>
      </c>
      <c r="I239" s="1098">
        <v>7067.4558123413299</v>
      </c>
      <c r="J239" s="1098">
        <v>8451.1375776147706</v>
      </c>
    </row>
    <row r="240" spans="1:10" x14ac:dyDescent="0.25">
      <c r="A240" s="1447" t="s">
        <v>548</v>
      </c>
      <c r="B240" s="1098">
        <v>15409.822862839997</v>
      </c>
      <c r="C240" s="1098">
        <v>15167.139025349998</v>
      </c>
      <c r="D240" s="1098">
        <v>14657.798569029997</v>
      </c>
      <c r="E240" s="1098">
        <v>14252.071920000002</v>
      </c>
      <c r="F240" s="1098">
        <v>14798.795299999998</v>
      </c>
      <c r="G240" s="1098">
        <v>15051.223690000003</v>
      </c>
      <c r="H240" s="1098">
        <v>14958.918589999999</v>
      </c>
      <c r="I240" s="1098">
        <v>14790.087810788697</v>
      </c>
      <c r="J240" s="1098">
        <v>14314.5290813923</v>
      </c>
    </row>
    <row r="241" spans="1:20" x14ac:dyDescent="0.25">
      <c r="A241" s="1447" t="s">
        <v>1129</v>
      </c>
      <c r="B241" s="584">
        <v>6885.9302090499996</v>
      </c>
      <c r="C241" s="584">
        <v>6671.9536046000003</v>
      </c>
      <c r="D241" s="1098">
        <v>6342.3064466199976</v>
      </c>
      <c r="E241" s="1098">
        <v>5952.8910882000018</v>
      </c>
      <c r="F241" s="1098">
        <v>6256.5804804699992</v>
      </c>
      <c r="G241" s="1098">
        <v>6633.9028619200008</v>
      </c>
      <c r="H241" s="1098">
        <v>0</v>
      </c>
      <c r="I241" s="1098">
        <v>0</v>
      </c>
      <c r="J241" s="1098">
        <v>0</v>
      </c>
    </row>
    <row r="242" spans="1:20" x14ac:dyDescent="0.25">
      <c r="A242" s="1447" t="s">
        <v>1128</v>
      </c>
      <c r="B242" s="584">
        <v>8523.8926537899988</v>
      </c>
      <c r="C242" s="584">
        <v>8495.18542075</v>
      </c>
      <c r="D242" s="1098">
        <v>8315.4921224099999</v>
      </c>
      <c r="E242" s="1098">
        <v>8299.1808318000003</v>
      </c>
      <c r="F242" s="1098">
        <v>8542.2148195299997</v>
      </c>
      <c r="G242" s="1098">
        <v>8417.3208280800009</v>
      </c>
      <c r="H242" s="1098">
        <v>0</v>
      </c>
      <c r="I242" s="1098">
        <v>0</v>
      </c>
      <c r="J242" s="1098">
        <v>0</v>
      </c>
    </row>
    <row r="243" spans="1:20" x14ac:dyDescent="0.25">
      <c r="A243" s="1447" t="s">
        <v>547</v>
      </c>
      <c r="B243" s="584">
        <v>405.94695505999999</v>
      </c>
      <c r="C243" s="584">
        <v>467.90510918999996</v>
      </c>
      <c r="D243" s="1098">
        <v>444.89364772999994</v>
      </c>
      <c r="E243" s="1098">
        <v>517.30700000000002</v>
      </c>
      <c r="F243" s="1098">
        <v>492.29889000000003</v>
      </c>
      <c r="G243" s="1098">
        <v>552.94991000000005</v>
      </c>
      <c r="H243" s="1098">
        <v>441.11286000000001</v>
      </c>
      <c r="I243" s="1098">
        <v>372.92126161851405</v>
      </c>
      <c r="J243" s="1098">
        <v>382.60631038995001</v>
      </c>
    </row>
    <row r="244" spans="1:20" x14ac:dyDescent="0.25">
      <c r="A244" s="1447" t="s">
        <v>546</v>
      </c>
      <c r="B244" s="584">
        <v>2.67517819</v>
      </c>
      <c r="C244" s="584">
        <v>1.96068675</v>
      </c>
      <c r="D244" s="1098">
        <v>2.46791005</v>
      </c>
      <c r="E244" s="1098">
        <v>2.4369999999999998</v>
      </c>
      <c r="F244" s="1098">
        <v>3.19306</v>
      </c>
      <c r="G244" s="1098">
        <v>6.0055100000000001</v>
      </c>
      <c r="H244" s="1098">
        <v>9.0496299999999987</v>
      </c>
      <c r="I244" s="1098">
        <v>11.030124210570488</v>
      </c>
      <c r="J244" s="1098">
        <v>8.7728531797958613</v>
      </c>
    </row>
    <row r="245" spans="1:20" x14ac:dyDescent="0.25">
      <c r="A245" s="1858" t="s">
        <v>545</v>
      </c>
      <c r="B245" s="2213">
        <v>371.37733656</v>
      </c>
      <c r="C245" s="2213">
        <v>309.63050131</v>
      </c>
      <c r="D245" s="1857">
        <v>311.81186768999999</v>
      </c>
      <c r="E245" s="1857">
        <v>294.53899999999999</v>
      </c>
      <c r="F245" s="1857">
        <v>340.18234000000001</v>
      </c>
      <c r="G245" s="1098">
        <v>439.62897999999996</v>
      </c>
      <c r="H245" s="1098">
        <v>399.47440999999998</v>
      </c>
      <c r="I245" s="1098">
        <v>387.40855206563015</v>
      </c>
      <c r="J245" s="1098">
        <v>383.29728657419503</v>
      </c>
    </row>
    <row r="246" spans="1:20" x14ac:dyDescent="0.25">
      <c r="A246" s="1858" t="s">
        <v>544</v>
      </c>
      <c r="B246" s="2213">
        <v>773.34110852000003</v>
      </c>
      <c r="C246" s="2213">
        <v>508.77491512999995</v>
      </c>
      <c r="D246" s="1857">
        <v>744.17865874000006</v>
      </c>
      <c r="E246" s="1857">
        <v>1275.54907</v>
      </c>
      <c r="F246" s="1857">
        <v>947.66624999999999</v>
      </c>
      <c r="G246" s="1098">
        <v>964.47974999999985</v>
      </c>
      <c r="H246" s="1098">
        <v>1042.6578400000001</v>
      </c>
      <c r="I246" s="1098">
        <v>1105.2235318184678</v>
      </c>
      <c r="J246" s="1098">
        <v>1208.8901177702198</v>
      </c>
    </row>
    <row r="247" spans="1:20" ht="15.75" thickBot="1" x14ac:dyDescent="0.3">
      <c r="A247" s="1861" t="s">
        <v>543</v>
      </c>
      <c r="B247" s="1097">
        <v>1393.5958359200001</v>
      </c>
      <c r="C247" s="1097">
        <v>985.94216482000002</v>
      </c>
      <c r="D247" s="1097">
        <v>962.77224245000002</v>
      </c>
      <c r="E247" s="1097">
        <v>191.67988</v>
      </c>
      <c r="F247" s="1097">
        <v>716.18553999999995</v>
      </c>
      <c r="G247" s="1097">
        <v>436.52625000000006</v>
      </c>
      <c r="H247" s="1097">
        <v>766.48280999999906</v>
      </c>
      <c r="I247" s="1097">
        <v>689.0059377688259</v>
      </c>
      <c r="J247" s="1097">
        <v>32.538378390473703</v>
      </c>
    </row>
    <row r="248" spans="1:20" ht="15.75" thickBot="1" x14ac:dyDescent="0.3">
      <c r="A248" s="596" t="s">
        <v>542</v>
      </c>
      <c r="B248" s="2210">
        <v>39035.949339889994</v>
      </c>
      <c r="C248" s="2210">
        <v>38535.669880339992</v>
      </c>
      <c r="D248" s="594">
        <v>38948.366015310006</v>
      </c>
      <c r="E248" s="594">
        <v>37997.173240000004</v>
      </c>
      <c r="F248" s="594">
        <v>39201.978610000006</v>
      </c>
      <c r="G248" s="1443">
        <v>39195.173950000011</v>
      </c>
      <c r="H248" s="1443">
        <v>38673.773110000009</v>
      </c>
      <c r="I248" s="594">
        <v>38060.255802899643</v>
      </c>
      <c r="J248" s="594">
        <v>38502.741954654804</v>
      </c>
    </row>
    <row r="249" spans="1:20" x14ac:dyDescent="0.25">
      <c r="A249" s="1858" t="s">
        <v>931</v>
      </c>
      <c r="B249" s="2213">
        <v>43580.849146530003</v>
      </c>
      <c r="C249" s="1857">
        <v>43013.903720349997</v>
      </c>
      <c r="D249" s="1862">
        <v>42237.40878998</v>
      </c>
      <c r="E249" s="1862">
        <v>42772.67</v>
      </c>
      <c r="F249" s="1862">
        <v>44714.932679999998</v>
      </c>
      <c r="G249" s="1100">
        <v>45903.201130000001</v>
      </c>
      <c r="H249" s="1100"/>
      <c r="I249" s="1862"/>
      <c r="J249" s="1862"/>
    </row>
    <row r="250" spans="1:20" x14ac:dyDescent="0.25">
      <c r="A250" s="1858" t="s">
        <v>930</v>
      </c>
      <c r="B250" s="2213">
        <v>2294.4998666500005</v>
      </c>
      <c r="C250" s="1857">
        <v>2283.6201117999999</v>
      </c>
      <c r="D250" s="1862">
        <v>2233.7937199799999</v>
      </c>
      <c r="E250" s="1862">
        <v>2274.7689999999998</v>
      </c>
      <c r="F250" s="1862">
        <v>2407.3651400000003</v>
      </c>
      <c r="G250" s="1100">
        <v>2496.4272500000002</v>
      </c>
      <c r="H250" s="1100"/>
      <c r="I250" s="1862"/>
      <c r="J250" s="1862"/>
    </row>
    <row r="251" spans="1:20" ht="15.75" thickBot="1" x14ac:dyDescent="0.3">
      <c r="A251" s="1861" t="s">
        <v>929</v>
      </c>
      <c r="B251" s="2212">
        <v>2918.8213555800003</v>
      </c>
      <c r="C251" s="2215">
        <v>2916.3099439699999</v>
      </c>
      <c r="D251" s="1860">
        <v>2822.52447179</v>
      </c>
      <c r="E251" s="1860">
        <v>2798.683</v>
      </c>
      <c r="F251" s="1860">
        <v>2589.3272899999997</v>
      </c>
      <c r="G251" s="1444">
        <v>2535.3349700000003</v>
      </c>
      <c r="H251" s="1444"/>
      <c r="I251" s="1860"/>
      <c r="J251" s="1860"/>
    </row>
    <row r="252" spans="1:20" ht="15.75" thickBot="1" x14ac:dyDescent="0.3">
      <c r="A252" s="1446" t="s">
        <v>541</v>
      </c>
      <c r="B252" s="2211">
        <v>48794.170368760009</v>
      </c>
      <c r="C252" s="2211">
        <v>48213.833776120002</v>
      </c>
      <c r="D252" s="594">
        <v>47293.726981749998</v>
      </c>
      <c r="E252" s="594">
        <v>47846.121999999996</v>
      </c>
      <c r="F252" s="594">
        <v>49711.625110000001</v>
      </c>
      <c r="G252" s="1443">
        <v>50934.963350000005</v>
      </c>
      <c r="H252" s="1443">
        <v>51700.624200000006</v>
      </c>
      <c r="I252" s="594">
        <v>51353.728559281175</v>
      </c>
      <c r="J252" s="594">
        <v>50937.738412588304</v>
      </c>
    </row>
    <row r="253" spans="1:20" ht="15.75" thickBot="1" x14ac:dyDescent="0.3">
      <c r="A253" s="596" t="s">
        <v>534</v>
      </c>
      <c r="B253" s="2210">
        <v>1446.6015408799999</v>
      </c>
      <c r="C253" s="2210">
        <v>1087.32447787</v>
      </c>
      <c r="D253" s="594">
        <v>2243.8227215699999</v>
      </c>
      <c r="E253" s="594">
        <v>1100.1890000000001</v>
      </c>
      <c r="F253" s="594">
        <v>2448.2163700000001</v>
      </c>
      <c r="G253" s="1443">
        <v>1150.4247999999998</v>
      </c>
      <c r="H253" s="1443">
        <v>1476.4344099999998</v>
      </c>
      <c r="I253" s="594">
        <v>1118.6219603029731</v>
      </c>
      <c r="J253" s="594">
        <v>1235.6488730363801</v>
      </c>
      <c r="L253" s="1289"/>
      <c r="M253" s="1289"/>
      <c r="N253" s="1289"/>
      <c r="O253" s="1289"/>
      <c r="P253" s="1289"/>
      <c r="Q253" s="1289"/>
      <c r="R253" s="1289"/>
      <c r="S253" s="1289"/>
      <c r="T253" s="1289"/>
    </row>
    <row r="254" spans="1:20" ht="15.75" thickBot="1" x14ac:dyDescent="0.3">
      <c r="A254" s="596" t="s">
        <v>1127</v>
      </c>
      <c r="B254" s="2210">
        <v>0</v>
      </c>
      <c r="C254" s="2210">
        <v>24832.617999999999</v>
      </c>
      <c r="D254" s="594">
        <v>22461.380844260002</v>
      </c>
      <c r="E254" s="594">
        <v>23404.632350190001</v>
      </c>
      <c r="F254" s="594">
        <v>16291.809659999999</v>
      </c>
      <c r="G254" s="1443">
        <v>17125.46054</v>
      </c>
      <c r="H254" s="1443">
        <v>16772.661</v>
      </c>
      <c r="I254" s="594">
        <v>20850.672999999999</v>
      </c>
      <c r="J254" s="594">
        <v>0</v>
      </c>
    </row>
    <row r="255" spans="1:20" ht="15.75" thickBot="1" x14ac:dyDescent="0.3">
      <c r="A255" s="1446" t="s">
        <v>540</v>
      </c>
      <c r="B255" s="2219">
        <v>89276.721249530005</v>
      </c>
      <c r="C255" s="2219">
        <v>112669.44613433001</v>
      </c>
      <c r="D255" s="594">
        <v>110947.29656289001</v>
      </c>
      <c r="E255" s="594">
        <v>110348.11659019001</v>
      </c>
      <c r="F255" s="594">
        <v>107653.62975000001</v>
      </c>
      <c r="G255" s="1443">
        <v>108406.02264000001</v>
      </c>
      <c r="H255" s="1443">
        <v>108623.49272000001</v>
      </c>
      <c r="I255" s="594">
        <v>111383.27932248378</v>
      </c>
      <c r="J255" s="594">
        <v>90676.129240279493</v>
      </c>
    </row>
    <row r="256" spans="1:20" ht="15.75" thickBot="1" x14ac:dyDescent="0.3">
      <c r="A256" s="596" t="s">
        <v>539</v>
      </c>
      <c r="B256" s="2210">
        <v>89276.721249530005</v>
      </c>
      <c r="C256" s="2210">
        <v>87836.828134330004</v>
      </c>
      <c r="D256" s="594">
        <v>88485.915718630014</v>
      </c>
      <c r="E256" s="594">
        <v>86943.484240000005</v>
      </c>
      <c r="F256" s="594">
        <v>91361.820090000008</v>
      </c>
      <c r="G256" s="1443">
        <v>91280.56210000001</v>
      </c>
      <c r="H256" s="1443">
        <v>91850.831720000017</v>
      </c>
      <c r="I256" s="594">
        <v>90532.606322483785</v>
      </c>
      <c r="J256" s="594">
        <v>90676.129240279493</v>
      </c>
    </row>
    <row r="257" spans="1:10" x14ac:dyDescent="0.25">
      <c r="A257" s="2433"/>
      <c r="B257" s="2433"/>
      <c r="C257" s="2433"/>
      <c r="D257" s="2433"/>
      <c r="E257" s="2433"/>
      <c r="F257" s="2433"/>
      <c r="G257" s="2433"/>
      <c r="H257" s="2433"/>
      <c r="I257" s="2433"/>
    </row>
    <row r="258" spans="1:10" x14ac:dyDescent="0.25">
      <c r="A258" s="1470" t="s">
        <v>412</v>
      </c>
      <c r="B258" s="2433"/>
      <c r="C258" s="2433"/>
      <c r="D258" s="2433"/>
      <c r="E258" s="2433"/>
      <c r="F258" s="2433"/>
      <c r="G258" s="2433"/>
      <c r="H258" s="2433"/>
      <c r="I258" s="2433"/>
    </row>
    <row r="259" spans="1:10" ht="15.75" thickBot="1" x14ac:dyDescent="0.3">
      <c r="A259" s="585" t="s">
        <v>178</v>
      </c>
      <c r="B259" s="1449" t="s">
        <v>1215</v>
      </c>
      <c r="C259" s="1449" t="s">
        <v>1104</v>
      </c>
      <c r="D259" s="1449" t="s">
        <v>1028</v>
      </c>
      <c r="E259" s="1449" t="s">
        <v>941</v>
      </c>
      <c r="F259" s="1449" t="s">
        <v>1135</v>
      </c>
      <c r="G259" s="1449" t="s">
        <v>1134</v>
      </c>
      <c r="H259" s="1448" t="s">
        <v>1133</v>
      </c>
      <c r="I259" s="1449" t="s">
        <v>1132</v>
      </c>
      <c r="J259" s="1448" t="s">
        <v>1131</v>
      </c>
    </row>
    <row r="260" spans="1:10" x14ac:dyDescent="0.25">
      <c r="A260" s="1858" t="s">
        <v>564</v>
      </c>
      <c r="B260" s="2213">
        <v>34.1978966</v>
      </c>
      <c r="C260" s="2213">
        <v>45.303879070000001</v>
      </c>
      <c r="D260" s="1857">
        <v>56.180685029999999</v>
      </c>
      <c r="E260" s="1857">
        <v>66.987676860000008</v>
      </c>
      <c r="F260" s="1857">
        <v>93.17268</v>
      </c>
      <c r="G260" s="1857">
        <v>117.73205</v>
      </c>
      <c r="H260" s="584">
        <v>145.89703</v>
      </c>
      <c r="I260" s="1098">
        <v>162.99914000000001</v>
      </c>
      <c r="J260" s="1098">
        <v>176.12827371695181</v>
      </c>
    </row>
    <row r="261" spans="1:10" x14ac:dyDescent="0.25">
      <c r="A261" s="1858" t="s">
        <v>563</v>
      </c>
      <c r="B261" s="2213">
        <v>42.041938399999999</v>
      </c>
      <c r="C261" s="2213">
        <v>46.297574359999999</v>
      </c>
      <c r="D261" s="1857">
        <v>51.018051979999996</v>
      </c>
      <c r="E261" s="1857">
        <v>52.633230759999996</v>
      </c>
      <c r="F261" s="1857">
        <v>109.73797999999999</v>
      </c>
      <c r="G261" s="1857">
        <v>107.32073</v>
      </c>
      <c r="H261" s="584">
        <v>113.32502000000001</v>
      </c>
      <c r="I261" s="1098">
        <v>113.07664</v>
      </c>
      <c r="J261" s="1098">
        <v>112.92007776049768</v>
      </c>
    </row>
    <row r="262" spans="1:10" x14ac:dyDescent="0.25">
      <c r="A262" s="1858" t="s">
        <v>562</v>
      </c>
      <c r="B262" s="2213">
        <v>0</v>
      </c>
      <c r="C262" s="2213">
        <v>0</v>
      </c>
      <c r="D262" s="1857">
        <v>0</v>
      </c>
      <c r="E262" s="1857">
        <v>0</v>
      </c>
      <c r="F262" s="1857">
        <v>0</v>
      </c>
      <c r="G262" s="1857">
        <v>0</v>
      </c>
      <c r="H262" s="584">
        <v>0</v>
      </c>
      <c r="I262" s="1098">
        <v>0</v>
      </c>
      <c r="J262" s="1098">
        <v>0</v>
      </c>
    </row>
    <row r="263" spans="1:10" x14ac:dyDescent="0.25">
      <c r="A263" s="1858" t="s">
        <v>561</v>
      </c>
      <c r="B263" s="2213">
        <v>507.27178534000001</v>
      </c>
      <c r="C263" s="2213">
        <v>503.35147548999998</v>
      </c>
      <c r="D263" s="1857">
        <v>426.16405975999999</v>
      </c>
      <c r="E263" s="1857">
        <v>344.67119231999999</v>
      </c>
      <c r="F263" s="1857">
        <v>465.73043000000001</v>
      </c>
      <c r="G263" s="1857">
        <v>305.74016999999998</v>
      </c>
      <c r="H263" s="584">
        <v>512.36311000000001</v>
      </c>
      <c r="I263" s="1098">
        <v>626.94358</v>
      </c>
      <c r="J263" s="1098">
        <v>646.58552099533438</v>
      </c>
    </row>
    <row r="264" spans="1:10" x14ac:dyDescent="0.25">
      <c r="A264" s="1858" t="s">
        <v>560</v>
      </c>
      <c r="B264" s="2213">
        <v>1.9254968899999998</v>
      </c>
      <c r="C264" s="2213">
        <v>0.31399855000000004</v>
      </c>
      <c r="D264" s="1857">
        <v>2.6603156399999999</v>
      </c>
      <c r="E264" s="1857">
        <v>-2.387E-4</v>
      </c>
      <c r="F264" s="1857">
        <v>0</v>
      </c>
      <c r="G264" s="1857">
        <v>0</v>
      </c>
      <c r="H264" s="584">
        <v>0</v>
      </c>
      <c r="I264" s="1098">
        <v>0</v>
      </c>
      <c r="J264" s="1098">
        <v>0</v>
      </c>
    </row>
    <row r="265" spans="1:10" x14ac:dyDescent="0.25">
      <c r="A265" s="1858" t="s">
        <v>559</v>
      </c>
      <c r="B265" s="2213">
        <v>0.18323666999999999</v>
      </c>
      <c r="C265" s="2213">
        <v>-4.5124999999999298E-3</v>
      </c>
      <c r="D265" s="1857">
        <v>-5.3066000000000007E-3</v>
      </c>
      <c r="E265" s="1857">
        <v>-0.26991207</v>
      </c>
      <c r="F265" s="1857">
        <v>0</v>
      </c>
      <c r="G265" s="1857">
        <v>0</v>
      </c>
      <c r="H265" s="584">
        <v>0.37012</v>
      </c>
      <c r="I265" s="1098">
        <v>0.44767000000000001</v>
      </c>
      <c r="J265" s="1098">
        <v>-5.5925349922239506E-2</v>
      </c>
    </row>
    <row r="266" spans="1:10" x14ac:dyDescent="0.25">
      <c r="A266" s="1858" t="s">
        <v>558</v>
      </c>
      <c r="B266" s="2213">
        <v>-2.4999999999999999E-7</v>
      </c>
      <c r="C266" s="2213">
        <v>-1.3400000000000001E-6</v>
      </c>
      <c r="D266" s="1857">
        <v>-1.7099999999999999E-6</v>
      </c>
      <c r="E266" s="1857">
        <v>-4.4400000000000007E-6</v>
      </c>
      <c r="F266" s="1857">
        <v>0</v>
      </c>
      <c r="G266" s="1857">
        <v>0</v>
      </c>
      <c r="H266" s="584">
        <v>0</v>
      </c>
      <c r="I266" s="1098">
        <v>0</v>
      </c>
      <c r="J266" s="1098">
        <v>-1.2441679626749611E-4</v>
      </c>
    </row>
    <row r="267" spans="1:10" x14ac:dyDescent="0.25">
      <c r="A267" s="1858" t="s">
        <v>557</v>
      </c>
      <c r="B267" s="2213">
        <v>0</v>
      </c>
      <c r="C267" s="2213">
        <v>0</v>
      </c>
      <c r="D267" s="1857">
        <v>0</v>
      </c>
      <c r="E267" s="1857">
        <v>0</v>
      </c>
      <c r="F267" s="1857">
        <v>0</v>
      </c>
      <c r="G267" s="1857">
        <v>0</v>
      </c>
      <c r="H267" s="584">
        <v>0</v>
      </c>
      <c r="I267" s="1098">
        <v>0</v>
      </c>
      <c r="J267" s="1098">
        <v>0</v>
      </c>
    </row>
    <row r="268" spans="1:10" x14ac:dyDescent="0.25">
      <c r="A268" s="1858" t="s">
        <v>556</v>
      </c>
      <c r="B268" s="2213">
        <v>83.441396909999995</v>
      </c>
      <c r="C268" s="2213">
        <v>84.46111526</v>
      </c>
      <c r="D268" s="1857">
        <v>17.44590221</v>
      </c>
      <c r="E268" s="1857">
        <v>66.166851059999999</v>
      </c>
      <c r="F268" s="1857">
        <v>191.86229999999998</v>
      </c>
      <c r="G268" s="1857">
        <v>116.90437</v>
      </c>
      <c r="H268" s="584">
        <v>217.58101000000002</v>
      </c>
      <c r="I268" s="1098">
        <v>130.797</v>
      </c>
      <c r="J268" s="1098">
        <v>138.46995334370141</v>
      </c>
    </row>
    <row r="269" spans="1:10" x14ac:dyDescent="0.25">
      <c r="A269" s="1858" t="s">
        <v>555</v>
      </c>
      <c r="B269" s="2213">
        <v>6.6026898100000002</v>
      </c>
      <c r="C269" s="2213">
        <v>26.59612881</v>
      </c>
      <c r="D269" s="1857">
        <v>27.705982800000001</v>
      </c>
      <c r="E269" s="1857">
        <v>28.617442480000001</v>
      </c>
      <c r="F269" s="1857">
        <v>29.274889999999999</v>
      </c>
      <c r="G269" s="1857">
        <v>29.789930000000002</v>
      </c>
      <c r="H269" s="584">
        <v>0.51817999999999997</v>
      </c>
      <c r="I269" s="1098">
        <v>0</v>
      </c>
      <c r="J269" s="1098">
        <v>0</v>
      </c>
    </row>
    <row r="270" spans="1:10" x14ac:dyDescent="0.25">
      <c r="A270" s="1858" t="s">
        <v>554</v>
      </c>
      <c r="B270" s="2213">
        <v>0</v>
      </c>
      <c r="C270" s="2213">
        <v>0</v>
      </c>
      <c r="D270" s="1857">
        <v>0</v>
      </c>
      <c r="E270" s="1857">
        <v>0</v>
      </c>
      <c r="F270" s="1857">
        <v>0</v>
      </c>
      <c r="G270" s="1857">
        <v>0</v>
      </c>
      <c r="H270" s="584">
        <v>0</v>
      </c>
      <c r="I270" s="1098">
        <v>0</v>
      </c>
      <c r="J270" s="1098">
        <v>0</v>
      </c>
    </row>
    <row r="271" spans="1:10" x14ac:dyDescent="0.25">
      <c r="A271" s="1858" t="s">
        <v>553</v>
      </c>
      <c r="B271" s="2213">
        <v>5.4062894500000001</v>
      </c>
      <c r="C271" s="2213">
        <v>6.84050783</v>
      </c>
      <c r="D271" s="1857">
        <v>6.1008696699999998</v>
      </c>
      <c r="E271" s="1857">
        <v>6.2977312100000002</v>
      </c>
      <c r="F271" s="1857">
        <v>6.3557499999999996</v>
      </c>
      <c r="G271" s="1857">
        <v>5.4340999999999999</v>
      </c>
      <c r="H271" s="584">
        <v>6.1353</v>
      </c>
      <c r="I271" s="1098">
        <v>7.0984399999999992</v>
      </c>
      <c r="J271" s="1098">
        <v>1.5201088646967342</v>
      </c>
    </row>
    <row r="272" spans="1:10" x14ac:dyDescent="0.25">
      <c r="A272" s="1858" t="s">
        <v>552</v>
      </c>
      <c r="B272" s="2213">
        <v>0.9585841799999999</v>
      </c>
      <c r="C272" s="2213">
        <v>1.55877044</v>
      </c>
      <c r="D272" s="1857">
        <v>0.49018093000000001</v>
      </c>
      <c r="E272" s="1857">
        <v>-2.7000000000000001E-7</v>
      </c>
      <c r="F272" s="1857">
        <v>0.23480000000000001</v>
      </c>
      <c r="G272" s="1857">
        <v>0</v>
      </c>
      <c r="H272" s="584">
        <v>0.30458999999999997</v>
      </c>
      <c r="I272" s="1098">
        <v>0</v>
      </c>
      <c r="J272" s="1098">
        <v>3.2450233281492999</v>
      </c>
    </row>
    <row r="273" spans="1:10" x14ac:dyDescent="0.25">
      <c r="A273" s="1858" t="s">
        <v>551</v>
      </c>
      <c r="B273" s="2213">
        <v>-3.3509999999999996E-5</v>
      </c>
      <c r="C273" s="2213">
        <v>-1.7450000000000001E-5</v>
      </c>
      <c r="D273" s="1857">
        <v>-8.1499999999999999E-6</v>
      </c>
      <c r="E273" s="1857">
        <v>-1.35E-6</v>
      </c>
      <c r="F273" s="1857">
        <v>0</v>
      </c>
      <c r="G273" s="1857">
        <v>0</v>
      </c>
      <c r="H273" s="584">
        <v>0</v>
      </c>
      <c r="I273" s="1098">
        <v>0</v>
      </c>
      <c r="J273" s="1098">
        <v>0</v>
      </c>
    </row>
    <row r="274" spans="1:10" x14ac:dyDescent="0.25">
      <c r="A274" s="1858" t="s">
        <v>550</v>
      </c>
      <c r="B274" s="2213">
        <v>0</v>
      </c>
      <c r="C274" s="2213">
        <v>0</v>
      </c>
      <c r="D274" s="1857">
        <v>0</v>
      </c>
      <c r="E274" s="1857">
        <v>0</v>
      </c>
      <c r="F274" s="1857">
        <v>0</v>
      </c>
      <c r="G274" s="1857">
        <v>0</v>
      </c>
      <c r="H274" s="584">
        <v>0</v>
      </c>
      <c r="I274" s="1098">
        <v>0</v>
      </c>
      <c r="J274" s="1098">
        <v>0</v>
      </c>
    </row>
    <row r="275" spans="1:10" x14ac:dyDescent="0.25">
      <c r="A275" s="1447" t="s">
        <v>549</v>
      </c>
      <c r="B275" s="584">
        <v>0</v>
      </c>
      <c r="C275" s="584">
        <v>-6.4947789999999991E-2</v>
      </c>
      <c r="D275" s="1098">
        <v>137.07639811999999</v>
      </c>
      <c r="E275" s="1098">
        <v>129.01606106</v>
      </c>
      <c r="F275" s="1098">
        <v>132.58151000000001</v>
      </c>
      <c r="G275" s="1098">
        <v>135.71393</v>
      </c>
      <c r="H275" s="584">
        <v>139.60661999999999</v>
      </c>
      <c r="I275" s="1098">
        <v>149.09748999999999</v>
      </c>
      <c r="J275" s="1098">
        <v>0</v>
      </c>
    </row>
    <row r="276" spans="1:10" x14ac:dyDescent="0.25">
      <c r="A276" s="1447" t="s">
        <v>548</v>
      </c>
      <c r="B276" s="1098">
        <v>17.717281370000002</v>
      </c>
      <c r="C276" s="1098">
        <v>16.423407449999999</v>
      </c>
      <c r="D276" s="1098">
        <v>153.61177668000002</v>
      </c>
      <c r="E276" s="1098">
        <v>144.31222923999999</v>
      </c>
      <c r="F276" s="1098">
        <v>143.77732</v>
      </c>
      <c r="G276" s="1098">
        <v>339.90742999999998</v>
      </c>
      <c r="H276" s="1098">
        <v>563.74039000000005</v>
      </c>
      <c r="I276" s="1098">
        <v>622.82628</v>
      </c>
      <c r="J276" s="1098">
        <v>647.61384758942461</v>
      </c>
    </row>
    <row r="277" spans="1:10" x14ac:dyDescent="0.25">
      <c r="A277" s="1447" t="s">
        <v>1129</v>
      </c>
      <c r="B277" s="584">
        <v>17.717281370000002</v>
      </c>
      <c r="C277" s="584">
        <v>16.423407449999999</v>
      </c>
      <c r="D277" s="1098">
        <v>153.61177668000002</v>
      </c>
      <c r="E277" s="1098">
        <v>144.31222923999999</v>
      </c>
      <c r="F277" s="1098">
        <v>143.77732</v>
      </c>
      <c r="G277" s="1098">
        <v>339.90742999999998</v>
      </c>
      <c r="H277" s="1098">
        <v>0</v>
      </c>
      <c r="I277" s="1098">
        <v>0</v>
      </c>
      <c r="J277" s="1098">
        <v>0</v>
      </c>
    </row>
    <row r="278" spans="1:10" x14ac:dyDescent="0.25">
      <c r="A278" s="1447" t="s">
        <v>1128</v>
      </c>
      <c r="B278" s="584">
        <v>0</v>
      </c>
      <c r="C278" s="584">
        <v>0</v>
      </c>
      <c r="D278" s="1098">
        <v>0</v>
      </c>
      <c r="E278" s="1098">
        <v>0</v>
      </c>
      <c r="F278" s="1098">
        <v>0</v>
      </c>
      <c r="G278" s="1098">
        <v>0</v>
      </c>
      <c r="H278" s="1098">
        <v>0</v>
      </c>
      <c r="I278" s="1098">
        <v>0</v>
      </c>
      <c r="J278" s="1098">
        <v>0</v>
      </c>
    </row>
    <row r="279" spans="1:10" x14ac:dyDescent="0.25">
      <c r="A279" s="1447" t="s">
        <v>547</v>
      </c>
      <c r="B279" s="584">
        <v>-1.3844199999999999E-3</v>
      </c>
      <c r="C279" s="584">
        <v>0.42482240999999998</v>
      </c>
      <c r="D279" s="1098">
        <v>-4.01374E-3</v>
      </c>
      <c r="E279" s="1098">
        <v>1.3629137900000001</v>
      </c>
      <c r="F279" s="1098">
        <v>0</v>
      </c>
      <c r="G279" s="1098">
        <v>1.0017199999999999</v>
      </c>
      <c r="H279" s="1098">
        <v>0</v>
      </c>
      <c r="I279" s="1098">
        <v>0</v>
      </c>
      <c r="J279" s="1098">
        <v>0</v>
      </c>
    </row>
    <row r="280" spans="1:10" x14ac:dyDescent="0.25">
      <c r="A280" s="1447" t="s">
        <v>546</v>
      </c>
      <c r="B280" s="584">
        <v>-2.5400000000000002E-6</v>
      </c>
      <c r="C280" s="584">
        <v>-6.9999999999999992E-8</v>
      </c>
      <c r="D280" s="1098">
        <v>-2.4999999999999999E-7</v>
      </c>
      <c r="E280" s="1098">
        <v>-8.8999999999999995E-7</v>
      </c>
      <c r="F280" s="1098">
        <v>0</v>
      </c>
      <c r="G280" s="1098">
        <v>0</v>
      </c>
      <c r="H280" s="1098">
        <v>0</v>
      </c>
      <c r="I280" s="1098">
        <v>0</v>
      </c>
      <c r="J280" s="1098">
        <v>0</v>
      </c>
    </row>
    <row r="281" spans="1:10" x14ac:dyDescent="0.25">
      <c r="A281" s="1858" t="s">
        <v>545</v>
      </c>
      <c r="B281" s="2213">
        <v>-7.5500000000000006E-6</v>
      </c>
      <c r="C281" s="2213">
        <v>-7.7500000000000003E-6</v>
      </c>
      <c r="D281" s="1857">
        <v>-7.3699999999999997E-6</v>
      </c>
      <c r="E281" s="1857">
        <v>-8.0700000000000007E-6</v>
      </c>
      <c r="F281" s="1857">
        <v>-3.0000000000000001E-3</v>
      </c>
      <c r="G281" s="1098">
        <v>1.90835</v>
      </c>
      <c r="H281" s="1098">
        <v>3.9305100000000004</v>
      </c>
      <c r="I281" s="1098">
        <v>6.3003999999999998</v>
      </c>
      <c r="J281" s="1098">
        <v>8.4762830482115099</v>
      </c>
    </row>
    <row r="282" spans="1:10" x14ac:dyDescent="0.25">
      <c r="A282" s="1858" t="s">
        <v>544</v>
      </c>
      <c r="B282" s="2213">
        <v>176.25410588</v>
      </c>
      <c r="C282" s="2213">
        <v>254.03402689000001</v>
      </c>
      <c r="D282" s="1857">
        <v>256.74423568000003</v>
      </c>
      <c r="E282" s="1857">
        <v>198.23324048000001</v>
      </c>
      <c r="F282" s="1857">
        <v>136.13797</v>
      </c>
      <c r="G282" s="1098">
        <v>345.96645000000001</v>
      </c>
      <c r="H282" s="1098">
        <v>119.53620000000004</v>
      </c>
      <c r="I282" s="1098">
        <v>361.65703999999999</v>
      </c>
      <c r="J282" s="1098">
        <v>383.94024883359259</v>
      </c>
    </row>
    <row r="283" spans="1:10" ht="15.75" thickBot="1" x14ac:dyDescent="0.3">
      <c r="A283" s="1861" t="s">
        <v>543</v>
      </c>
      <c r="B283" s="1097">
        <v>0</v>
      </c>
      <c r="C283" s="1097">
        <v>0</v>
      </c>
      <c r="D283" s="1097">
        <v>0</v>
      </c>
      <c r="E283" s="1097">
        <v>0</v>
      </c>
      <c r="F283" s="1097">
        <v>0</v>
      </c>
      <c r="G283" s="1097">
        <v>0</v>
      </c>
      <c r="H283" s="1097">
        <v>0</v>
      </c>
      <c r="I283" s="1097">
        <v>0</v>
      </c>
      <c r="J283" s="1097">
        <v>0</v>
      </c>
    </row>
    <row r="284" spans="1:10" ht="15.75" thickBot="1" x14ac:dyDescent="0.3">
      <c r="A284" s="596" t="s">
        <v>542</v>
      </c>
      <c r="B284" s="2210">
        <v>875.9992732300002</v>
      </c>
      <c r="C284" s="2210">
        <v>985.53621965999992</v>
      </c>
      <c r="D284" s="594">
        <v>1135.1891206799999</v>
      </c>
      <c r="E284" s="594">
        <v>1038.0284034699998</v>
      </c>
      <c r="F284" s="594">
        <v>1308.8626300000001</v>
      </c>
      <c r="G284" s="1443">
        <v>1507.4192299999997</v>
      </c>
      <c r="H284" s="1443">
        <v>1823.30808</v>
      </c>
      <c r="I284" s="594">
        <v>2181.24368</v>
      </c>
      <c r="J284" s="594">
        <v>2118.8432877138416</v>
      </c>
    </row>
    <row r="285" spans="1:10" x14ac:dyDescent="0.25">
      <c r="A285" s="1858" t="s">
        <v>931</v>
      </c>
      <c r="B285" s="2213">
        <v>0</v>
      </c>
      <c r="C285" s="2213">
        <v>0</v>
      </c>
      <c r="D285" s="1862">
        <v>0</v>
      </c>
      <c r="E285" s="1862">
        <v>0</v>
      </c>
      <c r="F285" s="1862">
        <v>0</v>
      </c>
      <c r="G285" s="1100">
        <v>0</v>
      </c>
      <c r="H285" s="1100"/>
      <c r="I285" s="1862"/>
      <c r="J285" s="1862"/>
    </row>
    <row r="286" spans="1:10" x14ac:dyDescent="0.25">
      <c r="A286" s="1858" t="s">
        <v>930</v>
      </c>
      <c r="B286" s="2213">
        <v>0</v>
      </c>
      <c r="C286" s="2213">
        <v>0</v>
      </c>
      <c r="D286" s="1862">
        <v>0</v>
      </c>
      <c r="E286" s="1862">
        <v>0</v>
      </c>
      <c r="F286" s="1862">
        <v>0</v>
      </c>
      <c r="G286" s="1100">
        <v>0</v>
      </c>
      <c r="H286" s="1100"/>
      <c r="I286" s="1862"/>
      <c r="J286" s="1862"/>
    </row>
    <row r="287" spans="1:10" ht="15.75" thickBot="1" x14ac:dyDescent="0.3">
      <c r="A287" s="1861" t="s">
        <v>929</v>
      </c>
      <c r="B287" s="2212">
        <v>0</v>
      </c>
      <c r="C287" s="2212">
        <v>0</v>
      </c>
      <c r="D287" s="1860">
        <v>0</v>
      </c>
      <c r="E287" s="1860">
        <v>0</v>
      </c>
      <c r="F287" s="1860">
        <v>0</v>
      </c>
      <c r="G287" s="1444">
        <v>0</v>
      </c>
      <c r="H287" s="1444"/>
      <c r="I287" s="1860"/>
      <c r="J287" s="1860"/>
    </row>
    <row r="288" spans="1:10" ht="15.75" thickBot="1" x14ac:dyDescent="0.3">
      <c r="A288" s="1446" t="s">
        <v>541</v>
      </c>
      <c r="B288" s="2211">
        <v>0</v>
      </c>
      <c r="C288" s="2211">
        <v>0</v>
      </c>
      <c r="D288" s="594">
        <v>0</v>
      </c>
      <c r="E288" s="594">
        <v>0</v>
      </c>
      <c r="F288" s="594">
        <v>0</v>
      </c>
      <c r="G288" s="1443">
        <v>0</v>
      </c>
      <c r="H288" s="1443">
        <v>0</v>
      </c>
      <c r="I288" s="594">
        <v>0</v>
      </c>
      <c r="J288" s="594">
        <v>0</v>
      </c>
    </row>
    <row r="289" spans="1:10" ht="15.75" thickBot="1" x14ac:dyDescent="0.3">
      <c r="A289" s="596" t="s">
        <v>534</v>
      </c>
      <c r="B289" s="2210">
        <v>0</v>
      </c>
      <c r="C289" s="2210">
        <v>0</v>
      </c>
      <c r="D289" s="594">
        <v>0</v>
      </c>
      <c r="E289" s="594">
        <v>0</v>
      </c>
      <c r="F289" s="594">
        <v>0</v>
      </c>
      <c r="G289" s="1443">
        <v>0</v>
      </c>
      <c r="H289" s="1443">
        <v>0</v>
      </c>
      <c r="I289" s="594">
        <v>0</v>
      </c>
      <c r="J289" s="594">
        <v>0</v>
      </c>
    </row>
    <row r="290" spans="1:10" ht="15.75" thickBot="1" x14ac:dyDescent="0.3">
      <c r="A290" s="596" t="s">
        <v>1127</v>
      </c>
      <c r="B290" s="2210">
        <v>0</v>
      </c>
      <c r="C290" s="2210">
        <v>0</v>
      </c>
      <c r="D290" s="594">
        <v>0</v>
      </c>
      <c r="E290" s="594">
        <v>0</v>
      </c>
      <c r="F290" s="594">
        <v>0</v>
      </c>
      <c r="G290" s="1443">
        <v>0</v>
      </c>
      <c r="H290" s="1443">
        <v>0</v>
      </c>
      <c r="I290" s="594">
        <v>0</v>
      </c>
      <c r="J290" s="594">
        <v>0</v>
      </c>
    </row>
    <row r="291" spans="1:10" ht="15.75" thickBot="1" x14ac:dyDescent="0.3">
      <c r="A291" s="1446" t="s">
        <v>540</v>
      </c>
      <c r="B291" s="2219">
        <v>875.9992732300002</v>
      </c>
      <c r="C291" s="2219">
        <v>985.53621965999992</v>
      </c>
      <c r="D291" s="594">
        <v>1135.1891206799999</v>
      </c>
      <c r="E291" s="594">
        <v>1038.0284034699998</v>
      </c>
      <c r="F291" s="594">
        <v>1308.8626300000001</v>
      </c>
      <c r="G291" s="1443">
        <v>1507.4192299999997</v>
      </c>
      <c r="H291" s="1443">
        <v>1823.30808</v>
      </c>
      <c r="I291" s="594">
        <v>2181.24368</v>
      </c>
      <c r="J291" s="594">
        <v>2118.8432877138416</v>
      </c>
    </row>
    <row r="292" spans="1:10" ht="15.75" thickBot="1" x14ac:dyDescent="0.3">
      <c r="A292" s="596" t="s">
        <v>539</v>
      </c>
      <c r="B292" s="2210">
        <v>875.9992732300002</v>
      </c>
      <c r="C292" s="2210">
        <v>985.53621965999992</v>
      </c>
      <c r="D292" s="594">
        <v>1135.1891206799999</v>
      </c>
      <c r="E292" s="594">
        <v>1038.0284034699998</v>
      </c>
      <c r="F292" s="594">
        <v>1308.8626300000001</v>
      </c>
      <c r="G292" s="1443">
        <v>1507.4192299999997</v>
      </c>
      <c r="H292" s="1443">
        <v>1823.30808</v>
      </c>
      <c r="I292" s="594">
        <v>2181.24368</v>
      </c>
      <c r="J292" s="594">
        <v>2118.8432877138416</v>
      </c>
    </row>
    <row r="293" spans="1:10" x14ac:dyDescent="0.25">
      <c r="A293" s="2433"/>
      <c r="B293" s="2433"/>
      <c r="C293" s="2433"/>
      <c r="D293" s="2433"/>
      <c r="E293" s="2433"/>
      <c r="F293" s="2433"/>
      <c r="G293" s="2433"/>
      <c r="H293" s="2433"/>
      <c r="I293" s="2433"/>
    </row>
    <row r="294" spans="1:10" x14ac:dyDescent="0.25">
      <c r="A294" s="1470" t="s">
        <v>565</v>
      </c>
      <c r="B294" s="2433"/>
      <c r="C294" s="2433"/>
      <c r="D294" s="2433"/>
      <c r="E294" s="2433"/>
      <c r="F294" s="2433"/>
      <c r="G294" s="2433"/>
      <c r="H294" s="2433"/>
      <c r="I294" s="2433"/>
    </row>
    <row r="295" spans="1:10" ht="15.75" thickBot="1" x14ac:dyDescent="0.3">
      <c r="A295" s="585" t="s">
        <v>178</v>
      </c>
      <c r="B295" s="1449" t="s">
        <v>1215</v>
      </c>
      <c r="C295" s="1449" t="s">
        <v>1104</v>
      </c>
      <c r="D295" s="1449" t="s">
        <v>1028</v>
      </c>
      <c r="E295" s="1449" t="s">
        <v>941</v>
      </c>
      <c r="F295" s="1449" t="s">
        <v>1135</v>
      </c>
      <c r="G295" s="1449" t="s">
        <v>1134</v>
      </c>
      <c r="H295" s="1448" t="s">
        <v>1133</v>
      </c>
      <c r="I295" s="1449" t="s">
        <v>1132</v>
      </c>
      <c r="J295" s="1448" t="s">
        <v>1131</v>
      </c>
    </row>
    <row r="296" spans="1:10" x14ac:dyDescent="0.25">
      <c r="A296" s="1858" t="s">
        <v>564</v>
      </c>
      <c r="B296" s="2213">
        <v>358.94263776999998</v>
      </c>
      <c r="C296" s="2213">
        <v>368.30980191999998</v>
      </c>
      <c r="D296" s="1857">
        <v>382.07730956</v>
      </c>
      <c r="E296" s="1857">
        <v>456.22778220000004</v>
      </c>
      <c r="F296" s="1857">
        <v>496.27064000000001</v>
      </c>
      <c r="G296" s="1857">
        <v>656.06583000000001</v>
      </c>
      <c r="H296" s="584">
        <v>753.68186000000003</v>
      </c>
      <c r="I296" s="1098">
        <v>841.16635999999994</v>
      </c>
      <c r="J296" s="1098">
        <v>964.14776000000006</v>
      </c>
    </row>
    <row r="297" spans="1:10" x14ac:dyDescent="0.25">
      <c r="A297" s="1858" t="s">
        <v>563</v>
      </c>
      <c r="B297" s="2213">
        <v>0</v>
      </c>
      <c r="C297" s="2213">
        <v>0</v>
      </c>
      <c r="D297" s="1857">
        <v>0</v>
      </c>
      <c r="E297" s="1857">
        <v>0</v>
      </c>
      <c r="F297" s="1857">
        <v>0</v>
      </c>
      <c r="G297" s="1857">
        <v>0</v>
      </c>
      <c r="H297" s="584">
        <v>4.6381000000000006</v>
      </c>
      <c r="I297" s="1098">
        <v>0</v>
      </c>
      <c r="J297" s="1098">
        <v>0</v>
      </c>
    </row>
    <row r="298" spans="1:10" x14ac:dyDescent="0.25">
      <c r="A298" s="1858" t="s">
        <v>562</v>
      </c>
      <c r="B298" s="2213">
        <v>70.171564219999993</v>
      </c>
      <c r="C298" s="2213">
        <v>66.447264179999991</v>
      </c>
      <c r="D298" s="1857">
        <v>75.946592659999993</v>
      </c>
      <c r="E298" s="1857">
        <v>151.23920583</v>
      </c>
      <c r="F298" s="1857">
        <v>164.75613999999999</v>
      </c>
      <c r="G298" s="1857">
        <v>137.26642999999999</v>
      </c>
      <c r="H298" s="584">
        <v>161.28220000000002</v>
      </c>
      <c r="I298" s="1098">
        <v>147.34442000000001</v>
      </c>
      <c r="J298" s="1098">
        <v>116.15839</v>
      </c>
    </row>
    <row r="299" spans="1:10" x14ac:dyDescent="0.25">
      <c r="A299" s="1858" t="s">
        <v>561</v>
      </c>
      <c r="B299" s="2213">
        <v>30.118028499999998</v>
      </c>
      <c r="C299" s="2213">
        <v>82.855745299999995</v>
      </c>
      <c r="D299" s="1857">
        <v>89.803561989999992</v>
      </c>
      <c r="E299" s="1857">
        <v>85.463698370000003</v>
      </c>
      <c r="F299" s="1857">
        <v>135.88717</v>
      </c>
      <c r="G299" s="1857">
        <v>67.467129999999997</v>
      </c>
      <c r="H299" s="584">
        <v>74.368110000000001</v>
      </c>
      <c r="I299" s="1098">
        <v>64.168199999999999</v>
      </c>
      <c r="J299" s="1098">
        <v>106.89016000000001</v>
      </c>
    </row>
    <row r="300" spans="1:10" x14ac:dyDescent="0.25">
      <c r="A300" s="1858" t="s">
        <v>560</v>
      </c>
      <c r="B300" s="2213">
        <v>62.554917940000003</v>
      </c>
      <c r="C300" s="2213">
        <v>99.883426709999995</v>
      </c>
      <c r="D300" s="1857">
        <v>78.033745420000002</v>
      </c>
      <c r="E300" s="1857">
        <v>64.642960169999995</v>
      </c>
      <c r="F300" s="1857">
        <v>81.686309999999992</v>
      </c>
      <c r="G300" s="1857">
        <v>92.54428999999999</v>
      </c>
      <c r="H300" s="584">
        <v>120.36794999999999</v>
      </c>
      <c r="I300" s="1098">
        <v>143.27888999999999</v>
      </c>
      <c r="J300" s="1098">
        <v>147.66992999999999</v>
      </c>
    </row>
    <row r="301" spans="1:10" x14ac:dyDescent="0.25">
      <c r="A301" s="1858" t="s">
        <v>559</v>
      </c>
      <c r="B301" s="2213">
        <v>276.62434465000001</v>
      </c>
      <c r="C301" s="2213">
        <v>264.19270348000003</v>
      </c>
      <c r="D301" s="1857">
        <v>295.70261282000001</v>
      </c>
      <c r="E301" s="1857">
        <v>262.57932552</v>
      </c>
      <c r="F301" s="1857">
        <v>289.83161000000001</v>
      </c>
      <c r="G301" s="1857">
        <v>365.29660999999999</v>
      </c>
      <c r="H301" s="584">
        <v>433.39812999999998</v>
      </c>
      <c r="I301" s="1098">
        <v>119.6833</v>
      </c>
      <c r="J301" s="1098">
        <v>200.52857999999998</v>
      </c>
    </row>
    <row r="302" spans="1:10" x14ac:dyDescent="0.25">
      <c r="A302" s="1858" t="s">
        <v>558</v>
      </c>
      <c r="B302" s="2213">
        <v>71.15161354</v>
      </c>
      <c r="C302" s="2213">
        <v>71.334847240000002</v>
      </c>
      <c r="D302" s="1857">
        <v>71.042295429999996</v>
      </c>
      <c r="E302" s="1857">
        <v>71.957000609999994</v>
      </c>
      <c r="F302" s="1857">
        <v>80.233360000000005</v>
      </c>
      <c r="G302" s="1857">
        <v>98.157030000000006</v>
      </c>
      <c r="H302" s="584">
        <v>95.86327</v>
      </c>
      <c r="I302" s="1098">
        <v>10.934370000000001</v>
      </c>
      <c r="J302" s="1098">
        <v>21.590600000000002</v>
      </c>
    </row>
    <row r="303" spans="1:10" x14ac:dyDescent="0.25">
      <c r="A303" s="1858" t="s">
        <v>557</v>
      </c>
      <c r="B303" s="2213">
        <v>2580.8357083999999</v>
      </c>
      <c r="C303" s="2213">
        <v>2637.8249934299997</v>
      </c>
      <c r="D303" s="1857">
        <v>2822.1029007200004</v>
      </c>
      <c r="E303" s="1857">
        <v>2803.1524514999996</v>
      </c>
      <c r="F303" s="1857">
        <v>2976.4836500000001</v>
      </c>
      <c r="G303" s="1857">
        <v>3107.5245800000002</v>
      </c>
      <c r="H303" s="584">
        <v>3454.2735199999997</v>
      </c>
      <c r="I303" s="1098">
        <v>3951.3267999999998</v>
      </c>
      <c r="J303" s="1098">
        <v>4142.0631700000004</v>
      </c>
    </row>
    <row r="304" spans="1:10" x14ac:dyDescent="0.25">
      <c r="A304" s="1858" t="s">
        <v>556</v>
      </c>
      <c r="B304" s="2213">
        <v>111.30587263</v>
      </c>
      <c r="C304" s="2213">
        <v>116.61807578</v>
      </c>
      <c r="D304" s="1857">
        <v>121.09235845000001</v>
      </c>
      <c r="E304" s="1857">
        <v>157.57591194999998</v>
      </c>
      <c r="F304" s="1857">
        <v>166.02190000000002</v>
      </c>
      <c r="G304" s="1857">
        <v>210.9135</v>
      </c>
      <c r="H304" s="584">
        <v>268.31161000000003</v>
      </c>
      <c r="I304" s="1098">
        <v>80.943389999999994</v>
      </c>
      <c r="J304" s="1098">
        <v>86.336729999999989</v>
      </c>
    </row>
    <row r="305" spans="1:10" x14ac:dyDescent="0.25">
      <c r="A305" s="1858" t="s">
        <v>555</v>
      </c>
      <c r="B305" s="2213">
        <v>42.004335189999999</v>
      </c>
      <c r="C305" s="2213">
        <v>60.889062819999999</v>
      </c>
      <c r="D305" s="1857">
        <v>66.294582070000004</v>
      </c>
      <c r="E305" s="1857">
        <v>66.572261889999993</v>
      </c>
      <c r="F305" s="1857">
        <v>47.95505</v>
      </c>
      <c r="G305" s="1857">
        <v>59.119349999999997</v>
      </c>
      <c r="H305" s="584">
        <v>74.275000000000006</v>
      </c>
      <c r="I305" s="1098">
        <v>60.772870000000012</v>
      </c>
      <c r="J305" s="1098">
        <v>59.961590000000001</v>
      </c>
    </row>
    <row r="306" spans="1:10" x14ac:dyDescent="0.25">
      <c r="A306" s="1858" t="s">
        <v>554</v>
      </c>
      <c r="B306" s="2213">
        <v>0.51572487</v>
      </c>
      <c r="C306" s="2213">
        <v>0</v>
      </c>
      <c r="D306" s="1857">
        <v>1.746576E-2</v>
      </c>
      <c r="E306" s="1857">
        <v>0</v>
      </c>
      <c r="F306" s="1857">
        <v>0.10723000000000001</v>
      </c>
      <c r="G306" s="1857">
        <v>0</v>
      </c>
      <c r="H306" s="584">
        <v>27.41677</v>
      </c>
      <c r="I306" s="1098">
        <v>12.300540000000002</v>
      </c>
      <c r="J306" s="1098">
        <v>22.431939999999997</v>
      </c>
    </row>
    <row r="307" spans="1:10" x14ac:dyDescent="0.25">
      <c r="A307" s="1858" t="s">
        <v>553</v>
      </c>
      <c r="B307" s="2213">
        <v>69.029014099999998</v>
      </c>
      <c r="C307" s="2213">
        <v>86.850388670000001</v>
      </c>
      <c r="D307" s="1857">
        <v>131.96031923999999</v>
      </c>
      <c r="E307" s="1857">
        <v>215.29792201000001</v>
      </c>
      <c r="F307" s="1857">
        <v>213.37279000000001</v>
      </c>
      <c r="G307" s="1857">
        <v>244.10543000000001</v>
      </c>
      <c r="H307" s="584">
        <v>285.05941999999999</v>
      </c>
      <c r="I307" s="1098">
        <v>205.84071</v>
      </c>
      <c r="J307" s="1098">
        <v>188.68512000000001</v>
      </c>
    </row>
    <row r="308" spans="1:10" x14ac:dyDescent="0.25">
      <c r="A308" s="1858" t="s">
        <v>552</v>
      </c>
      <c r="B308" s="2213">
        <v>52.046670750000004</v>
      </c>
      <c r="C308" s="2213">
        <v>40.426324319999999</v>
      </c>
      <c r="D308" s="1857">
        <v>40.009917420000008</v>
      </c>
      <c r="E308" s="1857">
        <v>42.876408970000007</v>
      </c>
      <c r="F308" s="1857">
        <v>37.593020000000003</v>
      </c>
      <c r="G308" s="1857">
        <v>29.72589</v>
      </c>
      <c r="H308" s="584">
        <v>37.776449999999997</v>
      </c>
      <c r="I308" s="1098">
        <v>72.653360000000006</v>
      </c>
      <c r="J308" s="1098">
        <v>70.005610000000004</v>
      </c>
    </row>
    <row r="309" spans="1:10" x14ac:dyDescent="0.25">
      <c r="A309" s="1858" t="s">
        <v>551</v>
      </c>
      <c r="B309" s="2213">
        <v>12.28737325</v>
      </c>
      <c r="C309" s="2213">
        <v>12.363477060000001</v>
      </c>
      <c r="D309" s="1857">
        <v>11.80170438</v>
      </c>
      <c r="E309" s="1857">
        <v>22.517886959999998</v>
      </c>
      <c r="F309" s="1857">
        <v>33.395250000000004</v>
      </c>
      <c r="G309" s="1857">
        <v>19.590870000000002</v>
      </c>
      <c r="H309" s="584">
        <v>35.837209999999999</v>
      </c>
      <c r="I309" s="1098">
        <v>38.889580000000002</v>
      </c>
      <c r="J309" s="1098">
        <v>43.003820000000005</v>
      </c>
    </row>
    <row r="310" spans="1:10" x14ac:dyDescent="0.25">
      <c r="A310" s="1858" t="s">
        <v>550</v>
      </c>
      <c r="B310" s="2213">
        <v>0</v>
      </c>
      <c r="C310" s="2213">
        <v>0</v>
      </c>
      <c r="D310" s="1857">
        <v>0</v>
      </c>
      <c r="E310" s="1857">
        <v>0</v>
      </c>
      <c r="F310" s="1857">
        <v>0</v>
      </c>
      <c r="G310" s="1857">
        <v>0</v>
      </c>
      <c r="H310" s="584">
        <v>0</v>
      </c>
      <c r="I310" s="1098">
        <v>0</v>
      </c>
      <c r="J310" s="1098">
        <v>18.243960000000001</v>
      </c>
    </row>
    <row r="311" spans="1:10" x14ac:dyDescent="0.25">
      <c r="A311" s="1447" t="s">
        <v>549</v>
      </c>
      <c r="B311" s="1098">
        <v>133.59496064999999</v>
      </c>
      <c r="C311" s="1098">
        <v>176.92201571999999</v>
      </c>
      <c r="D311" s="1098">
        <v>288.86889449999995</v>
      </c>
      <c r="E311" s="1098">
        <v>41.5062888</v>
      </c>
      <c r="F311" s="1098">
        <v>96.603199999999987</v>
      </c>
      <c r="G311" s="1098">
        <v>249.89659999999998</v>
      </c>
      <c r="H311" s="584">
        <v>180.57783000000001</v>
      </c>
      <c r="I311" s="1098">
        <v>66.573440000000005</v>
      </c>
      <c r="J311" s="1098">
        <v>97.578990000000005</v>
      </c>
    </row>
    <row r="312" spans="1:10" x14ac:dyDescent="0.25">
      <c r="A312" s="1447" t="s">
        <v>548</v>
      </c>
      <c r="B312" s="1098">
        <v>852.03675587999999</v>
      </c>
      <c r="C312" s="1098">
        <v>916.21276050000006</v>
      </c>
      <c r="D312" s="1098">
        <v>923.69076961999997</v>
      </c>
      <c r="E312" s="1098">
        <v>989.43853639999998</v>
      </c>
      <c r="F312" s="1098">
        <v>1081.6641300000003</v>
      </c>
      <c r="G312" s="1098">
        <v>1002.0502799999999</v>
      </c>
      <c r="H312" s="1098">
        <v>961.31511</v>
      </c>
      <c r="I312" s="1098">
        <v>143.89240999999998</v>
      </c>
      <c r="J312" s="1098">
        <v>145.97727</v>
      </c>
    </row>
    <row r="313" spans="1:10" x14ac:dyDescent="0.25">
      <c r="A313" s="1447" t="s">
        <v>1129</v>
      </c>
      <c r="B313" s="584">
        <v>852.03675587999999</v>
      </c>
      <c r="C313" s="584">
        <v>916.21276050000006</v>
      </c>
      <c r="D313" s="1098">
        <v>923.69076961999997</v>
      </c>
      <c r="E313" s="1098">
        <v>989.43853639999998</v>
      </c>
      <c r="F313" s="1098">
        <v>1081.6641300000003</v>
      </c>
      <c r="G313" s="1098">
        <v>1002.0502799999999</v>
      </c>
      <c r="H313" s="1098">
        <v>0</v>
      </c>
      <c r="I313" s="1098">
        <v>0</v>
      </c>
      <c r="J313" s="1098">
        <v>0</v>
      </c>
    </row>
    <row r="314" spans="1:10" x14ac:dyDescent="0.25">
      <c r="A314" s="1447" t="s">
        <v>1128</v>
      </c>
      <c r="B314" s="584">
        <v>0</v>
      </c>
      <c r="C314" s="584">
        <v>0</v>
      </c>
      <c r="D314" s="1098">
        <v>0</v>
      </c>
      <c r="E314" s="1098">
        <v>0</v>
      </c>
      <c r="F314" s="1098">
        <v>0</v>
      </c>
      <c r="G314" s="1098">
        <v>0</v>
      </c>
      <c r="H314" s="1098">
        <v>0</v>
      </c>
      <c r="I314" s="1098">
        <v>0</v>
      </c>
      <c r="J314" s="1098">
        <v>0</v>
      </c>
    </row>
    <row r="315" spans="1:10" x14ac:dyDescent="0.25">
      <c r="A315" s="1447" t="s">
        <v>547</v>
      </c>
      <c r="B315" s="584">
        <v>133.35349531999998</v>
      </c>
      <c r="C315" s="584">
        <v>133.06387873</v>
      </c>
      <c r="D315" s="1098">
        <v>15.263357099999999</v>
      </c>
      <c r="E315" s="1098">
        <v>30.01737735</v>
      </c>
      <c r="F315" s="1098">
        <v>37.622610000000002</v>
      </c>
      <c r="G315" s="1098">
        <v>30.06692</v>
      </c>
      <c r="H315" s="1098">
        <v>24.92719</v>
      </c>
      <c r="I315" s="1098">
        <v>200.47355000000002</v>
      </c>
      <c r="J315" s="1098">
        <v>230.87322000000003</v>
      </c>
    </row>
    <row r="316" spans="1:10" x14ac:dyDescent="0.25">
      <c r="A316" s="1447" t="s">
        <v>546</v>
      </c>
      <c r="B316" s="584">
        <v>0</v>
      </c>
      <c r="C316" s="584">
        <v>0</v>
      </c>
      <c r="D316" s="1098">
        <v>0</v>
      </c>
      <c r="E316" s="1098">
        <v>0</v>
      </c>
      <c r="F316" s="1098">
        <v>8.172979999999999</v>
      </c>
      <c r="G316" s="1098">
        <v>1.4747399999999999</v>
      </c>
      <c r="H316" s="1098">
        <v>0.74848999999999999</v>
      </c>
      <c r="I316" s="1098">
        <v>0.32797999999999999</v>
      </c>
      <c r="J316" s="1098">
        <v>0.46598000000000001</v>
      </c>
    </row>
    <row r="317" spans="1:10" x14ac:dyDescent="0.25">
      <c r="A317" s="1858" t="s">
        <v>545</v>
      </c>
      <c r="B317" s="2213">
        <v>0</v>
      </c>
      <c r="C317" s="2213">
        <v>0</v>
      </c>
      <c r="D317" s="1857">
        <v>-7.4200000000000001E-6</v>
      </c>
      <c r="E317" s="1857">
        <v>0</v>
      </c>
      <c r="F317" s="1857">
        <v>0</v>
      </c>
      <c r="G317" s="1098">
        <v>-2.0000000000000002E-5</v>
      </c>
      <c r="H317" s="1098">
        <v>2.52434</v>
      </c>
      <c r="I317" s="1098">
        <v>0.26774000000000003</v>
      </c>
      <c r="J317" s="1098">
        <v>0.42211000000000004</v>
      </c>
    </row>
    <row r="318" spans="1:10" x14ac:dyDescent="0.25">
      <c r="A318" s="1858" t="s">
        <v>544</v>
      </c>
      <c r="B318" s="2213">
        <v>144.35796372000001</v>
      </c>
      <c r="C318" s="2213">
        <v>195.80868894</v>
      </c>
      <c r="D318" s="1857">
        <v>197.09093471999998</v>
      </c>
      <c r="E318" s="1857">
        <v>203.19797531</v>
      </c>
      <c r="F318" s="1857">
        <v>220.13226</v>
      </c>
      <c r="G318" s="1098">
        <v>224.72764000000001</v>
      </c>
      <c r="H318" s="1098">
        <v>252.70957000000001</v>
      </c>
      <c r="I318" s="1098">
        <v>17.460429999999999</v>
      </c>
      <c r="J318" s="1098">
        <v>17.933769999999999</v>
      </c>
    </row>
    <row r="319" spans="1:10" ht="15.75" thickBot="1" x14ac:dyDescent="0.3">
      <c r="A319" s="1861" t="s">
        <v>543</v>
      </c>
      <c r="B319" s="1097">
        <v>8.0630115199999999</v>
      </c>
      <c r="C319" s="1097">
        <v>17.465121160000564</v>
      </c>
      <c r="D319" s="1097">
        <v>24.121839789999999</v>
      </c>
      <c r="E319" s="1097">
        <v>27.142952159999997</v>
      </c>
      <c r="F319" s="1097">
        <v>0.16524999999999823</v>
      </c>
      <c r="G319" s="1097">
        <v>91.956339999999997</v>
      </c>
      <c r="H319" s="1097">
        <v>78.615739999999903</v>
      </c>
      <c r="I319" s="1097">
        <v>66.895380000000003</v>
      </c>
      <c r="J319" s="1097">
        <v>8.6120300000000061</v>
      </c>
    </row>
    <row r="320" spans="1:10" ht="15.75" thickBot="1" x14ac:dyDescent="0.3">
      <c r="A320" s="596" t="s">
        <v>542</v>
      </c>
      <c r="B320" s="2210">
        <v>5008.9939929000002</v>
      </c>
      <c r="C320" s="2210">
        <v>5347.4685759600015</v>
      </c>
      <c r="D320" s="594">
        <v>5634.9211542300018</v>
      </c>
      <c r="E320" s="594">
        <v>5691.4059460000008</v>
      </c>
      <c r="F320" s="594">
        <v>6167.9545499999995</v>
      </c>
      <c r="G320" s="1443">
        <v>6687.9494399999985</v>
      </c>
      <c r="H320" s="1443">
        <v>7327.9678699999986</v>
      </c>
      <c r="I320" s="594">
        <v>6245.1937200000011</v>
      </c>
      <c r="J320" s="594">
        <v>6689.5807300000015</v>
      </c>
    </row>
    <row r="321" spans="1:10" x14ac:dyDescent="0.25">
      <c r="A321" s="1858" t="s">
        <v>931</v>
      </c>
      <c r="B321" s="2213">
        <v>130.19470601999998</v>
      </c>
      <c r="C321" s="2213">
        <v>119.37913017000001</v>
      </c>
      <c r="D321" s="1862">
        <v>43.93688744</v>
      </c>
      <c r="E321" s="1862">
        <v>52.987302069999998</v>
      </c>
      <c r="F321" s="1862">
        <v>516.13031000000001</v>
      </c>
      <c r="G321" s="1100">
        <v>511.13923999999997</v>
      </c>
      <c r="H321" s="1100"/>
      <c r="I321" s="1862"/>
      <c r="J321" s="1862"/>
    </row>
    <row r="322" spans="1:10" x14ac:dyDescent="0.25">
      <c r="A322" s="1858" t="s">
        <v>930</v>
      </c>
      <c r="B322" s="2213">
        <v>54.655999029999997</v>
      </c>
      <c r="C322" s="2213">
        <v>72.805309599999987</v>
      </c>
      <c r="D322" s="1862">
        <v>58.689190359999998</v>
      </c>
      <c r="E322" s="1862">
        <v>191.62467853999999</v>
      </c>
      <c r="F322" s="1862">
        <v>929.50076999999999</v>
      </c>
      <c r="G322" s="1100">
        <v>1072.4179999999999</v>
      </c>
      <c r="H322" s="1100"/>
      <c r="I322" s="1862"/>
      <c r="J322" s="1862"/>
    </row>
    <row r="323" spans="1:10" ht="15.75" thickBot="1" x14ac:dyDescent="0.3">
      <c r="A323" s="1861" t="s">
        <v>929</v>
      </c>
      <c r="B323" s="2212">
        <v>0</v>
      </c>
      <c r="C323" s="2212">
        <v>0</v>
      </c>
      <c r="D323" s="1860">
        <v>0</v>
      </c>
      <c r="E323" s="1860">
        <v>0</v>
      </c>
      <c r="F323" s="1860">
        <v>0.19218000000000002</v>
      </c>
      <c r="G323" s="1444">
        <v>0.19262000000000001</v>
      </c>
      <c r="H323" s="1444"/>
      <c r="I323" s="1860"/>
      <c r="J323" s="1860"/>
    </row>
    <row r="324" spans="1:10" ht="15.75" thickBot="1" x14ac:dyDescent="0.3">
      <c r="A324" s="1446" t="s">
        <v>541</v>
      </c>
      <c r="B324" s="2211">
        <v>184.85070504999999</v>
      </c>
      <c r="C324" s="2211">
        <v>192.18443976999998</v>
      </c>
      <c r="D324" s="594">
        <v>102.62607779999999</v>
      </c>
      <c r="E324" s="594">
        <v>244.61198060999999</v>
      </c>
      <c r="F324" s="594">
        <v>1445.8232600000001</v>
      </c>
      <c r="G324" s="1443">
        <v>1583.7498599999999</v>
      </c>
      <c r="H324" s="1443">
        <v>1574.73044</v>
      </c>
      <c r="I324" s="594">
        <v>1651.3019700000002</v>
      </c>
      <c r="J324" s="594">
        <v>1719.17282</v>
      </c>
    </row>
    <row r="325" spans="1:10" ht="15.75" thickBot="1" x14ac:dyDescent="0.3">
      <c r="A325" s="596" t="s">
        <v>534</v>
      </c>
      <c r="B325" s="2210">
        <v>0</v>
      </c>
      <c r="C325" s="2210">
        <v>0</v>
      </c>
      <c r="D325" s="594">
        <v>0</v>
      </c>
      <c r="E325" s="594">
        <v>0</v>
      </c>
      <c r="F325" s="594">
        <v>0</v>
      </c>
      <c r="G325" s="1443">
        <v>0</v>
      </c>
      <c r="H325" s="1443">
        <v>0</v>
      </c>
      <c r="I325" s="594">
        <v>0</v>
      </c>
      <c r="J325" s="594">
        <v>0</v>
      </c>
    </row>
    <row r="326" spans="1:10" ht="15.75" thickBot="1" x14ac:dyDescent="0.3">
      <c r="A326" s="596" t="s">
        <v>1127</v>
      </c>
      <c r="B326" s="2210">
        <v>0</v>
      </c>
      <c r="C326" s="2210">
        <v>0</v>
      </c>
      <c r="D326" s="594">
        <v>0</v>
      </c>
      <c r="E326" s="594">
        <v>0</v>
      </c>
      <c r="F326" s="594">
        <v>0</v>
      </c>
      <c r="G326" s="1443">
        <v>0</v>
      </c>
      <c r="H326" s="1443">
        <v>0</v>
      </c>
      <c r="I326" s="594">
        <v>0</v>
      </c>
      <c r="J326" s="594">
        <v>0</v>
      </c>
    </row>
    <row r="327" spans="1:10" ht="15.75" thickBot="1" x14ac:dyDescent="0.3">
      <c r="A327" s="1446" t="s">
        <v>540</v>
      </c>
      <c r="B327" s="2219">
        <v>5193.8446979500004</v>
      </c>
      <c r="C327" s="2219">
        <v>5539.6530157300012</v>
      </c>
      <c r="D327" s="594">
        <v>5737.5472320300014</v>
      </c>
      <c r="E327" s="594">
        <v>5936.0179266100004</v>
      </c>
      <c r="F327" s="594">
        <v>7613.7778099999996</v>
      </c>
      <c r="G327" s="1443">
        <v>8271.6992999999984</v>
      </c>
      <c r="H327" s="1443">
        <v>8902.6983099999979</v>
      </c>
      <c r="I327" s="594">
        <v>7896.4956900000016</v>
      </c>
      <c r="J327" s="594">
        <v>8408.7535500000013</v>
      </c>
    </row>
    <row r="328" spans="1:10" ht="15.75" thickBot="1" x14ac:dyDescent="0.3">
      <c r="A328" s="596" t="s">
        <v>539</v>
      </c>
      <c r="B328" s="2210">
        <v>5193.8446979500004</v>
      </c>
      <c r="C328" s="2210">
        <v>5539.6530157300012</v>
      </c>
      <c r="D328" s="594">
        <v>5737.5472320300014</v>
      </c>
      <c r="E328" s="594">
        <v>5936.0179266100004</v>
      </c>
      <c r="F328" s="594">
        <v>7613.7778099999996</v>
      </c>
      <c r="G328" s="1443">
        <v>8271.6992999999984</v>
      </c>
      <c r="H328" s="1443">
        <v>8902.6983099999979</v>
      </c>
      <c r="I328" s="594">
        <v>7896.4956900000016</v>
      </c>
      <c r="J328" s="594">
        <v>8408.7535500000013</v>
      </c>
    </row>
  </sheetData>
  <pageMargins left="0.7" right="0.7" top="0.75" bottom="0.75" header="0.3" footer="0.3"/>
  <pageSetup paperSize="9" scale="70" fitToWidth="0" fitToHeight="0" orientation="portrait" r:id="rId1"/>
  <rowBreaks count="4" manualBreakCount="4">
    <brk id="77" max="16383" man="1"/>
    <brk id="149" max="16383" man="1"/>
    <brk id="221" max="16383" man="1"/>
    <brk id="293" max="16383" man="1"/>
  </rowBreaks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K75"/>
  <sheetViews>
    <sheetView view="pageBreakPreview" topLeftCell="A55" zoomScale="85" zoomScaleNormal="100" zoomScaleSheetLayoutView="85" workbookViewId="0">
      <selection activeCell="A31" sqref="A31"/>
    </sheetView>
  </sheetViews>
  <sheetFormatPr defaultRowHeight="14.25" x14ac:dyDescent="0.2"/>
  <cols>
    <col min="1" max="1" width="30.7109375" style="1846" customWidth="1"/>
    <col min="2" max="2" width="9.5703125" style="1846" customWidth="1"/>
    <col min="3" max="3" width="9.42578125" style="1846" customWidth="1"/>
    <col min="4" max="4" width="11" style="1846" customWidth="1"/>
    <col min="5" max="5" width="9.5703125" style="1846" customWidth="1"/>
    <col min="6" max="6" width="10.140625" style="1846" customWidth="1"/>
    <col min="7" max="8" width="9.7109375" style="1846" customWidth="1"/>
    <col min="9" max="9" width="11.140625" style="1846" customWidth="1"/>
    <col min="10" max="10" width="10.5703125" style="1866" customWidth="1"/>
    <col min="11" max="11" width="9.85546875" style="1094" bestFit="1" customWidth="1"/>
    <col min="12" max="16384" width="9.140625" style="1092"/>
  </cols>
  <sheetData>
    <row r="1" spans="1:11" ht="12.75" customHeight="1" x14ac:dyDescent="0.2">
      <c r="A1" s="587" t="s">
        <v>1253</v>
      </c>
      <c r="B1" s="587"/>
      <c r="C1" s="587"/>
      <c r="D1" s="587"/>
      <c r="E1" s="587"/>
      <c r="F1" s="1847"/>
      <c r="G1" s="1847"/>
      <c r="H1" s="610"/>
      <c r="I1" s="1847"/>
      <c r="J1" s="1862"/>
      <c r="K1" s="2248"/>
    </row>
    <row r="2" spans="1:11" ht="3.75" customHeight="1" x14ac:dyDescent="0.2">
      <c r="E2" s="600"/>
      <c r="F2" s="1092"/>
      <c r="G2" s="600"/>
    </row>
    <row r="3" spans="1:11" ht="26.25" customHeight="1" x14ac:dyDescent="0.2">
      <c r="A3" s="602"/>
      <c r="B3" s="601" t="s">
        <v>578</v>
      </c>
      <c r="C3" s="600" t="s">
        <v>577</v>
      </c>
      <c r="D3" s="2825" t="s">
        <v>992</v>
      </c>
      <c r="E3" s="600" t="s">
        <v>576</v>
      </c>
      <c r="F3" s="601" t="s">
        <v>575</v>
      </c>
      <c r="G3" s="600" t="s">
        <v>574</v>
      </c>
      <c r="H3" s="2823" t="s">
        <v>1252</v>
      </c>
      <c r="I3" s="2825" t="s">
        <v>1251</v>
      </c>
      <c r="J3" s="2827" t="s">
        <v>991</v>
      </c>
    </row>
    <row r="4" spans="1:11" ht="12.75" customHeight="1" thickBot="1" x14ac:dyDescent="0.25">
      <c r="A4" s="599" t="s">
        <v>178</v>
      </c>
      <c r="B4" s="598" t="s">
        <v>573</v>
      </c>
      <c r="C4" s="597" t="s">
        <v>572</v>
      </c>
      <c r="D4" s="2828"/>
      <c r="E4" s="611" t="s">
        <v>1043</v>
      </c>
      <c r="F4" s="598" t="s">
        <v>571</v>
      </c>
      <c r="G4" s="597" t="s">
        <v>1042</v>
      </c>
      <c r="H4" s="2824"/>
      <c r="I4" s="2826"/>
      <c r="J4" s="2828"/>
    </row>
    <row r="5" spans="1:11" ht="12.75" customHeight="1" x14ac:dyDescent="0.2">
      <c r="A5" s="1858" t="s">
        <v>564</v>
      </c>
      <c r="B5" s="2247">
        <v>-1.0342486899999999</v>
      </c>
      <c r="C5" s="1847">
        <v>-24.080383054402937</v>
      </c>
      <c r="D5" s="1847">
        <v>562.25836172000004</v>
      </c>
      <c r="E5" s="1847">
        <v>2977.6728208037352</v>
      </c>
      <c r="F5" s="1847">
        <v>170.25386944000002</v>
      </c>
      <c r="G5" s="1847">
        <v>30.280362379881335</v>
      </c>
      <c r="H5" s="1847">
        <v>161.12542233000002</v>
      </c>
      <c r="I5" s="1847">
        <v>9.1284471099999998</v>
      </c>
      <c r="J5" s="1862">
        <v>1717.9937506200001</v>
      </c>
      <c r="K5" s="2253"/>
    </row>
    <row r="6" spans="1:11" ht="12.75" customHeight="1" x14ac:dyDescent="0.2">
      <c r="A6" s="1858" t="s">
        <v>563</v>
      </c>
      <c r="B6" s="2247">
        <v>-3.1928484300000002</v>
      </c>
      <c r="C6" s="1847">
        <v>-198.57410397060852</v>
      </c>
      <c r="D6" s="1847">
        <v>33.934472270000001</v>
      </c>
      <c r="E6" s="1847">
        <v>511.5792338239541</v>
      </c>
      <c r="F6" s="1847">
        <v>20.172743090000001</v>
      </c>
      <c r="G6" s="1847">
        <v>59.446167099624681</v>
      </c>
      <c r="H6" s="1847">
        <v>13.387204590000001</v>
      </c>
      <c r="I6" s="1847">
        <v>6.7855384999999995</v>
      </c>
      <c r="J6" s="1862">
        <v>643.15504714000008</v>
      </c>
      <c r="K6" s="2253"/>
    </row>
    <row r="7" spans="1:11" ht="12.75" customHeight="1" x14ac:dyDescent="0.2">
      <c r="A7" s="1858" t="s">
        <v>562</v>
      </c>
      <c r="B7" s="2247">
        <v>-0.54218471000000001</v>
      </c>
      <c r="C7" s="1847">
        <v>-17.92006928143072</v>
      </c>
      <c r="D7" s="1847">
        <v>18.26024752</v>
      </c>
      <c r="E7" s="1847">
        <v>149.87741272992596</v>
      </c>
      <c r="F7" s="1847">
        <v>8.1164769299999993</v>
      </c>
      <c r="G7" s="1847">
        <v>44.448887788132232</v>
      </c>
      <c r="H7" s="1847">
        <v>4.8565499699999997</v>
      </c>
      <c r="I7" s="1847">
        <v>3.25992696</v>
      </c>
      <c r="J7" s="1862">
        <v>1210.2290487500002</v>
      </c>
      <c r="K7" s="2253"/>
    </row>
    <row r="8" spans="1:11" ht="12.75" customHeight="1" x14ac:dyDescent="0.2">
      <c r="A8" s="1858" t="s">
        <v>561</v>
      </c>
      <c r="B8" s="2247">
        <v>-6.6078246799999993</v>
      </c>
      <c r="C8" s="1847">
        <v>-68.705183311974977</v>
      </c>
      <c r="D8" s="1847">
        <v>158.12502814000001</v>
      </c>
      <c r="E8" s="1847">
        <v>398.50991388079086</v>
      </c>
      <c r="F8" s="1847">
        <v>120.84665206999999</v>
      </c>
      <c r="G8" s="1847">
        <v>76.424746601787376</v>
      </c>
      <c r="H8" s="1847">
        <v>90.666835509999999</v>
      </c>
      <c r="I8" s="1862">
        <v>30.179816559999999</v>
      </c>
      <c r="J8" s="1862">
        <v>3847.0603593299998</v>
      </c>
      <c r="K8" s="2253"/>
    </row>
    <row r="9" spans="1:11" ht="12.75" customHeight="1" x14ac:dyDescent="0.2">
      <c r="A9" s="1858" t="s">
        <v>560</v>
      </c>
      <c r="B9" s="2247">
        <v>5.5853187399999999</v>
      </c>
      <c r="C9" s="1847">
        <v>170.7072971976568</v>
      </c>
      <c r="D9" s="1847">
        <v>57.959755129999998</v>
      </c>
      <c r="E9" s="1847">
        <v>429.40120628758115</v>
      </c>
      <c r="F9" s="1847">
        <v>41.03340395</v>
      </c>
      <c r="G9" s="1847">
        <v>70.796372168869098</v>
      </c>
      <c r="H9" s="1847">
        <v>36.906646569999999</v>
      </c>
      <c r="I9" s="1847">
        <v>4.1267573799999999</v>
      </c>
      <c r="J9" s="1862">
        <v>1308.7475068000001</v>
      </c>
      <c r="K9" s="2253"/>
    </row>
    <row r="10" spans="1:11" ht="12.75" customHeight="1" x14ac:dyDescent="0.2">
      <c r="A10" s="1865" t="s">
        <v>559</v>
      </c>
      <c r="B10" s="2247">
        <v>-12.20987515</v>
      </c>
      <c r="C10" s="1863">
        <v>-47.428819178313518</v>
      </c>
      <c r="D10" s="1847">
        <v>316.28163889000001</v>
      </c>
      <c r="E10" s="1863">
        <v>303.25586745973482</v>
      </c>
      <c r="F10" s="1863">
        <v>132.09945438</v>
      </c>
      <c r="G10" s="1863">
        <v>41.766399985660577</v>
      </c>
      <c r="H10" s="1863">
        <v>106.08280031</v>
      </c>
      <c r="I10" s="1862">
        <v>26.016654069999998</v>
      </c>
      <c r="J10" s="1864">
        <v>10297.431276200001</v>
      </c>
      <c r="K10" s="2253"/>
    </row>
    <row r="11" spans="1:11" ht="12.75" customHeight="1" x14ac:dyDescent="0.2">
      <c r="A11" s="1858" t="s">
        <v>558</v>
      </c>
      <c r="B11" s="2247">
        <v>5.3180400799999994</v>
      </c>
      <c r="C11" s="1847">
        <v>52.372823618548338</v>
      </c>
      <c r="D11" s="1847">
        <v>105.12480773</v>
      </c>
      <c r="E11" s="1847">
        <v>253.05331678507636</v>
      </c>
      <c r="F11" s="1847">
        <v>92.576177779999995</v>
      </c>
      <c r="G11" s="1847">
        <v>88.06311257925951</v>
      </c>
      <c r="H11" s="1847">
        <v>78.335119419999998</v>
      </c>
      <c r="I11" s="1862">
        <v>14.241058359999998</v>
      </c>
      <c r="J11" s="1862">
        <v>4061.67910192</v>
      </c>
      <c r="K11" s="2253"/>
    </row>
    <row r="12" spans="1:11" ht="12.75" customHeight="1" x14ac:dyDescent="0.2">
      <c r="A12" s="1858" t="s">
        <v>557</v>
      </c>
      <c r="B12" s="2247">
        <v>-19.37790824</v>
      </c>
      <c r="C12" s="1847">
        <v>-101.55293151957815</v>
      </c>
      <c r="D12" s="1847">
        <v>588.03898964000007</v>
      </c>
      <c r="E12" s="1847">
        <v>751.03654795480782</v>
      </c>
      <c r="F12" s="1847">
        <v>197.06499643999999</v>
      </c>
      <c r="G12" s="1847">
        <v>33.512233017175276</v>
      </c>
      <c r="H12" s="1847">
        <v>151.44103988000001</v>
      </c>
      <c r="I12" s="1862">
        <v>45.623956559999996</v>
      </c>
      <c r="J12" s="1862">
        <v>7632.6337211700002</v>
      </c>
      <c r="K12" s="2253"/>
    </row>
    <row r="13" spans="1:11" ht="12.75" customHeight="1" x14ac:dyDescent="0.2">
      <c r="A13" s="1858" t="s">
        <v>556</v>
      </c>
      <c r="B13" s="2247">
        <v>-0.46141732000000002</v>
      </c>
      <c r="C13" s="1847">
        <v>-6.1504467816347326</v>
      </c>
      <c r="D13" s="1847">
        <v>61.409420450000006</v>
      </c>
      <c r="E13" s="1847">
        <v>202.27218268104201</v>
      </c>
      <c r="F13" s="1847">
        <v>35.109267370000005</v>
      </c>
      <c r="G13" s="1847">
        <v>57.172445388222194</v>
      </c>
      <c r="H13" s="1847">
        <v>23.858767870000005</v>
      </c>
      <c r="I13" s="1862">
        <v>11.2504995</v>
      </c>
      <c r="J13" s="1862">
        <v>3000.8702546799996</v>
      </c>
      <c r="K13" s="2253"/>
    </row>
    <row r="14" spans="1:11" ht="12.75" customHeight="1" x14ac:dyDescent="0.2">
      <c r="A14" s="1858" t="s">
        <v>555</v>
      </c>
      <c r="B14" s="2247">
        <v>12.32727349</v>
      </c>
      <c r="C14" s="1847">
        <v>317.35736380717572</v>
      </c>
      <c r="D14" s="1847">
        <v>135.68815042999998</v>
      </c>
      <c r="E14" s="1847">
        <v>842.00468695082145</v>
      </c>
      <c r="F14" s="1847">
        <v>57.748909399999995</v>
      </c>
      <c r="G14" s="1847">
        <v>42.56002400872287</v>
      </c>
      <c r="H14" s="1847">
        <v>47.070746619999994</v>
      </c>
      <c r="I14" s="1862">
        <v>10.678162780000001</v>
      </c>
      <c r="J14" s="1862">
        <v>1553.74034396</v>
      </c>
      <c r="K14" s="2253"/>
    </row>
    <row r="15" spans="1:11" ht="12.75" customHeight="1" x14ac:dyDescent="0.2">
      <c r="A15" s="1858" t="s">
        <v>554</v>
      </c>
      <c r="B15" s="2247">
        <v>0.65592384999999997</v>
      </c>
      <c r="C15" s="1847">
        <v>16.107290299484834</v>
      </c>
      <c r="D15" s="1847">
        <v>28.719672720000002</v>
      </c>
      <c r="E15" s="1847">
        <v>174.60537829472696</v>
      </c>
      <c r="F15" s="1847">
        <v>15.94633352</v>
      </c>
      <c r="G15" s="1847">
        <v>55.524078130929333</v>
      </c>
      <c r="H15" s="1847">
        <v>10.99032502</v>
      </c>
      <c r="I15" s="1862">
        <v>4.9560085000000003</v>
      </c>
      <c r="J15" s="1862">
        <v>1628.8868898599999</v>
      </c>
      <c r="K15" s="2253"/>
    </row>
    <row r="16" spans="1:11" ht="12.75" customHeight="1" x14ac:dyDescent="0.2">
      <c r="A16" s="1858" t="s">
        <v>553</v>
      </c>
      <c r="B16" s="2247">
        <v>42.826794370000002</v>
      </c>
      <c r="C16" s="1847">
        <v>221.55947001207193</v>
      </c>
      <c r="D16" s="1847">
        <v>294.67901246000002</v>
      </c>
      <c r="E16" s="1847">
        <v>371.50662461401197</v>
      </c>
      <c r="F16" s="1847">
        <v>200.11642814000001</v>
      </c>
      <c r="G16" s="1847">
        <v>67.909969722449773</v>
      </c>
      <c r="H16" s="1847">
        <v>163.79236148000001</v>
      </c>
      <c r="I16" s="1862">
        <v>36.32406666</v>
      </c>
      <c r="J16" s="1862">
        <v>7731.8824363799995</v>
      </c>
      <c r="K16" s="2253"/>
    </row>
    <row r="17" spans="1:11" ht="12.75" customHeight="1" x14ac:dyDescent="0.2">
      <c r="A17" s="1858" t="s">
        <v>552</v>
      </c>
      <c r="B17" s="2247">
        <v>11.806118490000001</v>
      </c>
      <c r="C17" s="1847">
        <v>97.136186392209652</v>
      </c>
      <c r="D17" s="1847">
        <v>391.63674923000002</v>
      </c>
      <c r="E17" s="1847">
        <v>768.56795064966786</v>
      </c>
      <c r="F17" s="1847">
        <v>233.99173836</v>
      </c>
      <c r="G17" s="1847">
        <v>59.747135277793241</v>
      </c>
      <c r="H17" s="1847">
        <v>218.82214135999999</v>
      </c>
      <c r="I17" s="1862">
        <v>15.169597</v>
      </c>
      <c r="J17" s="1862">
        <v>4861.6767565200007</v>
      </c>
      <c r="K17" s="2253"/>
    </row>
    <row r="18" spans="1:11" ht="12.75" customHeight="1" x14ac:dyDescent="0.2">
      <c r="A18" s="1858" t="s">
        <v>551</v>
      </c>
      <c r="B18" s="2247">
        <v>-0.57123844000000001</v>
      </c>
      <c r="C18" s="1863">
        <v>-23.732107599493247</v>
      </c>
      <c r="D18" s="1847">
        <v>4.6637205899999996</v>
      </c>
      <c r="E18" s="1863">
        <v>48.229655354606962</v>
      </c>
      <c r="F18" s="1864">
        <v>4.1708029800000004</v>
      </c>
      <c r="G18" s="1864">
        <v>89.430807431797717</v>
      </c>
      <c r="H18" s="1864">
        <v>1.7269182600000001</v>
      </c>
      <c r="I18" s="1862">
        <v>2.4438847200000002</v>
      </c>
      <c r="J18" s="1864">
        <v>962.81114116000003</v>
      </c>
      <c r="K18" s="2253"/>
    </row>
    <row r="19" spans="1:11" ht="12.75" customHeight="1" x14ac:dyDescent="0.2">
      <c r="A19" s="1858" t="s">
        <v>550</v>
      </c>
      <c r="B19" s="2246"/>
      <c r="C19" s="1847"/>
      <c r="D19" s="1847"/>
      <c r="E19" s="610"/>
      <c r="F19" s="1862"/>
      <c r="G19" s="1862"/>
      <c r="H19" s="1862"/>
      <c r="I19" s="1862"/>
      <c r="J19" s="1862">
        <v>0</v>
      </c>
      <c r="K19" s="2253"/>
    </row>
    <row r="20" spans="1:11" ht="12.75" customHeight="1" x14ac:dyDescent="0.2">
      <c r="A20" s="1858" t="s">
        <v>549</v>
      </c>
      <c r="B20" s="2247">
        <v>-7.1497974000000006</v>
      </c>
      <c r="C20" s="1847">
        <v>-25.30983061601998</v>
      </c>
      <c r="D20" s="1847">
        <v>285.08615903999993</v>
      </c>
      <c r="E20" s="1847">
        <v>247.43214441328723</v>
      </c>
      <c r="F20" s="1862">
        <v>222.15464727</v>
      </c>
      <c r="G20" s="1862">
        <v>77.925441213310492</v>
      </c>
      <c r="H20" s="1862">
        <v>175.41010212999998</v>
      </c>
      <c r="I20" s="1862">
        <v>46.74454514</v>
      </c>
      <c r="J20" s="1862">
        <v>11299.63690152</v>
      </c>
      <c r="K20" s="2253"/>
    </row>
    <row r="21" spans="1:11" ht="12.75" customHeight="1" x14ac:dyDescent="0.2">
      <c r="A21" s="1858" t="s">
        <v>548</v>
      </c>
      <c r="B21" s="2247">
        <v>-2.5708436299999997</v>
      </c>
      <c r="C21" s="1847">
        <v>-2.9072343646260967</v>
      </c>
      <c r="D21" s="1847">
        <v>233.44775878000002</v>
      </c>
      <c r="E21" s="1847">
        <v>65.770190722572977</v>
      </c>
      <c r="F21" s="1862">
        <v>122.78913725</v>
      </c>
      <c r="G21" s="1862">
        <v>52.598122120211002</v>
      </c>
      <c r="H21" s="1862">
        <v>99.865711699999991</v>
      </c>
      <c r="I21" s="1862">
        <v>22.923425550000001</v>
      </c>
      <c r="J21" s="1862">
        <v>35371.673660449997</v>
      </c>
      <c r="K21" s="2253"/>
    </row>
    <row r="22" spans="1:11" ht="12.75" customHeight="1" x14ac:dyDescent="0.2">
      <c r="A22" s="1858" t="s">
        <v>547</v>
      </c>
      <c r="B22" s="2247">
        <v>0.57118128000000001</v>
      </c>
      <c r="C22" s="1847">
        <v>14.339762551178822</v>
      </c>
      <c r="D22" s="1847">
        <v>13.73249176</v>
      </c>
      <c r="E22" s="1847">
        <v>85.279704559205143</v>
      </c>
      <c r="F22" s="1862">
        <v>17.008779429999997</v>
      </c>
      <c r="G22" s="1862">
        <v>123.85792562092166</v>
      </c>
      <c r="H22" s="1862">
        <v>7.9383422299999964</v>
      </c>
      <c r="I22" s="1862">
        <v>9.0704372000000006</v>
      </c>
      <c r="J22" s="1862">
        <v>1593.2796040699998</v>
      </c>
      <c r="K22" s="2253"/>
    </row>
    <row r="23" spans="1:11" ht="12.75" customHeight="1" x14ac:dyDescent="0.2">
      <c r="A23" s="1858" t="s">
        <v>546</v>
      </c>
      <c r="B23" s="2247">
        <v>-0.14888247000000002</v>
      </c>
      <c r="C23" s="1847">
        <v>-331.63942641360029</v>
      </c>
      <c r="D23" s="1847">
        <v>1.34495118</v>
      </c>
      <c r="E23" s="1847">
        <v>716.74418812661384</v>
      </c>
      <c r="F23" s="1862">
        <v>0.80758126000000008</v>
      </c>
      <c r="G23" s="1862">
        <v>60.045395848494664</v>
      </c>
      <c r="H23" s="1862">
        <v>0.62100407000000013</v>
      </c>
      <c r="I23" s="1862">
        <v>0.18657718999999998</v>
      </c>
      <c r="J23" s="1862">
        <v>17.957149619999999</v>
      </c>
      <c r="K23" s="2253"/>
    </row>
    <row r="24" spans="1:11" ht="12.75" customHeight="1" x14ac:dyDescent="0.2">
      <c r="A24" s="1858" t="s">
        <v>545</v>
      </c>
      <c r="B24" s="2247">
        <v>-6.0588640100000006</v>
      </c>
      <c r="C24" s="1847">
        <v>-285.13581715818009</v>
      </c>
      <c r="D24" s="1847">
        <v>2.8454155299999999</v>
      </c>
      <c r="E24" s="1847">
        <v>33.242828751240999</v>
      </c>
      <c r="F24" s="1862">
        <v>5.9868492500000006</v>
      </c>
      <c r="G24" s="1862">
        <v>210.40333782110201</v>
      </c>
      <c r="H24" s="1862">
        <v>5.1795427100000007</v>
      </c>
      <c r="I24" s="1862">
        <v>0.80730654000000002</v>
      </c>
      <c r="J24" s="1862">
        <v>849.96182807000002</v>
      </c>
      <c r="K24" s="2253"/>
    </row>
    <row r="25" spans="1:11" ht="12.75" customHeight="1" x14ac:dyDescent="0.2">
      <c r="A25" s="1858" t="s">
        <v>544</v>
      </c>
      <c r="B25" s="2247">
        <v>-3.6429164000000003</v>
      </c>
      <c r="C25" s="1847">
        <v>-34.958325705048956</v>
      </c>
      <c r="D25" s="1847">
        <v>1.9024062800000001</v>
      </c>
      <c r="E25" s="1847">
        <v>4.5604655343318941</v>
      </c>
      <c r="F25" s="1862">
        <v>3.2215282200000002</v>
      </c>
      <c r="G25" s="1862">
        <v>169.3396544086261</v>
      </c>
      <c r="H25" s="1862">
        <v>0.96607333999999989</v>
      </c>
      <c r="I25" s="1862">
        <v>2.2554548800000003</v>
      </c>
      <c r="J25" s="1862">
        <v>4168.2961944300005</v>
      </c>
      <c r="K25" s="2253"/>
    </row>
    <row r="26" spans="1:11" ht="12.75" customHeight="1" thickBot="1" x14ac:dyDescent="0.25">
      <c r="A26" s="1861" t="s">
        <v>543</v>
      </c>
      <c r="B26" s="2246">
        <v>-8.384271</v>
      </c>
      <c r="C26" s="1860">
        <v>-275.17014547216507</v>
      </c>
      <c r="D26" s="1860">
        <v>3.2953175700000004</v>
      </c>
      <c r="E26" s="1859">
        <v>27.01707104875398</v>
      </c>
      <c r="F26" s="1860">
        <v>0.94055221000000166</v>
      </c>
      <c r="G26" s="1860">
        <v>28.542080998888419</v>
      </c>
      <c r="H26" s="1860">
        <v>0.62633623000000149</v>
      </c>
      <c r="I26" s="1860">
        <v>0.31421598000000017</v>
      </c>
      <c r="J26" s="1860">
        <v>1218.7762572300001</v>
      </c>
      <c r="K26" s="2253"/>
    </row>
    <row r="27" spans="1:11" ht="12.75" customHeight="1" thickBot="1" x14ac:dyDescent="0.25">
      <c r="A27" s="596" t="s">
        <v>570</v>
      </c>
      <c r="B27" s="609">
        <v>7.1375297299999954</v>
      </c>
      <c r="C27" s="594">
        <v>2.7196189472006789</v>
      </c>
      <c r="D27" s="594">
        <v>3298.4345270600006</v>
      </c>
      <c r="E27" s="594">
        <v>309.18803601689274</v>
      </c>
      <c r="F27" s="594">
        <v>1702.1563287399999</v>
      </c>
      <c r="G27" s="594">
        <v>51.604975474750013</v>
      </c>
      <c r="H27" s="594">
        <v>1399.6699916000002</v>
      </c>
      <c r="I27" s="594">
        <v>302.48633713999993</v>
      </c>
      <c r="J27" s="594">
        <v>104978.37922988</v>
      </c>
      <c r="K27" s="2253"/>
    </row>
    <row r="28" spans="1:11" ht="12.75" customHeight="1" x14ac:dyDescent="0.2">
      <c r="A28" s="1858" t="s">
        <v>931</v>
      </c>
      <c r="B28" s="2247">
        <v>0.44881992999999998</v>
      </c>
      <c r="C28" s="1847">
        <v>0.17797383500515124</v>
      </c>
      <c r="D28" s="1847">
        <v>649.28617481000003</v>
      </c>
      <c r="E28" s="1847">
        <v>64.296906044053941</v>
      </c>
      <c r="F28" s="1847">
        <v>109.25215694000001</v>
      </c>
      <c r="G28" s="1847">
        <v>16.826502885568196</v>
      </c>
      <c r="H28" s="1847">
        <v>53.653181310000008</v>
      </c>
      <c r="I28" s="1847">
        <v>55.598975629999998</v>
      </c>
      <c r="J28" s="1862">
        <v>100873.23903247001</v>
      </c>
      <c r="K28" s="2253"/>
    </row>
    <row r="29" spans="1:11" ht="12.75" customHeight="1" x14ac:dyDescent="0.2">
      <c r="A29" s="1858" t="s">
        <v>930</v>
      </c>
      <c r="B29" s="2246">
        <v>-9.6750756899999999</v>
      </c>
      <c r="C29" s="1862">
        <v>-22.277305464766563</v>
      </c>
      <c r="D29" s="1862">
        <v>375.26304026999998</v>
      </c>
      <c r="E29" s="1862">
        <v>213.25356968198415</v>
      </c>
      <c r="F29" s="1862">
        <v>224.95912371000003</v>
      </c>
      <c r="G29" s="1862">
        <v>59.947050353837938</v>
      </c>
      <c r="H29" s="1862">
        <v>168.41177174000003</v>
      </c>
      <c r="I29" s="1862">
        <v>56.547351970000001</v>
      </c>
      <c r="J29" s="1862">
        <v>17372.075281369998</v>
      </c>
      <c r="K29" s="2253"/>
    </row>
    <row r="30" spans="1:11" ht="12.75" customHeight="1" thickBot="1" x14ac:dyDescent="0.25">
      <c r="A30" s="1861" t="s">
        <v>929</v>
      </c>
      <c r="B30" s="2245">
        <v>31.751973079999999</v>
      </c>
      <c r="C30" s="1860">
        <v>171.6324972621982</v>
      </c>
      <c r="D30" s="1860">
        <v>257.67444882000001</v>
      </c>
      <c r="E30" s="1860">
        <v>342.40769736247825</v>
      </c>
      <c r="F30" s="1860">
        <v>125.37870309000002</v>
      </c>
      <c r="G30" s="1860">
        <v>48.657794229952557</v>
      </c>
      <c r="H30" s="1860">
        <v>39.693480600000015</v>
      </c>
      <c r="I30" s="1860">
        <v>85.685222490000001</v>
      </c>
      <c r="J30" s="1860">
        <v>7399.9909309699997</v>
      </c>
      <c r="K30" s="2253"/>
    </row>
    <row r="31" spans="1:11" ht="12.75" customHeight="1" thickBot="1" x14ac:dyDescent="0.25">
      <c r="A31" s="582" t="s">
        <v>569</v>
      </c>
      <c r="B31" s="609">
        <v>22.525717319999998</v>
      </c>
      <c r="C31" s="594">
        <v>7.171208594259979</v>
      </c>
      <c r="D31" s="594">
        <v>1282.2236639</v>
      </c>
      <c r="E31" s="594">
        <v>101.67913478506311</v>
      </c>
      <c r="F31" s="594">
        <v>459.58998374000009</v>
      </c>
      <c r="G31" s="594">
        <v>35.843199332487387</v>
      </c>
      <c r="H31" s="594">
        <v>261.75843365000003</v>
      </c>
      <c r="I31" s="594">
        <v>197.83155009000001</v>
      </c>
      <c r="J31" s="594">
        <v>125645.30524481001</v>
      </c>
      <c r="K31" s="2253"/>
    </row>
    <row r="32" spans="1:11" ht="12.75" customHeight="1" thickBot="1" x14ac:dyDescent="0.25">
      <c r="A32" s="595" t="s">
        <v>932</v>
      </c>
      <c r="B32" s="609">
        <v>-3.8915180000000001E-2</v>
      </c>
      <c r="C32" s="594">
        <v>-0.4045540674518241</v>
      </c>
      <c r="D32" s="594">
        <v>0</v>
      </c>
      <c r="E32" s="594">
        <v>0</v>
      </c>
      <c r="F32" s="594">
        <v>1.4907080399999999</v>
      </c>
      <c r="G32" s="594"/>
      <c r="H32" s="594">
        <v>2.0754699999998572E-3</v>
      </c>
      <c r="I32" s="594">
        <v>1.48863257</v>
      </c>
      <c r="J32" s="1443">
        <v>3847.7111596099999</v>
      </c>
      <c r="K32" s="2253"/>
    </row>
    <row r="33" spans="1:11" ht="12.75" customHeight="1" thickBot="1" x14ac:dyDescent="0.25">
      <c r="A33" s="594" t="s">
        <v>365</v>
      </c>
      <c r="B33" s="594">
        <v>29.624331869999995</v>
      </c>
      <c r="C33" s="594">
        <v>5.0538074019407349</v>
      </c>
      <c r="D33" s="594">
        <v>4580.6581909600009</v>
      </c>
      <c r="E33" s="594">
        <v>181.92768782740418</v>
      </c>
      <c r="F33" s="594">
        <v>2163.23702052</v>
      </c>
      <c r="G33" s="594">
        <v>47.225462593763957</v>
      </c>
      <c r="H33" s="594">
        <v>1661.4305007200001</v>
      </c>
      <c r="I33" s="594">
        <v>501.80651979999993</v>
      </c>
      <c r="J33" s="594">
        <v>234471.39563429999</v>
      </c>
      <c r="K33" s="2484"/>
    </row>
    <row r="34" spans="1:11" ht="12.75" customHeight="1" x14ac:dyDescent="0.2">
      <c r="A34" s="608" t="s">
        <v>568</v>
      </c>
      <c r="B34" s="607"/>
      <c r="C34" s="606"/>
      <c r="D34" s="592"/>
      <c r="E34" s="593"/>
      <c r="F34" s="593">
        <v>2040.0759329300001</v>
      </c>
      <c r="G34" s="593"/>
      <c r="H34" s="593">
        <v>1598.9769329300002</v>
      </c>
      <c r="I34" s="593">
        <v>441.09899999999999</v>
      </c>
      <c r="J34" s="593"/>
      <c r="K34" s="2249"/>
    </row>
    <row r="35" spans="1:11" ht="12.75" customHeight="1" thickBot="1" x14ac:dyDescent="0.25">
      <c r="A35" s="591" t="s">
        <v>567</v>
      </c>
      <c r="B35" s="605"/>
      <c r="C35" s="604"/>
      <c r="D35" s="590"/>
      <c r="E35" s="590"/>
      <c r="F35" s="590"/>
      <c r="G35" s="590"/>
      <c r="H35" s="590"/>
      <c r="I35" s="590"/>
      <c r="J35" s="590">
        <v>249744.47899999999</v>
      </c>
      <c r="K35" s="2252"/>
    </row>
    <row r="36" spans="1:11" ht="9.75" customHeight="1" x14ac:dyDescent="0.2">
      <c r="B36" s="1847"/>
      <c r="D36" s="2251"/>
      <c r="E36" s="2251"/>
      <c r="F36" s="2251"/>
      <c r="G36" s="2251"/>
      <c r="H36" s="2251"/>
      <c r="I36" s="2251"/>
      <c r="J36" s="1871"/>
      <c r="K36" s="2249"/>
    </row>
    <row r="37" spans="1:11" x14ac:dyDescent="0.2">
      <c r="A37" s="587" t="s">
        <v>1139</v>
      </c>
      <c r="B37" s="587"/>
      <c r="C37" s="587"/>
      <c r="D37" s="2250"/>
      <c r="E37" s="587"/>
      <c r="F37" s="2251"/>
      <c r="G37" s="2251"/>
      <c r="H37" s="2251"/>
      <c r="I37" s="2251"/>
      <c r="J37" s="1871"/>
      <c r="K37" s="2249"/>
    </row>
    <row r="38" spans="1:11" ht="12.75" customHeight="1" x14ac:dyDescent="0.2">
      <c r="E38" s="600"/>
      <c r="F38" s="1092"/>
      <c r="G38" s="600"/>
      <c r="J38" s="1862">
        <v>-8.9365699997870252E-2</v>
      </c>
    </row>
    <row r="39" spans="1:11" ht="19.5" customHeight="1" x14ac:dyDescent="0.2">
      <c r="A39" s="602"/>
      <c r="B39" s="601" t="s">
        <v>578</v>
      </c>
      <c r="C39" s="600" t="s">
        <v>577</v>
      </c>
      <c r="D39" s="2825" t="s">
        <v>992</v>
      </c>
      <c r="E39" s="600" t="s">
        <v>576</v>
      </c>
      <c r="F39" s="601" t="s">
        <v>575</v>
      </c>
      <c r="G39" s="600" t="s">
        <v>574</v>
      </c>
      <c r="H39" s="2823" t="s">
        <v>1252</v>
      </c>
      <c r="I39" s="2825" t="s">
        <v>1251</v>
      </c>
      <c r="J39" s="2827" t="s">
        <v>991</v>
      </c>
    </row>
    <row r="40" spans="1:11" ht="15" thickBot="1" x14ac:dyDescent="0.25">
      <c r="A40" s="599" t="s">
        <v>178</v>
      </c>
      <c r="B40" s="598" t="s">
        <v>573</v>
      </c>
      <c r="C40" s="597" t="s">
        <v>572</v>
      </c>
      <c r="D40" s="2828"/>
      <c r="E40" s="611" t="s">
        <v>1043</v>
      </c>
      <c r="F40" s="598" t="s">
        <v>571</v>
      </c>
      <c r="G40" s="597" t="s">
        <v>1042</v>
      </c>
      <c r="H40" s="2824"/>
      <c r="I40" s="2826"/>
      <c r="J40" s="2828"/>
    </row>
    <row r="41" spans="1:11" x14ac:dyDescent="0.2">
      <c r="A41" s="1858" t="s">
        <v>564</v>
      </c>
      <c r="B41" s="2247">
        <v>18.80101689</v>
      </c>
      <c r="C41" s="1847">
        <v>491.38220047807698</v>
      </c>
      <c r="D41" s="1847">
        <v>555.25114268000004</v>
      </c>
      <c r="E41" s="1847">
        <v>3264.9557707741892</v>
      </c>
      <c r="F41" s="1847">
        <v>170.17935320999999</v>
      </c>
      <c r="G41" s="1847">
        <v>30.649077530683627</v>
      </c>
      <c r="H41" s="1847">
        <v>158.75400121999999</v>
      </c>
      <c r="I41" s="1847">
        <v>11.425351990000001</v>
      </c>
      <c r="J41" s="1862">
        <v>1530.45974166</v>
      </c>
      <c r="K41" s="2253"/>
    </row>
    <row r="42" spans="1:11" x14ac:dyDescent="0.2">
      <c r="A42" s="1858" t="s">
        <v>563</v>
      </c>
      <c r="B42" s="2247">
        <v>6.9699687999999993</v>
      </c>
      <c r="C42" s="1847">
        <v>436.49248291276308</v>
      </c>
      <c r="D42" s="1847">
        <v>39.224351240000004</v>
      </c>
      <c r="E42" s="1847">
        <v>590.57373337966919</v>
      </c>
      <c r="F42" s="1847">
        <v>25.448442379999999</v>
      </c>
      <c r="G42" s="1847">
        <v>64.879192581898764</v>
      </c>
      <c r="H42" s="1847">
        <v>15.5435015</v>
      </c>
      <c r="I42" s="1847">
        <v>9.9049408799999998</v>
      </c>
      <c r="J42" s="1862">
        <v>638.72520813999995</v>
      </c>
      <c r="K42" s="2253"/>
    </row>
    <row r="43" spans="1:11" x14ac:dyDescent="0.2">
      <c r="A43" s="1858" t="s">
        <v>562</v>
      </c>
      <c r="B43" s="2247">
        <v>6.3585166399999995</v>
      </c>
      <c r="C43" s="1847">
        <v>251.63047600516404</v>
      </c>
      <c r="D43" s="1847">
        <v>21.475100729999998</v>
      </c>
      <c r="E43" s="1847">
        <v>210.60451986524177</v>
      </c>
      <c r="F43" s="1847">
        <v>8.9179875200000005</v>
      </c>
      <c r="G43" s="1847">
        <v>41.527104492422104</v>
      </c>
      <c r="H43" s="1847">
        <v>7.40967749</v>
      </c>
      <c r="I43" s="1847">
        <v>1.5083100300000001</v>
      </c>
      <c r="J43" s="1862">
        <v>1010.7705141199999</v>
      </c>
      <c r="K43" s="2253"/>
    </row>
    <row r="44" spans="1:11" x14ac:dyDescent="0.2">
      <c r="A44" s="1858" t="s">
        <v>561</v>
      </c>
      <c r="B44" s="2247">
        <v>-36.9353658</v>
      </c>
      <c r="C44" s="1847">
        <v>-359.97874928638078</v>
      </c>
      <c r="D44" s="1847">
        <v>173.82896438999998</v>
      </c>
      <c r="E44" s="1847">
        <v>410.23922998341607</v>
      </c>
      <c r="F44" s="1847">
        <v>133.08664871000002</v>
      </c>
      <c r="G44" s="1847">
        <v>76.561837192683768</v>
      </c>
      <c r="H44" s="1847">
        <v>98.162542570000028</v>
      </c>
      <c r="I44" s="1847">
        <v>34.924106139999999</v>
      </c>
      <c r="J44" s="1862">
        <v>4104.1718016100003</v>
      </c>
      <c r="K44" s="2253"/>
    </row>
    <row r="45" spans="1:11" x14ac:dyDescent="0.2">
      <c r="A45" s="1858" t="s">
        <v>560</v>
      </c>
      <c r="B45" s="2247">
        <v>-3.8578649999999701E-2</v>
      </c>
      <c r="C45" s="1847">
        <v>-1.1865440963334881</v>
      </c>
      <c r="D45" s="1847">
        <v>53.784548479999998</v>
      </c>
      <c r="E45" s="1847">
        <v>402.25829431505247</v>
      </c>
      <c r="F45" s="1847">
        <v>36.52673163</v>
      </c>
      <c r="G45" s="1847">
        <v>67.913058047856651</v>
      </c>
      <c r="H45" s="1847">
        <v>32.319465899999997</v>
      </c>
      <c r="I45" s="1847">
        <v>4.2072657300000005</v>
      </c>
      <c r="J45" s="1862">
        <v>1300.53826467</v>
      </c>
      <c r="K45" s="2253"/>
    </row>
    <row r="46" spans="1:11" x14ac:dyDescent="0.2">
      <c r="A46" s="1865" t="s">
        <v>559</v>
      </c>
      <c r="B46" s="2247">
        <v>-17.087412319999999</v>
      </c>
      <c r="C46" s="1863">
        <v>-67.094072279650206</v>
      </c>
      <c r="D46" s="1847">
        <v>375.93612725000003</v>
      </c>
      <c r="E46" s="1863">
        <v>362.02480226188175</v>
      </c>
      <c r="F46" s="1863">
        <v>197.12761756</v>
      </c>
      <c r="G46" s="1863">
        <v>52.436465471409413</v>
      </c>
      <c r="H46" s="1863">
        <v>165.91193695000001</v>
      </c>
      <c r="I46" s="1847">
        <v>31.215680610000003</v>
      </c>
      <c r="J46" s="1864">
        <v>10187.13680027</v>
      </c>
      <c r="K46" s="2253"/>
    </row>
    <row r="47" spans="1:11" x14ac:dyDescent="0.2">
      <c r="A47" s="1858" t="s">
        <v>558</v>
      </c>
      <c r="B47" s="2247">
        <v>0.72765373999999994</v>
      </c>
      <c r="C47" s="1847">
        <v>6.9300671030354746</v>
      </c>
      <c r="D47" s="1847">
        <v>114.45899754000001</v>
      </c>
      <c r="E47" s="1847">
        <v>266.4781497918728</v>
      </c>
      <c r="F47" s="1847">
        <v>95.267964630000009</v>
      </c>
      <c r="G47" s="1847">
        <v>83.233268399635151</v>
      </c>
      <c r="H47" s="1847">
        <v>82.083705230000007</v>
      </c>
      <c r="I47" s="1847">
        <v>13.1842594</v>
      </c>
      <c r="J47" s="1862">
        <v>4199.9809189799998</v>
      </c>
      <c r="K47" s="2253"/>
    </row>
    <row r="48" spans="1:11" x14ac:dyDescent="0.2">
      <c r="A48" s="1858" t="s">
        <v>557</v>
      </c>
      <c r="B48" s="2247">
        <v>-10.68006744</v>
      </c>
      <c r="C48" s="1847">
        <v>-54.23710913319244</v>
      </c>
      <c r="D48" s="1847">
        <v>572.16882702999999</v>
      </c>
      <c r="E48" s="1847">
        <v>706.48184792908603</v>
      </c>
      <c r="F48" s="1847">
        <v>222.27109147000002</v>
      </c>
      <c r="G48" s="1847">
        <v>38.847116614821431</v>
      </c>
      <c r="H48" s="1847">
        <v>169.82061871000002</v>
      </c>
      <c r="I48" s="1847">
        <v>52.450472760000004</v>
      </c>
      <c r="J48" s="1862">
        <v>7876.5757325099994</v>
      </c>
      <c r="K48" s="2253"/>
    </row>
    <row r="49" spans="1:11" x14ac:dyDescent="0.2">
      <c r="A49" s="1858" t="s">
        <v>556</v>
      </c>
      <c r="B49" s="2247">
        <v>4.6287581099999997</v>
      </c>
      <c r="C49" s="1847">
        <v>61.298189814999986</v>
      </c>
      <c r="D49" s="1847">
        <v>60.93074541</v>
      </c>
      <c r="E49" s="1847">
        <v>199.19682047923382</v>
      </c>
      <c r="F49" s="1847">
        <v>38.335179269999998</v>
      </c>
      <c r="G49" s="1847">
        <v>62.915986029785877</v>
      </c>
      <c r="H49" s="1847">
        <v>25.697454819999997</v>
      </c>
      <c r="I49" s="1847">
        <v>12.63772445</v>
      </c>
      <c r="J49" s="1862">
        <v>3020.4860038899997</v>
      </c>
      <c r="K49" s="2253"/>
    </row>
    <row r="50" spans="1:11" x14ac:dyDescent="0.2">
      <c r="A50" s="1858" t="s">
        <v>555</v>
      </c>
      <c r="B50" s="2247">
        <v>-11.02128804</v>
      </c>
      <c r="C50" s="1847">
        <v>-253.43049048372708</v>
      </c>
      <c r="D50" s="1847">
        <v>160.58132456999999</v>
      </c>
      <c r="E50" s="1847">
        <v>898.99231548896512</v>
      </c>
      <c r="F50" s="1847">
        <v>46.700662459999997</v>
      </c>
      <c r="G50" s="1847">
        <v>29.082250121583986</v>
      </c>
      <c r="H50" s="1847">
        <v>42.954919149999995</v>
      </c>
      <c r="I50" s="1847">
        <v>3.7457433099999999</v>
      </c>
      <c r="J50" s="1862">
        <v>1739.53623638</v>
      </c>
      <c r="K50" s="2253"/>
    </row>
    <row r="51" spans="1:11" x14ac:dyDescent="0.2">
      <c r="A51" s="1858" t="s">
        <v>554</v>
      </c>
      <c r="B51" s="2247">
        <v>1.41779517</v>
      </c>
      <c r="C51" s="1847">
        <v>33.446362984885049</v>
      </c>
      <c r="D51" s="1847">
        <v>30.766957229999999</v>
      </c>
      <c r="E51" s="1847">
        <v>179.62790473319896</v>
      </c>
      <c r="F51" s="1847">
        <v>17.211532090000002</v>
      </c>
      <c r="G51" s="1847">
        <v>55.941612819669793</v>
      </c>
      <c r="H51" s="1847">
        <v>12.140512400000002</v>
      </c>
      <c r="I51" s="1847">
        <v>5.07101969</v>
      </c>
      <c r="J51" s="1862">
        <v>1695.6045961</v>
      </c>
      <c r="K51" s="2253"/>
    </row>
    <row r="52" spans="1:11" x14ac:dyDescent="0.2">
      <c r="A52" s="1858" t="s">
        <v>553</v>
      </c>
      <c r="B52" s="2247">
        <v>2.76977200000003E-2</v>
      </c>
      <c r="C52" s="1847">
        <v>0.13819625447802092</v>
      </c>
      <c r="D52" s="1847">
        <v>284.28644223999999</v>
      </c>
      <c r="E52" s="1847">
        <v>347.44850921542741</v>
      </c>
      <c r="F52" s="1847">
        <v>165.19369821000001</v>
      </c>
      <c r="G52" s="1847">
        <v>58.108187259433343</v>
      </c>
      <c r="H52" s="1847">
        <v>126.8307166</v>
      </c>
      <c r="I52" s="1847">
        <v>38.362981610000006</v>
      </c>
      <c r="J52" s="1862">
        <v>8016.9234990100003</v>
      </c>
      <c r="K52" s="2253"/>
    </row>
    <row r="53" spans="1:11" x14ac:dyDescent="0.2">
      <c r="A53" s="1858" t="s">
        <v>552</v>
      </c>
      <c r="B53" s="2247">
        <v>81.057253469999992</v>
      </c>
      <c r="C53" s="1847">
        <v>649.12788277122968</v>
      </c>
      <c r="D53" s="1847">
        <v>417.04526980999998</v>
      </c>
      <c r="E53" s="1847">
        <v>795.58294060185608</v>
      </c>
      <c r="F53" s="1847">
        <v>247.16835604000002</v>
      </c>
      <c r="G53" s="1847">
        <v>59.266553041737289</v>
      </c>
      <c r="H53" s="1847">
        <v>213.08373510000001</v>
      </c>
      <c r="I53" s="1847">
        <v>34.084620940000001</v>
      </c>
      <c r="J53" s="1862">
        <v>4994.84034634</v>
      </c>
      <c r="K53" s="2253"/>
    </row>
    <row r="54" spans="1:11" x14ac:dyDescent="0.2">
      <c r="A54" s="1858" t="s">
        <v>551</v>
      </c>
      <c r="B54" s="2247">
        <v>-0.47043630000000003</v>
      </c>
      <c r="C54" s="1863">
        <v>-23.252522675696827</v>
      </c>
      <c r="D54" s="1847">
        <v>5.0001086500000005</v>
      </c>
      <c r="E54" s="1863">
        <v>61.415195594595147</v>
      </c>
      <c r="F54" s="1863">
        <v>4.88348608</v>
      </c>
      <c r="G54" s="1863">
        <v>97.66759928306756</v>
      </c>
      <c r="H54" s="1863">
        <v>1.98613412</v>
      </c>
      <c r="I54" s="1847">
        <v>2.8973519599999999</v>
      </c>
      <c r="J54" s="1864">
        <v>809.26496717999999</v>
      </c>
      <c r="K54" s="2253"/>
    </row>
    <row r="55" spans="1:11" x14ac:dyDescent="0.2">
      <c r="A55" s="1858" t="s">
        <v>550</v>
      </c>
      <c r="B55" s="2246"/>
      <c r="C55" s="1847"/>
      <c r="D55" s="1847"/>
      <c r="E55" s="610"/>
      <c r="F55" s="1862"/>
      <c r="G55" s="1847"/>
      <c r="H55" s="1847"/>
      <c r="I55" s="1847"/>
      <c r="J55" s="1862">
        <v>0</v>
      </c>
      <c r="K55" s="2253"/>
    </row>
    <row r="56" spans="1:11" x14ac:dyDescent="0.2">
      <c r="A56" s="1858" t="s">
        <v>549</v>
      </c>
      <c r="B56" s="2247">
        <v>38.702041829999999</v>
      </c>
      <c r="C56" s="1847">
        <v>150.95042806394986</v>
      </c>
      <c r="D56" s="1847">
        <v>282.04562182999996</v>
      </c>
      <c r="E56" s="1847">
        <v>269.64664156908856</v>
      </c>
      <c r="F56" s="1847">
        <v>204.25995786999999</v>
      </c>
      <c r="G56" s="1847">
        <v>72.42089295508211</v>
      </c>
      <c r="H56" s="1847">
        <v>174.03699136999998</v>
      </c>
      <c r="I56" s="1847">
        <v>30.222966500000002</v>
      </c>
      <c r="J56" s="1862">
        <v>10255.56332006</v>
      </c>
      <c r="K56" s="2253"/>
    </row>
    <row r="57" spans="1:11" x14ac:dyDescent="0.2">
      <c r="A57" s="1858" t="s">
        <v>548</v>
      </c>
      <c r="B57" s="2247">
        <v>-7.28685575</v>
      </c>
      <c r="C57" s="1847">
        <v>-8.2339493649061577</v>
      </c>
      <c r="D57" s="1847">
        <v>235.75975402</v>
      </c>
      <c r="E57" s="1847">
        <v>66.362506131810349</v>
      </c>
      <c r="F57" s="1847">
        <v>126.96770422</v>
      </c>
      <c r="G57" s="1847">
        <v>53.854698291392452</v>
      </c>
      <c r="H57" s="1847">
        <v>102.12688364</v>
      </c>
      <c r="I57" s="1847">
        <v>24.840820579999999</v>
      </c>
      <c r="J57" s="1862">
        <v>35399.079722579998</v>
      </c>
      <c r="K57" s="2253"/>
    </row>
    <row r="58" spans="1:11" x14ac:dyDescent="0.2">
      <c r="A58" s="1858" t="s">
        <v>547</v>
      </c>
      <c r="B58" s="2247">
        <v>1.86131048</v>
      </c>
      <c r="C58" s="1847">
        <v>47.093731298016074</v>
      </c>
      <c r="D58" s="1847">
        <v>14.61567445</v>
      </c>
      <c r="E58" s="1847">
        <v>91.445640054093261</v>
      </c>
      <c r="F58" s="1847">
        <v>17.34982956</v>
      </c>
      <c r="G58" s="1847">
        <v>118.70700609372152</v>
      </c>
      <c r="H58" s="1847">
        <v>8.2938159899999988</v>
      </c>
      <c r="I58" s="1847">
        <v>9.0560135700000011</v>
      </c>
      <c r="J58" s="1862">
        <v>1580.94118151</v>
      </c>
      <c r="K58" s="2253"/>
    </row>
    <row r="59" spans="1:11" x14ac:dyDescent="0.2">
      <c r="A59" s="1858" t="s">
        <v>546</v>
      </c>
      <c r="B59" s="2247">
        <v>0.31780266000000001</v>
      </c>
      <c r="C59" s="1847">
        <v>690.14676401319559</v>
      </c>
      <c r="D59" s="1847">
        <v>1.3779532699999999</v>
      </c>
      <c r="E59" s="1847">
        <v>710.71217120755864</v>
      </c>
      <c r="F59" s="1847">
        <v>0.96892012999999999</v>
      </c>
      <c r="G59" s="1847">
        <v>70.315891771859583</v>
      </c>
      <c r="H59" s="1847">
        <v>0.69574201000000002</v>
      </c>
      <c r="I59" s="1847">
        <v>0.27317811999999997</v>
      </c>
      <c r="J59" s="1862">
        <v>18.419424770000003</v>
      </c>
      <c r="K59" s="2253"/>
    </row>
    <row r="60" spans="1:11" x14ac:dyDescent="0.2">
      <c r="A60" s="1858" t="s">
        <v>545</v>
      </c>
      <c r="B60" s="2247">
        <v>-0.46765622999999901</v>
      </c>
      <c r="C60" s="1847">
        <v>-25.18387391122587</v>
      </c>
      <c r="D60" s="1847">
        <v>14.30220168</v>
      </c>
      <c r="E60" s="1847">
        <v>187.39130694253123</v>
      </c>
      <c r="F60" s="1847">
        <v>20.439725790000001</v>
      </c>
      <c r="G60" s="1847">
        <v>142.91314195759546</v>
      </c>
      <c r="H60" s="1847">
        <v>19.413087050000001</v>
      </c>
      <c r="I60" s="1847">
        <v>1.0266387399999999</v>
      </c>
      <c r="J60" s="1862">
        <v>742.78680341000006</v>
      </c>
      <c r="K60" s="2253"/>
    </row>
    <row r="61" spans="1:11" x14ac:dyDescent="0.2">
      <c r="A61" s="1858" t="s">
        <v>544</v>
      </c>
      <c r="B61" s="2247">
        <v>-4.8971410999999998</v>
      </c>
      <c r="C61" s="1847">
        <v>-46.93874732651404</v>
      </c>
      <c r="D61" s="1847">
        <v>8.1552134899999995</v>
      </c>
      <c r="E61" s="1847">
        <v>19.507764511427663</v>
      </c>
      <c r="F61" s="1847">
        <v>7.2777741699999998</v>
      </c>
      <c r="G61" s="1847">
        <v>89.240755976824843</v>
      </c>
      <c r="H61" s="1847">
        <v>4.25964104</v>
      </c>
      <c r="I61" s="1847">
        <v>3.0181331300000003</v>
      </c>
      <c r="J61" s="1862">
        <v>4173.2183996599997</v>
      </c>
      <c r="K61" s="2253"/>
    </row>
    <row r="62" spans="1:11" ht="15" thickBot="1" x14ac:dyDescent="0.25">
      <c r="A62" s="1861" t="s">
        <v>543</v>
      </c>
      <c r="B62" s="2246">
        <v>-24.756532300000003</v>
      </c>
      <c r="C62" s="1860">
        <v>-563.19606555731673</v>
      </c>
      <c r="D62" s="1860">
        <v>27.92281041</v>
      </c>
      <c r="E62" s="1859">
        <v>157.66381266667182</v>
      </c>
      <c r="F62" s="1859">
        <v>12.746107830000001</v>
      </c>
      <c r="G62" s="1859">
        <v>45.647653810073628</v>
      </c>
      <c r="H62" s="1859">
        <v>-2.8852644900000008</v>
      </c>
      <c r="I62" s="1859">
        <v>15.631372320000002</v>
      </c>
      <c r="J62" s="1860">
        <v>1758.2887249400019</v>
      </c>
      <c r="K62" s="2253"/>
    </row>
    <row r="63" spans="1:11" ht="15" thickBot="1" x14ac:dyDescent="0.25">
      <c r="A63" s="596" t="s">
        <v>570</v>
      </c>
      <c r="B63" s="609">
        <v>47.228481579999979</v>
      </c>
      <c r="C63" s="594">
        <v>17.982672069047947</v>
      </c>
      <c r="D63" s="594">
        <v>3448.9181363999996</v>
      </c>
      <c r="E63" s="594">
        <v>322.77633780936463</v>
      </c>
      <c r="F63" s="594">
        <v>1798.3287708299999</v>
      </c>
      <c r="G63" s="594">
        <v>52.141822441373044</v>
      </c>
      <c r="H63" s="594">
        <v>1458.6398183699998</v>
      </c>
      <c r="I63" s="594">
        <v>339.68895246000011</v>
      </c>
      <c r="J63" s="594">
        <v>105053.31220779</v>
      </c>
      <c r="K63" s="2253"/>
    </row>
    <row r="64" spans="1:11" x14ac:dyDescent="0.2">
      <c r="A64" s="1858" t="s">
        <v>931</v>
      </c>
      <c r="B64" s="2247">
        <v>-13.390086419999999</v>
      </c>
      <c r="C64" s="1847">
        <v>-5.2877306332198835</v>
      </c>
      <c r="D64" s="1847">
        <v>646.45707201000005</v>
      </c>
      <c r="E64" s="1847">
        <v>63.754030482135832</v>
      </c>
      <c r="F64" s="1847">
        <v>106.87631236</v>
      </c>
      <c r="G64" s="1847">
        <v>16.532623276545536</v>
      </c>
      <c r="H64" s="1847">
        <v>51.647573090000002</v>
      </c>
      <c r="I64" s="1847">
        <v>55.228739269999998</v>
      </c>
      <c r="J64" s="1862">
        <v>101291.74384094001</v>
      </c>
      <c r="K64" s="2253"/>
    </row>
    <row r="65" spans="1:11" x14ac:dyDescent="0.2">
      <c r="A65" s="1858" t="s">
        <v>930</v>
      </c>
      <c r="B65" s="2246">
        <v>2.4480156800000001</v>
      </c>
      <c r="C65" s="1862">
        <v>5.6146879028850769</v>
      </c>
      <c r="D65" s="1862">
        <v>399.98504330000003</v>
      </c>
      <c r="E65" s="1862">
        <v>226.18315060501402</v>
      </c>
      <c r="F65" s="1862">
        <v>244.03827489</v>
      </c>
      <c r="G65" s="1862">
        <v>61.011850062344564</v>
      </c>
      <c r="H65" s="1862">
        <v>179.07237979999999</v>
      </c>
      <c r="I65" s="1862">
        <v>64.965895090000004</v>
      </c>
      <c r="J65" s="1862">
        <v>17440.083739950001</v>
      </c>
      <c r="K65" s="2253"/>
    </row>
    <row r="66" spans="1:11" ht="15" thickBot="1" x14ac:dyDescent="0.25">
      <c r="A66" s="1861" t="s">
        <v>929</v>
      </c>
      <c r="B66" s="2245">
        <v>7.2446082299999999</v>
      </c>
      <c r="C66" s="1860">
        <v>38.738809500366699</v>
      </c>
      <c r="D66" s="1860">
        <v>252.22852511999997</v>
      </c>
      <c r="E66" s="1860">
        <v>332.20627641374028</v>
      </c>
      <c r="F66" s="1860">
        <v>112.06185364999999</v>
      </c>
      <c r="G66" s="1860">
        <v>44.428699567856391</v>
      </c>
      <c r="H66" s="1860">
        <v>29.453437409999978</v>
      </c>
      <c r="I66" s="1860">
        <v>82.608416240000011</v>
      </c>
      <c r="J66" s="1860">
        <v>7480.4655315300006</v>
      </c>
      <c r="K66" s="2253"/>
    </row>
    <row r="67" spans="1:11" ht="15" thickBot="1" x14ac:dyDescent="0.25">
      <c r="A67" s="582" t="s">
        <v>569</v>
      </c>
      <c r="B67" s="609">
        <v>-3.6974625099999985</v>
      </c>
      <c r="C67" s="594">
        <v>-1.1718232570916334</v>
      </c>
      <c r="D67" s="594">
        <v>1298.6706404300003</v>
      </c>
      <c r="E67" s="594">
        <v>102.51966662548645</v>
      </c>
      <c r="F67" s="594">
        <v>462.9764409</v>
      </c>
      <c r="G67" s="594">
        <v>35.650027534826293</v>
      </c>
      <c r="H67" s="594">
        <v>260.17339029999999</v>
      </c>
      <c r="I67" s="594">
        <v>202.80305060000001</v>
      </c>
      <c r="J67" s="594">
        <v>126212.29311242001</v>
      </c>
      <c r="K67" s="2253"/>
    </row>
    <row r="68" spans="1:11" ht="15" thickBot="1" x14ac:dyDescent="0.25">
      <c r="A68" s="595" t="s">
        <v>932</v>
      </c>
      <c r="B68" s="609">
        <v>0.50407460999999998</v>
      </c>
      <c r="C68" s="594">
        <v>6.851641753604973</v>
      </c>
      <c r="D68" s="594">
        <v>0</v>
      </c>
      <c r="E68" s="594">
        <v>0</v>
      </c>
      <c r="F68" s="594">
        <v>1.5334703300000001</v>
      </c>
      <c r="G68" s="594"/>
      <c r="H68" s="594">
        <v>2.1500000000340691E-5</v>
      </c>
      <c r="I68" s="594">
        <v>1.5334488299999998</v>
      </c>
      <c r="J68" s="1443">
        <v>2942.7960662699998</v>
      </c>
      <c r="K68" s="2253"/>
    </row>
    <row r="69" spans="1:11" ht="15" thickBot="1" x14ac:dyDescent="0.25">
      <c r="A69" s="594" t="s">
        <v>365</v>
      </c>
      <c r="B69" s="594">
        <v>44.035093679999974</v>
      </c>
      <c r="C69" s="594">
        <v>7.5206685019527155</v>
      </c>
      <c r="D69" s="594">
        <v>4747.5887768299999</v>
      </c>
      <c r="E69" s="594">
        <v>188.35506662754563</v>
      </c>
      <c r="F69" s="594">
        <v>2262.8386820599999</v>
      </c>
      <c r="G69" s="594">
        <v>47.662904022005755</v>
      </c>
      <c r="H69" s="594">
        <v>1718.8132301699998</v>
      </c>
      <c r="I69" s="594">
        <v>544.02545189000011</v>
      </c>
      <c r="J69" s="594">
        <v>234208.40138648002</v>
      </c>
      <c r="K69" s="2253"/>
    </row>
    <row r="70" spans="1:11" x14ac:dyDescent="0.2">
      <c r="A70" s="608" t="s">
        <v>568</v>
      </c>
      <c r="B70" s="607"/>
      <c r="C70" s="606"/>
      <c r="D70" s="592"/>
      <c r="E70" s="593"/>
      <c r="F70" s="593">
        <v>2108.748</v>
      </c>
      <c r="G70" s="593"/>
      <c r="H70" s="593">
        <v>1631.155</v>
      </c>
      <c r="I70" s="593">
        <v>477.59300000000002</v>
      </c>
      <c r="J70" s="593"/>
      <c r="K70" s="2249"/>
    </row>
    <row r="71" spans="1:11" ht="15" thickBot="1" x14ac:dyDescent="0.25">
      <c r="A71" s="591" t="s">
        <v>567</v>
      </c>
      <c r="B71" s="605"/>
      <c r="C71" s="604"/>
      <c r="D71" s="590"/>
      <c r="E71" s="590"/>
      <c r="F71" s="590"/>
      <c r="G71" s="590"/>
      <c r="H71" s="590"/>
      <c r="I71" s="590"/>
      <c r="J71" s="590">
        <v>249946.53700000001</v>
      </c>
      <c r="K71" s="2249"/>
    </row>
    <row r="72" spans="1:11" x14ac:dyDescent="0.2">
      <c r="A72" s="2244"/>
      <c r="B72" s="1867"/>
      <c r="C72" s="1867"/>
      <c r="D72" s="1867"/>
      <c r="E72" s="1867"/>
      <c r="F72" s="2243"/>
      <c r="G72" s="1867"/>
      <c r="H72" s="1867"/>
      <c r="I72" s="1867"/>
      <c r="J72" s="1868"/>
    </row>
    <row r="73" spans="1:11" x14ac:dyDescent="0.2">
      <c r="A73" s="2244"/>
      <c r="B73" s="1867"/>
      <c r="C73" s="1867"/>
      <c r="D73" s="1867"/>
      <c r="E73" s="1867"/>
      <c r="F73" s="2243"/>
      <c r="G73" s="1867"/>
      <c r="H73" s="1867"/>
      <c r="I73" s="1867"/>
      <c r="J73" s="1868"/>
    </row>
    <row r="74" spans="1:11" x14ac:dyDescent="0.2">
      <c r="A74" s="1863"/>
      <c r="B74" s="1867"/>
      <c r="C74" s="1867"/>
      <c r="D74" s="1867"/>
      <c r="E74" s="1867"/>
      <c r="F74" s="1867"/>
      <c r="G74" s="1867"/>
      <c r="H74" s="1867"/>
      <c r="I74" s="1867"/>
      <c r="J74" s="1868"/>
    </row>
    <row r="75" spans="1:11" x14ac:dyDescent="0.2">
      <c r="A75" s="1847"/>
    </row>
  </sheetData>
  <mergeCells count="8">
    <mergeCell ref="H3:H4"/>
    <mergeCell ref="I3:I4"/>
    <mergeCell ref="J3:J4"/>
    <mergeCell ref="D3:D4"/>
    <mergeCell ref="D39:D40"/>
    <mergeCell ref="H39:H40"/>
    <mergeCell ref="I39:I40"/>
    <mergeCell ref="J39:J40"/>
  </mergeCells>
  <pageMargins left="0.7" right="0.7" top="0.75" bottom="0.75" header="0.3" footer="0.3"/>
  <pageSetup paperSize="9" scale="72" fitToWidth="0" fitToHeight="0" orientation="portrait" r:id="rId1"/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I100"/>
  <sheetViews>
    <sheetView view="pageBreakPreview" topLeftCell="A64" zoomScale="130" zoomScaleNormal="90" zoomScaleSheetLayoutView="130" workbookViewId="0">
      <selection activeCell="D52" sqref="D52"/>
    </sheetView>
  </sheetViews>
  <sheetFormatPr defaultRowHeight="15" x14ac:dyDescent="0.25"/>
  <cols>
    <col min="1" max="1" width="24.7109375" style="2254" customWidth="1"/>
    <col min="2" max="2" width="23.140625" style="581" customWidth="1"/>
    <col min="3" max="3" width="9.5703125" style="640" customWidth="1"/>
    <col min="4" max="4" width="9.140625" style="581" customWidth="1"/>
    <col min="5" max="5" width="10.5703125" style="581" customWidth="1"/>
    <col min="6" max="6" width="8.7109375" style="581" customWidth="1"/>
    <col min="7" max="7" width="9.42578125" style="640" customWidth="1"/>
    <col min="8" max="8" width="10" style="581" customWidth="1"/>
    <col min="9" max="9" width="12" style="581" customWidth="1"/>
    <col min="10" max="16384" width="9.140625" style="2668"/>
  </cols>
  <sheetData>
    <row r="1" spans="1:9" x14ac:dyDescent="0.25">
      <c r="A1" s="587" t="s">
        <v>1255</v>
      </c>
      <c r="C1" s="1098"/>
      <c r="D1" s="1100"/>
      <c r="E1" s="1098"/>
      <c r="F1" s="1100"/>
      <c r="G1" s="1100"/>
      <c r="H1" s="1100"/>
      <c r="I1" s="640"/>
    </row>
    <row r="2" spans="1:9" x14ac:dyDescent="0.25">
      <c r="A2" s="639" t="s">
        <v>1215</v>
      </c>
      <c r="C2" s="614"/>
      <c r="D2" s="614"/>
      <c r="E2" s="614"/>
      <c r="F2" s="614"/>
      <c r="G2" s="614"/>
      <c r="H2" s="614"/>
      <c r="I2" s="615"/>
    </row>
    <row r="3" spans="1:9" s="2669" customFormat="1" ht="18" customHeight="1" x14ac:dyDescent="0.2">
      <c r="A3" s="617" t="s">
        <v>178</v>
      </c>
      <c r="B3" s="638"/>
      <c r="C3" s="1528" t="s">
        <v>592</v>
      </c>
      <c r="D3" s="1528" t="s">
        <v>591</v>
      </c>
      <c r="E3" s="2829" t="s">
        <v>999</v>
      </c>
      <c r="F3" s="1528" t="s">
        <v>590</v>
      </c>
      <c r="G3" s="1528"/>
      <c r="H3" s="1528" t="s">
        <v>589</v>
      </c>
      <c r="I3" s="2829" t="s">
        <v>991</v>
      </c>
    </row>
    <row r="4" spans="1:9" s="2669" customFormat="1" ht="11.25" x14ac:dyDescent="0.2">
      <c r="A4" s="617"/>
      <c r="B4" s="617"/>
      <c r="C4" s="1527" t="s">
        <v>588</v>
      </c>
      <c r="D4" s="1527" t="s">
        <v>572</v>
      </c>
      <c r="E4" s="2830"/>
      <c r="F4" s="1527" t="s">
        <v>587</v>
      </c>
      <c r="G4" s="1527" t="s">
        <v>575</v>
      </c>
      <c r="H4" s="1527" t="s">
        <v>586</v>
      </c>
      <c r="I4" s="2831"/>
    </row>
    <row r="5" spans="1:9" ht="14.25" customHeight="1" x14ac:dyDescent="0.25">
      <c r="A5" s="2670"/>
      <c r="B5" s="616" t="s">
        <v>994</v>
      </c>
      <c r="C5" s="614">
        <v>5.1105154796757182</v>
      </c>
      <c r="D5" s="614">
        <v>74.633303828780114</v>
      </c>
      <c r="E5" s="614"/>
      <c r="F5" s="614"/>
      <c r="G5" s="1100">
        <v>143.07067383356554</v>
      </c>
      <c r="H5" s="614"/>
      <c r="I5" s="614"/>
    </row>
    <row r="6" spans="1:9" ht="14.25" customHeight="1" x14ac:dyDescent="0.25">
      <c r="A6" s="2490"/>
      <c r="B6" s="632" t="s">
        <v>993</v>
      </c>
      <c r="C6" s="631">
        <v>1.8891484282664019</v>
      </c>
      <c r="D6" s="631">
        <v>27.588878105387398</v>
      </c>
      <c r="E6" s="631"/>
      <c r="F6" s="631"/>
      <c r="G6" s="631">
        <v>101.34232473350121</v>
      </c>
      <c r="H6" s="631"/>
      <c r="I6" s="631"/>
    </row>
    <row r="7" spans="1:9" ht="14.25" customHeight="1" x14ac:dyDescent="0.25">
      <c r="A7" s="2671"/>
      <c r="B7" s="634" t="s">
        <v>585</v>
      </c>
      <c r="C7" s="619">
        <v>6.9996639079421206</v>
      </c>
      <c r="D7" s="619">
        <v>102</v>
      </c>
      <c r="E7" s="619">
        <v>283.18287457000002</v>
      </c>
      <c r="F7" s="619">
        <v>949.19099268526611</v>
      </c>
      <c r="G7" s="619">
        <v>244.41299856706675</v>
      </c>
      <c r="H7" s="619">
        <v>86.309244137095675</v>
      </c>
      <c r="I7" s="619">
        <v>2739</v>
      </c>
    </row>
    <row r="8" spans="1:9" ht="14.25" customHeight="1" x14ac:dyDescent="0.25">
      <c r="A8" s="2490"/>
      <c r="B8" s="616" t="s">
        <v>994</v>
      </c>
      <c r="C8" s="614">
        <v>15.562487389999999</v>
      </c>
      <c r="D8" s="614">
        <v>19.392507651090344</v>
      </c>
      <c r="E8" s="614"/>
      <c r="F8" s="614"/>
      <c r="G8" s="1100">
        <v>42.037913750000001</v>
      </c>
      <c r="H8" s="614"/>
      <c r="I8" s="614"/>
    </row>
    <row r="9" spans="1:9" ht="14.25" customHeight="1" x14ac:dyDescent="0.25">
      <c r="A9" s="2490"/>
      <c r="B9" s="632" t="s">
        <v>993</v>
      </c>
      <c r="C9" s="631">
        <v>-5.5641628000000001</v>
      </c>
      <c r="D9" s="631">
        <v>-6.9335361993769471</v>
      </c>
      <c r="E9" s="631"/>
      <c r="F9" s="631"/>
      <c r="G9" s="631">
        <v>49.462307619999997</v>
      </c>
      <c r="H9" s="631"/>
      <c r="I9" s="631"/>
    </row>
    <row r="10" spans="1:9" ht="14.25" customHeight="1" x14ac:dyDescent="0.25">
      <c r="A10" s="2490"/>
      <c r="B10" s="634" t="s">
        <v>584</v>
      </c>
      <c r="C10" s="619">
        <v>9.9983245900000011</v>
      </c>
      <c r="D10" s="619">
        <v>12.458971451713397</v>
      </c>
      <c r="E10" s="619">
        <v>577.35083093999992</v>
      </c>
      <c r="F10" s="619">
        <v>179.34884269753027</v>
      </c>
      <c r="G10" s="619">
        <v>91.500221369999991</v>
      </c>
      <c r="H10" s="619">
        <v>15.848287811593877</v>
      </c>
      <c r="I10" s="619">
        <v>32100</v>
      </c>
    </row>
    <row r="11" spans="1:9" ht="14.25" customHeight="1" x14ac:dyDescent="0.25">
      <c r="A11" s="2490"/>
      <c r="B11" s="616" t="s">
        <v>994</v>
      </c>
      <c r="C11" s="614">
        <v>5.1822431371450609E-2</v>
      </c>
      <c r="D11" s="614">
        <v>7.2989339959789581E-2</v>
      </c>
      <c r="E11" s="614"/>
      <c r="F11" s="614"/>
      <c r="G11" s="1100">
        <v>8.2640472604805506</v>
      </c>
      <c r="H11" s="614"/>
      <c r="I11" s="614"/>
    </row>
    <row r="12" spans="1:9" ht="14.25" customHeight="1" x14ac:dyDescent="0.25">
      <c r="A12" s="2490"/>
      <c r="B12" s="632" t="s">
        <v>993</v>
      </c>
      <c r="C12" s="631">
        <v>-4.7552800766825887E-2</v>
      </c>
      <c r="D12" s="631">
        <v>-6.6975775727923792E-2</v>
      </c>
      <c r="E12" s="631"/>
      <c r="F12" s="631"/>
      <c r="G12" s="631">
        <v>4.2546206172715468</v>
      </c>
      <c r="H12" s="631"/>
      <c r="I12" s="631"/>
    </row>
    <row r="13" spans="1:9" ht="14.25" customHeight="1" x14ac:dyDescent="0.25">
      <c r="A13" s="2490"/>
      <c r="B13" s="634" t="s">
        <v>583</v>
      </c>
      <c r="C13" s="619">
        <v>4.2696306046247079E-3</v>
      </c>
      <c r="D13" s="619">
        <v>6.013564231865786E-3</v>
      </c>
      <c r="E13" s="619">
        <v>129.68951483000001</v>
      </c>
      <c r="F13" s="619">
        <v>45.645201802057294</v>
      </c>
      <c r="G13" s="619">
        <v>12.518667877752097</v>
      </c>
      <c r="H13" s="619">
        <v>9.6527987587599924</v>
      </c>
      <c r="I13" s="619">
        <v>28400</v>
      </c>
    </row>
    <row r="14" spans="1:9" ht="14.25" customHeight="1" x14ac:dyDescent="0.25">
      <c r="A14" s="2490"/>
      <c r="B14" s="616" t="s">
        <v>994</v>
      </c>
      <c r="C14" s="614">
        <v>6.2049199852935093</v>
      </c>
      <c r="D14" s="614">
        <v>5.4548747123459416</v>
      </c>
      <c r="E14" s="614"/>
      <c r="F14" s="614"/>
      <c r="G14" s="1100">
        <v>11.918537409361919</v>
      </c>
      <c r="H14" s="614"/>
      <c r="I14" s="614"/>
    </row>
    <row r="15" spans="1:9" ht="14.25" customHeight="1" x14ac:dyDescent="0.25">
      <c r="A15" s="2490"/>
      <c r="B15" s="632" t="s">
        <v>993</v>
      </c>
      <c r="C15" s="631">
        <v>-0.20427265790026819</v>
      </c>
      <c r="D15" s="631">
        <v>-0.17958035859364238</v>
      </c>
      <c r="E15" s="631"/>
      <c r="F15" s="631"/>
      <c r="G15" s="631">
        <v>9.9651877973223915</v>
      </c>
      <c r="H15" s="631"/>
      <c r="I15" s="631"/>
    </row>
    <row r="16" spans="1:9" ht="14.25" customHeight="1" x14ac:dyDescent="0.25">
      <c r="A16" s="2490"/>
      <c r="B16" s="634" t="s">
        <v>582</v>
      </c>
      <c r="C16" s="619">
        <v>6.0006473273932404</v>
      </c>
      <c r="D16" s="619">
        <v>5.2752943537522992</v>
      </c>
      <c r="E16" s="619">
        <v>110.78060794000001</v>
      </c>
      <c r="F16" s="619">
        <v>24.335681846719762</v>
      </c>
      <c r="G16" s="619">
        <v>21.883725206684311</v>
      </c>
      <c r="H16" s="619">
        <v>19.754111855512452</v>
      </c>
      <c r="I16" s="619">
        <v>45500</v>
      </c>
    </row>
    <row r="17" spans="1:9" ht="14.25" customHeight="1" x14ac:dyDescent="0.25">
      <c r="A17" s="2490"/>
      <c r="B17" s="616"/>
      <c r="C17" s="614"/>
      <c r="D17" s="2489"/>
      <c r="E17" s="614"/>
      <c r="F17" s="614"/>
      <c r="G17" s="614"/>
      <c r="H17" s="614"/>
      <c r="I17" s="614"/>
    </row>
    <row r="18" spans="1:9" ht="14.25" customHeight="1" x14ac:dyDescent="0.25">
      <c r="A18" s="2490"/>
      <c r="B18" s="634" t="s">
        <v>3</v>
      </c>
      <c r="C18" s="619">
        <v>-0.99971739174548002</v>
      </c>
      <c r="D18" s="619"/>
      <c r="E18" s="619">
        <v>0</v>
      </c>
      <c r="F18" s="619"/>
      <c r="G18" s="619">
        <v>6.1163470942375397</v>
      </c>
      <c r="H18" s="619"/>
      <c r="I18" s="619">
        <v>100</v>
      </c>
    </row>
    <row r="19" spans="1:9" ht="14.25" customHeight="1" x14ac:dyDescent="0.25">
      <c r="A19" s="2490"/>
      <c r="B19" s="634"/>
      <c r="C19" s="619"/>
      <c r="D19" s="619"/>
      <c r="E19" s="619"/>
      <c r="F19" s="637"/>
      <c r="G19" s="619"/>
      <c r="H19" s="619"/>
      <c r="I19" s="619"/>
    </row>
    <row r="20" spans="1:9" ht="14.25" customHeight="1" x14ac:dyDescent="0.25">
      <c r="A20" s="2490"/>
      <c r="B20" s="616" t="s">
        <v>994</v>
      </c>
      <c r="C20" s="614">
        <v>26.929745286340676</v>
      </c>
      <c r="D20" s="614">
        <v>9.8970939778353983</v>
      </c>
      <c r="E20" s="614"/>
      <c r="F20" s="636"/>
      <c r="G20" s="1098">
        <v>209.08782795319055</v>
      </c>
      <c r="H20" s="614"/>
      <c r="I20" s="614"/>
    </row>
    <row r="21" spans="1:9" ht="14.25" customHeight="1" x14ac:dyDescent="0.25">
      <c r="A21" s="2490"/>
      <c r="B21" s="632" t="s">
        <v>993</v>
      </c>
      <c r="C21" s="631">
        <v>-5.1368398304006924</v>
      </c>
      <c r="D21" s="631">
        <v>-1.8878673381419133</v>
      </c>
      <c r="E21" s="631"/>
      <c r="F21" s="635"/>
      <c r="G21" s="631">
        <v>167.3441321625501</v>
      </c>
      <c r="H21" s="631"/>
      <c r="I21" s="631"/>
    </row>
    <row r="22" spans="1:9" ht="14.25" customHeight="1" x14ac:dyDescent="0.25">
      <c r="A22" s="1584" t="s">
        <v>933</v>
      </c>
      <c r="B22" s="2487"/>
      <c r="C22" s="2486">
        <v>22.003188064194507</v>
      </c>
      <c r="D22" s="2486">
        <v>8.0865087199237422</v>
      </c>
      <c r="E22" s="2486">
        <v>1101.0038282800001</v>
      </c>
      <c r="F22" s="2486">
        <v>100.81028006024592</v>
      </c>
      <c r="G22" s="2486">
        <v>376.43196011574065</v>
      </c>
      <c r="H22" s="2486">
        <v>34.189886578669451</v>
      </c>
      <c r="I22" s="2486">
        <v>108839</v>
      </c>
    </row>
    <row r="23" spans="1:9" ht="14.25" customHeight="1" x14ac:dyDescent="0.25">
      <c r="C23" s="1100"/>
    </row>
    <row r="24" spans="1:9" ht="14.25" customHeight="1" x14ac:dyDescent="0.25">
      <c r="A24" s="2684"/>
      <c r="B24" s="616" t="s">
        <v>994</v>
      </c>
      <c r="C24" s="614">
        <v>24.442131629733716</v>
      </c>
      <c r="D24" s="614">
        <v>189.10740139058967</v>
      </c>
      <c r="E24" s="614"/>
      <c r="F24" s="614"/>
      <c r="G24" s="1100">
        <v>417.7241248366185</v>
      </c>
      <c r="H24" s="614"/>
      <c r="I24" s="614"/>
    </row>
    <row r="25" spans="1:9" ht="14.25" customHeight="1" x14ac:dyDescent="0.25">
      <c r="A25" s="2684"/>
      <c r="B25" s="632" t="s">
        <v>993</v>
      </c>
      <c r="C25" s="631">
        <v>-6.4583670654922161</v>
      </c>
      <c r="D25" s="631">
        <v>-49.968023717541328</v>
      </c>
      <c r="E25" s="631"/>
      <c r="F25" s="631"/>
      <c r="G25" s="631">
        <v>60.179240367484596</v>
      </c>
      <c r="H25" s="631"/>
      <c r="I25" s="631"/>
    </row>
    <row r="26" spans="1:9" ht="14.25" customHeight="1" x14ac:dyDescent="0.25">
      <c r="A26" s="2684"/>
      <c r="B26" s="634" t="s">
        <v>585</v>
      </c>
      <c r="C26" s="619">
        <v>17.983764564241497</v>
      </c>
      <c r="D26" s="619">
        <v>139.13937767304833</v>
      </c>
      <c r="E26" s="619">
        <v>642.04427953000004</v>
      </c>
      <c r="F26" s="619">
        <v>1136.7834008732157</v>
      </c>
      <c r="G26" s="619">
        <v>477.90336520410312</v>
      </c>
      <c r="H26" s="619">
        <v>74.434642662644066</v>
      </c>
      <c r="I26" s="619">
        <v>5170</v>
      </c>
    </row>
    <row r="27" spans="1:9" ht="14.25" customHeight="1" x14ac:dyDescent="0.25">
      <c r="A27" s="2684"/>
      <c r="B27" s="616" t="s">
        <v>994</v>
      </c>
      <c r="C27" s="614">
        <v>11.673590908188558</v>
      </c>
      <c r="D27" s="614">
        <v>35.918741255964797</v>
      </c>
      <c r="E27" s="614"/>
      <c r="F27" s="614"/>
      <c r="G27" s="1100">
        <v>190.7972599137041</v>
      </c>
      <c r="H27" s="614"/>
      <c r="I27" s="614"/>
    </row>
    <row r="28" spans="1:9" ht="14.25" customHeight="1" x14ac:dyDescent="0.25">
      <c r="A28" s="2684"/>
      <c r="B28" s="632" t="s">
        <v>993</v>
      </c>
      <c r="C28" s="631">
        <v>-2.6755660669394792</v>
      </c>
      <c r="D28" s="631">
        <v>-8.232510975198398</v>
      </c>
      <c r="E28" s="631"/>
      <c r="F28" s="631"/>
      <c r="G28" s="631">
        <v>32.352229311561331</v>
      </c>
      <c r="H28" s="631"/>
      <c r="I28" s="631"/>
    </row>
    <row r="29" spans="1:9" ht="14.25" customHeight="1" x14ac:dyDescent="0.25">
      <c r="A29" s="2684"/>
      <c r="B29" s="634" t="s">
        <v>584</v>
      </c>
      <c r="C29" s="619">
        <v>8.9980248412490802</v>
      </c>
      <c r="D29" s="619">
        <v>27.686230280766399</v>
      </c>
      <c r="E29" s="619">
        <v>603.76981929999999</v>
      </c>
      <c r="F29" s="619">
        <v>456.60061530119964</v>
      </c>
      <c r="G29" s="619">
        <v>223.14948922526543</v>
      </c>
      <c r="H29" s="619">
        <v>36.95936466052261</v>
      </c>
      <c r="I29" s="619">
        <v>13000</v>
      </c>
    </row>
    <row r="30" spans="1:9" ht="14.25" customHeight="1" x14ac:dyDescent="0.25">
      <c r="A30" s="2684"/>
      <c r="B30" s="616" t="s">
        <v>994</v>
      </c>
      <c r="C30" s="614">
        <v>-5.9791433414225938</v>
      </c>
      <c r="D30" s="614">
        <v>-14.947858353556484</v>
      </c>
      <c r="E30" s="614"/>
      <c r="F30" s="614"/>
      <c r="G30" s="1100">
        <v>72.966426016889557</v>
      </c>
      <c r="H30" s="614"/>
      <c r="I30" s="614"/>
    </row>
    <row r="31" spans="1:9" ht="14.25" customHeight="1" x14ac:dyDescent="0.25">
      <c r="A31" s="2684"/>
      <c r="B31" s="632" t="s">
        <v>993</v>
      </c>
      <c r="C31" s="631">
        <v>-2.3665690335886544E-2</v>
      </c>
      <c r="D31" s="631">
        <v>-5.916422583971636E-2</v>
      </c>
      <c r="E31" s="631"/>
      <c r="F31" s="631"/>
      <c r="G31" s="631">
        <v>16.949651065524904</v>
      </c>
      <c r="H31" s="631"/>
      <c r="I31" s="631"/>
    </row>
    <row r="32" spans="1:9" ht="14.25" customHeight="1" x14ac:dyDescent="0.25">
      <c r="A32" s="2684"/>
      <c r="B32" s="634" t="s">
        <v>583</v>
      </c>
      <c r="C32" s="619">
        <v>-6.0028090317584795</v>
      </c>
      <c r="D32" s="619">
        <v>-15.007022579396198</v>
      </c>
      <c r="E32" s="619">
        <v>326.72012702999996</v>
      </c>
      <c r="F32" s="619">
        <v>203.0589379489443</v>
      </c>
      <c r="G32" s="619">
        <v>89.916077082414461</v>
      </c>
      <c r="H32" s="619">
        <v>27.520825821103521</v>
      </c>
      <c r="I32" s="619">
        <v>16000</v>
      </c>
    </row>
    <row r="33" spans="1:9" ht="14.25" customHeight="1" x14ac:dyDescent="0.25">
      <c r="A33" s="2684"/>
      <c r="B33" s="616" t="s">
        <v>994</v>
      </c>
      <c r="C33" s="614">
        <v>4.1688445830026506</v>
      </c>
      <c r="D33" s="614">
        <v>8.7765149115845276</v>
      </c>
      <c r="E33" s="614"/>
      <c r="F33" s="614"/>
      <c r="G33" s="1100">
        <v>32.274190035180318</v>
      </c>
      <c r="H33" s="614"/>
      <c r="I33" s="614"/>
    </row>
    <row r="34" spans="1:9" ht="14.25" customHeight="1" x14ac:dyDescent="0.25">
      <c r="A34" s="2685"/>
      <c r="B34" s="632" t="s">
        <v>993</v>
      </c>
      <c r="C34" s="631">
        <v>-0.16638932502841045</v>
      </c>
      <c r="D34" s="631">
        <v>-0.35029331584928514</v>
      </c>
      <c r="E34" s="631"/>
      <c r="F34" s="631"/>
      <c r="G34" s="631">
        <v>13.792615602474449</v>
      </c>
      <c r="H34" s="631"/>
      <c r="I34" s="631"/>
    </row>
    <row r="35" spans="1:9" ht="14.25" customHeight="1" x14ac:dyDescent="0.25">
      <c r="A35" s="2685"/>
      <c r="B35" s="634" t="s">
        <v>582</v>
      </c>
      <c r="C35" s="619">
        <v>4.0024552579742396</v>
      </c>
      <c r="D35" s="619">
        <v>8.4262215957352407</v>
      </c>
      <c r="E35" s="619">
        <v>73.05824561</v>
      </c>
      <c r="F35" s="619">
        <v>38.358704899835111</v>
      </c>
      <c r="G35" s="619">
        <v>46.066805637654767</v>
      </c>
      <c r="H35" s="619">
        <v>63.054902636957486</v>
      </c>
      <c r="I35" s="619">
        <v>19000</v>
      </c>
    </row>
    <row r="36" spans="1:9" ht="14.25" customHeight="1" x14ac:dyDescent="0.25">
      <c r="A36" s="2684"/>
      <c r="B36" s="640"/>
      <c r="C36" s="1100"/>
      <c r="D36" s="640"/>
      <c r="E36" s="640"/>
      <c r="F36" s="640"/>
      <c r="H36" s="640"/>
      <c r="I36" s="640"/>
    </row>
    <row r="37" spans="1:9" ht="14.25" customHeight="1" x14ac:dyDescent="0.25">
      <c r="A37" s="2684"/>
      <c r="B37" s="634" t="s">
        <v>1254</v>
      </c>
      <c r="C37" s="619">
        <v>2.0194507419328609</v>
      </c>
      <c r="D37" s="619"/>
      <c r="E37" s="619">
        <v>3.5903799899998603</v>
      </c>
      <c r="F37" s="619"/>
      <c r="G37" s="619">
        <v>203.89691559783353</v>
      </c>
      <c r="H37" s="619"/>
      <c r="I37" s="619">
        <v>11600</v>
      </c>
    </row>
    <row r="38" spans="1:9" ht="14.25" customHeight="1" x14ac:dyDescent="0.25">
      <c r="C38" s="1100"/>
    </row>
    <row r="39" spans="1:9" ht="14.25" customHeight="1" x14ac:dyDescent="0.25">
      <c r="A39" s="2490"/>
      <c r="B39" s="616" t="s">
        <v>994</v>
      </c>
      <c r="C39" s="614">
        <v>36.353526658888541</v>
      </c>
      <c r="D39" s="614">
        <v>22.450842463417349</v>
      </c>
      <c r="E39" s="614"/>
      <c r="F39" s="636"/>
      <c r="G39" s="614">
        <v>853.26781095937508</v>
      </c>
      <c r="H39" s="614"/>
      <c r="I39" s="614"/>
    </row>
    <row r="40" spans="1:9" ht="14.25" customHeight="1" x14ac:dyDescent="0.25">
      <c r="A40" s="2490"/>
      <c r="B40" s="632" t="s">
        <v>993</v>
      </c>
      <c r="C40" s="631">
        <v>-9.3526402852493451</v>
      </c>
      <c r="D40" s="631">
        <v>-5.7759087758217351</v>
      </c>
      <c r="E40" s="631"/>
      <c r="F40" s="635"/>
      <c r="G40" s="1098">
        <v>187.66484178789625</v>
      </c>
      <c r="H40" s="631"/>
      <c r="I40" s="631"/>
    </row>
    <row r="41" spans="1:9" ht="14.25" customHeight="1" x14ac:dyDescent="0.25">
      <c r="A41" s="1584" t="s">
        <v>1275</v>
      </c>
      <c r="B41" s="2487"/>
      <c r="C41" s="2486">
        <v>27.000886373639201</v>
      </c>
      <c r="D41" s="2486">
        <v>16.674933687595615</v>
      </c>
      <c r="E41" s="2486">
        <v>1649.1828514599999</v>
      </c>
      <c r="F41" s="2486">
        <v>250.5940555746181</v>
      </c>
      <c r="G41" s="2488">
        <v>1040.9326527472713</v>
      </c>
      <c r="H41" s="2486">
        <v>63.118086137370831</v>
      </c>
      <c r="I41" s="2486">
        <v>64770</v>
      </c>
    </row>
    <row r="42" spans="1:9" ht="14.25" customHeight="1" x14ac:dyDescent="0.25">
      <c r="C42" s="1100"/>
      <c r="E42" s="2672"/>
      <c r="I42" s="1100"/>
    </row>
    <row r="43" spans="1:9" ht="14.25" customHeight="1" x14ac:dyDescent="0.25">
      <c r="B43" s="616" t="s">
        <v>994</v>
      </c>
      <c r="C43" s="614">
        <v>2.7638043165249364</v>
      </c>
      <c r="D43" s="614">
        <v>3.1053981084549847</v>
      </c>
      <c r="E43" s="614"/>
      <c r="F43" s="614"/>
      <c r="G43" s="614">
        <v>565.41378143111376</v>
      </c>
      <c r="H43" s="614"/>
      <c r="I43" s="614"/>
    </row>
    <row r="44" spans="1:9" ht="14.25" customHeight="1" x14ac:dyDescent="0.25">
      <c r="A44" s="2490"/>
      <c r="B44" s="632" t="s">
        <v>993</v>
      </c>
      <c r="C44" s="631">
        <v>0.23803691964769411</v>
      </c>
      <c r="D44" s="631">
        <v>0.26745721308729675</v>
      </c>
      <c r="E44" s="631"/>
      <c r="F44" s="631"/>
      <c r="G44" s="631">
        <v>86.975500858344574</v>
      </c>
      <c r="H44" s="631"/>
      <c r="I44" s="631"/>
    </row>
    <row r="45" spans="1:9" ht="14.25" customHeight="1" x14ac:dyDescent="0.25">
      <c r="A45" s="2490"/>
      <c r="B45" s="1104" t="s">
        <v>998</v>
      </c>
      <c r="C45" s="619">
        <v>3.0018412361726305</v>
      </c>
      <c r="D45" s="1103">
        <v>3.3728553215422816</v>
      </c>
      <c r="E45" s="619">
        <v>1684.6697215599997</v>
      </c>
      <c r="F45" s="619">
        <v>464.70584557664426</v>
      </c>
      <c r="G45" s="1526">
        <v>652.38928228945838</v>
      </c>
      <c r="H45" s="1103">
        <v>38.725055358942853</v>
      </c>
      <c r="I45" s="619">
        <v>35600</v>
      </c>
    </row>
    <row r="46" spans="1:9" ht="14.25" customHeight="1" x14ac:dyDescent="0.25">
      <c r="A46" s="615"/>
      <c r="B46" s="616" t="s">
        <v>997</v>
      </c>
      <c r="C46" s="614">
        <v>-20.326203100000001</v>
      </c>
      <c r="D46" s="614">
        <v>-22.838430449438203</v>
      </c>
      <c r="E46" s="614"/>
      <c r="F46" s="614"/>
      <c r="G46" s="614">
        <v>82.814375250000012</v>
      </c>
      <c r="H46" s="614"/>
      <c r="I46" s="614"/>
    </row>
    <row r="47" spans="1:9" ht="14.25" customHeight="1" x14ac:dyDescent="0.25">
      <c r="A47" s="615"/>
      <c r="B47" s="632" t="s">
        <v>996</v>
      </c>
      <c r="C47" s="631">
        <v>2.3262031000000007</v>
      </c>
      <c r="D47" s="631">
        <v>2.6137113483146077</v>
      </c>
      <c r="E47" s="631"/>
      <c r="F47" s="631"/>
      <c r="G47" s="631">
        <v>259.43537000999999</v>
      </c>
      <c r="H47" s="631"/>
      <c r="I47" s="631"/>
    </row>
    <row r="48" spans="1:9" ht="14.25" customHeight="1" x14ac:dyDescent="0.25">
      <c r="A48" s="2490"/>
      <c r="B48" s="1104" t="s">
        <v>995</v>
      </c>
      <c r="C48" s="619">
        <v>-18</v>
      </c>
      <c r="D48" s="1103">
        <v>-20.224719101123597</v>
      </c>
      <c r="E48" s="619">
        <v>1357.8056316300001</v>
      </c>
      <c r="F48" s="619">
        <v>1501.6236776049784</v>
      </c>
      <c r="G48" s="1103">
        <v>342.24974526</v>
      </c>
      <c r="H48" s="1103"/>
      <c r="I48" s="619">
        <v>8700</v>
      </c>
    </row>
    <row r="49" spans="1:9" ht="14.25" customHeight="1" x14ac:dyDescent="0.25">
      <c r="A49" s="2490"/>
      <c r="B49" s="616" t="s">
        <v>994</v>
      </c>
      <c r="C49" s="614">
        <v>0.64581960402017646</v>
      </c>
      <c r="D49" s="614">
        <v>12.301325790860504</v>
      </c>
      <c r="E49" s="614"/>
      <c r="F49" s="614"/>
      <c r="G49" s="614">
        <v>38.711107143867402</v>
      </c>
      <c r="H49" s="614"/>
      <c r="I49" s="614"/>
    </row>
    <row r="50" spans="1:9" ht="14.25" customHeight="1" x14ac:dyDescent="0.25">
      <c r="A50" s="2490"/>
      <c r="B50" s="632" t="s">
        <v>993</v>
      </c>
      <c r="C50" s="631">
        <v>-16.645907281071278</v>
      </c>
      <c r="D50" s="631">
        <v>-317.06490059183386</v>
      </c>
      <c r="E50" s="631"/>
      <c r="F50" s="631"/>
      <c r="G50" s="631">
        <v>58.919030770848799</v>
      </c>
      <c r="H50" s="631"/>
      <c r="I50" s="631"/>
    </row>
    <row r="51" spans="1:9" ht="14.25" customHeight="1" x14ac:dyDescent="0.25">
      <c r="A51" s="2490"/>
      <c r="B51" s="1104" t="s">
        <v>581</v>
      </c>
      <c r="C51" s="619">
        <v>-16.000087677051098</v>
      </c>
      <c r="D51" s="1103">
        <v>-305</v>
      </c>
      <c r="E51" s="619">
        <v>53.95353025</v>
      </c>
      <c r="F51" s="619">
        <v>245.50778276637277</v>
      </c>
      <c r="G51" s="1526">
        <v>97.630137914716201</v>
      </c>
      <c r="H51" s="619">
        <v>180.95227033770641</v>
      </c>
      <c r="I51" s="619">
        <v>2100</v>
      </c>
    </row>
    <row r="52" spans="1:9" ht="14.25" customHeight="1" x14ac:dyDescent="0.25">
      <c r="A52" s="617"/>
      <c r="B52" s="634"/>
      <c r="C52" s="619"/>
      <c r="D52" s="619"/>
      <c r="E52" s="619"/>
      <c r="F52" s="619"/>
      <c r="G52" s="619"/>
      <c r="H52" s="619"/>
      <c r="I52" s="619"/>
    </row>
    <row r="53" spans="1:9" ht="14.25" customHeight="1" x14ac:dyDescent="0.25">
      <c r="B53" s="634" t="s">
        <v>890</v>
      </c>
      <c r="C53" s="614">
        <v>-5.367525116831473E-3</v>
      </c>
      <c r="D53" s="614"/>
      <c r="E53" s="614">
        <v>0</v>
      </c>
      <c r="F53" s="614">
        <v>0</v>
      </c>
      <c r="G53" s="614">
        <v>3.1235159180286161</v>
      </c>
      <c r="H53" s="614"/>
      <c r="I53" s="619">
        <v>1759</v>
      </c>
    </row>
    <row r="54" spans="1:9" ht="14.25" customHeight="1" x14ac:dyDescent="0.25">
      <c r="B54" s="616"/>
      <c r="C54" s="614"/>
      <c r="D54" s="614"/>
      <c r="E54" s="614"/>
      <c r="F54" s="614"/>
      <c r="G54" s="614"/>
      <c r="H54" s="614"/>
      <c r="I54" s="614"/>
    </row>
    <row r="55" spans="1:9" ht="14.25" customHeight="1" x14ac:dyDescent="0.25">
      <c r="B55" s="616" t="s">
        <v>994</v>
      </c>
      <c r="C55" s="614">
        <v>3.4089531689304513</v>
      </c>
      <c r="D55" s="614">
        <v>2.8314152444448193</v>
      </c>
      <c r="E55" s="614"/>
      <c r="F55" s="614"/>
      <c r="G55" s="614">
        <v>604.12490150486076</v>
      </c>
      <c r="H55" s="614"/>
      <c r="I55" s="614"/>
    </row>
    <row r="56" spans="1:9" ht="14.25" customHeight="1" x14ac:dyDescent="0.25">
      <c r="A56" s="2490"/>
      <c r="B56" s="616" t="s">
        <v>993</v>
      </c>
      <c r="C56" s="631">
        <v>-16.412567134925752</v>
      </c>
      <c r="D56" s="631">
        <v>-13.631983334309892</v>
      </c>
      <c r="E56" s="631"/>
      <c r="F56" s="631"/>
      <c r="G56" s="631">
        <v>149.01803461734252</v>
      </c>
      <c r="H56" s="631"/>
      <c r="I56" s="631"/>
    </row>
    <row r="57" spans="1:9" ht="14.25" customHeight="1" x14ac:dyDescent="0.25">
      <c r="A57" s="1584" t="s">
        <v>197</v>
      </c>
      <c r="B57" s="2487"/>
      <c r="C57" s="2486">
        <v>-13.003613965995299</v>
      </c>
      <c r="D57" s="2486">
        <v>-10.800568089865072</v>
      </c>
      <c r="E57" s="2486">
        <v>1738.6232518099998</v>
      </c>
      <c r="F57" s="2486">
        <v>355.45840918902076</v>
      </c>
      <c r="G57" s="2486">
        <v>753.1429361222032</v>
      </c>
      <c r="H57" s="2486">
        <v>43.318351767016864</v>
      </c>
      <c r="I57" s="2486">
        <v>48159</v>
      </c>
    </row>
    <row r="58" spans="1:9" ht="14.25" customHeight="1" x14ac:dyDescent="0.25">
      <c r="A58" s="617"/>
      <c r="B58" s="1102"/>
      <c r="C58" s="1870"/>
      <c r="D58" s="1870"/>
      <c r="E58" s="1870"/>
      <c r="F58" s="1870"/>
      <c r="G58" s="1870"/>
      <c r="H58" s="1870"/>
      <c r="I58" s="1870"/>
    </row>
    <row r="59" spans="1:9" ht="14.25" customHeight="1" x14ac:dyDescent="0.25">
      <c r="A59" s="1584" t="s">
        <v>1157</v>
      </c>
      <c r="B59" s="2487"/>
      <c r="C59" s="2486">
        <v>3.9977981649307202</v>
      </c>
      <c r="D59" s="2486"/>
      <c r="E59" s="2486">
        <v>22.107979769999996</v>
      </c>
      <c r="F59" s="2486"/>
      <c r="G59" s="2486">
        <v>16.543083121762528</v>
      </c>
      <c r="H59" s="2486"/>
      <c r="I59" s="2486">
        <v>7700</v>
      </c>
    </row>
    <row r="60" spans="1:9" ht="14.25" customHeight="1" x14ac:dyDescent="0.25">
      <c r="A60" s="2673"/>
      <c r="B60" s="633"/>
      <c r="C60" s="631"/>
      <c r="D60" s="631"/>
      <c r="E60" s="631"/>
      <c r="F60" s="631"/>
      <c r="G60" s="631"/>
      <c r="H60" s="631"/>
      <c r="I60" s="631"/>
    </row>
    <row r="61" spans="1:9" ht="14.25" customHeight="1" x14ac:dyDescent="0.25">
      <c r="A61" s="1584" t="s">
        <v>84</v>
      </c>
      <c r="B61" s="2487" t="s">
        <v>890</v>
      </c>
      <c r="C61" s="2486">
        <v>-9.9985983833939862</v>
      </c>
      <c r="D61" s="2486"/>
      <c r="E61" s="2486">
        <v>70.383096530000003</v>
      </c>
      <c r="F61" s="2486">
        <v>141.43031210955655</v>
      </c>
      <c r="G61" s="2486">
        <v>-23.478667325647024</v>
      </c>
      <c r="H61" s="2486">
        <v>-33.358389276947349</v>
      </c>
      <c r="I61" s="2486">
        <v>5000</v>
      </c>
    </row>
    <row r="62" spans="1:9" ht="14.25" customHeight="1" x14ac:dyDescent="0.25">
      <c r="A62" s="617"/>
      <c r="B62" s="1101"/>
      <c r="C62" s="1870"/>
      <c r="D62" s="1870"/>
      <c r="E62" s="1870"/>
      <c r="F62" s="1870"/>
      <c r="G62" s="1870"/>
      <c r="H62" s="1870"/>
      <c r="I62" s="1870"/>
    </row>
    <row r="63" spans="1:9" ht="14.25" customHeight="1" x14ac:dyDescent="0.25">
      <c r="A63" s="2674"/>
      <c r="B63" s="616" t="s">
        <v>994</v>
      </c>
      <c r="C63" s="614">
        <v>68.620150900312566</v>
      </c>
      <c r="D63" s="614">
        <v>11.706527270299157</v>
      </c>
      <c r="E63" s="614"/>
      <c r="F63" s="614"/>
      <c r="G63" s="614">
        <v>1661.0215927329666</v>
      </c>
      <c r="H63" s="614"/>
      <c r="I63" s="636"/>
    </row>
    <row r="64" spans="1:9" ht="14.25" customHeight="1" thickBot="1" x14ac:dyDescent="0.3">
      <c r="A64" s="2675"/>
      <c r="B64" s="632" t="s">
        <v>993</v>
      </c>
      <c r="C64" s="614">
        <v>-38.510490646938464</v>
      </c>
      <c r="D64" s="631">
        <v>-6.5698501538697762</v>
      </c>
      <c r="E64" s="614"/>
      <c r="F64" s="614"/>
      <c r="G64" s="614">
        <v>502.38290763970002</v>
      </c>
      <c r="H64" s="631"/>
      <c r="I64" s="614"/>
    </row>
    <row r="65" spans="1:9" ht="14.25" customHeight="1" thickBot="1" x14ac:dyDescent="0.3">
      <c r="A65" s="630" t="s">
        <v>579</v>
      </c>
      <c r="B65" s="629"/>
      <c r="C65" s="627">
        <v>30.109660253374098</v>
      </c>
      <c r="D65" s="628">
        <v>5.1366771164293805</v>
      </c>
      <c r="E65" s="627">
        <v>4581.3010078500001</v>
      </c>
      <c r="F65" s="627">
        <v>181.92768782740418</v>
      </c>
      <c r="G65" s="627">
        <v>2163.4045003726669</v>
      </c>
      <c r="H65" s="627">
        <v>47.222491966052907</v>
      </c>
      <c r="I65" s="627">
        <v>234471</v>
      </c>
    </row>
    <row r="66" spans="1:9" ht="14.25" customHeight="1" x14ac:dyDescent="0.25">
      <c r="A66" s="617"/>
      <c r="B66" s="616"/>
      <c r="C66" s="614"/>
      <c r="D66" s="614"/>
      <c r="E66" s="614"/>
      <c r="F66" s="614"/>
      <c r="G66" s="614"/>
      <c r="H66" s="614"/>
      <c r="I66" s="636"/>
    </row>
    <row r="67" spans="1:9" ht="14.25" customHeight="1" thickBot="1" x14ac:dyDescent="0.3">
      <c r="A67" s="2676"/>
      <c r="B67" s="2676"/>
      <c r="C67" s="621"/>
      <c r="D67" s="2676"/>
      <c r="E67" s="2677"/>
      <c r="F67" s="2677"/>
      <c r="G67" s="621"/>
      <c r="H67" s="2677"/>
      <c r="I67" s="621"/>
    </row>
    <row r="68" spans="1:9" x14ac:dyDescent="0.25">
      <c r="A68" s="626" t="s">
        <v>568</v>
      </c>
      <c r="B68" s="625"/>
      <c r="C68" s="625"/>
      <c r="D68" s="2678"/>
      <c r="E68" s="623"/>
      <c r="F68" s="623"/>
      <c r="G68" s="623">
        <v>2040.0759329300001</v>
      </c>
      <c r="H68" s="623"/>
      <c r="I68" s="623"/>
    </row>
    <row r="69" spans="1:9" ht="15.75" thickBot="1" x14ac:dyDescent="0.3">
      <c r="A69" s="622" t="s">
        <v>567</v>
      </c>
      <c r="B69" s="621"/>
      <c r="C69" s="621"/>
      <c r="D69" s="2679"/>
      <c r="E69" s="622"/>
      <c r="F69" s="1452"/>
      <c r="G69" s="622"/>
      <c r="H69" s="622"/>
      <c r="I69" s="620">
        <v>249744.47899999999</v>
      </c>
    </row>
    <row r="70" spans="1:9" x14ac:dyDescent="0.25">
      <c r="B70" s="1450"/>
      <c r="C70" s="1100"/>
      <c r="D70" s="2680"/>
      <c r="I70" s="614"/>
    </row>
    <row r="71" spans="1:9" x14ac:dyDescent="0.25">
      <c r="A71" s="1451"/>
      <c r="C71" s="1100"/>
      <c r="E71" s="1100"/>
      <c r="F71" s="1450"/>
      <c r="G71" s="2678"/>
      <c r="H71" s="2254"/>
      <c r="I71" s="619"/>
    </row>
    <row r="72" spans="1:9" x14ac:dyDescent="0.25">
      <c r="A72" s="1451"/>
      <c r="C72" s="1100"/>
      <c r="E72" s="1100"/>
      <c r="G72" s="2681"/>
      <c r="I72" s="614"/>
    </row>
    <row r="73" spans="1:9" x14ac:dyDescent="0.25">
      <c r="A73" s="613"/>
      <c r="B73" s="613"/>
      <c r="C73" s="619"/>
      <c r="D73" s="619"/>
      <c r="E73" s="619"/>
      <c r="F73" s="619"/>
      <c r="G73" s="619"/>
      <c r="H73" s="619"/>
      <c r="I73" s="619"/>
    </row>
    <row r="74" spans="1:9" x14ac:dyDescent="0.25">
      <c r="A74" s="617"/>
      <c r="B74" s="614"/>
      <c r="C74" s="614"/>
      <c r="D74" s="614"/>
      <c r="E74" s="614"/>
      <c r="F74" s="614"/>
      <c r="G74" s="614"/>
      <c r="H74" s="614"/>
      <c r="I74" s="2682"/>
    </row>
    <row r="75" spans="1:9" x14ac:dyDescent="0.25">
      <c r="A75" s="613"/>
      <c r="B75" s="613"/>
      <c r="C75" s="614"/>
      <c r="D75" s="614"/>
      <c r="E75" s="614"/>
      <c r="F75" s="614"/>
      <c r="G75" s="614"/>
      <c r="H75" s="614"/>
      <c r="I75" s="2683"/>
    </row>
    <row r="76" spans="1:9" x14ac:dyDescent="0.25">
      <c r="A76" s="617"/>
      <c r="B76" s="616"/>
      <c r="C76" s="614"/>
      <c r="D76" s="614"/>
      <c r="E76" s="614"/>
      <c r="F76" s="614"/>
      <c r="G76" s="614"/>
      <c r="H76" s="614"/>
      <c r="I76" s="2682"/>
    </row>
    <row r="77" spans="1:9" x14ac:dyDescent="0.25">
      <c r="A77" s="613"/>
      <c r="B77" s="613"/>
      <c r="C77" s="614"/>
      <c r="D77" s="614"/>
      <c r="E77" s="614"/>
      <c r="F77" s="614"/>
      <c r="G77" s="614"/>
      <c r="H77" s="619"/>
      <c r="I77" s="2683"/>
    </row>
    <row r="78" spans="1:9" x14ac:dyDescent="0.25">
      <c r="A78" s="613"/>
      <c r="B78" s="613"/>
      <c r="C78" s="2485"/>
      <c r="D78" s="2485"/>
      <c r="E78" s="2485"/>
      <c r="F78" s="614"/>
      <c r="G78" s="614"/>
      <c r="H78" s="619"/>
      <c r="I78" s="2683"/>
    </row>
    <row r="79" spans="1:9" x14ac:dyDescent="0.25">
      <c r="B79" s="613"/>
      <c r="C79" s="2485"/>
      <c r="D79" s="2485"/>
      <c r="E79" s="2485"/>
      <c r="F79" s="613"/>
      <c r="G79" s="614"/>
      <c r="H79" s="618"/>
      <c r="I79" s="2682"/>
    </row>
    <row r="80" spans="1:9" x14ac:dyDescent="0.25">
      <c r="B80" s="613"/>
      <c r="C80" s="2485"/>
      <c r="D80" s="2485"/>
      <c r="E80" s="2485"/>
      <c r="F80" s="613"/>
      <c r="G80" s="614"/>
      <c r="H80" s="614"/>
      <c r="I80" s="2682"/>
    </row>
    <row r="81" spans="2:9" x14ac:dyDescent="0.25">
      <c r="B81" s="613"/>
      <c r="C81" s="2485"/>
      <c r="D81" s="2485"/>
      <c r="E81" s="2485"/>
      <c r="F81" s="613"/>
      <c r="G81" s="614"/>
      <c r="H81" s="614"/>
      <c r="I81" s="2682"/>
    </row>
    <row r="82" spans="2:9" x14ac:dyDescent="0.25">
      <c r="B82" s="613"/>
      <c r="C82" s="2485"/>
      <c r="D82" s="2485"/>
      <c r="E82" s="2485"/>
      <c r="F82" s="613"/>
      <c r="G82" s="612"/>
      <c r="H82" s="612"/>
      <c r="I82" s="2682"/>
    </row>
    <row r="83" spans="2:9" x14ac:dyDescent="0.25">
      <c r="B83" s="613"/>
      <c r="C83" s="2485"/>
      <c r="D83" s="2485"/>
      <c r="E83" s="2485"/>
      <c r="F83" s="613"/>
    </row>
    <row r="84" spans="2:9" x14ac:dyDescent="0.25">
      <c r="B84" s="613"/>
      <c r="C84" s="2485"/>
      <c r="D84" s="2485"/>
      <c r="E84" s="2485"/>
      <c r="F84" s="613"/>
      <c r="G84" s="2684"/>
      <c r="H84" s="2254"/>
      <c r="I84" s="1451"/>
    </row>
    <row r="85" spans="2:9" x14ac:dyDescent="0.25">
      <c r="B85" s="2254"/>
      <c r="C85" s="2684"/>
      <c r="D85" s="2254"/>
      <c r="E85" s="2254"/>
      <c r="F85" s="2254"/>
      <c r="G85" s="2684"/>
      <c r="H85" s="2254"/>
      <c r="I85" s="1451"/>
    </row>
    <row r="91" spans="2:9" x14ac:dyDescent="0.25">
      <c r="B91" s="2254"/>
      <c r="C91" s="2684"/>
      <c r="D91" s="2254"/>
      <c r="E91" s="2254"/>
      <c r="F91" s="2254"/>
      <c r="G91" s="2684"/>
      <c r="H91" s="2254"/>
      <c r="I91" s="1451"/>
    </row>
    <row r="92" spans="2:9" x14ac:dyDescent="0.25">
      <c r="B92" s="2254"/>
      <c r="C92" s="2684"/>
      <c r="D92" s="2254"/>
      <c r="E92" s="2254"/>
      <c r="F92" s="2254"/>
      <c r="G92" s="2684"/>
      <c r="H92" s="2254"/>
      <c r="I92" s="1451"/>
    </row>
    <row r="93" spans="2:9" x14ac:dyDescent="0.25">
      <c r="B93" s="2254"/>
      <c r="C93" s="2684"/>
      <c r="D93" s="2254"/>
      <c r="E93" s="2254"/>
      <c r="F93" s="2254"/>
      <c r="G93" s="2684"/>
      <c r="H93" s="2254"/>
      <c r="I93" s="1451"/>
    </row>
    <row r="94" spans="2:9" x14ac:dyDescent="0.25">
      <c r="B94" s="2254"/>
      <c r="C94" s="2684"/>
      <c r="D94" s="2254"/>
      <c r="E94" s="2254"/>
      <c r="F94" s="2254"/>
      <c r="G94" s="2684"/>
      <c r="H94" s="2254"/>
      <c r="I94" s="1451"/>
    </row>
    <row r="95" spans="2:9" x14ac:dyDescent="0.25">
      <c r="B95" s="2254"/>
      <c r="C95" s="2684"/>
      <c r="D95" s="2254"/>
      <c r="E95" s="2254"/>
      <c r="F95" s="2254"/>
      <c r="G95" s="2684"/>
      <c r="H95" s="2254"/>
      <c r="I95" s="1451"/>
    </row>
    <row r="96" spans="2:9" x14ac:dyDescent="0.25">
      <c r="B96" s="2254"/>
      <c r="C96" s="2684"/>
      <c r="D96" s="2254"/>
      <c r="E96" s="2254"/>
      <c r="F96" s="2254"/>
      <c r="G96" s="2684"/>
      <c r="H96" s="2254"/>
      <c r="I96" s="1451"/>
    </row>
    <row r="97" spans="2:9" x14ac:dyDescent="0.25">
      <c r="B97" s="2254"/>
      <c r="C97" s="2684"/>
      <c r="D97" s="2254"/>
      <c r="E97" s="2254"/>
      <c r="F97" s="2254"/>
      <c r="G97" s="2684"/>
      <c r="H97" s="2254"/>
      <c r="I97" s="1451"/>
    </row>
    <row r="98" spans="2:9" x14ac:dyDescent="0.25">
      <c r="B98" s="2254"/>
      <c r="C98" s="2684"/>
      <c r="D98" s="2254"/>
      <c r="E98" s="2254"/>
      <c r="F98" s="2254"/>
      <c r="G98" s="2684"/>
      <c r="H98" s="2254"/>
      <c r="I98" s="1451"/>
    </row>
    <row r="99" spans="2:9" x14ac:dyDescent="0.25">
      <c r="I99" s="1450"/>
    </row>
    <row r="100" spans="2:9" x14ac:dyDescent="0.25">
      <c r="I100" s="1450"/>
    </row>
  </sheetData>
  <mergeCells count="2">
    <mergeCell ref="E3:E4"/>
    <mergeCell ref="I3:I4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5"/>
  </sheetPr>
  <dimension ref="A1:J69"/>
  <sheetViews>
    <sheetView view="pageLayout" zoomScaleNormal="100" zoomScaleSheetLayoutView="100" workbookViewId="0">
      <selection activeCell="E67" sqref="E67"/>
    </sheetView>
  </sheetViews>
  <sheetFormatPr defaultRowHeight="15" x14ac:dyDescent="0.25"/>
  <cols>
    <col min="1" max="1" width="21.5703125" style="2254" customWidth="1"/>
    <col min="2" max="2" width="24" style="581" customWidth="1"/>
    <col min="3" max="3" width="10" style="640" customWidth="1"/>
    <col min="4" max="4" width="9.7109375" style="581" customWidth="1"/>
    <col min="5" max="5" width="10.85546875" style="581" customWidth="1"/>
    <col min="6" max="6" width="9" style="581" customWidth="1"/>
    <col min="7" max="7" width="9.140625" style="640" customWidth="1"/>
    <col min="8" max="8" width="10.28515625" style="581" customWidth="1"/>
    <col min="9" max="9" width="11.5703125" style="581" customWidth="1"/>
    <col min="10" max="16384" width="9.140625" style="2668"/>
  </cols>
  <sheetData>
    <row r="1" spans="1:10" x14ac:dyDescent="0.25">
      <c r="A1" s="587" t="s">
        <v>1140</v>
      </c>
      <c r="C1" s="1098"/>
      <c r="D1" s="1100"/>
      <c r="E1" s="1098"/>
      <c r="F1" s="1100"/>
      <c r="G1" s="1100"/>
      <c r="H1" s="1100"/>
      <c r="I1" s="640"/>
    </row>
    <row r="2" spans="1:10" x14ac:dyDescent="0.25">
      <c r="A2" s="639" t="s">
        <v>1104</v>
      </c>
      <c r="C2" s="614"/>
      <c r="D2" s="614"/>
      <c r="E2" s="614"/>
      <c r="F2" s="614"/>
      <c r="G2" s="614"/>
      <c r="H2" s="614"/>
      <c r="I2" s="615"/>
    </row>
    <row r="3" spans="1:10" s="2669" customFormat="1" ht="18" customHeight="1" x14ac:dyDescent="0.2">
      <c r="A3" s="617" t="s">
        <v>178</v>
      </c>
      <c r="B3" s="638"/>
      <c r="C3" s="1528" t="s">
        <v>592</v>
      </c>
      <c r="D3" s="1528" t="s">
        <v>591</v>
      </c>
      <c r="E3" s="2829" t="s">
        <v>999</v>
      </c>
      <c r="F3" s="1528" t="s">
        <v>590</v>
      </c>
      <c r="G3" s="1528"/>
      <c r="H3" s="1528" t="s">
        <v>589</v>
      </c>
      <c r="I3" s="2829" t="s">
        <v>991</v>
      </c>
      <c r="J3" s="2686"/>
    </row>
    <row r="4" spans="1:10" s="2669" customFormat="1" ht="11.25" x14ac:dyDescent="0.2">
      <c r="A4" s="617"/>
      <c r="B4" s="617"/>
      <c r="C4" s="1527" t="s">
        <v>588</v>
      </c>
      <c r="D4" s="1527" t="s">
        <v>572</v>
      </c>
      <c r="E4" s="2830"/>
      <c r="F4" s="1527" t="s">
        <v>587</v>
      </c>
      <c r="G4" s="1527" t="s">
        <v>575</v>
      </c>
      <c r="H4" s="1527" t="s">
        <v>586</v>
      </c>
      <c r="I4" s="2831"/>
      <c r="J4" s="2686"/>
    </row>
    <row r="5" spans="1:10" ht="14.25" customHeight="1" x14ac:dyDescent="0.25">
      <c r="A5" s="2670"/>
      <c r="B5" s="616" t="s">
        <v>994</v>
      </c>
      <c r="C5" s="614">
        <v>0.83615453716108912</v>
      </c>
      <c r="D5" s="614">
        <v>11.145309267305889</v>
      </c>
      <c r="E5" s="614"/>
      <c r="F5" s="614"/>
      <c r="G5" s="1100">
        <v>163.58164693551848</v>
      </c>
      <c r="H5" s="614"/>
      <c r="I5" s="614"/>
      <c r="J5" s="805"/>
    </row>
    <row r="6" spans="1:10" ht="14.25" customHeight="1" x14ac:dyDescent="0.25">
      <c r="A6" s="2490"/>
      <c r="B6" s="632" t="s">
        <v>993</v>
      </c>
      <c r="C6" s="631">
        <v>3.1776298725830108</v>
      </c>
      <c r="D6" s="631">
        <v>42.355409308918766</v>
      </c>
      <c r="E6" s="631"/>
      <c r="F6" s="631"/>
      <c r="G6" s="631">
        <v>111.18544554208474</v>
      </c>
      <c r="H6" s="631"/>
      <c r="I6" s="631"/>
      <c r="J6" s="805"/>
    </row>
    <row r="7" spans="1:10" ht="14.25" customHeight="1" x14ac:dyDescent="0.25">
      <c r="A7" s="2671"/>
      <c r="B7" s="634" t="s">
        <v>585</v>
      </c>
      <c r="C7" s="619">
        <v>4.0137844097441002</v>
      </c>
      <c r="D7" s="619">
        <v>53.500718576224656</v>
      </c>
      <c r="E7" s="619">
        <v>301.40422554999998</v>
      </c>
      <c r="F7" s="619">
        <v>920.12520439499508</v>
      </c>
      <c r="G7" s="619">
        <v>274.76709247760323</v>
      </c>
      <c r="H7" s="619">
        <v>91.162322617146614</v>
      </c>
      <c r="I7" s="619">
        <v>3000.9199999999983</v>
      </c>
      <c r="J7" s="805"/>
    </row>
    <row r="8" spans="1:10" ht="14.25" customHeight="1" x14ac:dyDescent="0.25">
      <c r="A8" s="2490"/>
      <c r="B8" s="616" t="s">
        <v>994</v>
      </c>
      <c r="C8" s="614">
        <v>1.8726508499999996</v>
      </c>
      <c r="D8" s="614">
        <v>2.3262743478260868</v>
      </c>
      <c r="E8" s="614"/>
      <c r="F8" s="614"/>
      <c r="G8" s="1100">
        <v>43.460048829999998</v>
      </c>
      <c r="H8" s="614"/>
      <c r="I8" s="614"/>
    </row>
    <row r="9" spans="1:10" ht="14.25" customHeight="1" x14ac:dyDescent="0.25">
      <c r="A9" s="2490"/>
      <c r="B9" s="632" t="s">
        <v>993</v>
      </c>
      <c r="C9" s="631">
        <v>-3.8794156999999996</v>
      </c>
      <c r="D9" s="631">
        <v>-4.8191499378881977</v>
      </c>
      <c r="E9" s="631"/>
      <c r="F9" s="631"/>
      <c r="G9" s="631">
        <v>54.848051699999999</v>
      </c>
      <c r="H9" s="631"/>
      <c r="I9" s="631"/>
    </row>
    <row r="10" spans="1:10" ht="14.25" customHeight="1" x14ac:dyDescent="0.25">
      <c r="A10" s="2490"/>
      <c r="B10" s="634" t="s">
        <v>584</v>
      </c>
      <c r="C10" s="619">
        <v>-2.0067648500000002</v>
      </c>
      <c r="D10" s="619">
        <v>-2.4928755900621122</v>
      </c>
      <c r="E10" s="619">
        <v>489.23874334999994</v>
      </c>
      <c r="F10" s="619">
        <v>151.47503758624799</v>
      </c>
      <c r="G10" s="619">
        <v>98.30810052999999</v>
      </c>
      <c r="H10" s="619">
        <v>20.094095544610347</v>
      </c>
      <c r="I10" s="619">
        <v>32200</v>
      </c>
    </row>
    <row r="11" spans="1:10" ht="14.25" customHeight="1" x14ac:dyDescent="0.25">
      <c r="A11" s="2490"/>
      <c r="B11" s="616" t="s">
        <v>994</v>
      </c>
      <c r="C11" s="614">
        <v>0.20264183133192598</v>
      </c>
      <c r="D11" s="614">
        <v>0.2757031718801714</v>
      </c>
      <c r="E11" s="614"/>
      <c r="F11" s="614"/>
      <c r="G11" s="1100">
        <v>9.2836001204246585</v>
      </c>
      <c r="H11" s="614"/>
      <c r="I11" s="614"/>
    </row>
    <row r="12" spans="1:10" ht="14.25" customHeight="1" x14ac:dyDescent="0.25">
      <c r="A12" s="2490"/>
      <c r="B12" s="632" t="s">
        <v>993</v>
      </c>
      <c r="C12" s="631">
        <v>0.76067061179951312</v>
      </c>
      <c r="D12" s="631">
        <v>1.0349260024483171</v>
      </c>
      <c r="E12" s="631"/>
      <c r="F12" s="631"/>
      <c r="G12" s="631">
        <v>4.6124993820313751</v>
      </c>
      <c r="H12" s="631"/>
      <c r="I12" s="631"/>
    </row>
    <row r="13" spans="1:10" ht="14.25" customHeight="1" x14ac:dyDescent="0.25">
      <c r="A13" s="2490"/>
      <c r="B13" s="634" t="s">
        <v>583</v>
      </c>
      <c r="C13" s="619">
        <v>0.96331244313143904</v>
      </c>
      <c r="D13" s="619">
        <v>1.3106291743284886</v>
      </c>
      <c r="E13" s="619">
        <v>133.69691141000001</v>
      </c>
      <c r="F13" s="619">
        <v>45.453655971900147</v>
      </c>
      <c r="G13" s="619">
        <v>13.896099502456034</v>
      </c>
      <c r="H13" s="619">
        <v>10.393732626957798</v>
      </c>
      <c r="I13" s="619">
        <v>29400</v>
      </c>
    </row>
    <row r="14" spans="1:10" ht="14.25" customHeight="1" x14ac:dyDescent="0.25">
      <c r="A14" s="2490"/>
      <c r="B14" s="616" t="s">
        <v>994</v>
      </c>
      <c r="C14" s="614">
        <v>5.4203204936821505</v>
      </c>
      <c r="D14" s="614">
        <v>4.8073795952835043</v>
      </c>
      <c r="E14" s="614"/>
      <c r="F14" s="614"/>
      <c r="G14" s="1100">
        <v>10.3598981821709</v>
      </c>
      <c r="H14" s="614"/>
      <c r="I14" s="614"/>
    </row>
    <row r="15" spans="1:10" ht="14.25" customHeight="1" x14ac:dyDescent="0.25">
      <c r="A15" s="2490"/>
      <c r="B15" s="632" t="s">
        <v>993</v>
      </c>
      <c r="C15" s="631">
        <v>0.51897624961317912</v>
      </c>
      <c r="D15" s="631">
        <v>0.46028935664140053</v>
      </c>
      <c r="E15" s="631"/>
      <c r="F15" s="631"/>
      <c r="G15" s="631">
        <v>9.7509982044815224</v>
      </c>
      <c r="H15" s="631"/>
      <c r="I15" s="631"/>
    </row>
    <row r="16" spans="1:10" ht="14.25" customHeight="1" x14ac:dyDescent="0.25">
      <c r="A16" s="2490"/>
      <c r="B16" s="634" t="s">
        <v>582</v>
      </c>
      <c r="C16" s="619">
        <v>5.9392967432953299</v>
      </c>
      <c r="D16" s="619">
        <v>5.2676689519249047</v>
      </c>
      <c r="E16" s="619">
        <v>105.21023696</v>
      </c>
      <c r="F16" s="619">
        <v>23.31781435590965</v>
      </c>
      <c r="G16" s="619">
        <v>20.110896386652421</v>
      </c>
      <c r="H16" s="619">
        <v>19.114961592851849</v>
      </c>
      <c r="I16" s="619">
        <v>45100</v>
      </c>
    </row>
    <row r="17" spans="1:10" ht="14.25" customHeight="1" x14ac:dyDescent="0.25">
      <c r="A17" s="2490"/>
      <c r="B17" s="616"/>
      <c r="C17" s="614"/>
      <c r="D17" s="614"/>
      <c r="E17" s="614"/>
      <c r="F17" s="614"/>
      <c r="G17" s="614"/>
      <c r="H17" s="614"/>
      <c r="I17" s="614"/>
    </row>
    <row r="18" spans="1:10" ht="14.25" customHeight="1" x14ac:dyDescent="0.25">
      <c r="A18" s="2490"/>
      <c r="B18" s="634" t="s">
        <v>3</v>
      </c>
      <c r="C18" s="619">
        <v>-4.3922548272307127E-3</v>
      </c>
      <c r="D18" s="619"/>
      <c r="E18" s="619">
        <v>0</v>
      </c>
      <c r="F18" s="619"/>
      <c r="G18" s="619">
        <v>6.2752092706648455</v>
      </c>
      <c r="H18" s="619"/>
      <c r="I18" s="619"/>
    </row>
    <row r="19" spans="1:10" ht="14.25" customHeight="1" x14ac:dyDescent="0.25">
      <c r="A19" s="2490"/>
      <c r="B19" s="634"/>
      <c r="C19" s="619"/>
      <c r="D19" s="619"/>
      <c r="E19" s="619"/>
      <c r="F19" s="637"/>
      <c r="G19" s="619"/>
      <c r="H19" s="619"/>
      <c r="I19" s="619"/>
    </row>
    <row r="20" spans="1:10" ht="14.25" customHeight="1" x14ac:dyDescent="0.25">
      <c r="A20" s="2490"/>
      <c r="B20" s="616" t="s">
        <v>994</v>
      </c>
      <c r="C20" s="614">
        <v>8.3317677121751643</v>
      </c>
      <c r="D20" s="614">
        <v>3.0379937423223669</v>
      </c>
      <c r="E20" s="614"/>
      <c r="F20" s="636"/>
      <c r="G20" s="1098">
        <v>230.90714411942321</v>
      </c>
      <c r="H20" s="614"/>
      <c r="I20" s="614"/>
    </row>
    <row r="21" spans="1:10" ht="14.25" customHeight="1" x14ac:dyDescent="0.25">
      <c r="A21" s="2490"/>
      <c r="B21" s="632" t="s">
        <v>993</v>
      </c>
      <c r="C21" s="631">
        <v>0.57786103399570343</v>
      </c>
      <c r="D21" s="631">
        <v>0.2107041705742134</v>
      </c>
      <c r="E21" s="631"/>
      <c r="F21" s="635"/>
      <c r="G21" s="631">
        <v>182.45025404795331</v>
      </c>
      <c r="H21" s="631"/>
      <c r="I21" s="631"/>
      <c r="J21" s="2682"/>
    </row>
    <row r="22" spans="1:10" ht="14.25" customHeight="1" x14ac:dyDescent="0.25">
      <c r="A22" s="1584" t="s">
        <v>933</v>
      </c>
      <c r="B22" s="1583"/>
      <c r="C22" s="1582">
        <v>8.909628746170867</v>
      </c>
      <c r="D22" s="1582">
        <v>3.2486979128965801</v>
      </c>
      <c r="E22" s="1582">
        <v>1029.5501172700001</v>
      </c>
      <c r="F22" s="1582">
        <v>93.498331151663606</v>
      </c>
      <c r="G22" s="1582">
        <v>413.35739816737652</v>
      </c>
      <c r="H22" s="1582">
        <v>40.149322624861917</v>
      </c>
      <c r="I22" s="1582">
        <v>109700.92</v>
      </c>
    </row>
    <row r="23" spans="1:10" ht="14.25" customHeight="1" x14ac:dyDescent="0.25">
      <c r="C23" s="1100"/>
      <c r="D23" s="640"/>
      <c r="E23" s="640"/>
      <c r="F23" s="640"/>
      <c r="H23" s="640"/>
      <c r="I23" s="640"/>
    </row>
    <row r="24" spans="1:10" ht="14.25" customHeight="1" x14ac:dyDescent="0.25">
      <c r="B24" s="616" t="s">
        <v>994</v>
      </c>
      <c r="C24" s="614">
        <v>21.169785634163414</v>
      </c>
      <c r="D24" s="614">
        <v>189.47249208965934</v>
      </c>
      <c r="E24" s="614"/>
      <c r="F24" s="614"/>
      <c r="G24" s="1100">
        <v>417.5744052800278</v>
      </c>
      <c r="H24" s="614"/>
      <c r="I24" s="614"/>
    </row>
    <row r="25" spans="1:10" ht="14.25" customHeight="1" x14ac:dyDescent="0.25">
      <c r="B25" s="632" t="s">
        <v>993</v>
      </c>
      <c r="C25" s="631">
        <v>8.4887083957409857</v>
      </c>
      <c r="D25" s="631">
        <v>75.975107266456675</v>
      </c>
      <c r="E25" s="631"/>
      <c r="F25" s="631"/>
      <c r="G25" s="631">
        <v>58.159299410491904</v>
      </c>
      <c r="H25" s="631"/>
      <c r="I25" s="631"/>
    </row>
    <row r="26" spans="1:10" ht="14.25" customHeight="1" x14ac:dyDescent="0.25">
      <c r="B26" s="634" t="s">
        <v>585</v>
      </c>
      <c r="C26" s="619">
        <v>29.6584940299044</v>
      </c>
      <c r="D26" s="619">
        <v>265.44759935611603</v>
      </c>
      <c r="E26" s="619">
        <v>709.27795039</v>
      </c>
      <c r="F26" s="619">
        <v>1434.3513243846751</v>
      </c>
      <c r="G26" s="619">
        <v>475.73370469051969</v>
      </c>
      <c r="H26" s="619">
        <v>67.072958411992815</v>
      </c>
      <c r="I26" s="619">
        <v>4469.2050863289987</v>
      </c>
    </row>
    <row r="27" spans="1:10" ht="14.25" customHeight="1" x14ac:dyDescent="0.25">
      <c r="B27" s="616" t="s">
        <v>994</v>
      </c>
      <c r="C27" s="614">
        <v>2.9196088466810717</v>
      </c>
      <c r="D27" s="614">
        <v>8.6563156108599273</v>
      </c>
      <c r="E27" s="614"/>
      <c r="F27" s="614"/>
      <c r="G27" s="1100">
        <v>188.56093155220464</v>
      </c>
      <c r="H27" s="614"/>
      <c r="I27" s="614"/>
    </row>
    <row r="28" spans="1:10" ht="14.25" customHeight="1" x14ac:dyDescent="0.25">
      <c r="B28" s="632" t="s">
        <v>993</v>
      </c>
      <c r="C28" s="631">
        <v>2.1785329004162284</v>
      </c>
      <c r="D28" s="631">
        <v>6.459107827434579</v>
      </c>
      <c r="E28" s="631"/>
      <c r="F28" s="631"/>
      <c r="G28" s="631">
        <v>35.594321131495363</v>
      </c>
      <c r="H28" s="631"/>
      <c r="I28" s="631"/>
    </row>
    <row r="29" spans="1:10" ht="14.25" customHeight="1" x14ac:dyDescent="0.25">
      <c r="B29" s="634" t="s">
        <v>584</v>
      </c>
      <c r="C29" s="619">
        <v>5.0981417470973005</v>
      </c>
      <c r="D29" s="619">
        <v>15.115423438294506</v>
      </c>
      <c r="E29" s="619">
        <v>715.94075950000001</v>
      </c>
      <c r="F29" s="619">
        <v>521.99824648460083</v>
      </c>
      <c r="G29" s="619">
        <v>224.15525268369998</v>
      </c>
      <c r="H29" s="619">
        <v>31.309190000614844</v>
      </c>
      <c r="I29" s="619">
        <v>13491.23104069</v>
      </c>
    </row>
    <row r="30" spans="1:10" ht="14.25" customHeight="1" x14ac:dyDescent="0.25">
      <c r="B30" s="616" t="s">
        <v>994</v>
      </c>
      <c r="C30" s="614">
        <v>-1.9246990574194893</v>
      </c>
      <c r="D30" s="614">
        <v>-4.7549225628118661</v>
      </c>
      <c r="E30" s="614"/>
      <c r="F30" s="614"/>
      <c r="G30" s="1100">
        <v>80.852234326308619</v>
      </c>
      <c r="H30" s="614"/>
      <c r="I30" s="614"/>
    </row>
    <row r="31" spans="1:10" ht="14.25" customHeight="1" x14ac:dyDescent="0.25">
      <c r="B31" s="632" t="s">
        <v>993</v>
      </c>
      <c r="C31" s="631">
        <v>0.21743877565438932</v>
      </c>
      <c r="D31" s="631">
        <v>0.53717724669925015</v>
      </c>
      <c r="E31" s="631"/>
      <c r="F31" s="631"/>
      <c r="G31" s="631">
        <v>17.127438030590518</v>
      </c>
      <c r="H31" s="631"/>
      <c r="I31" s="631"/>
    </row>
    <row r="32" spans="1:10" ht="14.25" customHeight="1" x14ac:dyDescent="0.25">
      <c r="B32" s="634" t="s">
        <v>583</v>
      </c>
      <c r="C32" s="619">
        <v>-1.7072602817650999</v>
      </c>
      <c r="D32" s="619">
        <v>-4.2177453161126159</v>
      </c>
      <c r="E32" s="619">
        <v>380.41443709999999</v>
      </c>
      <c r="F32" s="619">
        <v>233.53793719608305</v>
      </c>
      <c r="G32" s="619">
        <v>97.97967235689913</v>
      </c>
      <c r="H32" s="619">
        <v>25.756034156806489</v>
      </c>
      <c r="I32" s="619">
        <v>16191.212639066</v>
      </c>
    </row>
    <row r="33" spans="1:10" ht="14.25" customHeight="1" x14ac:dyDescent="0.25">
      <c r="B33" s="616" t="s">
        <v>994</v>
      </c>
      <c r="C33" s="614">
        <v>3.2931094957455742</v>
      </c>
      <c r="D33" s="614">
        <v>6.9124588939719462</v>
      </c>
      <c r="E33" s="614"/>
      <c r="F33" s="614"/>
      <c r="G33" s="1100">
        <v>35.973596403142857</v>
      </c>
      <c r="H33" s="614"/>
      <c r="I33" s="614"/>
    </row>
    <row r="34" spans="1:10" ht="14.25" customHeight="1" x14ac:dyDescent="0.25">
      <c r="A34" s="1451"/>
      <c r="B34" s="632" t="s">
        <v>993</v>
      </c>
      <c r="C34" s="631">
        <v>1.4317213155458761</v>
      </c>
      <c r="D34" s="631">
        <v>3.0052795857896752</v>
      </c>
      <c r="E34" s="631"/>
      <c r="F34" s="631"/>
      <c r="G34" s="631">
        <v>14.04416025058743</v>
      </c>
      <c r="H34" s="631"/>
      <c r="I34" s="631"/>
    </row>
    <row r="35" spans="1:10" ht="14.25" customHeight="1" x14ac:dyDescent="0.25">
      <c r="B35" s="634" t="s">
        <v>582</v>
      </c>
      <c r="C35" s="619">
        <v>4.7248308112914508</v>
      </c>
      <c r="D35" s="619">
        <v>9.9177384797616224</v>
      </c>
      <c r="E35" s="619">
        <v>106.92196796000002</v>
      </c>
      <c r="F35" s="619">
        <v>55.962217457940497</v>
      </c>
      <c r="G35" s="619">
        <v>50.017756653730288</v>
      </c>
      <c r="H35" s="619">
        <v>46.779682050410962</v>
      </c>
      <c r="I35" s="619">
        <v>19056.081468302698</v>
      </c>
    </row>
    <row r="36" spans="1:10" ht="14.25" customHeight="1" x14ac:dyDescent="0.25"/>
    <row r="37" spans="1:10" ht="14.25" customHeight="1" x14ac:dyDescent="0.25">
      <c r="B37" s="634" t="s">
        <v>1254</v>
      </c>
      <c r="C37" s="619">
        <v>2.1808990290368548</v>
      </c>
      <c r="D37" s="619"/>
      <c r="E37" s="619">
        <v>3.6506915500000332</v>
      </c>
      <c r="F37" s="619"/>
      <c r="G37" s="619">
        <v>203.50278676148406</v>
      </c>
      <c r="H37" s="619"/>
      <c r="I37" s="619">
        <v>11883.169435780501</v>
      </c>
    </row>
    <row r="38" spans="1:10" ht="14.25" customHeight="1" x14ac:dyDescent="0.25"/>
    <row r="39" spans="1:10" ht="14.25" customHeight="1" x14ac:dyDescent="0.25">
      <c r="A39" s="2490"/>
      <c r="B39" s="616" t="s">
        <v>994</v>
      </c>
      <c r="C39" s="614">
        <v>27.890533262873273</v>
      </c>
      <c r="D39" s="614">
        <v>17.139318804606237</v>
      </c>
      <c r="E39" s="614"/>
      <c r="F39" s="636"/>
      <c r="G39" s="614">
        <v>863.59516145301041</v>
      </c>
      <c r="H39" s="614"/>
      <c r="I39" s="614"/>
    </row>
    <row r="40" spans="1:10" ht="14.25" customHeight="1" x14ac:dyDescent="0.25">
      <c r="A40" s="2490"/>
      <c r="B40" s="632" t="s">
        <v>993</v>
      </c>
      <c r="C40" s="631">
        <v>12.064572072691625</v>
      </c>
      <c r="D40" s="631">
        <v>7.4139330734943627</v>
      </c>
      <c r="E40" s="631"/>
      <c r="F40" s="635"/>
      <c r="G40" s="1098">
        <v>187.79401169332263</v>
      </c>
      <c r="H40" s="631"/>
      <c r="I40" s="631"/>
    </row>
    <row r="41" spans="1:10" ht="14.25" customHeight="1" x14ac:dyDescent="0.25">
      <c r="A41" s="1584" t="s">
        <v>1275</v>
      </c>
      <c r="B41" s="1583"/>
      <c r="C41" s="1582">
        <v>39.955105335564902</v>
      </c>
      <c r="D41" s="1582">
        <v>24.5532518781006</v>
      </c>
      <c r="E41" s="1582">
        <v>1916.2058065000001</v>
      </c>
      <c r="F41" s="1582">
        <v>289.7076756024403</v>
      </c>
      <c r="G41" s="1873">
        <v>1051.3891731463332</v>
      </c>
      <c r="H41" s="1582">
        <v>54.868280305794656</v>
      </c>
      <c r="I41" s="1582">
        <v>65091.346000000005</v>
      </c>
    </row>
    <row r="42" spans="1:10" ht="14.25" customHeight="1" x14ac:dyDescent="0.25">
      <c r="C42" s="1100"/>
      <c r="D42" s="640"/>
      <c r="E42" s="2672"/>
      <c r="F42" s="640"/>
      <c r="H42" s="640"/>
      <c r="I42" s="1100"/>
      <c r="J42" s="2687"/>
    </row>
    <row r="43" spans="1:10" ht="14.25" customHeight="1" x14ac:dyDescent="0.25">
      <c r="B43" s="616" t="s">
        <v>994</v>
      </c>
      <c r="C43" s="614">
        <v>29.223779238642802</v>
      </c>
      <c r="D43" s="614">
        <v>33.303452123809457</v>
      </c>
      <c r="E43" s="614"/>
      <c r="F43" s="614"/>
      <c r="G43" s="614">
        <v>631.7343976923263</v>
      </c>
      <c r="H43" s="614"/>
      <c r="I43" s="614"/>
      <c r="J43" s="805"/>
    </row>
    <row r="44" spans="1:10" ht="14.25" customHeight="1" x14ac:dyDescent="0.25">
      <c r="A44" s="2490"/>
      <c r="B44" s="632" t="s">
        <v>993</v>
      </c>
      <c r="C44" s="631">
        <v>-17.675923781990768</v>
      </c>
      <c r="D44" s="631">
        <v>-20.143502885459565</v>
      </c>
      <c r="E44" s="631"/>
      <c r="F44" s="631"/>
      <c r="G44" s="631">
        <v>89.412610395955213</v>
      </c>
      <c r="H44" s="631"/>
      <c r="I44" s="631"/>
    </row>
    <row r="45" spans="1:10" ht="14.25" customHeight="1" x14ac:dyDescent="0.25">
      <c r="A45" s="2490"/>
      <c r="B45" s="1104" t="s">
        <v>998</v>
      </c>
      <c r="C45" s="619">
        <v>11.547855456652032</v>
      </c>
      <c r="D45" s="1103">
        <v>13.159949238349894</v>
      </c>
      <c r="E45" s="619">
        <v>1671.9241778099999</v>
      </c>
      <c r="F45" s="619">
        <v>466.74222280835556</v>
      </c>
      <c r="G45" s="1526">
        <v>721.1470080882815</v>
      </c>
      <c r="H45" s="1103">
        <v>43.132757912077622</v>
      </c>
      <c r="I45" s="619">
        <v>35100</v>
      </c>
    </row>
    <row r="46" spans="1:10" ht="14.25" customHeight="1" x14ac:dyDescent="0.25">
      <c r="A46" s="615"/>
      <c r="B46" s="616" t="s">
        <v>997</v>
      </c>
      <c r="C46" s="614">
        <v>20.90242894</v>
      </c>
      <c r="D46" s="614">
        <v>23.820431840455843</v>
      </c>
      <c r="E46" s="614"/>
      <c r="F46" s="614"/>
      <c r="G46" s="614">
        <v>99.992997800000012</v>
      </c>
      <c r="H46" s="614"/>
      <c r="I46" s="614"/>
    </row>
    <row r="47" spans="1:10" ht="14.25" customHeight="1" x14ac:dyDescent="0.25">
      <c r="A47" s="615"/>
      <c r="B47" s="632" t="s">
        <v>996</v>
      </c>
      <c r="C47" s="631">
        <v>-21.90242894</v>
      </c>
      <c r="D47" s="631">
        <v>-24.96003298005698</v>
      </c>
      <c r="E47" s="631"/>
      <c r="F47" s="631"/>
      <c r="G47" s="631">
        <v>268.57020756999998</v>
      </c>
      <c r="H47" s="631"/>
      <c r="I47" s="631"/>
    </row>
    <row r="48" spans="1:10" ht="14.25" customHeight="1" x14ac:dyDescent="0.25">
      <c r="A48" s="2490"/>
      <c r="B48" s="1104" t="s">
        <v>995</v>
      </c>
      <c r="C48" s="619">
        <v>-1</v>
      </c>
      <c r="D48" s="1103">
        <v>-1.1396011396011396</v>
      </c>
      <c r="E48" s="619">
        <v>1313.24147597</v>
      </c>
      <c r="F48" s="619">
        <v>1480.782676470998</v>
      </c>
      <c r="G48" s="1103">
        <v>368.56320536999999</v>
      </c>
      <c r="H48" s="1103"/>
      <c r="I48" s="619">
        <v>8500</v>
      </c>
    </row>
    <row r="49" spans="1:10" ht="14.25" customHeight="1" x14ac:dyDescent="0.25">
      <c r="A49" s="2490"/>
      <c r="B49" s="616" t="s">
        <v>994</v>
      </c>
      <c r="C49" s="614">
        <v>-69.976616985055287</v>
      </c>
      <c r="D49" s="614">
        <v>-1216.9846432183529</v>
      </c>
      <c r="E49" s="614"/>
      <c r="F49" s="614"/>
      <c r="G49" s="614">
        <v>37.912676027954788</v>
      </c>
      <c r="H49" s="614"/>
      <c r="I49" s="614"/>
      <c r="J49" s="2682"/>
    </row>
    <row r="50" spans="1:10" x14ac:dyDescent="0.25">
      <c r="A50" s="2490"/>
      <c r="B50" s="632" t="s">
        <v>993</v>
      </c>
      <c r="C50" s="631">
        <v>63.188236959877386</v>
      </c>
      <c r="D50" s="631">
        <v>1098.9258601717806</v>
      </c>
      <c r="E50" s="631"/>
      <c r="F50" s="631"/>
      <c r="G50" s="631">
        <v>74.623384257333242</v>
      </c>
      <c r="H50" s="631"/>
      <c r="I50" s="631"/>
      <c r="J50" s="2682"/>
    </row>
    <row r="51" spans="1:10" x14ac:dyDescent="0.25">
      <c r="A51" s="2490"/>
      <c r="B51" s="1104" t="s">
        <v>581</v>
      </c>
      <c r="C51" s="619">
        <v>-6.788380025177899</v>
      </c>
      <c r="D51" s="1103">
        <v>-118.05878304657215</v>
      </c>
      <c r="E51" s="619">
        <v>54.852768040000001</v>
      </c>
      <c r="F51" s="619">
        <v>227.36558819980306</v>
      </c>
      <c r="G51" s="1526">
        <v>112.53606028528803</v>
      </c>
      <c r="H51" s="619">
        <v>205.16022127310683</v>
      </c>
      <c r="I51" s="619">
        <v>2300</v>
      </c>
    </row>
    <row r="52" spans="1:10" x14ac:dyDescent="0.25">
      <c r="A52" s="617"/>
      <c r="B52" s="634"/>
      <c r="C52" s="619"/>
      <c r="D52" s="619"/>
      <c r="E52" s="619"/>
      <c r="F52" s="619"/>
      <c r="G52" s="619"/>
      <c r="H52" s="619"/>
      <c r="I52" s="619"/>
    </row>
    <row r="53" spans="1:10" x14ac:dyDescent="0.25">
      <c r="B53" s="634" t="s">
        <v>890</v>
      </c>
      <c r="C53" s="614">
        <v>0.19354144124267592</v>
      </c>
      <c r="D53" s="614"/>
      <c r="E53" s="614">
        <v>0</v>
      </c>
      <c r="F53" s="614">
        <v>0</v>
      </c>
      <c r="G53" s="614">
        <v>2.8078759397786968</v>
      </c>
      <c r="H53" s="614"/>
      <c r="I53" s="614">
        <v>10216</v>
      </c>
    </row>
    <row r="54" spans="1:10" x14ac:dyDescent="0.25">
      <c r="B54" s="616"/>
      <c r="C54" s="614"/>
      <c r="D54" s="614"/>
      <c r="E54" s="614"/>
      <c r="F54" s="614"/>
      <c r="G54" s="614"/>
      <c r="H54" s="614"/>
      <c r="I54" s="614"/>
    </row>
    <row r="55" spans="1:10" x14ac:dyDescent="0.25">
      <c r="B55" s="616" t="s">
        <v>994</v>
      </c>
      <c r="C55" s="614">
        <v>-40.752838210132325</v>
      </c>
      <c r="D55" s="614">
        <v>-34.234575109318151</v>
      </c>
      <c r="E55" s="614"/>
      <c r="F55" s="614"/>
      <c r="G55" s="614">
        <v>669.64725327341694</v>
      </c>
      <c r="H55" s="614"/>
      <c r="I55" s="614"/>
    </row>
    <row r="56" spans="1:10" x14ac:dyDescent="0.25">
      <c r="A56" s="2490"/>
      <c r="B56" s="616" t="s">
        <v>993</v>
      </c>
      <c r="C56" s="631">
        <v>45.705855082849126</v>
      </c>
      <c r="D56" s="631">
        <v>38.395375573629977</v>
      </c>
      <c r="E56" s="631"/>
      <c r="F56" s="631"/>
      <c r="G56" s="631">
        <v>166.84369103993131</v>
      </c>
      <c r="H56" s="631"/>
      <c r="I56" s="631"/>
    </row>
    <row r="57" spans="1:10" x14ac:dyDescent="0.25">
      <c r="A57" s="1584" t="s">
        <v>197</v>
      </c>
      <c r="B57" s="1583"/>
      <c r="C57" s="1582">
        <v>4.9530168727168089</v>
      </c>
      <c r="D57" s="1582">
        <v>4.1608004643118353</v>
      </c>
      <c r="E57" s="1582">
        <v>1726.7769458499999</v>
      </c>
      <c r="F57" s="1582">
        <v>356.38558765422232</v>
      </c>
      <c r="G57" s="1582">
        <v>836.49094431334822</v>
      </c>
      <c r="H57" s="1582">
        <v>48.442327558501688</v>
      </c>
      <c r="I57" s="1582">
        <v>47616</v>
      </c>
    </row>
    <row r="58" spans="1:10" x14ac:dyDescent="0.25">
      <c r="A58" s="617"/>
      <c r="B58" s="1102"/>
      <c r="C58" s="1870"/>
      <c r="D58" s="1870"/>
      <c r="E58" s="1870"/>
      <c r="F58" s="1870"/>
      <c r="G58" s="1870"/>
      <c r="H58" s="1870"/>
      <c r="I58" s="1870"/>
    </row>
    <row r="59" spans="1:10" x14ac:dyDescent="0.25">
      <c r="A59" s="1584" t="s">
        <v>1157</v>
      </c>
      <c r="B59" s="1583"/>
      <c r="C59" s="1582">
        <v>-3.4837808373818203E-2</v>
      </c>
      <c r="D59" s="1582"/>
      <c r="E59" s="1582">
        <v>21.95960762</v>
      </c>
      <c r="F59" s="1582"/>
      <c r="G59" s="1582">
        <v>11.142468996874731</v>
      </c>
      <c r="H59" s="1582"/>
      <c r="I59" s="1582">
        <v>8800</v>
      </c>
    </row>
    <row r="60" spans="1:10" x14ac:dyDescent="0.25">
      <c r="A60" s="2673"/>
      <c r="B60" s="633"/>
      <c r="C60" s="631"/>
      <c r="D60" s="631"/>
      <c r="E60" s="631"/>
      <c r="F60" s="631"/>
      <c r="G60" s="631"/>
      <c r="H60" s="631"/>
      <c r="I60" s="631"/>
    </row>
    <row r="61" spans="1:10" x14ac:dyDescent="0.25">
      <c r="A61" s="1584" t="s">
        <v>84</v>
      </c>
      <c r="B61" s="1583" t="s">
        <v>890</v>
      </c>
      <c r="C61" s="1582">
        <v>-10.036960423457625</v>
      </c>
      <c r="D61" s="1582"/>
      <c r="E61" s="1582">
        <v>53.096299590000001</v>
      </c>
      <c r="F61" s="1582">
        <v>179.9466289290292</v>
      </c>
      <c r="G61" s="1582">
        <v>-49.330687326121875</v>
      </c>
      <c r="H61" s="1582">
        <v>-92.907957253225732</v>
      </c>
      <c r="I61" s="1582">
        <v>3000</v>
      </c>
    </row>
    <row r="62" spans="1:10" x14ac:dyDescent="0.25">
      <c r="A62" s="617"/>
      <c r="B62" s="1101"/>
      <c r="C62" s="1870"/>
      <c r="D62" s="1870"/>
      <c r="E62" s="1870"/>
      <c r="F62" s="1870"/>
      <c r="G62" s="1870"/>
      <c r="H62" s="1870"/>
      <c r="I62" s="1870"/>
    </row>
    <row r="63" spans="1:10" x14ac:dyDescent="0.25">
      <c r="A63" s="2674"/>
      <c r="B63" s="616" t="s">
        <v>994</v>
      </c>
      <c r="C63" s="614">
        <v>0.87816522127768981</v>
      </c>
      <c r="D63" s="614">
        <v>0.14998022679143011</v>
      </c>
      <c r="E63" s="614"/>
      <c r="F63" s="614"/>
      <c r="G63" s="614">
        <v>1718.815475042589</v>
      </c>
      <c r="H63" s="614"/>
      <c r="I63" s="636"/>
    </row>
    <row r="64" spans="1:10" ht="15.75" thickBot="1" x14ac:dyDescent="0.3">
      <c r="A64" s="2675"/>
      <c r="B64" s="632" t="s">
        <v>993</v>
      </c>
      <c r="C64" s="614">
        <v>43.263395246518009</v>
      </c>
      <c r="D64" s="631">
        <v>7.3888758898916072</v>
      </c>
      <c r="E64" s="614"/>
      <c r="F64" s="614"/>
      <c r="G64" s="614">
        <v>544.02095145346948</v>
      </c>
      <c r="H64" s="631"/>
      <c r="I64" s="614"/>
    </row>
    <row r="65" spans="1:9" ht="15.75" thickBot="1" x14ac:dyDescent="0.3">
      <c r="A65" s="630" t="s">
        <v>579</v>
      </c>
      <c r="B65" s="629"/>
      <c r="C65" s="627">
        <v>44.141560467795699</v>
      </c>
      <c r="D65" s="628">
        <v>7.5388561166830383</v>
      </c>
      <c r="E65" s="627">
        <v>4747.5887768299999</v>
      </c>
      <c r="F65" s="627">
        <v>188</v>
      </c>
      <c r="G65" s="627">
        <v>2262.8364264960587</v>
      </c>
      <c r="H65" s="627">
        <v>47.662856512331956</v>
      </c>
      <c r="I65" s="627">
        <v>234208.266</v>
      </c>
    </row>
    <row r="66" spans="1:9" x14ac:dyDescent="0.25">
      <c r="A66" s="617"/>
      <c r="B66" s="616"/>
      <c r="C66" s="614"/>
      <c r="D66" s="614"/>
      <c r="E66" s="614"/>
      <c r="F66" s="614"/>
      <c r="G66" s="614"/>
      <c r="H66" s="614"/>
      <c r="I66" s="636"/>
    </row>
    <row r="67" spans="1:9" ht="15.75" thickBot="1" x14ac:dyDescent="0.3">
      <c r="A67" s="2676"/>
      <c r="B67" s="2676"/>
      <c r="C67" s="621"/>
      <c r="D67" s="2688"/>
      <c r="E67" s="621"/>
      <c r="F67" s="621"/>
      <c r="G67" s="621"/>
      <c r="H67" s="621"/>
      <c r="I67" s="621"/>
    </row>
    <row r="68" spans="1:9" x14ac:dyDescent="0.25">
      <c r="A68" s="626" t="s">
        <v>568</v>
      </c>
      <c r="B68" s="625"/>
      <c r="C68" s="625"/>
      <c r="D68" s="2678"/>
      <c r="E68" s="623"/>
      <c r="F68" s="623"/>
      <c r="G68" s="623">
        <v>2108.748</v>
      </c>
      <c r="H68" s="623"/>
      <c r="I68" s="623"/>
    </row>
    <row r="69" spans="1:9" ht="15.75" thickBot="1" x14ac:dyDescent="0.3">
      <c r="A69" s="622" t="s">
        <v>567</v>
      </c>
      <c r="B69" s="621"/>
      <c r="C69" s="621"/>
      <c r="D69" s="2679"/>
      <c r="E69" s="622"/>
      <c r="F69" s="1452"/>
      <c r="G69" s="622"/>
      <c r="H69" s="622"/>
      <c r="I69" s="620">
        <v>249946.53700000001</v>
      </c>
    </row>
  </sheetData>
  <mergeCells count="2">
    <mergeCell ref="E3:E4"/>
    <mergeCell ref="I3:I4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06"/>
  <sheetViews>
    <sheetView view="pageLayout" zoomScaleNormal="100" zoomScaleSheetLayoutView="100" workbookViewId="0">
      <selection activeCell="K25" sqref="K25"/>
    </sheetView>
  </sheetViews>
  <sheetFormatPr defaultRowHeight="15" x14ac:dyDescent="0.25"/>
  <cols>
    <col min="1" max="1" width="32" style="1846" customWidth="1"/>
    <col min="2" max="2" width="6.42578125" style="1846" customWidth="1"/>
    <col min="3" max="6" width="5.140625" style="1846" bestFit="1" customWidth="1"/>
    <col min="7" max="13" width="5.140625" style="1848" bestFit="1" customWidth="1"/>
    <col min="14" max="14" width="8.5703125" style="1848" customWidth="1"/>
    <col min="17" max="17" width="19.7109375" customWidth="1"/>
  </cols>
  <sheetData>
    <row r="1" spans="1:19" x14ac:dyDescent="0.25">
      <c r="A1" s="646" t="s">
        <v>1355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</row>
    <row r="2" spans="1:19" x14ac:dyDescent="0.25">
      <c r="A2" s="1866"/>
      <c r="B2" s="1872"/>
      <c r="C2" s="1872"/>
      <c r="D2" s="1872"/>
      <c r="E2" s="1872"/>
      <c r="F2" s="1872"/>
      <c r="G2" s="1872"/>
      <c r="H2" s="1872"/>
      <c r="I2" s="1872"/>
      <c r="J2" s="1872"/>
      <c r="K2" s="1872"/>
      <c r="L2" s="1872"/>
      <c r="M2" s="1872"/>
      <c r="N2" s="1872"/>
    </row>
    <row r="3" spans="1:19" x14ac:dyDescent="0.25">
      <c r="A3" s="1866"/>
      <c r="B3" s="1872"/>
      <c r="C3" s="1872"/>
      <c r="D3" s="1872"/>
      <c r="E3" s="1872"/>
      <c r="F3" s="1872"/>
      <c r="G3" s="1872"/>
      <c r="H3" s="1872"/>
      <c r="I3" s="1872"/>
      <c r="J3" s="1872"/>
      <c r="K3" s="1872"/>
      <c r="L3" s="1872"/>
      <c r="M3" s="1872"/>
      <c r="N3" s="1872"/>
      <c r="P3" s="787"/>
      <c r="Q3" s="787"/>
    </row>
    <row r="4" spans="1:19" ht="15.75" thickBot="1" x14ac:dyDescent="0.3">
      <c r="A4" s="644" t="s">
        <v>372</v>
      </c>
      <c r="B4" s="1884" t="s">
        <v>1210</v>
      </c>
      <c r="C4" s="643" t="s">
        <v>1094</v>
      </c>
      <c r="D4" s="643" t="s">
        <v>1032</v>
      </c>
      <c r="E4" s="643" t="s">
        <v>940</v>
      </c>
      <c r="F4" s="643" t="s">
        <v>917</v>
      </c>
      <c r="G4" s="643" t="s">
        <v>868</v>
      </c>
      <c r="H4" s="643" t="s">
        <v>277</v>
      </c>
      <c r="I4" s="643" t="s">
        <v>276</v>
      </c>
      <c r="J4" s="643" t="s">
        <v>275</v>
      </c>
      <c r="K4" s="643" t="s">
        <v>274</v>
      </c>
      <c r="L4" s="643" t="s">
        <v>273</v>
      </c>
      <c r="M4" s="643" t="s">
        <v>272</v>
      </c>
      <c r="N4" s="1530"/>
      <c r="P4" s="787"/>
      <c r="Q4" s="787"/>
    </row>
    <row r="5" spans="1:19" x14ac:dyDescent="0.25">
      <c r="A5" s="1883" t="s">
        <v>605</v>
      </c>
      <c r="B5" s="1579">
        <v>2.001412532774355</v>
      </c>
      <c r="C5" s="642">
        <v>2.1676775571459594</v>
      </c>
      <c r="D5" s="642">
        <v>2.3483202032863133</v>
      </c>
      <c r="E5" s="642">
        <v>2.3090846086718817</v>
      </c>
      <c r="F5" s="642">
        <v>2.4682982895991641</v>
      </c>
      <c r="G5" s="642">
        <v>2.5907123758692774</v>
      </c>
      <c r="H5" s="642">
        <v>2.6908568868664502</v>
      </c>
      <c r="I5" s="642">
        <v>2.8865814723353513</v>
      </c>
      <c r="J5" s="642">
        <v>3.08</v>
      </c>
      <c r="K5" s="642">
        <v>2.93</v>
      </c>
      <c r="L5" s="642">
        <v>2.9</v>
      </c>
      <c r="M5" s="642">
        <v>2.96</v>
      </c>
      <c r="N5" s="1529"/>
      <c r="P5" s="787"/>
      <c r="Q5" s="787"/>
      <c r="S5" s="1106"/>
    </row>
    <row r="6" spans="1:19" x14ac:dyDescent="0.25">
      <c r="A6" s="1881" t="s">
        <v>604</v>
      </c>
      <c r="B6" s="1579">
        <v>1.1170173440974689</v>
      </c>
      <c r="C6" s="642">
        <v>1.1623139859798239</v>
      </c>
      <c r="D6" s="642">
        <v>1.112910410443974</v>
      </c>
      <c r="E6" s="642">
        <v>1.1402989350198394</v>
      </c>
      <c r="F6" s="642">
        <v>1.2479127124640661</v>
      </c>
      <c r="G6" s="642">
        <v>1.2658466928473893</v>
      </c>
      <c r="H6" s="642">
        <v>1.3209086336169171</v>
      </c>
      <c r="I6" s="642">
        <v>1.4286246948120058</v>
      </c>
      <c r="J6" s="642">
        <v>1.48</v>
      </c>
      <c r="K6" s="642">
        <v>1.49</v>
      </c>
      <c r="L6" s="642">
        <v>1.54</v>
      </c>
      <c r="M6" s="642">
        <v>1.55</v>
      </c>
      <c r="N6" s="1529"/>
      <c r="P6" s="787"/>
      <c r="Q6" s="787"/>
      <c r="S6" s="1106"/>
    </row>
    <row r="7" spans="1:19" x14ac:dyDescent="0.25">
      <c r="A7" s="1881" t="s">
        <v>603</v>
      </c>
      <c r="B7" s="1579">
        <v>1.4049549487578081</v>
      </c>
      <c r="C7" s="642">
        <v>1.3273398460829433</v>
      </c>
      <c r="D7" s="642">
        <v>1.3632916758835698</v>
      </c>
      <c r="E7" s="642">
        <v>1.4062556234417176</v>
      </c>
      <c r="F7" s="642">
        <v>1.4906458156451752</v>
      </c>
      <c r="G7" s="642">
        <v>1.5643999523142924</v>
      </c>
      <c r="H7" s="642">
        <v>1.9044426818779108</v>
      </c>
      <c r="I7" s="642">
        <v>1.8002515472456357</v>
      </c>
      <c r="J7" s="642">
        <v>2.0099999999999998</v>
      </c>
      <c r="K7" s="642">
        <v>1.93</v>
      </c>
      <c r="L7" s="642">
        <v>1.85</v>
      </c>
      <c r="M7" s="642">
        <v>1.8</v>
      </c>
      <c r="N7" s="1529"/>
      <c r="P7" s="787"/>
      <c r="Q7" s="787"/>
      <c r="S7" s="1106"/>
    </row>
    <row r="8" spans="1:19" x14ac:dyDescent="0.25">
      <c r="A8" s="1881" t="s">
        <v>602</v>
      </c>
      <c r="B8" s="1579">
        <v>0.23276986537908684</v>
      </c>
      <c r="C8" s="642">
        <v>0.22700675067772758</v>
      </c>
      <c r="D8" s="642">
        <v>9.6392197373878302E-2</v>
      </c>
      <c r="E8" s="642">
        <v>0.11529938627984558</v>
      </c>
      <c r="F8" s="642">
        <v>0.12682629142010127</v>
      </c>
      <c r="G8" s="642">
        <v>0.13738020455622818</v>
      </c>
      <c r="H8" s="642">
        <v>0.22635682293741302</v>
      </c>
      <c r="I8" s="642">
        <v>0.20331689747591813</v>
      </c>
      <c r="J8" s="642">
        <v>0.23</v>
      </c>
      <c r="K8" s="642">
        <v>0.27</v>
      </c>
      <c r="L8" s="642">
        <v>0.23</v>
      </c>
      <c r="M8" s="642">
        <v>0.22</v>
      </c>
      <c r="N8" s="1529"/>
      <c r="P8" s="787"/>
      <c r="Q8" s="787"/>
      <c r="S8" s="1106"/>
    </row>
    <row r="9" spans="1:19" x14ac:dyDescent="0.25">
      <c r="A9" s="1881" t="s">
        <v>601</v>
      </c>
      <c r="B9" s="1579">
        <v>0.13061831976976668</v>
      </c>
      <c r="C9" s="642">
        <v>0.13313118799627444</v>
      </c>
      <c r="D9" s="642">
        <v>0.12789716716076074</v>
      </c>
      <c r="E9" s="642">
        <v>0.12381932330772127</v>
      </c>
      <c r="F9" s="642">
        <v>0.12775760285637822</v>
      </c>
      <c r="G9" s="642">
        <v>0.14455042711356431</v>
      </c>
      <c r="H9" s="642">
        <v>0.15297860292063284</v>
      </c>
      <c r="I9" s="642">
        <v>0.18079343424327335</v>
      </c>
      <c r="J9" s="642">
        <v>0.25</v>
      </c>
      <c r="K9" s="642">
        <v>0.25</v>
      </c>
      <c r="L9" s="642">
        <v>0.25</v>
      </c>
      <c r="M9" s="642">
        <v>0.25</v>
      </c>
      <c r="N9" s="1529"/>
      <c r="P9" s="787"/>
      <c r="Q9" s="787"/>
      <c r="S9" s="1106"/>
    </row>
    <row r="10" spans="1:19" x14ac:dyDescent="0.25">
      <c r="A10" s="1881" t="s">
        <v>600</v>
      </c>
      <c r="B10" s="1579">
        <v>0.57695636417819141</v>
      </c>
      <c r="C10" s="642">
        <v>0.62662609323741114</v>
      </c>
      <c r="D10" s="642">
        <v>0.59483956910675373</v>
      </c>
      <c r="E10" s="642">
        <v>0.52956148116168023</v>
      </c>
      <c r="F10" s="642">
        <v>0.59258456339858301</v>
      </c>
      <c r="G10" s="642">
        <v>0.60535561824635453</v>
      </c>
      <c r="H10" s="642">
        <v>0.64324985373258381</v>
      </c>
      <c r="I10" s="642">
        <v>0.76580433455947361</v>
      </c>
      <c r="J10" s="642">
        <v>0.76</v>
      </c>
      <c r="K10" s="642">
        <v>0.76</v>
      </c>
      <c r="L10" s="642">
        <v>0.81</v>
      </c>
      <c r="M10" s="642">
        <v>0.81</v>
      </c>
      <c r="N10" s="1529"/>
      <c r="S10" s="1106"/>
    </row>
    <row r="11" spans="1:19" x14ac:dyDescent="0.25">
      <c r="A11" s="1881" t="s">
        <v>599</v>
      </c>
      <c r="B11" s="1579">
        <v>6.1889840283414772E-2</v>
      </c>
      <c r="C11" s="642">
        <v>9.8178075830208711E-2</v>
      </c>
      <c r="D11" s="642">
        <v>9.6143429349615908E-2</v>
      </c>
      <c r="E11" s="642">
        <v>9.5166536749609926E-2</v>
      </c>
      <c r="F11" s="642">
        <v>0.10378821194710991</v>
      </c>
      <c r="G11" s="642">
        <v>0.14056505813537354</v>
      </c>
      <c r="H11" s="642">
        <v>0.19972848099845397</v>
      </c>
      <c r="I11" s="642">
        <v>0.17767864643627682</v>
      </c>
      <c r="J11" s="642">
        <v>0.19</v>
      </c>
      <c r="K11" s="642">
        <v>0.2</v>
      </c>
      <c r="L11" s="642">
        <v>0.14000000000000001</v>
      </c>
      <c r="M11" s="642">
        <v>0.16</v>
      </c>
      <c r="N11" s="1529"/>
      <c r="S11" s="1106"/>
    </row>
    <row r="12" spans="1:19" x14ac:dyDescent="0.25">
      <c r="A12" s="1881" t="s">
        <v>598</v>
      </c>
      <c r="B12" s="1579">
        <v>0.66292759310566596</v>
      </c>
      <c r="C12" s="642">
        <v>0.68447016276262329</v>
      </c>
      <c r="D12" s="642">
        <v>0.79263906285527619</v>
      </c>
      <c r="E12" s="642">
        <v>0.77553090883012599</v>
      </c>
      <c r="F12" s="642">
        <v>0.81171304055033955</v>
      </c>
      <c r="G12" s="642">
        <v>0.94640899899880149</v>
      </c>
      <c r="H12" s="642">
        <v>1.0153076518222366</v>
      </c>
      <c r="I12" s="642">
        <v>1.1072106577612177</v>
      </c>
      <c r="J12" s="642">
        <v>1.1299999999999999</v>
      </c>
      <c r="K12" s="642">
        <v>1.1000000000000001</v>
      </c>
      <c r="L12" s="642">
        <v>1.1399999999999999</v>
      </c>
      <c r="M12" s="642">
        <v>1.17</v>
      </c>
      <c r="N12" s="1529"/>
      <c r="S12" s="1106"/>
    </row>
    <row r="13" spans="1:19" x14ac:dyDescent="0.25">
      <c r="A13" s="1882" t="s">
        <v>597</v>
      </c>
      <c r="B13" s="1579">
        <v>0.80926483319605469</v>
      </c>
      <c r="C13" s="642">
        <v>0.71621326359735071</v>
      </c>
      <c r="D13" s="642">
        <v>0.78846555425573495</v>
      </c>
      <c r="E13" s="642">
        <v>0.72661763309990379</v>
      </c>
      <c r="F13" s="642">
        <v>0.77091281648806265</v>
      </c>
      <c r="G13" s="642">
        <v>0.81523936422706733</v>
      </c>
      <c r="H13" s="642">
        <v>0.78461309736401186</v>
      </c>
      <c r="I13" s="642">
        <v>0.90714781307199877</v>
      </c>
      <c r="J13" s="642">
        <v>0.94</v>
      </c>
      <c r="K13" s="642">
        <v>0.92</v>
      </c>
      <c r="L13" s="642">
        <v>0.92</v>
      </c>
      <c r="M13" s="642">
        <v>0.9</v>
      </c>
      <c r="N13" s="1529"/>
      <c r="S13" s="1106"/>
    </row>
    <row r="14" spans="1:19" x14ac:dyDescent="0.25">
      <c r="A14" s="1881" t="s">
        <v>596</v>
      </c>
      <c r="B14" s="1579">
        <v>0.23403077940019729</v>
      </c>
      <c r="C14" s="642">
        <v>0.24608930709026614</v>
      </c>
      <c r="D14" s="642">
        <v>0.26885160245508033</v>
      </c>
      <c r="E14" s="642">
        <v>0.2549248073770039</v>
      </c>
      <c r="F14" s="642">
        <v>0.27805368757185034</v>
      </c>
      <c r="G14" s="642">
        <v>0.29028562186462825</v>
      </c>
      <c r="H14" s="642">
        <v>0.31461775218609939</v>
      </c>
      <c r="I14" s="642">
        <v>0.37527671334395934</v>
      </c>
      <c r="J14" s="642">
        <v>0.42</v>
      </c>
      <c r="K14" s="642">
        <v>0.4</v>
      </c>
      <c r="L14" s="642">
        <v>0.43</v>
      </c>
      <c r="M14" s="642">
        <v>0.36</v>
      </c>
      <c r="N14" s="1529"/>
      <c r="S14" s="1106"/>
    </row>
    <row r="15" spans="1:19" x14ac:dyDescent="0.25">
      <c r="A15" s="1882" t="s">
        <v>595</v>
      </c>
      <c r="B15" s="1579">
        <v>0.35156279011677827</v>
      </c>
      <c r="C15" s="642">
        <v>0.24794162214038118</v>
      </c>
      <c r="D15" s="642">
        <v>0.24011844813152766</v>
      </c>
      <c r="E15" s="642">
        <v>0.21574727883278991</v>
      </c>
      <c r="F15" s="642">
        <v>0.26146130552317487</v>
      </c>
      <c r="G15" s="642">
        <v>0.2688111189363846</v>
      </c>
      <c r="H15" s="642">
        <v>0.29850012399594117</v>
      </c>
      <c r="I15" s="642">
        <v>0.29154574616525347</v>
      </c>
      <c r="J15" s="642">
        <v>0.32</v>
      </c>
      <c r="K15" s="642">
        <v>0.33</v>
      </c>
      <c r="L15" s="642">
        <v>0.35</v>
      </c>
      <c r="M15" s="642">
        <v>0.34</v>
      </c>
      <c r="N15" s="1529"/>
      <c r="S15" s="1106"/>
    </row>
    <row r="16" spans="1:19" x14ac:dyDescent="0.25">
      <c r="A16" s="1882" t="s">
        <v>594</v>
      </c>
      <c r="B16" s="1579">
        <v>0.18771113811162679</v>
      </c>
      <c r="C16" s="642">
        <v>0.18184750999436036</v>
      </c>
      <c r="D16" s="642">
        <v>0.21180158662944099</v>
      </c>
      <c r="E16" s="642">
        <v>0.20333817247791558</v>
      </c>
      <c r="F16" s="642">
        <v>0.21517529425902282</v>
      </c>
      <c r="G16" s="642">
        <v>0.45481510031307593</v>
      </c>
      <c r="H16" s="642">
        <v>0.36651060462837759</v>
      </c>
      <c r="I16" s="642">
        <v>0.45298284086927149</v>
      </c>
      <c r="J16" s="642">
        <v>0.48</v>
      </c>
      <c r="K16" s="642">
        <v>0.44</v>
      </c>
      <c r="L16" s="642">
        <v>0.47</v>
      </c>
      <c r="M16" s="642">
        <v>0.43</v>
      </c>
      <c r="N16" s="1529"/>
      <c r="S16" s="1106"/>
    </row>
    <row r="17" spans="1:19" x14ac:dyDescent="0.25">
      <c r="A17" s="1881" t="s">
        <v>593</v>
      </c>
      <c r="B17" s="1579">
        <v>0.27377926510151451</v>
      </c>
      <c r="C17" s="642">
        <v>0.28051688847696971</v>
      </c>
      <c r="D17" s="642">
        <v>0.2816046394593153</v>
      </c>
      <c r="E17" s="642">
        <v>0.28656921961422416</v>
      </c>
      <c r="F17" s="642">
        <v>0.28742800074027164</v>
      </c>
      <c r="G17" s="642">
        <v>0.3039958426042782</v>
      </c>
      <c r="H17" s="642">
        <v>0.21882453401424312</v>
      </c>
      <c r="I17" s="642">
        <v>0.2208817191246174</v>
      </c>
      <c r="J17" s="642">
        <v>0.19</v>
      </c>
      <c r="K17" s="642">
        <v>0.2</v>
      </c>
      <c r="L17" s="642">
        <v>0.2</v>
      </c>
      <c r="M17" s="642">
        <v>0.21</v>
      </c>
      <c r="N17" s="1529"/>
      <c r="S17" s="1106"/>
    </row>
    <row r="18" spans="1:19" x14ac:dyDescent="0.25">
      <c r="A18" s="1881" t="s">
        <v>3</v>
      </c>
      <c r="B18" s="1579">
        <v>0.53319274893836066</v>
      </c>
      <c r="C18" s="642">
        <v>0.49413941937214956</v>
      </c>
      <c r="D18" s="642">
        <v>0.56744512961103233</v>
      </c>
      <c r="E18" s="642">
        <v>0.54283516501068652</v>
      </c>
      <c r="F18" s="642">
        <v>0.44843738746508299</v>
      </c>
      <c r="G18" s="642">
        <v>0.38032693490537239</v>
      </c>
      <c r="H18" s="642">
        <v>0.6046630950998082</v>
      </c>
      <c r="I18" s="642">
        <v>0.8111186555912816</v>
      </c>
      <c r="J18" s="642">
        <v>0.55000000000000004</v>
      </c>
      <c r="K18" s="642">
        <v>0.64</v>
      </c>
      <c r="L18" s="642">
        <v>0.75</v>
      </c>
      <c r="M18" s="642">
        <v>0.72</v>
      </c>
      <c r="N18" s="1529"/>
      <c r="S18" s="1106"/>
    </row>
    <row r="19" spans="1:19" x14ac:dyDescent="0.25">
      <c r="A19" s="1108" t="s">
        <v>365</v>
      </c>
      <c r="B19" s="2495">
        <v>8.6999999999999993</v>
      </c>
      <c r="C19" s="1107">
        <v>8.5</v>
      </c>
      <c r="D19" s="1107">
        <v>8.8000000000000007</v>
      </c>
      <c r="E19" s="1107">
        <v>8.725049079874946</v>
      </c>
      <c r="F19" s="1107">
        <v>9.2309950199283826</v>
      </c>
      <c r="G19" s="1107">
        <v>9.9086933109320885</v>
      </c>
      <c r="H19" s="1107">
        <v>10.74155882206108</v>
      </c>
      <c r="I19" s="1107">
        <v>11.609215173035537</v>
      </c>
      <c r="J19" s="1107">
        <v>12.03</v>
      </c>
      <c r="K19" s="1107">
        <v>11.86</v>
      </c>
      <c r="L19" s="1107">
        <v>11.979999999999999</v>
      </c>
      <c r="M19" s="1880">
        <v>11.88</v>
      </c>
      <c r="N19" s="1529"/>
      <c r="S19" s="1106"/>
    </row>
    <row r="20" spans="1:19" x14ac:dyDescent="0.25">
      <c r="A20" s="2259"/>
      <c r="B20" s="2265"/>
      <c r="C20" s="2265"/>
      <c r="D20" s="2265"/>
      <c r="E20" s="2265"/>
      <c r="F20" s="2265"/>
      <c r="G20" s="2264"/>
      <c r="H20" s="2264"/>
      <c r="I20" s="2264"/>
      <c r="J20" s="2264"/>
      <c r="K20" s="2263"/>
      <c r="L20" s="1879"/>
      <c r="M20" s="1879"/>
      <c r="N20" s="1878"/>
      <c r="S20" s="1106"/>
    </row>
    <row r="21" spans="1:19" x14ac:dyDescent="0.25">
      <c r="A21" s="641" t="s">
        <v>605</v>
      </c>
      <c r="B21" s="1877">
        <v>0.23331684730108562</v>
      </c>
      <c r="C21" s="1877">
        <v>0.25224642558465221</v>
      </c>
      <c r="D21" s="1877">
        <v>0.26413159167455019</v>
      </c>
      <c r="E21" s="1877">
        <v>0.26465004237030348</v>
      </c>
      <c r="F21" s="1877">
        <v>0.25050897466948202</v>
      </c>
      <c r="G21" s="1877">
        <v>0.25606726893070803</v>
      </c>
      <c r="H21" s="2262"/>
      <c r="I21" s="2262"/>
      <c r="J21" s="2262"/>
      <c r="K21" s="2262"/>
      <c r="L21" s="1872"/>
      <c r="M21" s="1872"/>
      <c r="N21" s="1872"/>
      <c r="S21" s="1106"/>
    </row>
    <row r="22" spans="1:19" x14ac:dyDescent="0.25">
      <c r="A22" s="641" t="s">
        <v>604</v>
      </c>
      <c r="B22" s="1877">
        <v>0.13021751429935524</v>
      </c>
      <c r="C22" s="1877">
        <v>0.13525514779812725</v>
      </c>
      <c r="D22" s="1877">
        <v>0.125176625270427</v>
      </c>
      <c r="E22" s="1877">
        <v>0.13069255250953649</v>
      </c>
      <c r="F22" s="1877">
        <v>0.12297178235471995</v>
      </c>
      <c r="G22" s="1877">
        <v>0.12310203213956082</v>
      </c>
      <c r="H22" s="2262"/>
      <c r="I22" s="2262"/>
      <c r="J22" s="2262"/>
      <c r="K22" s="2262"/>
      <c r="L22" s="1872"/>
      <c r="M22" s="1872"/>
      <c r="N22" s="1872"/>
      <c r="S22" s="1106"/>
    </row>
    <row r="23" spans="1:19" x14ac:dyDescent="0.25">
      <c r="A23" s="641" t="s">
        <v>603</v>
      </c>
      <c r="B23" s="1877">
        <v>0.16378415437912477</v>
      </c>
      <c r="C23" s="1877">
        <v>0.1544587342369021</v>
      </c>
      <c r="D23" s="1877">
        <v>0.15333871410034852</v>
      </c>
      <c r="E23" s="1877">
        <v>0.16117452298180918</v>
      </c>
      <c r="F23" s="1877">
        <v>0.1772966767138634</v>
      </c>
      <c r="G23" s="1876">
        <v>0.1665288053885646</v>
      </c>
      <c r="H23" s="1105"/>
      <c r="I23" s="1105"/>
      <c r="J23" s="1105"/>
      <c r="K23" s="1105"/>
      <c r="S23" s="1106"/>
    </row>
    <row r="24" spans="1:19" x14ac:dyDescent="0.25">
      <c r="A24" s="641" t="s">
        <v>602</v>
      </c>
      <c r="B24" s="1877">
        <v>2.7135400747023117E-2</v>
      </c>
      <c r="C24" s="1877">
        <v>2.6416125061254868E-2</v>
      </c>
      <c r="D24" s="1877">
        <v>1.0841887951115028E-2</v>
      </c>
      <c r="E24" s="1877">
        <v>1.3214755037400676E-2</v>
      </c>
      <c r="F24" s="1877">
        <v>2.1072995706407152E-2</v>
      </c>
      <c r="G24" s="1876">
        <v>1.8928159413986533E-2</v>
      </c>
      <c r="H24" s="1105"/>
      <c r="I24" s="1105"/>
      <c r="J24" s="1105"/>
      <c r="K24" s="1105"/>
      <c r="S24" s="1106"/>
    </row>
    <row r="25" spans="1:19" x14ac:dyDescent="0.25">
      <c r="A25" s="641" t="s">
        <v>601</v>
      </c>
      <c r="B25" s="1877">
        <v>1.5226972985025729E-2</v>
      </c>
      <c r="C25" s="1877">
        <v>1.5492094843715432E-2</v>
      </c>
      <c r="D25" s="1877">
        <v>1.4385466805405242E-2</v>
      </c>
      <c r="E25" s="1877">
        <v>1.4191246624998464E-2</v>
      </c>
      <c r="F25" s="1877">
        <v>1.4241750704417726E-2</v>
      </c>
      <c r="G25" s="1876">
        <v>2.1100769230536894E-2</v>
      </c>
      <c r="H25" s="1105"/>
      <c r="I25" s="1105"/>
      <c r="J25" s="1105"/>
      <c r="K25" s="1105"/>
      <c r="S25" s="1106"/>
    </row>
    <row r="26" spans="1:19" x14ac:dyDescent="0.25">
      <c r="A26" s="641" t="s">
        <v>600</v>
      </c>
      <c r="B26" s="1877">
        <v>6.7259316965379151E-2</v>
      </c>
      <c r="C26" s="1877">
        <v>7.291868279769656E-2</v>
      </c>
      <c r="D26" s="1877">
        <v>6.6905663869559817E-2</v>
      </c>
      <c r="E26" s="1877">
        <v>6.069438421649203E-2</v>
      </c>
      <c r="F26" s="1877">
        <v>5.9884218332582534E-2</v>
      </c>
      <c r="G26" s="1876">
        <v>6.2969205280660703E-2</v>
      </c>
      <c r="H26" s="1105"/>
      <c r="I26" s="1105"/>
      <c r="J26" s="1105"/>
      <c r="K26" s="1105"/>
      <c r="S26" s="1106"/>
    </row>
    <row r="27" spans="1:19" x14ac:dyDescent="0.25">
      <c r="A27" s="641" t="s">
        <v>599</v>
      </c>
      <c r="B27" s="1877">
        <v>7.2148755833348534E-3</v>
      </c>
      <c r="C27" s="1877">
        <v>1.1424701343291871E-2</v>
      </c>
      <c r="D27" s="1877">
        <v>1.0813907314524581E-2</v>
      </c>
      <c r="E27" s="1877">
        <v>1.0907278099915735E-2</v>
      </c>
      <c r="F27" s="1877">
        <v>1.859399406613595E-2</v>
      </c>
      <c r="G27" s="1876">
        <v>1.5819955974324253E-2</v>
      </c>
      <c r="H27" s="1105"/>
      <c r="I27" s="1105"/>
      <c r="J27" s="1105"/>
      <c r="K27" s="1105"/>
      <c r="S27" s="1106"/>
    </row>
    <row r="28" spans="1:19" x14ac:dyDescent="0.25">
      <c r="A28" s="641" t="s">
        <v>598</v>
      </c>
      <c r="B28" s="1877">
        <v>7.7281506675640002E-2</v>
      </c>
      <c r="C28" s="1877">
        <v>7.9649831409215999E-2</v>
      </c>
      <c r="D28" s="1877">
        <v>8.9153522165504318E-2</v>
      </c>
      <c r="E28" s="1877">
        <v>8.8885564050172824E-2</v>
      </c>
      <c r="F28" s="1877">
        <v>9.4521444107068656E-2</v>
      </c>
      <c r="G28" s="1876">
        <v>9.4076736269565531E-2</v>
      </c>
      <c r="H28" s="1105"/>
      <c r="I28" s="1105"/>
      <c r="J28" s="1105"/>
      <c r="K28" s="1105"/>
      <c r="S28" s="1106"/>
    </row>
    <row r="29" spans="1:19" x14ac:dyDescent="0.25">
      <c r="A29" s="641" t="s">
        <v>597</v>
      </c>
      <c r="B29" s="1877">
        <v>9.4340929928727474E-2</v>
      </c>
      <c r="C29" s="1877">
        <v>8.3343685089684774E-2</v>
      </c>
      <c r="D29" s="1877">
        <v>8.8684099184889675E-2</v>
      </c>
      <c r="E29" s="1877">
        <v>8.3279489484581581E-2</v>
      </c>
      <c r="F29" s="1877">
        <v>7.3044621396344128E-2</v>
      </c>
      <c r="G29" s="1876">
        <v>7.8392302717005577E-2</v>
      </c>
      <c r="H29" s="1105"/>
      <c r="I29" s="1105"/>
      <c r="J29" s="1105"/>
      <c r="K29" s="1105"/>
      <c r="S29" s="1106"/>
    </row>
    <row r="30" spans="1:19" x14ac:dyDescent="0.25">
      <c r="A30" s="641" t="s">
        <v>596</v>
      </c>
      <c r="B30" s="1877">
        <v>2.7282393173274896E-2</v>
      </c>
      <c r="C30" s="1877">
        <v>2.8636707467624367E-2</v>
      </c>
      <c r="D30" s="1877">
        <v>3.0239573624302626E-2</v>
      </c>
      <c r="E30" s="1877">
        <v>2.9217578611105955E-2</v>
      </c>
      <c r="F30" s="1877">
        <v>2.9289766727333421E-2</v>
      </c>
      <c r="G30" s="1876">
        <v>3.5176356085913608E-2</v>
      </c>
      <c r="H30" s="1105"/>
      <c r="I30" s="1105"/>
      <c r="J30" s="1105"/>
      <c r="K30" s="1105"/>
      <c r="S30" s="1106"/>
    </row>
    <row r="31" spans="1:19" x14ac:dyDescent="0.25">
      <c r="A31" s="641" t="s">
        <v>595</v>
      </c>
      <c r="B31" s="1877">
        <v>4.0983815417961991E-2</v>
      </c>
      <c r="C31" s="1877">
        <v>2.8852256061974977E-2</v>
      </c>
      <c r="D31" s="1877">
        <v>2.7007759762338785E-2</v>
      </c>
      <c r="E31" s="1877">
        <v>2.4727342718384129E-2</v>
      </c>
      <c r="F31" s="1877">
        <v>2.7789274251599289E-2</v>
      </c>
      <c r="G31" s="1876">
        <v>2.6886180350596828E-2</v>
      </c>
      <c r="H31" s="1105"/>
      <c r="I31" s="1105"/>
      <c r="J31" s="1105"/>
      <c r="K31" s="1105"/>
      <c r="S31" s="1106"/>
    </row>
    <row r="32" spans="1:19" x14ac:dyDescent="0.25">
      <c r="A32" s="641" t="s">
        <v>594</v>
      </c>
      <c r="B32" s="1877">
        <v>2.1882630507361337E-2</v>
      </c>
      <c r="C32" s="1877">
        <v>2.1161073632160163E-2</v>
      </c>
      <c r="D32" s="1877">
        <v>2.3822769193630536E-2</v>
      </c>
      <c r="E32" s="1877">
        <v>2.3305103572074114E-2</v>
      </c>
      <c r="F32" s="1877">
        <v>3.4120802268999897E-2</v>
      </c>
      <c r="G32" s="1876">
        <v>3.9475539439420108E-2</v>
      </c>
      <c r="H32" s="1105"/>
      <c r="I32" s="1105"/>
      <c r="J32" s="1105"/>
      <c r="K32" s="1105"/>
      <c r="S32" s="1106"/>
    </row>
    <row r="33" spans="1:11" x14ac:dyDescent="0.25">
      <c r="A33" s="641" t="s">
        <v>593</v>
      </c>
      <c r="B33" s="1877">
        <v>3.1916116214854948E-2</v>
      </c>
      <c r="C33" s="1877">
        <v>3.2642946457225132E-2</v>
      </c>
      <c r="D33" s="1877">
        <v>3.167399468745196E-2</v>
      </c>
      <c r="E33" s="1877">
        <v>3.2844424941427551E-2</v>
      </c>
      <c r="F33" s="1877">
        <v>2.0371767044166805E-2</v>
      </c>
      <c r="G33" s="1876">
        <v>1.5858556974727447E-2</v>
      </c>
      <c r="H33" s="1105"/>
      <c r="I33" s="1105"/>
      <c r="J33" s="1105"/>
      <c r="K33" s="1105"/>
    </row>
    <row r="34" spans="1:11" x14ac:dyDescent="0.25">
      <c r="A34" s="641" t="s">
        <v>3</v>
      </c>
      <c r="B34" s="1877">
        <v>6.2157525821850697E-2</v>
      </c>
      <c r="C34" s="1877">
        <v>5.7501588216474428E-2</v>
      </c>
      <c r="D34" s="1877">
        <v>6.3824424395951776E-2</v>
      </c>
      <c r="E34" s="1877">
        <v>6.221571478179775E-2</v>
      </c>
      <c r="F34" s="1877">
        <v>5.629193165687902E-2</v>
      </c>
      <c r="G34" s="1876">
        <v>4.5618131804428912E-2</v>
      </c>
      <c r="H34" s="1105"/>
      <c r="I34" s="1105"/>
      <c r="J34" s="1105"/>
      <c r="K34" s="1105"/>
    </row>
    <row r="35" spans="1:11" x14ac:dyDescent="0.25">
      <c r="A35" s="1099"/>
      <c r="B35" s="565"/>
      <c r="C35" s="2494"/>
      <c r="D35" s="2494"/>
      <c r="E35" s="2494"/>
      <c r="F35" s="2494"/>
      <c r="G35" s="2493"/>
      <c r="H35" s="1105"/>
      <c r="I35" s="1105"/>
      <c r="J35" s="1105"/>
      <c r="K35" s="1105"/>
    </row>
    <row r="36" spans="1:11" x14ac:dyDescent="0.25">
      <c r="A36" s="1099"/>
      <c r="B36" s="565"/>
      <c r="C36" s="565"/>
      <c r="D36" s="565"/>
      <c r="E36" s="565"/>
      <c r="F36" s="565"/>
      <c r="G36" s="1105"/>
      <c r="H36" s="1105"/>
      <c r="I36" s="1105"/>
      <c r="J36" s="1105"/>
      <c r="K36" s="1105"/>
    </row>
    <row r="37" spans="1:11" x14ac:dyDescent="0.25">
      <c r="A37" s="2261"/>
      <c r="B37" s="565"/>
      <c r="C37" s="565"/>
      <c r="D37" s="565"/>
      <c r="E37" s="565"/>
      <c r="F37" s="565"/>
      <c r="G37" s="1105"/>
      <c r="H37" s="1105"/>
      <c r="I37" s="1105"/>
      <c r="J37" s="1105"/>
      <c r="K37" s="1105"/>
    </row>
    <row r="38" spans="1:11" x14ac:dyDescent="0.25">
      <c r="A38" s="2260"/>
      <c r="B38" s="565"/>
      <c r="C38" s="565"/>
      <c r="D38" s="565"/>
      <c r="E38" s="565"/>
      <c r="F38" s="565"/>
      <c r="G38" s="1105"/>
      <c r="H38" s="1105"/>
      <c r="I38" s="1105"/>
      <c r="J38" s="1105"/>
      <c r="K38" s="1105"/>
    </row>
    <row r="39" spans="1:11" x14ac:dyDescent="0.25">
      <c r="A39" s="2258"/>
      <c r="B39" s="565"/>
      <c r="C39" s="565"/>
      <c r="D39" s="565"/>
      <c r="E39" s="565"/>
      <c r="F39" s="565"/>
      <c r="G39" s="1105"/>
      <c r="H39" s="1105"/>
      <c r="I39" s="1105"/>
      <c r="J39" s="1105"/>
      <c r="K39" s="1105"/>
    </row>
    <row r="40" spans="1:11" x14ac:dyDescent="0.25">
      <c r="A40" s="2258"/>
      <c r="B40" s="565"/>
      <c r="C40" s="565"/>
      <c r="D40" s="565"/>
      <c r="E40" s="565"/>
      <c r="F40" s="565"/>
      <c r="G40" s="1105"/>
      <c r="H40" s="1105"/>
      <c r="I40" s="1105"/>
      <c r="J40" s="1105"/>
      <c r="K40" s="1105"/>
    </row>
    <row r="41" spans="1:11" x14ac:dyDescent="0.25">
      <c r="A41" s="2258"/>
      <c r="B41" s="565"/>
      <c r="C41" s="565"/>
      <c r="D41" s="565"/>
      <c r="E41" s="565"/>
      <c r="F41" s="565"/>
      <c r="G41" s="1105"/>
      <c r="H41" s="1105"/>
      <c r="I41" s="1105"/>
      <c r="J41" s="1105"/>
      <c r="K41" s="1105"/>
    </row>
    <row r="42" spans="1:11" x14ac:dyDescent="0.25">
      <c r="A42" s="2258"/>
      <c r="B42" s="565"/>
      <c r="C42" s="565"/>
      <c r="D42" s="565"/>
      <c r="E42" s="565"/>
      <c r="F42" s="565"/>
      <c r="G42" s="1105"/>
      <c r="H42" s="1105"/>
      <c r="I42" s="1105"/>
      <c r="J42" s="1105"/>
      <c r="K42" s="1105"/>
    </row>
    <row r="43" spans="1:11" x14ac:dyDescent="0.25">
      <c r="A43" s="2258"/>
      <c r="B43" s="565"/>
      <c r="C43" s="565"/>
      <c r="D43" s="565"/>
      <c r="E43" s="565"/>
      <c r="F43" s="565"/>
      <c r="G43" s="1105"/>
      <c r="H43" s="1105"/>
      <c r="I43" s="1105"/>
      <c r="J43" s="1105"/>
      <c r="K43" s="1105"/>
    </row>
    <row r="44" spans="1:11" x14ac:dyDescent="0.25">
      <c r="A44" s="2258"/>
      <c r="B44" s="565"/>
      <c r="C44" s="565"/>
      <c r="D44" s="565"/>
      <c r="E44" s="565"/>
      <c r="F44" s="565"/>
      <c r="G44" s="1105"/>
      <c r="H44" s="1105"/>
      <c r="I44" s="1105"/>
      <c r="J44" s="1105"/>
      <c r="K44" s="1105"/>
    </row>
    <row r="45" spans="1:11" x14ac:dyDescent="0.25">
      <c r="A45" s="2258"/>
      <c r="B45" s="565"/>
      <c r="C45" s="565"/>
      <c r="D45" s="565"/>
      <c r="E45" s="565"/>
      <c r="F45" s="565"/>
      <c r="G45" s="1105"/>
      <c r="H45" s="1105"/>
      <c r="I45" s="1105"/>
      <c r="J45" s="1105"/>
      <c r="K45" s="1105"/>
    </row>
    <row r="46" spans="1:11" x14ac:dyDescent="0.25">
      <c r="A46" s="2492"/>
      <c r="B46" s="581"/>
      <c r="C46" s="581"/>
      <c r="D46" s="581"/>
      <c r="E46" s="581"/>
      <c r="F46" s="581"/>
      <c r="G46" s="2491"/>
      <c r="H46" s="2491"/>
      <c r="I46" s="1105"/>
      <c r="J46" s="1105"/>
      <c r="K46" s="1105"/>
    </row>
    <row r="47" spans="1:11" x14ac:dyDescent="0.25">
      <c r="A47" s="2492"/>
      <c r="B47" s="581"/>
      <c r="C47" s="581"/>
      <c r="D47" s="581"/>
      <c r="E47" s="581"/>
      <c r="F47" s="581"/>
      <c r="G47" s="2491"/>
      <c r="H47" s="2491"/>
      <c r="I47" s="1105"/>
      <c r="J47" s="1105"/>
      <c r="K47" s="1105"/>
    </row>
    <row r="48" spans="1:11" x14ac:dyDescent="0.25">
      <c r="A48" s="2258"/>
      <c r="B48" s="565"/>
      <c r="C48" s="565"/>
      <c r="D48" s="565"/>
      <c r="E48" s="565"/>
      <c r="F48" s="565"/>
      <c r="G48" s="1105"/>
      <c r="H48" s="1105"/>
      <c r="I48" s="1105"/>
      <c r="J48" s="1105"/>
      <c r="K48" s="1105"/>
    </row>
    <row r="49" spans="1:14" x14ac:dyDescent="0.25">
      <c r="A49" s="2258"/>
      <c r="B49" s="565"/>
      <c r="C49" s="565"/>
      <c r="D49" s="565"/>
      <c r="E49" s="565"/>
      <c r="F49" s="565"/>
      <c r="G49" s="1105"/>
      <c r="H49" s="1105"/>
      <c r="I49" s="1105"/>
      <c r="J49" s="1105"/>
      <c r="K49" s="1105"/>
    </row>
    <row r="50" spans="1:14" x14ac:dyDescent="0.25">
      <c r="A50" s="2258"/>
      <c r="B50" s="565"/>
      <c r="C50" s="565"/>
      <c r="D50" s="565"/>
      <c r="E50" s="565"/>
      <c r="F50" s="565"/>
      <c r="G50" s="1105"/>
      <c r="H50" s="1105"/>
      <c r="I50" s="1105"/>
      <c r="J50" s="1105"/>
      <c r="K50" s="1105"/>
    </row>
    <row r="51" spans="1:14" x14ac:dyDescent="0.25">
      <c r="A51" s="2258"/>
      <c r="B51" s="565"/>
      <c r="C51" s="565"/>
      <c r="D51" s="565"/>
      <c r="E51" s="565"/>
      <c r="F51" s="565"/>
      <c r="G51" s="1105"/>
      <c r="H51" s="1105"/>
    </row>
    <row r="52" spans="1:14" x14ac:dyDescent="0.25">
      <c r="A52" s="2258"/>
      <c r="B52" s="565"/>
      <c r="C52" s="565"/>
      <c r="D52" s="565"/>
      <c r="E52" s="565"/>
      <c r="F52" s="565"/>
      <c r="G52" s="1105"/>
      <c r="H52" s="1105"/>
    </row>
    <row r="53" spans="1:14" x14ac:dyDescent="0.25">
      <c r="A53" s="2258"/>
      <c r="B53" s="565"/>
      <c r="C53" s="565"/>
      <c r="D53" s="565"/>
      <c r="E53" s="565"/>
      <c r="F53" s="565"/>
      <c r="G53" s="1105"/>
      <c r="H53" s="1105"/>
    </row>
    <row r="54" spans="1:14" x14ac:dyDescent="0.25">
      <c r="A54" s="2259"/>
      <c r="B54" s="565"/>
      <c r="C54" s="565"/>
      <c r="D54" s="565"/>
      <c r="E54" s="565"/>
      <c r="F54" s="565"/>
      <c r="G54" s="1105"/>
      <c r="H54" s="1105"/>
    </row>
    <row r="55" spans="1:14" x14ac:dyDescent="0.25">
      <c r="A55" s="2257"/>
      <c r="B55" s="2255"/>
      <c r="C55" s="2255"/>
      <c r="D55" s="2255"/>
      <c r="E55" s="2255"/>
      <c r="F55" s="2255"/>
      <c r="G55" s="2255"/>
      <c r="H55" s="2255"/>
      <c r="I55" s="1874"/>
      <c r="J55" s="1874"/>
      <c r="K55" s="1874"/>
      <c r="L55" s="1874"/>
      <c r="M55" s="1874"/>
      <c r="N55" s="1874"/>
    </row>
    <row r="56" spans="1:14" x14ac:dyDescent="0.25">
      <c r="A56" s="2258"/>
      <c r="B56" s="2255"/>
      <c r="C56" s="2255"/>
      <c r="D56" s="2255"/>
      <c r="E56" s="2255"/>
      <c r="F56" s="2255"/>
      <c r="G56" s="2255"/>
      <c r="H56" s="2255"/>
      <c r="I56" s="1874"/>
      <c r="J56" s="1874"/>
      <c r="K56" s="1874"/>
      <c r="L56" s="1874"/>
      <c r="M56" s="1874"/>
      <c r="N56" s="1874"/>
    </row>
    <row r="57" spans="1:14" x14ac:dyDescent="0.25">
      <c r="A57" s="2258"/>
      <c r="B57" s="2255"/>
      <c r="C57" s="2255"/>
      <c r="D57" s="2255"/>
      <c r="E57" s="2255"/>
      <c r="F57" s="2255"/>
      <c r="G57" s="2255"/>
      <c r="H57" s="2255"/>
      <c r="I57" s="1874"/>
      <c r="J57" s="1874"/>
      <c r="K57" s="1874"/>
      <c r="L57" s="1874"/>
      <c r="M57" s="1874"/>
      <c r="N57" s="1874"/>
    </row>
    <row r="58" spans="1:14" x14ac:dyDescent="0.25">
      <c r="A58" s="2258"/>
      <c r="B58" s="2255"/>
      <c r="C58" s="2255"/>
      <c r="D58" s="2255"/>
      <c r="E58" s="2255"/>
      <c r="F58" s="2255"/>
      <c r="G58" s="2255"/>
      <c r="H58" s="2255"/>
      <c r="I58" s="1874"/>
      <c r="J58" s="1874"/>
      <c r="K58" s="1874"/>
      <c r="L58" s="1874"/>
      <c r="M58" s="1874"/>
      <c r="N58" s="1874"/>
    </row>
    <row r="59" spans="1:14" x14ac:dyDescent="0.25">
      <c r="A59" s="2258"/>
      <c r="B59" s="2255"/>
      <c r="C59" s="2255"/>
      <c r="D59" s="2255"/>
      <c r="E59" s="2255"/>
      <c r="F59" s="2255"/>
      <c r="G59" s="2255"/>
      <c r="H59" s="2255"/>
      <c r="I59" s="1874"/>
      <c r="J59" s="1874"/>
      <c r="K59" s="1874"/>
      <c r="L59" s="1874"/>
      <c r="M59" s="1874"/>
      <c r="N59" s="1874"/>
    </row>
    <row r="60" spans="1:14" x14ac:dyDescent="0.25">
      <c r="A60" s="2258"/>
      <c r="B60" s="2255"/>
      <c r="C60" s="2255"/>
      <c r="D60" s="2255"/>
      <c r="E60" s="2255"/>
      <c r="F60" s="2255"/>
      <c r="G60" s="2255"/>
      <c r="H60" s="2255"/>
      <c r="I60" s="1874"/>
      <c r="J60" s="1874"/>
      <c r="K60" s="1874"/>
      <c r="L60" s="1874"/>
      <c r="M60" s="1874"/>
      <c r="N60" s="1874"/>
    </row>
    <row r="61" spans="1:14" x14ac:dyDescent="0.25">
      <c r="A61" s="2257"/>
      <c r="B61" s="2255"/>
      <c r="C61" s="2255"/>
      <c r="D61" s="2255"/>
      <c r="E61" s="2255"/>
      <c r="F61" s="2255"/>
      <c r="G61" s="2255"/>
      <c r="H61" s="2255"/>
      <c r="I61" s="1874"/>
      <c r="J61" s="1874"/>
      <c r="K61" s="1874"/>
      <c r="L61" s="1874"/>
      <c r="M61" s="1874"/>
      <c r="N61" s="1874"/>
    </row>
    <row r="62" spans="1:14" x14ac:dyDescent="0.25">
      <c r="A62" s="2257"/>
      <c r="B62" s="2255"/>
      <c r="C62" s="2255"/>
      <c r="D62" s="2255"/>
      <c r="E62" s="2255"/>
      <c r="F62" s="2255"/>
      <c r="G62" s="2255"/>
      <c r="H62" s="2255"/>
      <c r="I62" s="1874"/>
      <c r="J62" s="1874"/>
      <c r="K62" s="1874"/>
      <c r="L62" s="1874"/>
      <c r="M62" s="1874"/>
      <c r="N62" s="1874"/>
    </row>
    <row r="63" spans="1:14" x14ac:dyDescent="0.25">
      <c r="A63" s="1869"/>
      <c r="B63" s="2255"/>
      <c r="C63" s="2255"/>
      <c r="D63" s="2255"/>
      <c r="E63" s="2255"/>
      <c r="F63" s="2255"/>
      <c r="G63" s="2255"/>
      <c r="H63" s="2255"/>
      <c r="I63" s="1874"/>
      <c r="J63" s="1874"/>
      <c r="K63" s="1874"/>
      <c r="L63" s="1874"/>
      <c r="M63" s="1874"/>
      <c r="N63" s="1874"/>
    </row>
    <row r="64" spans="1:14" x14ac:dyDescent="0.25">
      <c r="A64" s="1099"/>
      <c r="B64" s="2255"/>
      <c r="C64" s="2255"/>
      <c r="D64" s="2255"/>
      <c r="E64" s="2255"/>
      <c r="F64" s="2255"/>
      <c r="G64" s="2255"/>
      <c r="H64" s="2255"/>
      <c r="I64" s="1874"/>
      <c r="J64" s="1874"/>
      <c r="K64" s="1874"/>
      <c r="L64" s="1874"/>
      <c r="M64" s="1874"/>
      <c r="N64" s="1874"/>
    </row>
    <row r="65" spans="1:14" x14ac:dyDescent="0.25">
      <c r="A65" s="1099"/>
      <c r="B65" s="2255"/>
      <c r="C65" s="2255"/>
      <c r="D65" s="2255"/>
      <c r="E65" s="2255"/>
      <c r="F65" s="2255"/>
      <c r="G65" s="2255"/>
      <c r="H65" s="2255"/>
      <c r="I65" s="1874"/>
      <c r="J65" s="1874"/>
      <c r="K65" s="1874"/>
      <c r="L65" s="1874"/>
      <c r="M65" s="1874"/>
      <c r="N65" s="1874"/>
    </row>
    <row r="66" spans="1:14" x14ac:dyDescent="0.25">
      <c r="A66" s="1099"/>
      <c r="B66" s="2255"/>
      <c r="C66" s="2255"/>
      <c r="D66" s="2255"/>
      <c r="E66" s="2255"/>
      <c r="F66" s="2255"/>
      <c r="G66" s="2255"/>
      <c r="H66" s="2255"/>
      <c r="I66" s="1874"/>
      <c r="J66" s="1874"/>
      <c r="K66" s="1874"/>
      <c r="L66" s="1874"/>
      <c r="M66" s="1874"/>
      <c r="N66" s="1874"/>
    </row>
    <row r="67" spans="1:14" x14ac:dyDescent="0.25">
      <c r="A67" s="1099"/>
      <c r="B67" s="2255"/>
      <c r="C67" s="2255"/>
      <c r="D67" s="2255"/>
      <c r="E67" s="2255"/>
      <c r="F67" s="2255"/>
      <c r="G67" s="2255"/>
      <c r="H67" s="2255"/>
      <c r="I67" s="1874"/>
      <c r="J67" s="1874"/>
      <c r="K67" s="1874"/>
      <c r="L67" s="1874"/>
      <c r="M67" s="1874"/>
      <c r="N67" s="1874"/>
    </row>
    <row r="68" spans="1:14" x14ac:dyDescent="0.25">
      <c r="A68" s="2256"/>
      <c r="B68" s="2255"/>
      <c r="C68" s="2255"/>
      <c r="D68" s="2255"/>
      <c r="E68" s="2255"/>
      <c r="F68" s="2255"/>
      <c r="G68" s="2255"/>
      <c r="H68" s="2255"/>
      <c r="I68" s="1874"/>
      <c r="J68" s="1874"/>
      <c r="K68" s="1874"/>
      <c r="L68" s="1874"/>
      <c r="M68" s="1874"/>
      <c r="N68" s="1874"/>
    </row>
    <row r="69" spans="1:14" x14ac:dyDescent="0.25">
      <c r="A69" s="565"/>
      <c r="B69" s="2255"/>
      <c r="C69" s="2255"/>
      <c r="D69" s="2255"/>
      <c r="E69" s="2255"/>
      <c r="F69" s="2255"/>
      <c r="G69" s="2255"/>
      <c r="H69" s="2255"/>
      <c r="I69" s="1874"/>
      <c r="J69" s="1874"/>
      <c r="K69" s="1874"/>
      <c r="L69" s="1874"/>
      <c r="M69" s="1874"/>
      <c r="N69" s="1874"/>
    </row>
    <row r="70" spans="1:14" x14ac:dyDescent="0.25">
      <c r="A70" s="565"/>
      <c r="B70" s="565"/>
      <c r="C70" s="565"/>
      <c r="D70" s="565"/>
      <c r="E70" s="565"/>
      <c r="F70" s="565"/>
      <c r="G70" s="1105"/>
      <c r="H70" s="1105"/>
    </row>
    <row r="71" spans="1:14" x14ac:dyDescent="0.25">
      <c r="A71" s="565"/>
      <c r="B71" s="565"/>
      <c r="C71" s="565"/>
      <c r="D71" s="565"/>
      <c r="E71" s="565"/>
      <c r="F71" s="565"/>
      <c r="G71" s="1105"/>
      <c r="H71" s="1105"/>
    </row>
    <row r="72" spans="1:14" x14ac:dyDescent="0.25">
      <c r="A72" s="565"/>
      <c r="B72" s="565"/>
      <c r="C72" s="565"/>
      <c r="D72" s="565"/>
      <c r="E72" s="565"/>
      <c r="F72" s="565"/>
      <c r="G72" s="1105"/>
      <c r="H72" s="1105"/>
    </row>
    <row r="73" spans="1:14" x14ac:dyDescent="0.25">
      <c r="A73" s="565"/>
      <c r="B73" s="565"/>
      <c r="C73" s="565"/>
      <c r="D73" s="565"/>
      <c r="E73" s="565"/>
      <c r="F73" s="565"/>
      <c r="G73" s="1105"/>
      <c r="H73" s="1105"/>
    </row>
    <row r="75" spans="1:14" x14ac:dyDescent="0.25">
      <c r="A75" s="1847"/>
    </row>
    <row r="76" spans="1:14" x14ac:dyDescent="0.25">
      <c r="A76" s="1847"/>
    </row>
    <row r="77" spans="1:14" x14ac:dyDescent="0.25">
      <c r="A77" s="1847"/>
    </row>
    <row r="78" spans="1:14" x14ac:dyDescent="0.25">
      <c r="A78" s="1847"/>
    </row>
    <row r="79" spans="1:14" x14ac:dyDescent="0.25">
      <c r="A79" s="1847"/>
    </row>
    <row r="80" spans="1:14" x14ac:dyDescent="0.25">
      <c r="A80" s="1847"/>
    </row>
    <row r="81" spans="1:1" x14ac:dyDescent="0.25">
      <c r="A81" s="1847"/>
    </row>
    <row r="82" spans="1:1" x14ac:dyDescent="0.25">
      <c r="A82" s="1847"/>
    </row>
    <row r="83" spans="1:1" x14ac:dyDescent="0.25">
      <c r="A83" s="1847"/>
    </row>
    <row r="84" spans="1:1" x14ac:dyDescent="0.25">
      <c r="A84" s="1847"/>
    </row>
    <row r="85" spans="1:1" x14ac:dyDescent="0.25">
      <c r="A85" s="1847"/>
    </row>
    <row r="86" spans="1:1" x14ac:dyDescent="0.25">
      <c r="A86" s="1847"/>
    </row>
    <row r="87" spans="1:1" x14ac:dyDescent="0.25">
      <c r="A87" s="1847"/>
    </row>
    <row r="88" spans="1:1" x14ac:dyDescent="0.25">
      <c r="A88" s="1847"/>
    </row>
    <row r="89" spans="1:1" x14ac:dyDescent="0.25">
      <c r="A89" s="1847"/>
    </row>
    <row r="90" spans="1:1" x14ac:dyDescent="0.25">
      <c r="A90" s="1847"/>
    </row>
    <row r="91" spans="1:1" x14ac:dyDescent="0.25">
      <c r="A91" s="1847"/>
    </row>
    <row r="92" spans="1:1" x14ac:dyDescent="0.25">
      <c r="A92" s="1847"/>
    </row>
    <row r="93" spans="1:1" x14ac:dyDescent="0.25">
      <c r="A93" s="1847"/>
    </row>
    <row r="94" spans="1:1" x14ac:dyDescent="0.25">
      <c r="A94" s="1847"/>
    </row>
    <row r="95" spans="1:1" x14ac:dyDescent="0.25">
      <c r="A95" s="1847"/>
    </row>
    <row r="96" spans="1:1" x14ac:dyDescent="0.25">
      <c r="A96" s="1847"/>
    </row>
    <row r="97" spans="1:1" x14ac:dyDescent="0.25">
      <c r="A97" s="1847"/>
    </row>
    <row r="98" spans="1:1" x14ac:dyDescent="0.25">
      <c r="A98" s="1847"/>
    </row>
    <row r="99" spans="1:1" x14ac:dyDescent="0.25">
      <c r="A99" s="1847"/>
    </row>
    <row r="100" spans="1:1" x14ac:dyDescent="0.25">
      <c r="A100" s="1847"/>
    </row>
    <row r="101" spans="1:1" x14ac:dyDescent="0.25">
      <c r="A101" s="1847"/>
    </row>
    <row r="102" spans="1:1" x14ac:dyDescent="0.25">
      <c r="A102" s="1847"/>
    </row>
    <row r="103" spans="1:1" x14ac:dyDescent="0.25">
      <c r="A103" s="1847"/>
    </row>
    <row r="104" spans="1:1" x14ac:dyDescent="0.25">
      <c r="A104" s="1847"/>
    </row>
    <row r="105" spans="1:1" x14ac:dyDescent="0.25">
      <c r="A105" s="1847"/>
    </row>
    <row r="106" spans="1:1" x14ac:dyDescent="0.25">
      <c r="A106" s="1847"/>
    </row>
  </sheetData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98"/>
  <sheetViews>
    <sheetView view="pageLayout" topLeftCell="A10" zoomScaleNormal="100" zoomScaleSheetLayoutView="85" workbookViewId="0">
      <selection activeCell="A5" sqref="A5"/>
    </sheetView>
  </sheetViews>
  <sheetFormatPr defaultRowHeight="15" x14ac:dyDescent="0.25"/>
  <cols>
    <col min="1" max="1" width="33.42578125" style="1846" customWidth="1"/>
    <col min="2" max="2" width="12" style="1846" customWidth="1"/>
    <col min="3" max="3" width="1.5703125" style="1846" customWidth="1"/>
    <col min="4" max="4" width="9" style="1846" customWidth="1"/>
    <col min="5" max="5" width="1.42578125" style="1846" customWidth="1"/>
    <col min="6" max="7" width="8.140625" style="1846" customWidth="1"/>
    <col min="8" max="8" width="7.42578125" style="1846" customWidth="1"/>
    <col min="9" max="9" width="7.85546875" style="1846" customWidth="1"/>
    <col min="10" max="10" width="7.7109375" style="1846" customWidth="1"/>
    <col min="11" max="11" width="7.85546875" style="1846" customWidth="1"/>
    <col min="12" max="12" width="7.42578125" style="1846" customWidth="1"/>
  </cols>
  <sheetData>
    <row r="1" spans="1:13" x14ac:dyDescent="0.25">
      <c r="A1" s="646" t="s">
        <v>1026</v>
      </c>
      <c r="B1" s="646"/>
      <c r="C1" s="646"/>
      <c r="D1" s="646"/>
      <c r="E1" s="646"/>
    </row>
    <row r="2" spans="1:13" x14ac:dyDescent="0.25">
      <c r="A2" s="646"/>
      <c r="B2" s="646"/>
      <c r="C2" s="646"/>
      <c r="D2" s="646"/>
      <c r="E2" s="646"/>
    </row>
    <row r="3" spans="1:13" ht="13.5" customHeight="1" x14ac:dyDescent="0.25">
      <c r="A3" s="1532" t="s">
        <v>1215</v>
      </c>
      <c r="B3" s="2497" t="s">
        <v>1137</v>
      </c>
      <c r="C3" s="1532"/>
      <c r="D3" s="2497" t="s">
        <v>1144</v>
      </c>
      <c r="E3" s="1532"/>
    </row>
    <row r="4" spans="1:13" ht="13.5" customHeight="1" x14ac:dyDescent="0.25">
      <c r="A4" s="1532"/>
      <c r="B4" s="2496" t="s">
        <v>1143</v>
      </c>
      <c r="C4" s="640"/>
      <c r="D4" s="2496" t="s">
        <v>1142</v>
      </c>
      <c r="E4" s="640"/>
      <c r="F4" s="2832" t="s">
        <v>1141</v>
      </c>
      <c r="G4" s="2833"/>
      <c r="H4" s="2833"/>
      <c r="I4" s="2833"/>
      <c r="J4" s="2833"/>
      <c r="K4" s="2833"/>
      <c r="L4" s="2833"/>
    </row>
    <row r="5" spans="1:13" ht="49.5" customHeight="1" thickBot="1" x14ac:dyDescent="0.3">
      <c r="A5" s="572" t="s">
        <v>178</v>
      </c>
      <c r="B5" s="2266" t="s">
        <v>512</v>
      </c>
      <c r="C5" s="572"/>
      <c r="D5" s="2499" t="s">
        <v>1256</v>
      </c>
      <c r="E5" s="572"/>
      <c r="F5" s="589" t="s">
        <v>566</v>
      </c>
      <c r="G5" s="589" t="s">
        <v>431</v>
      </c>
      <c r="H5" s="589" t="s">
        <v>430</v>
      </c>
      <c r="I5" s="589" t="s">
        <v>429</v>
      </c>
      <c r="J5" s="589" t="s">
        <v>428</v>
      </c>
      <c r="K5" s="1531" t="s">
        <v>412</v>
      </c>
      <c r="L5" s="648" t="s">
        <v>565</v>
      </c>
    </row>
    <row r="6" spans="1:13" ht="13.5" customHeight="1" x14ac:dyDescent="0.25">
      <c r="A6" s="1889" t="s">
        <v>564</v>
      </c>
      <c r="B6" s="1875">
        <v>661.25836172000004</v>
      </c>
      <c r="C6" s="1875"/>
      <c r="D6" s="2498">
        <v>99</v>
      </c>
      <c r="E6" s="1875"/>
      <c r="F6" s="1875">
        <v>562.25836172000004</v>
      </c>
      <c r="G6" s="1875">
        <v>7.1952100000000005E-2</v>
      </c>
      <c r="H6" s="1875">
        <v>0</v>
      </c>
      <c r="I6" s="1875">
        <v>182.47249815999999</v>
      </c>
      <c r="J6" s="1875">
        <v>0</v>
      </c>
      <c r="K6" s="1875">
        <v>7.2927921199999997</v>
      </c>
      <c r="L6" s="1875">
        <v>372.42111933999996</v>
      </c>
      <c r="M6" s="1109"/>
    </row>
    <row r="7" spans="1:13" ht="13.5" customHeight="1" x14ac:dyDescent="0.25">
      <c r="A7" s="1889" t="s">
        <v>563</v>
      </c>
      <c r="B7" s="1875">
        <v>33.934472270000001</v>
      </c>
      <c r="C7" s="1875"/>
      <c r="D7" s="2498">
        <v>0</v>
      </c>
      <c r="E7" s="1875"/>
      <c r="F7" s="1875">
        <v>33.934472270000001</v>
      </c>
      <c r="G7" s="1875">
        <v>7.1022360000000007E-2</v>
      </c>
      <c r="H7" s="1875">
        <v>5.5994236800000001</v>
      </c>
      <c r="I7" s="1875">
        <v>28.264026230000002</v>
      </c>
      <c r="J7" s="1875">
        <v>0</v>
      </c>
      <c r="K7" s="1875">
        <v>0</v>
      </c>
      <c r="L7" s="1875">
        <v>0</v>
      </c>
      <c r="M7" s="1109"/>
    </row>
    <row r="8" spans="1:13" ht="13.5" customHeight="1" x14ac:dyDescent="0.25">
      <c r="A8" s="1889" t="s">
        <v>562</v>
      </c>
      <c r="B8" s="1875">
        <v>24.956375600000001</v>
      </c>
      <c r="C8" s="1875"/>
      <c r="D8" s="2498">
        <v>6.6961280800000003</v>
      </c>
      <c r="E8" s="1875"/>
      <c r="F8" s="1875">
        <v>18.26024752</v>
      </c>
      <c r="G8" s="1875">
        <v>16.662886880000002</v>
      </c>
      <c r="H8" s="1875">
        <v>1.3003813799999997</v>
      </c>
      <c r="I8" s="1875">
        <v>8.0360789999999988E-2</v>
      </c>
      <c r="J8" s="1875">
        <v>0.21661847000000001</v>
      </c>
      <c r="K8" s="1875">
        <v>0</v>
      </c>
      <c r="L8" s="1875">
        <v>0</v>
      </c>
      <c r="M8" s="1109"/>
    </row>
    <row r="9" spans="1:13" ht="13.5" customHeight="1" x14ac:dyDescent="0.25">
      <c r="A9" s="1889" t="s">
        <v>561</v>
      </c>
      <c r="B9" s="1875">
        <v>160.36196487000001</v>
      </c>
      <c r="C9" s="1875"/>
      <c r="D9" s="2498">
        <v>2.23693673</v>
      </c>
      <c r="E9" s="1875"/>
      <c r="F9" s="1875">
        <v>158.12502814000001</v>
      </c>
      <c r="G9" s="1875">
        <v>13.67629178</v>
      </c>
      <c r="H9" s="1875">
        <v>128.07614663000001</v>
      </c>
      <c r="I9" s="1875">
        <v>5.87867272</v>
      </c>
      <c r="J9" s="1875">
        <v>8.6939348800000005</v>
      </c>
      <c r="K9" s="1875">
        <v>0</v>
      </c>
      <c r="L9" s="1875">
        <v>1.7999821300000001</v>
      </c>
      <c r="M9" s="1109"/>
    </row>
    <row r="10" spans="1:13" ht="13.5" customHeight="1" x14ac:dyDescent="0.25">
      <c r="A10" s="1889" t="s">
        <v>560</v>
      </c>
      <c r="B10" s="1875">
        <v>57.959755129999998</v>
      </c>
      <c r="C10" s="1875"/>
      <c r="D10" s="2498">
        <v>0</v>
      </c>
      <c r="E10" s="1875"/>
      <c r="F10" s="1875">
        <v>57.959755129999998</v>
      </c>
      <c r="G10" s="1875">
        <v>8.9536744199999987</v>
      </c>
      <c r="H10" s="1875">
        <v>45.50972359</v>
      </c>
      <c r="I10" s="1875">
        <v>0.44967564999999998</v>
      </c>
      <c r="J10" s="1875">
        <v>3.0466814699999993</v>
      </c>
      <c r="K10" s="1875">
        <v>0</v>
      </c>
      <c r="L10" s="1875">
        <v>0</v>
      </c>
      <c r="M10" s="1109"/>
    </row>
    <row r="11" spans="1:13" ht="13.5" customHeight="1" x14ac:dyDescent="0.25">
      <c r="A11" s="1889" t="s">
        <v>559</v>
      </c>
      <c r="B11" s="1875">
        <v>322.30098704</v>
      </c>
      <c r="C11" s="1875"/>
      <c r="D11" s="2498">
        <v>6.0193481499999999</v>
      </c>
      <c r="E11" s="1875"/>
      <c r="F11" s="1875">
        <v>316.28163889000001</v>
      </c>
      <c r="G11" s="1875">
        <v>89.016401169999995</v>
      </c>
      <c r="H11" s="1875">
        <v>35.328233500000003</v>
      </c>
      <c r="I11" s="1875">
        <v>54.192181170000005</v>
      </c>
      <c r="J11" s="1875">
        <v>53.869900610000002</v>
      </c>
      <c r="K11" s="1875">
        <v>2.1957934900000002</v>
      </c>
      <c r="L11" s="1875">
        <v>81.679128949999992</v>
      </c>
      <c r="M11" s="1109"/>
    </row>
    <row r="12" spans="1:13" ht="13.5" customHeight="1" x14ac:dyDescent="0.25">
      <c r="A12" s="1889" t="s">
        <v>558</v>
      </c>
      <c r="B12" s="1875">
        <v>113.0408735</v>
      </c>
      <c r="C12" s="1875"/>
      <c r="D12" s="2498">
        <v>7.9160657700000003</v>
      </c>
      <c r="E12" s="1875"/>
      <c r="F12" s="1875">
        <v>105.12480773</v>
      </c>
      <c r="G12" s="1875">
        <v>37.015783430000006</v>
      </c>
      <c r="H12" s="1875">
        <v>33.082853900000003</v>
      </c>
      <c r="I12" s="1875">
        <v>21.548903539999998</v>
      </c>
      <c r="J12" s="1875">
        <v>13.47726686</v>
      </c>
      <c r="K12" s="1875">
        <v>0</v>
      </c>
      <c r="L12" s="1875">
        <v>0</v>
      </c>
      <c r="M12" s="1109"/>
    </row>
    <row r="13" spans="1:13" ht="13.5" customHeight="1" x14ac:dyDescent="0.25">
      <c r="A13" s="1889" t="s">
        <v>557</v>
      </c>
      <c r="B13" s="1875">
        <v>588.03898964000007</v>
      </c>
      <c r="C13" s="1875"/>
      <c r="D13" s="2498">
        <v>0</v>
      </c>
      <c r="E13" s="1875"/>
      <c r="F13" s="1875">
        <v>588.03898964000007</v>
      </c>
      <c r="G13" s="1875">
        <v>51.099989970000003</v>
      </c>
      <c r="H13" s="1875">
        <v>0.30451825000000005</v>
      </c>
      <c r="I13" s="1875">
        <v>266.19774802000001</v>
      </c>
      <c r="J13" s="1875">
        <v>0.94714635000000003</v>
      </c>
      <c r="K13" s="1875">
        <v>0</v>
      </c>
      <c r="L13" s="1875">
        <v>269.48958705000001</v>
      </c>
      <c r="M13" s="1109"/>
    </row>
    <row r="14" spans="1:13" ht="13.5" customHeight="1" x14ac:dyDescent="0.25">
      <c r="A14" s="1889" t="s">
        <v>556</v>
      </c>
      <c r="B14" s="1875">
        <v>65.673622720000012</v>
      </c>
      <c r="C14" s="1875"/>
      <c r="D14" s="2498">
        <v>4.2642022700000002</v>
      </c>
      <c r="E14" s="1875"/>
      <c r="F14" s="1875">
        <v>61.409420450000006</v>
      </c>
      <c r="G14" s="1875">
        <v>9.6630661</v>
      </c>
      <c r="H14" s="1875">
        <v>20.084454619999999</v>
      </c>
      <c r="I14" s="1875">
        <v>27.176714100000002</v>
      </c>
      <c r="J14" s="1875">
        <v>4.4851856300000001</v>
      </c>
      <c r="K14" s="1875">
        <v>0</v>
      </c>
      <c r="L14" s="1875">
        <v>0</v>
      </c>
      <c r="M14" s="1109"/>
    </row>
    <row r="15" spans="1:13" ht="13.5" customHeight="1" x14ac:dyDescent="0.25">
      <c r="A15" s="1889" t="s">
        <v>555</v>
      </c>
      <c r="B15" s="1875">
        <v>136.31966357999997</v>
      </c>
      <c r="C15" s="1875"/>
      <c r="D15" s="2498">
        <v>0.63151314999999997</v>
      </c>
      <c r="E15" s="1875"/>
      <c r="F15" s="1875">
        <v>135.68815042999998</v>
      </c>
      <c r="G15" s="1875">
        <v>23.435489329999999</v>
      </c>
      <c r="H15" s="1875">
        <v>25.055251680000001</v>
      </c>
      <c r="I15" s="1875">
        <v>81.937495370000008</v>
      </c>
      <c r="J15" s="1875">
        <v>4.4275154199999998</v>
      </c>
      <c r="K15" s="1875">
        <v>0</v>
      </c>
      <c r="L15" s="1875">
        <v>0.83239863000000003</v>
      </c>
      <c r="M15" s="1109"/>
    </row>
    <row r="16" spans="1:13" ht="13.5" customHeight="1" x14ac:dyDescent="0.25">
      <c r="A16" s="1889" t="s">
        <v>554</v>
      </c>
      <c r="B16" s="1875">
        <v>29.110660300000003</v>
      </c>
      <c r="C16" s="1875"/>
      <c r="D16" s="2498">
        <v>0.39098758</v>
      </c>
      <c r="E16" s="1875"/>
      <c r="F16" s="1875">
        <v>28.719672720000002</v>
      </c>
      <c r="G16" s="1875">
        <v>8.3929387500000008</v>
      </c>
      <c r="H16" s="1875">
        <v>14.97296147</v>
      </c>
      <c r="I16" s="1875">
        <v>4.4978247099999997</v>
      </c>
      <c r="J16" s="1875">
        <v>0.8559477900000001</v>
      </c>
      <c r="K16" s="1875">
        <v>0</v>
      </c>
      <c r="L16" s="1875">
        <v>0</v>
      </c>
      <c r="M16" s="1109"/>
    </row>
    <row r="17" spans="1:13" ht="13.5" customHeight="1" x14ac:dyDescent="0.25">
      <c r="A17" s="1889" t="s">
        <v>553</v>
      </c>
      <c r="B17" s="1875">
        <v>301.37592676000003</v>
      </c>
      <c r="C17" s="1875"/>
      <c r="D17" s="2498">
        <v>6.6969143000000004</v>
      </c>
      <c r="E17" s="1875"/>
      <c r="F17" s="1875">
        <v>294.67901246000002</v>
      </c>
      <c r="G17" s="1875">
        <v>164.25121773000001</v>
      </c>
      <c r="H17" s="1875">
        <v>48.121744800000002</v>
      </c>
      <c r="I17" s="1875">
        <v>14.24110022</v>
      </c>
      <c r="J17" s="1875">
        <v>66.757131950000002</v>
      </c>
      <c r="K17" s="1875">
        <v>0</v>
      </c>
      <c r="L17" s="1875">
        <v>1.3078177599999998</v>
      </c>
      <c r="M17" s="1109"/>
    </row>
    <row r="18" spans="1:13" ht="13.5" customHeight="1" x14ac:dyDescent="0.25">
      <c r="A18" s="1889" t="s">
        <v>552</v>
      </c>
      <c r="B18" s="1875">
        <v>735.46403291999991</v>
      </c>
      <c r="C18" s="1875"/>
      <c r="D18" s="2498">
        <v>343.82728368999994</v>
      </c>
      <c r="E18" s="1875"/>
      <c r="F18" s="1875">
        <v>391.63674923000002</v>
      </c>
      <c r="G18" s="1875">
        <v>334.60900494000003</v>
      </c>
      <c r="H18" s="1875">
        <v>48.576752229999997</v>
      </c>
      <c r="I18" s="1875">
        <v>4.63861466</v>
      </c>
      <c r="J18" s="1875">
        <v>3.8123774000000004</v>
      </c>
      <c r="K18" s="1875">
        <v>0</v>
      </c>
      <c r="L18" s="1875">
        <v>0</v>
      </c>
      <c r="M18" s="1109"/>
    </row>
    <row r="19" spans="1:13" ht="13.5" customHeight="1" x14ac:dyDescent="0.25">
      <c r="A19" s="1889" t="s">
        <v>551</v>
      </c>
      <c r="B19" s="1875">
        <v>7.449672829999999</v>
      </c>
      <c r="C19" s="1875"/>
      <c r="D19" s="2498">
        <v>2.7859522399999999</v>
      </c>
      <c r="E19" s="1875"/>
      <c r="F19" s="1875">
        <v>4.6637205899999996</v>
      </c>
      <c r="G19" s="1875">
        <v>1.8099641899999999</v>
      </c>
      <c r="H19" s="1875">
        <v>2.5194791900000002</v>
      </c>
      <c r="I19" s="1875">
        <v>0.29126229999999997</v>
      </c>
      <c r="J19" s="1875">
        <v>4.3014910000000003E-2</v>
      </c>
      <c r="K19" s="1875">
        <v>0</v>
      </c>
      <c r="L19" s="1875">
        <v>0</v>
      </c>
      <c r="M19" s="1109"/>
    </row>
    <row r="20" spans="1:13" ht="13.5" customHeight="1" x14ac:dyDescent="0.25">
      <c r="A20" s="1889" t="s">
        <v>550</v>
      </c>
      <c r="B20" s="1875">
        <v>0</v>
      </c>
      <c r="C20" s="1875"/>
      <c r="D20" s="2498"/>
      <c r="E20" s="1875"/>
      <c r="F20" s="1875"/>
      <c r="G20" s="1875"/>
      <c r="H20" s="1875"/>
      <c r="I20" s="1875"/>
      <c r="J20" s="1875"/>
      <c r="K20" s="1875"/>
      <c r="L20" s="1875"/>
      <c r="M20" s="1109"/>
    </row>
    <row r="21" spans="1:13" ht="13.5" customHeight="1" x14ac:dyDescent="0.25">
      <c r="A21" s="1889" t="s">
        <v>549</v>
      </c>
      <c r="B21" s="1875">
        <v>285.44229566999991</v>
      </c>
      <c r="C21" s="1875"/>
      <c r="D21" s="2498">
        <v>0.35613663000000001</v>
      </c>
      <c r="E21" s="1875"/>
      <c r="F21" s="1875">
        <v>285.08615903999993</v>
      </c>
      <c r="G21" s="1875">
        <v>194.59511506999999</v>
      </c>
      <c r="H21" s="1875">
        <v>8.1127778800000012</v>
      </c>
      <c r="I21" s="1875">
        <v>63.683605889999995</v>
      </c>
      <c r="J21" s="1875">
        <v>18.694660199999998</v>
      </c>
      <c r="K21" s="1875">
        <v>0</v>
      </c>
      <c r="L21" s="1875">
        <v>0</v>
      </c>
      <c r="M21" s="1109"/>
    </row>
    <row r="22" spans="1:13" ht="13.5" customHeight="1" x14ac:dyDescent="0.25">
      <c r="A22" s="1889" t="s">
        <v>548</v>
      </c>
      <c r="B22" s="1875">
        <v>392.31428261999997</v>
      </c>
      <c r="C22" s="1875"/>
      <c r="D22" s="2498">
        <v>158.86652383999999</v>
      </c>
      <c r="E22" s="1875"/>
      <c r="F22" s="1875">
        <v>233.44775878000002</v>
      </c>
      <c r="G22" s="1875">
        <v>82.283096970000003</v>
      </c>
      <c r="H22" s="1875">
        <v>83.892512879999998</v>
      </c>
      <c r="I22" s="1875">
        <v>65.504060690000003</v>
      </c>
      <c r="J22" s="1875">
        <v>1.7680882399999998</v>
      </c>
      <c r="K22" s="1875">
        <v>0</v>
      </c>
      <c r="L22" s="1875">
        <v>0</v>
      </c>
      <c r="M22" s="1109"/>
    </row>
    <row r="23" spans="1:13" ht="13.5" customHeight="1" x14ac:dyDescent="0.25">
      <c r="A23" s="1889" t="s">
        <v>547</v>
      </c>
      <c r="B23" s="1875">
        <v>14.306989550000001</v>
      </c>
      <c r="C23" s="1875"/>
      <c r="D23" s="2498">
        <v>0.57449779000000001</v>
      </c>
      <c r="E23" s="1875"/>
      <c r="F23" s="1875">
        <v>13.73249176</v>
      </c>
      <c r="G23" s="1875">
        <v>8.4746979100000015</v>
      </c>
      <c r="H23" s="1875">
        <v>5.1346000999999992</v>
      </c>
      <c r="I23" s="1875">
        <v>2.6154940000000002E-2</v>
      </c>
      <c r="J23" s="1875">
        <v>9.7038810000000003E-2</v>
      </c>
      <c r="K23" s="1875">
        <v>0</v>
      </c>
      <c r="L23" s="1875">
        <v>0</v>
      </c>
      <c r="M23" s="1109"/>
    </row>
    <row r="24" spans="1:13" ht="13.5" customHeight="1" x14ac:dyDescent="0.25">
      <c r="A24" s="1889" t="s">
        <v>546</v>
      </c>
      <c r="B24" s="1875">
        <v>1.34495118</v>
      </c>
      <c r="C24" s="1875"/>
      <c r="D24" s="2498">
        <v>0</v>
      </c>
      <c r="E24" s="1875"/>
      <c r="F24" s="1875">
        <v>1.34495118</v>
      </c>
      <c r="G24" s="1875">
        <v>0.12297593999999999</v>
      </c>
      <c r="H24" s="1875">
        <v>0.96209195000000003</v>
      </c>
      <c r="I24" s="1875">
        <v>0</v>
      </c>
      <c r="J24" s="1875">
        <v>0.25988328999999999</v>
      </c>
      <c r="K24" s="1875">
        <v>0</v>
      </c>
      <c r="L24" s="1875">
        <v>0</v>
      </c>
      <c r="M24" s="1109"/>
    </row>
    <row r="25" spans="1:13" ht="13.5" customHeight="1" x14ac:dyDescent="0.25">
      <c r="A25" s="1889" t="s">
        <v>545</v>
      </c>
      <c r="B25" s="1875">
        <v>5.8454155300000004</v>
      </c>
      <c r="C25" s="1875"/>
      <c r="D25" s="2498">
        <v>3</v>
      </c>
      <c r="E25" s="1875"/>
      <c r="F25" s="1875">
        <v>2.8454155299999999</v>
      </c>
      <c r="G25" s="1875">
        <v>3.9661259999999997E-2</v>
      </c>
      <c r="H25" s="1875">
        <v>0.46569659000000002</v>
      </c>
      <c r="I25" s="1875">
        <v>0</v>
      </c>
      <c r="J25" s="1875">
        <v>2.3400576799999997</v>
      </c>
      <c r="K25" s="1875">
        <v>0</v>
      </c>
      <c r="L25" s="1875">
        <v>0</v>
      </c>
      <c r="M25" s="1109"/>
    </row>
    <row r="26" spans="1:13" ht="13.5" customHeight="1" x14ac:dyDescent="0.25">
      <c r="A26" s="1889" t="s">
        <v>544</v>
      </c>
      <c r="B26" s="1875">
        <v>1.9790706600000001</v>
      </c>
      <c r="C26" s="1875"/>
      <c r="D26" s="1875">
        <v>7.666437999999999E-2</v>
      </c>
      <c r="E26" s="1875"/>
      <c r="F26" s="1875">
        <v>1.9024062800000001</v>
      </c>
      <c r="G26" s="1875">
        <v>0.66289113999999993</v>
      </c>
      <c r="H26" s="1875">
        <v>0.34052536999999999</v>
      </c>
      <c r="I26" s="1875">
        <v>0.89910605999999993</v>
      </c>
      <c r="J26" s="1875">
        <v>-1.1629E-4</v>
      </c>
      <c r="K26" s="1875">
        <v>0</v>
      </c>
      <c r="L26" s="1875">
        <v>0</v>
      </c>
      <c r="M26" s="1109"/>
    </row>
    <row r="27" spans="1:13" ht="13.5" customHeight="1" x14ac:dyDescent="0.25">
      <c r="A27" s="1888" t="s">
        <v>543</v>
      </c>
      <c r="B27" s="1886">
        <v>4.4805848500000005</v>
      </c>
      <c r="C27" s="1886"/>
      <c r="D27" s="1886">
        <v>1.1852672799999999</v>
      </c>
      <c r="E27" s="1886"/>
      <c r="F27" s="1887">
        <v>3.2953175700000004</v>
      </c>
      <c r="G27" s="1887">
        <v>3.1823762899999997</v>
      </c>
      <c r="H27" s="1887">
        <v>0.11229694999999999</v>
      </c>
      <c r="I27" s="1886">
        <v>0</v>
      </c>
      <c r="J27" s="1886">
        <v>6.4432999999999992E-4</v>
      </c>
      <c r="K27" s="1886">
        <v>0</v>
      </c>
      <c r="L27" s="1886">
        <v>0</v>
      </c>
      <c r="M27" s="1109"/>
    </row>
    <row r="28" spans="1:13" ht="13.5" customHeight="1" x14ac:dyDescent="0.25">
      <c r="A28" s="649" t="s">
        <v>934</v>
      </c>
      <c r="B28" s="647">
        <v>3942.9589489400005</v>
      </c>
      <c r="C28" s="647"/>
      <c r="D28" s="647">
        <v>644.52442187999986</v>
      </c>
      <c r="E28" s="647"/>
      <c r="F28" s="647">
        <v>3298.4345270600006</v>
      </c>
      <c r="G28" s="647">
        <v>1048.0904977300002</v>
      </c>
      <c r="H28" s="647">
        <v>507.55242664000002</v>
      </c>
      <c r="I28" s="647">
        <v>821.98000521999984</v>
      </c>
      <c r="J28" s="647">
        <v>183.79297800000001</v>
      </c>
      <c r="K28" s="647">
        <v>9.4885856099999994</v>
      </c>
      <c r="L28" s="647">
        <v>727.53003386</v>
      </c>
      <c r="M28" s="1109"/>
    </row>
    <row r="29" spans="1:13" ht="13.5" customHeight="1" x14ac:dyDescent="0.25">
      <c r="A29" s="649" t="s">
        <v>541</v>
      </c>
      <c r="B29" s="647">
        <v>1612.6196955400001</v>
      </c>
      <c r="C29" s="647"/>
      <c r="D29" s="647">
        <v>330.39603163999999</v>
      </c>
      <c r="E29" s="647"/>
      <c r="F29" s="647">
        <v>1282.2236639</v>
      </c>
      <c r="G29" s="647">
        <v>182.08853866999999</v>
      </c>
      <c r="H29" s="647">
        <v>778.23183362999998</v>
      </c>
      <c r="I29" s="647">
        <v>166.91043184</v>
      </c>
      <c r="J29" s="647">
        <v>111.06235073000001</v>
      </c>
      <c r="K29" s="647">
        <v>0</v>
      </c>
      <c r="L29" s="647">
        <v>43.930509030000003</v>
      </c>
      <c r="M29" s="1109"/>
    </row>
    <row r="30" spans="1:13" ht="13.5" customHeight="1" x14ac:dyDescent="0.25">
      <c r="A30" s="649" t="s">
        <v>534</v>
      </c>
      <c r="B30" s="647">
        <v>0</v>
      </c>
      <c r="C30" s="647"/>
      <c r="D30" s="647">
        <v>0</v>
      </c>
      <c r="E30" s="647"/>
      <c r="F30" s="647">
        <v>0</v>
      </c>
      <c r="G30" s="647">
        <v>0</v>
      </c>
      <c r="H30" s="647">
        <v>0</v>
      </c>
      <c r="I30" s="647">
        <v>0</v>
      </c>
      <c r="J30" s="647">
        <v>0</v>
      </c>
      <c r="K30" s="647">
        <v>0</v>
      </c>
      <c r="L30" s="647">
        <v>0</v>
      </c>
      <c r="M30" s="1109"/>
    </row>
    <row r="31" spans="1:13" ht="13.5" customHeight="1" x14ac:dyDescent="0.25">
      <c r="A31" s="649" t="s">
        <v>566</v>
      </c>
      <c r="B31" s="647">
        <v>5555.5786444800005</v>
      </c>
      <c r="C31" s="647"/>
      <c r="D31" s="647">
        <v>974.92045351999991</v>
      </c>
      <c r="E31" s="647"/>
      <c r="F31" s="647">
        <v>4580.6581909600009</v>
      </c>
      <c r="G31" s="647">
        <v>1230.1790364000001</v>
      </c>
      <c r="H31" s="647">
        <v>1285.78426027</v>
      </c>
      <c r="I31" s="647">
        <v>988.89043705999984</v>
      </c>
      <c r="J31" s="647">
        <v>294.85532873</v>
      </c>
      <c r="K31" s="647">
        <v>9.4885856099999994</v>
      </c>
      <c r="L31" s="647">
        <v>771.46054289000006</v>
      </c>
      <c r="M31" s="1109"/>
    </row>
    <row r="32" spans="1:13" ht="13.5" customHeight="1" x14ac:dyDescent="0.25">
      <c r="M32" s="1109"/>
    </row>
    <row r="33" spans="1:13" ht="13.5" customHeight="1" x14ac:dyDescent="0.25">
      <c r="A33" s="646" t="s">
        <v>1026</v>
      </c>
      <c r="B33" s="646"/>
      <c r="C33" s="646"/>
      <c r="D33" s="646"/>
      <c r="E33" s="646"/>
      <c r="M33" s="1109"/>
    </row>
    <row r="34" spans="1:13" ht="13.5" customHeight="1" x14ac:dyDescent="0.25">
      <c r="A34" s="1532" t="s">
        <v>1104</v>
      </c>
      <c r="B34" s="1532"/>
      <c r="C34" s="1532"/>
      <c r="D34" s="1532"/>
      <c r="E34" s="1532"/>
      <c r="M34" s="1109"/>
    </row>
    <row r="35" spans="1:13" ht="13.5" customHeight="1" x14ac:dyDescent="0.25">
      <c r="A35" s="1532"/>
      <c r="B35" s="2497" t="s">
        <v>1137</v>
      </c>
      <c r="C35" s="1532"/>
      <c r="D35" s="2497" t="s">
        <v>1144</v>
      </c>
      <c r="E35" s="1532"/>
      <c r="M35" s="1109"/>
    </row>
    <row r="36" spans="1:13" ht="13.5" customHeight="1" x14ac:dyDescent="0.25">
      <c r="B36" s="2496" t="s">
        <v>1143</v>
      </c>
      <c r="C36" s="640"/>
      <c r="D36" s="2496" t="s">
        <v>1142</v>
      </c>
      <c r="E36" s="640"/>
      <c r="F36" s="2832" t="s">
        <v>1141</v>
      </c>
      <c r="G36" s="2832"/>
      <c r="H36" s="2832"/>
      <c r="I36" s="2832"/>
      <c r="J36" s="2832"/>
      <c r="K36" s="2832"/>
      <c r="L36" s="2832"/>
    </row>
    <row r="37" spans="1:13" ht="49.5" customHeight="1" thickBot="1" x14ac:dyDescent="0.3">
      <c r="A37" s="572" t="s">
        <v>178</v>
      </c>
      <c r="B37" s="2266" t="s">
        <v>512</v>
      </c>
      <c r="C37" s="572"/>
      <c r="D37" s="648" t="s">
        <v>1256</v>
      </c>
      <c r="E37" s="572"/>
      <c r="F37" s="589" t="s">
        <v>566</v>
      </c>
      <c r="G37" s="589" t="s">
        <v>431</v>
      </c>
      <c r="H37" s="589" t="s">
        <v>430</v>
      </c>
      <c r="I37" s="589" t="s">
        <v>429</v>
      </c>
      <c r="J37" s="589" t="s">
        <v>428</v>
      </c>
      <c r="K37" s="1531" t="s">
        <v>412</v>
      </c>
      <c r="L37" s="648" t="s">
        <v>565</v>
      </c>
    </row>
    <row r="38" spans="1:13" ht="13.5" customHeight="1" x14ac:dyDescent="0.25">
      <c r="A38" s="1889" t="s">
        <v>564</v>
      </c>
      <c r="B38" s="1875">
        <v>700.25114268000004</v>
      </c>
      <c r="C38" s="1875"/>
      <c r="D38" s="1875">
        <v>145</v>
      </c>
      <c r="E38" s="1875"/>
      <c r="F38" s="1875">
        <v>555.25114268000004</v>
      </c>
      <c r="G38" s="1875">
        <v>7.275812999999999E-2</v>
      </c>
      <c r="H38" s="1875">
        <v>1.8291159100000001</v>
      </c>
      <c r="I38" s="1875">
        <v>189.34031238</v>
      </c>
      <c r="J38" s="1875">
        <v>0</v>
      </c>
      <c r="K38" s="1875">
        <v>7.1785086700000003</v>
      </c>
      <c r="L38" s="1875">
        <v>356.83044759000001</v>
      </c>
    </row>
    <row r="39" spans="1:13" ht="13.5" customHeight="1" x14ac:dyDescent="0.25">
      <c r="A39" s="1889" t="s">
        <v>563</v>
      </c>
      <c r="B39" s="1875">
        <v>39.224351240000004</v>
      </c>
      <c r="C39" s="1875"/>
      <c r="D39" s="1875">
        <v>0</v>
      </c>
      <c r="E39" s="1875"/>
      <c r="F39" s="1875">
        <v>39.224351240000004</v>
      </c>
      <c r="G39" s="1875">
        <v>3.7224336500000001</v>
      </c>
      <c r="H39" s="1875">
        <v>6.3438903600000005</v>
      </c>
      <c r="I39" s="1875">
        <v>29.158027229999998</v>
      </c>
      <c r="J39" s="1875">
        <v>0</v>
      </c>
      <c r="K39" s="1875">
        <v>0</v>
      </c>
      <c r="L39" s="1875">
        <v>0</v>
      </c>
    </row>
    <row r="40" spans="1:13" ht="13.5" customHeight="1" x14ac:dyDescent="0.25">
      <c r="A40" s="1889" t="s">
        <v>562</v>
      </c>
      <c r="B40" s="1875">
        <v>28.161158149999999</v>
      </c>
      <c r="C40" s="1875"/>
      <c r="D40" s="1875">
        <v>6.68605742</v>
      </c>
      <c r="E40" s="1875"/>
      <c r="F40" s="1875">
        <v>21.475100729999998</v>
      </c>
      <c r="G40" s="1875">
        <v>19.811090410000002</v>
      </c>
      <c r="H40" s="1875">
        <v>1.4654905100000002</v>
      </c>
      <c r="I40" s="1875">
        <v>8.5390460000000001E-2</v>
      </c>
      <c r="J40" s="1875">
        <v>0.11312935</v>
      </c>
      <c r="K40" s="1875">
        <v>0</v>
      </c>
      <c r="L40" s="1875">
        <v>0</v>
      </c>
    </row>
    <row r="41" spans="1:13" ht="13.5" customHeight="1" x14ac:dyDescent="0.25">
      <c r="A41" s="1889" t="s">
        <v>561</v>
      </c>
      <c r="B41" s="1875">
        <v>183.13369217999997</v>
      </c>
      <c r="C41" s="1875"/>
      <c r="D41" s="1875">
        <v>9.3047277900000012</v>
      </c>
      <c r="E41" s="1875"/>
      <c r="F41" s="1875">
        <v>173.82896438999998</v>
      </c>
      <c r="G41" s="1875">
        <v>15.96355204</v>
      </c>
      <c r="H41" s="1875">
        <v>135.18742102000002</v>
      </c>
      <c r="I41" s="1875">
        <v>6.3095668199999997</v>
      </c>
      <c r="J41" s="1875">
        <v>14.235466970000001</v>
      </c>
      <c r="K41" s="1875">
        <v>0</v>
      </c>
      <c r="L41" s="1875">
        <v>2.13295754</v>
      </c>
    </row>
    <row r="42" spans="1:13" ht="13.5" customHeight="1" x14ac:dyDescent="0.25">
      <c r="A42" s="1889" t="s">
        <v>560</v>
      </c>
      <c r="B42" s="1875">
        <v>53.784548479999998</v>
      </c>
      <c r="C42" s="1875"/>
      <c r="D42" s="1875">
        <v>0</v>
      </c>
      <c r="E42" s="1875"/>
      <c r="F42" s="1875">
        <v>53.784548479999998</v>
      </c>
      <c r="G42" s="1875">
        <v>12.63120524</v>
      </c>
      <c r="H42" s="1875">
        <v>38.050523120000001</v>
      </c>
      <c r="I42" s="1875">
        <v>1.677381E-2</v>
      </c>
      <c r="J42" s="1875">
        <v>3.0860463099999995</v>
      </c>
      <c r="K42" s="1875">
        <v>0</v>
      </c>
      <c r="L42" s="1875">
        <v>0</v>
      </c>
    </row>
    <row r="43" spans="1:13" ht="13.5" customHeight="1" x14ac:dyDescent="0.25">
      <c r="A43" s="1889" t="s">
        <v>559</v>
      </c>
      <c r="B43" s="1875">
        <v>382.28161766000005</v>
      </c>
      <c r="C43" s="1875"/>
      <c r="D43" s="1875">
        <v>6.34549041</v>
      </c>
      <c r="E43" s="1875"/>
      <c r="F43" s="1875">
        <v>375.93612725000003</v>
      </c>
      <c r="G43" s="1875">
        <v>90.258846649999995</v>
      </c>
      <c r="H43" s="1875">
        <v>34.799059229999997</v>
      </c>
      <c r="I43" s="1875">
        <v>91.609763909999998</v>
      </c>
      <c r="J43" s="1875">
        <v>77.923076769999994</v>
      </c>
      <c r="K43" s="1875">
        <v>0.44178705000000001</v>
      </c>
      <c r="L43" s="1875">
        <v>80.903593640000011</v>
      </c>
    </row>
    <row r="44" spans="1:13" ht="13.5" customHeight="1" x14ac:dyDescent="0.25">
      <c r="A44" s="1889" t="s">
        <v>558</v>
      </c>
      <c r="B44" s="1875">
        <v>122.56077121000001</v>
      </c>
      <c r="C44" s="1875"/>
      <c r="D44" s="1875">
        <v>8.10177367</v>
      </c>
      <c r="E44" s="1875"/>
      <c r="F44" s="1875">
        <v>114.45899754000001</v>
      </c>
      <c r="G44" s="1875">
        <v>42.099056430000005</v>
      </c>
      <c r="H44" s="1875">
        <v>33.352327539999997</v>
      </c>
      <c r="I44" s="1875">
        <v>30.528957030000001</v>
      </c>
      <c r="J44" s="1875">
        <v>8.4786565399999994</v>
      </c>
      <c r="K44" s="1875">
        <v>0</v>
      </c>
      <c r="L44" s="1875">
        <v>0</v>
      </c>
    </row>
    <row r="45" spans="1:13" ht="13.5" customHeight="1" x14ac:dyDescent="0.25">
      <c r="A45" s="1889" t="s">
        <v>557</v>
      </c>
      <c r="B45" s="1875">
        <v>572.16882702999999</v>
      </c>
      <c r="C45" s="1875"/>
      <c r="D45" s="1875">
        <v>0</v>
      </c>
      <c r="E45" s="1875"/>
      <c r="F45" s="1875">
        <v>572.16882702999999</v>
      </c>
      <c r="G45" s="1875">
        <v>23.716738760000002</v>
      </c>
      <c r="H45" s="1875">
        <v>7.3687680000000005E-2</v>
      </c>
      <c r="I45" s="1875">
        <v>270.82777259</v>
      </c>
      <c r="J45" s="1875">
        <v>0.94461794999999993</v>
      </c>
      <c r="K45" s="1875">
        <v>0</v>
      </c>
      <c r="L45" s="1875">
        <v>276.60601005000001</v>
      </c>
    </row>
    <row r="46" spans="1:13" ht="13.5" customHeight="1" x14ac:dyDescent="0.25">
      <c r="A46" s="1889" t="s">
        <v>556</v>
      </c>
      <c r="B46" s="1875">
        <v>65.076029750000004</v>
      </c>
      <c r="C46" s="1875"/>
      <c r="D46" s="1875">
        <v>4.1452843399999999</v>
      </c>
      <c r="E46" s="1875"/>
      <c r="F46" s="1875">
        <v>60.93074541</v>
      </c>
      <c r="G46" s="1875">
        <v>10.101971389999999</v>
      </c>
      <c r="H46" s="1875">
        <v>18.234598160000001</v>
      </c>
      <c r="I46" s="1875">
        <v>27.952223249999999</v>
      </c>
      <c r="J46" s="1875">
        <v>4.6419526100000006</v>
      </c>
      <c r="K46" s="1875">
        <v>0</v>
      </c>
      <c r="L46" s="1875">
        <v>0</v>
      </c>
    </row>
    <row r="47" spans="1:13" ht="13.5" customHeight="1" x14ac:dyDescent="0.25">
      <c r="A47" s="1889" t="s">
        <v>555</v>
      </c>
      <c r="B47" s="1875">
        <v>161.24220925</v>
      </c>
      <c r="C47" s="1875"/>
      <c r="D47" s="1875">
        <v>0.66088468</v>
      </c>
      <c r="E47" s="1875"/>
      <c r="F47" s="1875">
        <v>160.58132456999999</v>
      </c>
      <c r="G47" s="1875">
        <v>24.253466460000002</v>
      </c>
      <c r="H47" s="1875">
        <v>26.242273219999998</v>
      </c>
      <c r="I47" s="1875">
        <v>91.756796030000004</v>
      </c>
      <c r="J47" s="1875">
        <v>17.42047294</v>
      </c>
      <c r="K47" s="1875">
        <v>0</v>
      </c>
      <c r="L47" s="1875">
        <v>0.90831592000000005</v>
      </c>
    </row>
    <row r="48" spans="1:13" ht="13.5" customHeight="1" x14ac:dyDescent="0.25">
      <c r="A48" s="1889" t="s">
        <v>554</v>
      </c>
      <c r="B48" s="1875">
        <v>31.825608929999998</v>
      </c>
      <c r="C48" s="1875"/>
      <c r="D48" s="1875">
        <v>1.0586517</v>
      </c>
      <c r="E48" s="1875"/>
      <c r="F48" s="1875">
        <v>30.766957229999999</v>
      </c>
      <c r="G48" s="1875">
        <v>9.2672556900000007</v>
      </c>
      <c r="H48" s="1875">
        <v>15.575303229999999</v>
      </c>
      <c r="I48" s="1875">
        <v>5.47355781</v>
      </c>
      <c r="J48" s="1875">
        <v>0.45084050000000003</v>
      </c>
      <c r="K48" s="1875">
        <v>0</v>
      </c>
      <c r="L48" s="1875">
        <v>0</v>
      </c>
    </row>
    <row r="49" spans="1:12" ht="13.5" customHeight="1" x14ac:dyDescent="0.25">
      <c r="A49" s="1889" t="s">
        <v>553</v>
      </c>
      <c r="B49" s="1875">
        <v>304.58192314999997</v>
      </c>
      <c r="C49" s="1875"/>
      <c r="D49" s="1875">
        <v>20.295480910000002</v>
      </c>
      <c r="E49" s="1875"/>
      <c r="F49" s="1875">
        <v>284.28644223999999</v>
      </c>
      <c r="G49" s="1875">
        <v>130.31836872</v>
      </c>
      <c r="H49" s="1875">
        <v>53.424914310000005</v>
      </c>
      <c r="I49" s="1875">
        <v>30.390133349999999</v>
      </c>
      <c r="J49" s="1875">
        <v>68.745848070000008</v>
      </c>
      <c r="K49" s="1875">
        <v>0</v>
      </c>
      <c r="L49" s="1875">
        <v>1.40717779</v>
      </c>
    </row>
    <row r="50" spans="1:12" ht="13.5" customHeight="1" x14ac:dyDescent="0.25">
      <c r="A50" s="1889" t="s">
        <v>552</v>
      </c>
      <c r="B50" s="1875">
        <v>732.19610130000001</v>
      </c>
      <c r="C50" s="1875"/>
      <c r="D50" s="1875">
        <v>315.15083149000003</v>
      </c>
      <c r="E50" s="1875"/>
      <c r="F50" s="1875">
        <v>417.04526980999998</v>
      </c>
      <c r="G50" s="1875">
        <v>362.39431733999993</v>
      </c>
      <c r="H50" s="1875">
        <v>48.437075950000001</v>
      </c>
      <c r="I50" s="1875">
        <v>2.2934422800000003</v>
      </c>
      <c r="J50" s="1875">
        <v>3.9204342399999996</v>
      </c>
      <c r="K50" s="1875">
        <v>0</v>
      </c>
      <c r="L50" s="1875">
        <v>0</v>
      </c>
    </row>
    <row r="51" spans="1:12" ht="13.5" customHeight="1" x14ac:dyDescent="0.25">
      <c r="A51" s="1889" t="s">
        <v>551</v>
      </c>
      <c r="B51" s="1875">
        <v>5.7290396300000008</v>
      </c>
      <c r="C51" s="1875"/>
      <c r="D51" s="1875">
        <v>0.72893098000000001</v>
      </c>
      <c r="E51" s="1875"/>
      <c r="F51" s="1875">
        <v>5.0001086500000005</v>
      </c>
      <c r="G51" s="1875">
        <v>1.7836727500000003</v>
      </c>
      <c r="H51" s="1875">
        <v>2.5536713599999996</v>
      </c>
      <c r="I51" s="1875">
        <v>0.66240789999999994</v>
      </c>
      <c r="J51" s="1875">
        <v>3.5664000000000003E-4</v>
      </c>
      <c r="K51" s="1875">
        <v>0</v>
      </c>
      <c r="L51" s="1875">
        <v>0</v>
      </c>
    </row>
    <row r="52" spans="1:12" ht="13.5" customHeight="1" x14ac:dyDescent="0.25">
      <c r="A52" s="1889" t="s">
        <v>550</v>
      </c>
      <c r="B52" s="1875">
        <v>0</v>
      </c>
      <c r="C52" s="1875"/>
      <c r="D52" s="1875"/>
      <c r="E52" s="1875"/>
      <c r="F52" s="1875"/>
      <c r="G52" s="1875"/>
      <c r="H52" s="1875"/>
      <c r="I52" s="1875"/>
      <c r="J52" s="1875"/>
      <c r="K52" s="1875"/>
      <c r="L52" s="1875"/>
    </row>
    <row r="53" spans="1:12" ht="13.5" customHeight="1" x14ac:dyDescent="0.25">
      <c r="A53" s="1889" t="s">
        <v>549</v>
      </c>
      <c r="B53" s="1875">
        <v>282.39838293999998</v>
      </c>
      <c r="C53" s="1875"/>
      <c r="D53" s="1875">
        <v>0.35276111000000004</v>
      </c>
      <c r="E53" s="1875"/>
      <c r="F53" s="1875">
        <v>282.04562182999996</v>
      </c>
      <c r="G53" s="1875">
        <v>200.80066911</v>
      </c>
      <c r="H53" s="1875">
        <v>8.1007460000000009</v>
      </c>
      <c r="I53" s="1875">
        <v>68.973024989999999</v>
      </c>
      <c r="J53" s="1875">
        <v>4.1711817299999989</v>
      </c>
      <c r="K53" s="1875">
        <v>0</v>
      </c>
      <c r="L53" s="1875">
        <v>0</v>
      </c>
    </row>
    <row r="54" spans="1:12" ht="13.5" customHeight="1" x14ac:dyDescent="0.25">
      <c r="A54" s="1889" t="s">
        <v>548</v>
      </c>
      <c r="B54" s="1875">
        <v>402.88868914</v>
      </c>
      <c r="C54" s="1875"/>
      <c r="D54" s="1875">
        <v>167.12893512000002</v>
      </c>
      <c r="E54" s="1875"/>
      <c r="F54" s="1875">
        <v>235.75975402</v>
      </c>
      <c r="G54" s="1875">
        <v>84.529276799999991</v>
      </c>
      <c r="H54" s="1875">
        <v>79.314072719999999</v>
      </c>
      <c r="I54" s="1875">
        <v>69.516093380000001</v>
      </c>
      <c r="J54" s="1875">
        <v>2.40031112</v>
      </c>
      <c r="K54" s="1875">
        <v>0</v>
      </c>
      <c r="L54" s="1875">
        <v>0</v>
      </c>
    </row>
    <row r="55" spans="1:12" ht="13.5" customHeight="1" x14ac:dyDescent="0.25">
      <c r="A55" s="1889" t="s">
        <v>547</v>
      </c>
      <c r="B55" s="1875">
        <v>15.193422030000001</v>
      </c>
      <c r="C55" s="1875"/>
      <c r="D55" s="1875">
        <v>0.57774757999999993</v>
      </c>
      <c r="E55" s="1875"/>
      <c r="F55" s="1875">
        <v>14.61567445</v>
      </c>
      <c r="G55" s="1875">
        <v>9.1864033899999988</v>
      </c>
      <c r="H55" s="1875">
        <v>5.1527308599999992</v>
      </c>
      <c r="I55" s="1875">
        <v>0.19002256000000001</v>
      </c>
      <c r="J55" s="1875">
        <v>8.6517640000000007E-2</v>
      </c>
      <c r="K55" s="1875">
        <v>0</v>
      </c>
      <c r="L55" s="1875">
        <v>0</v>
      </c>
    </row>
    <row r="56" spans="1:12" ht="13.5" customHeight="1" x14ac:dyDescent="0.25">
      <c r="A56" s="1889" t="s">
        <v>546</v>
      </c>
      <c r="B56" s="1875">
        <v>1.3779532699999999</v>
      </c>
      <c r="C56" s="1875"/>
      <c r="D56" s="1875">
        <v>0</v>
      </c>
      <c r="E56" s="1875"/>
      <c r="F56" s="1875">
        <v>1.3779532699999999</v>
      </c>
      <c r="G56" s="1875">
        <v>0.1251592</v>
      </c>
      <c r="H56" s="1875">
        <v>0.99485085000000006</v>
      </c>
      <c r="I56" s="1875">
        <v>0</v>
      </c>
      <c r="J56" s="1875">
        <v>0.25794321999999997</v>
      </c>
      <c r="K56" s="1875">
        <v>0</v>
      </c>
      <c r="L56" s="1875">
        <v>0</v>
      </c>
    </row>
    <row r="57" spans="1:12" ht="13.5" customHeight="1" x14ac:dyDescent="0.25">
      <c r="A57" s="1889" t="s">
        <v>545</v>
      </c>
      <c r="B57" s="1875">
        <v>14.30220168</v>
      </c>
      <c r="C57" s="1875"/>
      <c r="D57" s="1875">
        <v>0</v>
      </c>
      <c r="E57" s="1875"/>
      <c r="F57" s="1875">
        <v>14.30220168</v>
      </c>
      <c r="G57" s="1875">
        <v>4.5596669999999999E-2</v>
      </c>
      <c r="H57" s="1875">
        <v>0.47365014</v>
      </c>
      <c r="I57" s="1875">
        <v>6.4100337900000008</v>
      </c>
      <c r="J57" s="1875">
        <v>7.3729210800000002</v>
      </c>
      <c r="K57" s="1875">
        <v>0</v>
      </c>
      <c r="L57" s="1875">
        <v>0</v>
      </c>
    </row>
    <row r="58" spans="1:12" ht="13.5" customHeight="1" x14ac:dyDescent="0.25">
      <c r="A58" s="1889" t="s">
        <v>544</v>
      </c>
      <c r="B58" s="1875">
        <v>8.4964282699999991</v>
      </c>
      <c r="C58" s="1875"/>
      <c r="D58" s="1875">
        <v>0.34121478</v>
      </c>
      <c r="E58" s="1875"/>
      <c r="F58" s="1875">
        <v>8.1552134899999995</v>
      </c>
      <c r="G58" s="1875">
        <v>1.0723687799999999</v>
      </c>
      <c r="H58" s="1875">
        <v>0.36162007000000002</v>
      </c>
      <c r="I58" s="1875">
        <v>0.95400507000000001</v>
      </c>
      <c r="J58" s="1875">
        <v>5.76721957</v>
      </c>
      <c r="K58" s="1875">
        <v>0</v>
      </c>
      <c r="L58" s="1875">
        <v>0</v>
      </c>
    </row>
    <row r="59" spans="1:12" ht="13.5" customHeight="1" x14ac:dyDescent="0.25">
      <c r="A59" s="1888" t="s">
        <v>543</v>
      </c>
      <c r="B59" s="1886">
        <v>29.40209454</v>
      </c>
      <c r="C59" s="1886"/>
      <c r="D59" s="1886">
        <v>1.4792841299999999</v>
      </c>
      <c r="E59" s="1886"/>
      <c r="F59" s="1887">
        <v>27.92281041</v>
      </c>
      <c r="G59" s="1887">
        <v>3.5387879500000001</v>
      </c>
      <c r="H59" s="1887">
        <v>0.19379029000000003</v>
      </c>
      <c r="I59" s="1886">
        <v>0</v>
      </c>
      <c r="J59" s="1886">
        <v>24.190232169999998</v>
      </c>
      <c r="K59" s="1886">
        <v>0</v>
      </c>
      <c r="L59" s="1886">
        <v>0</v>
      </c>
    </row>
    <row r="60" spans="1:12" ht="13.5" customHeight="1" x14ac:dyDescent="0.25">
      <c r="A60" s="649" t="s">
        <v>934</v>
      </c>
      <c r="B60" s="647">
        <v>4136.2761925099994</v>
      </c>
      <c r="C60" s="647"/>
      <c r="D60" s="647">
        <v>687.35805611000001</v>
      </c>
      <c r="E60" s="647"/>
      <c r="F60" s="647">
        <v>3448.9181363999996</v>
      </c>
      <c r="G60" s="647">
        <v>1045.6929955599996</v>
      </c>
      <c r="H60" s="647">
        <v>510.1608125300001</v>
      </c>
      <c r="I60" s="647">
        <v>922.44830464000006</v>
      </c>
      <c r="J60" s="647">
        <v>244.20722541999999</v>
      </c>
      <c r="K60" s="647">
        <v>7.6202957200000005</v>
      </c>
      <c r="L60" s="647">
        <v>718.78850252999996</v>
      </c>
    </row>
    <row r="61" spans="1:12" ht="13.5" customHeight="1" x14ac:dyDescent="0.25">
      <c r="A61" s="649" t="s">
        <v>541</v>
      </c>
      <c r="B61" s="647">
        <v>1853.1293290999997</v>
      </c>
      <c r="C61" s="647"/>
      <c r="D61" s="647">
        <v>554.45868867000002</v>
      </c>
      <c r="E61" s="647"/>
      <c r="F61" s="647">
        <v>1298.6706404299998</v>
      </c>
      <c r="G61" s="647">
        <v>196.55036515999998</v>
      </c>
      <c r="H61" s="647">
        <v>771.34362663999991</v>
      </c>
      <c r="I61" s="647">
        <v>173.89830785999999</v>
      </c>
      <c r="J61" s="647">
        <v>112.00770637999999</v>
      </c>
      <c r="K61" s="647">
        <v>0</v>
      </c>
      <c r="L61" s="647">
        <v>44.870634389999999</v>
      </c>
    </row>
    <row r="62" spans="1:12" ht="13.5" customHeight="1" x14ac:dyDescent="0.25">
      <c r="A62" s="649" t="s">
        <v>534</v>
      </c>
      <c r="B62" s="647">
        <v>0</v>
      </c>
      <c r="C62" s="647"/>
      <c r="D62" s="647">
        <v>0</v>
      </c>
      <c r="E62" s="647"/>
      <c r="F62" s="647">
        <v>0</v>
      </c>
      <c r="G62" s="647">
        <v>0</v>
      </c>
      <c r="H62" s="647">
        <v>0</v>
      </c>
      <c r="I62" s="647">
        <v>0</v>
      </c>
      <c r="J62" s="647">
        <v>0</v>
      </c>
      <c r="K62" s="647">
        <v>0</v>
      </c>
      <c r="L62" s="647">
        <v>0</v>
      </c>
    </row>
    <row r="63" spans="1:12" ht="13.5" customHeight="1" x14ac:dyDescent="0.25">
      <c r="A63" s="649" t="s">
        <v>566</v>
      </c>
      <c r="B63" s="647">
        <v>5989.4055216100005</v>
      </c>
      <c r="C63" s="647"/>
      <c r="D63" s="647">
        <v>1241.8167447800001</v>
      </c>
      <c r="E63" s="647"/>
      <c r="F63" s="647">
        <v>4747.5887768299999</v>
      </c>
      <c r="G63" s="647">
        <v>1242.2433607199996</v>
      </c>
      <c r="H63" s="647">
        <v>1281.5044391700001</v>
      </c>
      <c r="I63" s="647">
        <v>1096.3466125</v>
      </c>
      <c r="J63" s="647">
        <v>356.21493179999999</v>
      </c>
      <c r="K63" s="647">
        <v>7.6202957200000005</v>
      </c>
      <c r="L63" s="647">
        <v>763.65913691999992</v>
      </c>
    </row>
    <row r="64" spans="1:12" x14ac:dyDescent="0.25">
      <c r="A64" s="1866"/>
      <c r="B64" s="1866"/>
      <c r="C64" s="1866"/>
      <c r="D64" s="1866"/>
      <c r="E64" s="1866"/>
      <c r="F64" s="1866"/>
      <c r="G64" s="1866"/>
      <c r="H64" s="1866"/>
      <c r="I64" s="1866"/>
      <c r="J64" s="1866"/>
      <c r="K64" s="1866"/>
      <c r="L64" s="1866"/>
    </row>
    <row r="65" spans="1:12" x14ac:dyDescent="0.25">
      <c r="A65" s="1866"/>
      <c r="B65" s="1866"/>
      <c r="C65" s="1866"/>
      <c r="D65" s="1866"/>
      <c r="E65" s="1866"/>
      <c r="F65" s="1862"/>
      <c r="G65" s="1866"/>
      <c r="H65" s="1866"/>
      <c r="I65" s="1866"/>
      <c r="J65" s="1866"/>
      <c r="K65" s="1866"/>
      <c r="L65" s="1866"/>
    </row>
    <row r="66" spans="1:12" x14ac:dyDescent="0.25">
      <c r="A66" s="1866"/>
      <c r="B66" s="1866"/>
      <c r="C66" s="1866"/>
      <c r="D66" s="1866"/>
      <c r="E66" s="1866"/>
      <c r="F66" s="1866"/>
      <c r="G66" s="1866"/>
      <c r="H66" s="1866"/>
      <c r="I66" s="1866"/>
      <c r="J66" s="1866"/>
      <c r="K66" s="1866"/>
      <c r="L66" s="1866"/>
    </row>
    <row r="68" spans="1:12" x14ac:dyDescent="0.25">
      <c r="F68" s="1847"/>
      <c r="G68" s="1847"/>
      <c r="H68" s="1847"/>
      <c r="I68" s="1847"/>
      <c r="J68" s="1847"/>
      <c r="K68" s="1847"/>
      <c r="L68" s="1847"/>
    </row>
    <row r="69" spans="1:12" x14ac:dyDescent="0.25">
      <c r="F69" s="1847"/>
      <c r="G69" s="1847"/>
      <c r="H69" s="1847"/>
      <c r="I69" s="1847"/>
      <c r="J69" s="1847"/>
      <c r="K69" s="1847"/>
      <c r="L69" s="1847"/>
    </row>
    <row r="70" spans="1:12" x14ac:dyDescent="0.25">
      <c r="F70" s="1847"/>
      <c r="G70" s="1847"/>
      <c r="H70" s="1847"/>
      <c r="I70" s="1847"/>
      <c r="J70" s="1847"/>
      <c r="K70" s="1847"/>
      <c r="L70" s="1847"/>
    </row>
    <row r="71" spans="1:12" x14ac:dyDescent="0.25">
      <c r="F71" s="1847"/>
      <c r="G71" s="1847"/>
      <c r="H71" s="1847"/>
      <c r="I71" s="1847"/>
      <c r="J71" s="1847"/>
      <c r="K71" s="1847"/>
      <c r="L71" s="1847"/>
    </row>
    <row r="72" spans="1:12" x14ac:dyDescent="0.25">
      <c r="F72" s="1847"/>
      <c r="G72" s="1847"/>
      <c r="H72" s="1847"/>
      <c r="I72" s="1847"/>
      <c r="J72" s="1847"/>
      <c r="K72" s="1847"/>
      <c r="L72" s="1847"/>
    </row>
    <row r="73" spans="1:12" x14ac:dyDescent="0.25">
      <c r="F73" s="1847"/>
      <c r="G73" s="1847"/>
      <c r="H73" s="1847"/>
      <c r="I73" s="1847"/>
      <c r="J73" s="1847"/>
      <c r="K73" s="1847"/>
      <c r="L73" s="1847"/>
    </row>
    <row r="74" spans="1:12" x14ac:dyDescent="0.25">
      <c r="F74" s="1847"/>
      <c r="G74" s="1847"/>
      <c r="H74" s="1847"/>
      <c r="I74" s="1847"/>
      <c r="J74" s="1847"/>
      <c r="K74" s="1847"/>
      <c r="L74" s="1847"/>
    </row>
    <row r="75" spans="1:12" x14ac:dyDescent="0.25">
      <c r="F75" s="1847"/>
      <c r="G75" s="1847"/>
      <c r="H75" s="1847"/>
      <c r="I75" s="1847"/>
      <c r="J75" s="1847"/>
      <c r="K75" s="1847"/>
      <c r="L75" s="1847"/>
    </row>
    <row r="76" spans="1:12" x14ac:dyDescent="0.25">
      <c r="F76" s="1847"/>
      <c r="G76" s="1847"/>
      <c r="H76" s="1847"/>
      <c r="I76" s="1847"/>
      <c r="J76" s="1847"/>
      <c r="K76" s="1847"/>
      <c r="L76" s="1847"/>
    </row>
    <row r="77" spans="1:12" x14ac:dyDescent="0.25">
      <c r="F77" s="1847"/>
      <c r="G77" s="1847"/>
      <c r="H77" s="1847"/>
      <c r="I77" s="1847"/>
      <c r="J77" s="1847"/>
      <c r="K77" s="1847"/>
      <c r="L77" s="1847"/>
    </row>
    <row r="78" spans="1:12" x14ac:dyDescent="0.25">
      <c r="F78" s="1847"/>
      <c r="G78" s="1847"/>
      <c r="H78" s="1847"/>
      <c r="I78" s="1847"/>
      <c r="J78" s="1847"/>
      <c r="K78" s="1847"/>
      <c r="L78" s="1847"/>
    </row>
    <row r="79" spans="1:12" x14ac:dyDescent="0.25">
      <c r="F79" s="1847"/>
      <c r="G79" s="1847"/>
      <c r="H79" s="1847"/>
      <c r="I79" s="1847"/>
      <c r="J79" s="1847"/>
      <c r="K79" s="1847"/>
      <c r="L79" s="1847"/>
    </row>
    <row r="80" spans="1:12" x14ac:dyDescent="0.25">
      <c r="F80" s="1847"/>
      <c r="G80" s="1847"/>
      <c r="H80" s="1847"/>
      <c r="I80" s="1847"/>
      <c r="J80" s="1847"/>
      <c r="K80" s="1847"/>
      <c r="L80" s="1847"/>
    </row>
    <row r="81" spans="6:12" x14ac:dyDescent="0.25">
      <c r="F81" s="1847"/>
      <c r="G81" s="1847"/>
      <c r="H81" s="1847"/>
      <c r="I81" s="1847"/>
      <c r="J81" s="1847"/>
      <c r="K81" s="1847"/>
      <c r="L81" s="1847"/>
    </row>
    <row r="82" spans="6:12" x14ac:dyDescent="0.25">
      <c r="F82" s="1847"/>
      <c r="G82" s="1847"/>
      <c r="H82" s="1847"/>
      <c r="I82" s="1847"/>
      <c r="J82" s="1847"/>
      <c r="K82" s="1847"/>
      <c r="L82" s="1847"/>
    </row>
    <row r="83" spans="6:12" x14ac:dyDescent="0.25">
      <c r="F83" s="1847"/>
      <c r="G83" s="1847"/>
      <c r="H83" s="1847"/>
      <c r="I83" s="1847"/>
      <c r="J83" s="1847"/>
      <c r="K83" s="1847"/>
      <c r="L83" s="1847"/>
    </row>
    <row r="84" spans="6:12" x14ac:dyDescent="0.25">
      <c r="F84" s="1847"/>
      <c r="G84" s="1847"/>
      <c r="H84" s="1847"/>
      <c r="I84" s="1847"/>
      <c r="J84" s="1847"/>
      <c r="K84" s="1847"/>
      <c r="L84" s="1847"/>
    </row>
    <row r="85" spans="6:12" x14ac:dyDescent="0.25">
      <c r="F85" s="1847"/>
      <c r="G85" s="1847"/>
      <c r="H85" s="1847"/>
      <c r="I85" s="1847"/>
      <c r="J85" s="1847"/>
      <c r="K85" s="1847"/>
      <c r="L85" s="1847"/>
    </row>
    <row r="86" spans="6:12" x14ac:dyDescent="0.25">
      <c r="F86" s="1847"/>
      <c r="G86" s="1847"/>
      <c r="H86" s="1847"/>
      <c r="I86" s="1847"/>
      <c r="J86" s="1847"/>
      <c r="K86" s="1847"/>
      <c r="L86" s="1847"/>
    </row>
    <row r="87" spans="6:12" x14ac:dyDescent="0.25">
      <c r="F87" s="1847"/>
      <c r="G87" s="1847"/>
      <c r="H87" s="1847"/>
      <c r="I87" s="1847"/>
      <c r="J87" s="1847"/>
      <c r="K87" s="1847"/>
      <c r="L87" s="1847"/>
    </row>
    <row r="88" spans="6:12" x14ac:dyDescent="0.25">
      <c r="F88" s="1847"/>
      <c r="G88" s="1847"/>
      <c r="H88" s="1847"/>
      <c r="I88" s="1847"/>
      <c r="J88" s="1847"/>
      <c r="K88" s="1847"/>
      <c r="L88" s="1847"/>
    </row>
    <row r="89" spans="6:12" x14ac:dyDescent="0.25">
      <c r="F89" s="1847"/>
      <c r="G89" s="1847"/>
      <c r="H89" s="1847"/>
      <c r="I89" s="1847"/>
      <c r="J89" s="1847"/>
      <c r="K89" s="1847"/>
      <c r="L89" s="1847"/>
    </row>
    <row r="90" spans="6:12" x14ac:dyDescent="0.25">
      <c r="F90" s="1847"/>
      <c r="G90" s="1847"/>
      <c r="H90" s="1847"/>
      <c r="I90" s="1847"/>
      <c r="J90" s="1847"/>
      <c r="K90" s="1847"/>
      <c r="L90" s="1847"/>
    </row>
    <row r="91" spans="6:12" x14ac:dyDescent="0.25">
      <c r="F91" s="1847"/>
      <c r="G91" s="1847"/>
      <c r="H91" s="1847"/>
      <c r="I91" s="1847"/>
      <c r="J91" s="1847"/>
      <c r="K91" s="1847"/>
      <c r="L91" s="1847"/>
    </row>
    <row r="92" spans="6:12" x14ac:dyDescent="0.25">
      <c r="F92" s="1847"/>
      <c r="G92" s="1847"/>
      <c r="H92" s="1847"/>
      <c r="I92" s="1847"/>
      <c r="J92" s="1847"/>
      <c r="K92" s="1847"/>
      <c r="L92" s="1847"/>
    </row>
    <row r="93" spans="6:12" x14ac:dyDescent="0.25">
      <c r="F93" s="1847"/>
      <c r="G93" s="1847"/>
      <c r="H93" s="1847"/>
      <c r="I93" s="1847"/>
      <c r="J93" s="1847"/>
      <c r="K93" s="1847"/>
      <c r="L93" s="1847"/>
    </row>
    <row r="94" spans="6:12" x14ac:dyDescent="0.25">
      <c r="F94" s="1847"/>
      <c r="G94" s="1847"/>
      <c r="H94" s="1847"/>
      <c r="I94" s="1847"/>
      <c r="J94" s="1847"/>
      <c r="K94" s="1847"/>
      <c r="L94" s="1847"/>
    </row>
    <row r="95" spans="6:12" x14ac:dyDescent="0.25">
      <c r="F95" s="1847"/>
      <c r="G95" s="1847"/>
      <c r="H95" s="1847"/>
      <c r="I95" s="1847"/>
      <c r="J95" s="1847"/>
      <c r="K95" s="1847"/>
      <c r="L95" s="1847"/>
    </row>
    <row r="96" spans="6:12" x14ac:dyDescent="0.25">
      <c r="F96" s="1847"/>
      <c r="G96" s="1847"/>
      <c r="H96" s="1847"/>
      <c r="I96" s="1847"/>
      <c r="J96" s="1847"/>
      <c r="K96" s="1847"/>
      <c r="L96" s="1847"/>
    </row>
    <row r="97" spans="6:12" x14ac:dyDescent="0.25">
      <c r="F97" s="1847"/>
      <c r="G97" s="1847"/>
      <c r="H97" s="1847"/>
      <c r="I97" s="1847"/>
      <c r="J97" s="1847"/>
      <c r="K97" s="1847"/>
      <c r="L97" s="1847"/>
    </row>
    <row r="98" spans="6:12" x14ac:dyDescent="0.25">
      <c r="F98" s="1847"/>
      <c r="G98" s="1847"/>
      <c r="H98" s="1847"/>
      <c r="I98" s="1847"/>
      <c r="J98" s="1847"/>
      <c r="K98" s="1847"/>
      <c r="L98" s="1847"/>
    </row>
  </sheetData>
  <mergeCells count="2">
    <mergeCell ref="F4:L4"/>
    <mergeCell ref="F36:L36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57"/>
  <sheetViews>
    <sheetView view="pageLayout" topLeftCell="A40" zoomScaleNormal="100" workbookViewId="0">
      <selection activeCell="J44" sqref="J44"/>
    </sheetView>
  </sheetViews>
  <sheetFormatPr defaultRowHeight="15" x14ac:dyDescent="0.25"/>
  <cols>
    <col min="1" max="1" width="40.7109375" style="1846" customWidth="1"/>
    <col min="2" max="2" width="9.42578125" style="1846" customWidth="1"/>
    <col min="3" max="3" width="9" style="1846" customWidth="1"/>
    <col min="4" max="4" width="9.7109375" style="1846" customWidth="1"/>
    <col min="5" max="7" width="6.7109375" style="1846" customWidth="1"/>
    <col min="8" max="8" width="8.28515625" style="1846" customWidth="1"/>
    <col min="9" max="10" width="6.7109375" style="1846" customWidth="1"/>
    <col min="12" max="12" width="10.42578125" bestFit="1" customWidth="1"/>
    <col min="13" max="13" width="9.140625" customWidth="1"/>
  </cols>
  <sheetData>
    <row r="1" spans="1:10" ht="14.25" customHeight="1" x14ac:dyDescent="0.3">
      <c r="A1" s="576" t="s">
        <v>1260</v>
      </c>
      <c r="B1" s="2268"/>
      <c r="C1" s="2268"/>
      <c r="D1" s="574"/>
      <c r="E1" s="574"/>
      <c r="F1" s="574"/>
      <c r="G1" s="574"/>
      <c r="H1" s="574"/>
      <c r="I1" s="574"/>
      <c r="J1" s="574"/>
    </row>
    <row r="2" spans="1:10" ht="14.25" customHeight="1" x14ac:dyDescent="0.25">
      <c r="A2" s="575"/>
      <c r="B2" s="574"/>
      <c r="C2" s="574"/>
      <c r="D2" s="574"/>
      <c r="E2" s="574"/>
      <c r="F2" s="574"/>
      <c r="G2" s="574"/>
      <c r="H2" s="574"/>
      <c r="I2" s="574"/>
      <c r="J2" s="574"/>
    </row>
    <row r="3" spans="1:10" ht="14.25" customHeight="1" thickBot="1" x14ac:dyDescent="0.3">
      <c r="A3" s="1581" t="s">
        <v>178</v>
      </c>
      <c r="B3" s="1580" t="s">
        <v>1210</v>
      </c>
      <c r="C3" s="1580" t="s">
        <v>1094</v>
      </c>
      <c r="D3" s="1580" t="s">
        <v>1032</v>
      </c>
      <c r="E3" s="1580" t="s">
        <v>940</v>
      </c>
      <c r="F3" s="1580" t="s">
        <v>917</v>
      </c>
      <c r="G3" s="1580" t="s">
        <v>868</v>
      </c>
      <c r="H3" s="1580" t="s">
        <v>277</v>
      </c>
      <c r="I3" s="1580" t="s">
        <v>276</v>
      </c>
      <c r="J3" s="1580" t="s">
        <v>275</v>
      </c>
    </row>
    <row r="4" spans="1:10" ht="14.25" customHeight="1" x14ac:dyDescent="0.25">
      <c r="A4" s="1906" t="s">
        <v>532</v>
      </c>
      <c r="B4" s="1905">
        <v>30.109660253374098</v>
      </c>
      <c r="C4" s="1905">
        <v>44.141560467795699</v>
      </c>
      <c r="D4" s="1905">
        <v>59.123162689999987</v>
      </c>
      <c r="E4" s="1905">
        <v>40.025702458365558</v>
      </c>
      <c r="F4" s="1905">
        <v>70.885020000000196</v>
      </c>
      <c r="G4" s="1905">
        <v>79.0122700000001</v>
      </c>
      <c r="H4" s="1905">
        <v>106.38618</v>
      </c>
      <c r="I4" s="1905">
        <v>112.76981146052304</v>
      </c>
      <c r="J4" s="1905">
        <v>129.02718270453977</v>
      </c>
    </row>
    <row r="5" spans="1:10" ht="14.25" customHeight="1" x14ac:dyDescent="0.25">
      <c r="A5" s="1907"/>
      <c r="B5" s="1903"/>
      <c r="C5" s="1903"/>
      <c r="D5" s="1903"/>
      <c r="E5" s="1903"/>
      <c r="F5" s="1903"/>
      <c r="G5" s="1903"/>
      <c r="H5" s="1903"/>
      <c r="I5" s="1903"/>
      <c r="J5" s="1904"/>
    </row>
    <row r="6" spans="1:10" ht="14.25" customHeight="1" thickBot="1" x14ac:dyDescent="0.3">
      <c r="A6" s="1581" t="s">
        <v>178</v>
      </c>
      <c r="B6" s="1580" t="s">
        <v>274</v>
      </c>
      <c r="C6" s="1580" t="s">
        <v>273</v>
      </c>
      <c r="D6" s="1580" t="s">
        <v>272</v>
      </c>
      <c r="E6" s="1580" t="s">
        <v>271</v>
      </c>
      <c r="F6" s="1580" t="s">
        <v>270</v>
      </c>
      <c r="G6" s="1580" t="s">
        <v>269</v>
      </c>
      <c r="H6" s="1580" t="s">
        <v>268</v>
      </c>
      <c r="I6" s="1580" t="s">
        <v>473</v>
      </c>
      <c r="J6" s="1580" t="s">
        <v>511</v>
      </c>
    </row>
    <row r="7" spans="1:10" ht="14.25" customHeight="1" x14ac:dyDescent="0.25">
      <c r="A7" s="1906" t="s">
        <v>532</v>
      </c>
      <c r="B7" s="1905">
        <v>134.5068616076245</v>
      </c>
      <c r="C7" s="1905">
        <v>127.43461987911451</v>
      </c>
      <c r="D7" s="1905">
        <v>111.03551022789887</v>
      </c>
      <c r="E7" s="1905">
        <v>142.00485823470262</v>
      </c>
      <c r="F7" s="1905">
        <v>112.36668954766245</v>
      </c>
      <c r="G7" s="1905">
        <v>102.84464547172757</v>
      </c>
      <c r="H7" s="1905">
        <v>121.85361302831686</v>
      </c>
      <c r="I7" s="1905">
        <v>128.81276544353619</v>
      </c>
      <c r="J7" s="1904">
        <v>112.30120531684827</v>
      </c>
    </row>
    <row r="8" spans="1:10" ht="14.25" customHeight="1" x14ac:dyDescent="0.25">
      <c r="A8" s="1907"/>
      <c r="B8" s="1903"/>
      <c r="C8" s="1903"/>
      <c r="D8" s="1903"/>
      <c r="E8" s="1903"/>
      <c r="F8" s="1903"/>
      <c r="G8" s="1903"/>
      <c r="H8" s="1903"/>
      <c r="I8" s="1903"/>
      <c r="J8" s="1903"/>
    </row>
    <row r="9" spans="1:10" ht="14.25" customHeight="1" thickBot="1" x14ac:dyDescent="0.3">
      <c r="A9" s="1581" t="s">
        <v>178</v>
      </c>
      <c r="B9" s="1580" t="s">
        <v>510</v>
      </c>
      <c r="C9" s="1580" t="s">
        <v>395</v>
      </c>
      <c r="D9" s="1580" t="s">
        <v>509</v>
      </c>
      <c r="E9" s="1580" t="s">
        <v>508</v>
      </c>
      <c r="F9" s="1580" t="s">
        <v>507</v>
      </c>
      <c r="G9" s="1580" t="s">
        <v>506</v>
      </c>
      <c r="H9" s="1580" t="s">
        <v>505</v>
      </c>
      <c r="I9" s="1580" t="s">
        <v>504</v>
      </c>
      <c r="J9" s="1580" t="s">
        <v>503</v>
      </c>
    </row>
    <row r="10" spans="1:10" ht="14.25" customHeight="1" x14ac:dyDescent="0.25">
      <c r="A10" s="1906" t="s">
        <v>532</v>
      </c>
      <c r="B10" s="1905">
        <v>134.89052024191579</v>
      </c>
      <c r="C10" s="1905">
        <v>157.70839446697002</v>
      </c>
      <c r="D10" s="1905">
        <v>179.8</v>
      </c>
      <c r="E10" s="1905">
        <v>170.59999999999997</v>
      </c>
      <c r="F10" s="1905">
        <v>186</v>
      </c>
      <c r="G10" s="1905">
        <v>199</v>
      </c>
      <c r="H10" s="1905">
        <v>244</v>
      </c>
      <c r="I10" s="1904">
        <v>254</v>
      </c>
      <c r="J10" s="1903">
        <v>217</v>
      </c>
    </row>
    <row r="11" spans="1:10" ht="14.25" customHeight="1" x14ac:dyDescent="0.25">
      <c r="A11" s="1897"/>
      <c r="B11" s="1902"/>
      <c r="C11" s="1902"/>
      <c r="D11" s="1902"/>
      <c r="E11" s="1902"/>
      <c r="F11" s="1902"/>
      <c r="G11" s="1902"/>
      <c r="H11" s="1902"/>
      <c r="I11" s="1902"/>
      <c r="J11" s="1902"/>
    </row>
    <row r="12" spans="1:10" ht="14.25" customHeight="1" x14ac:dyDescent="0.25">
      <c r="A12" s="573" t="s">
        <v>1150</v>
      </c>
    </row>
    <row r="13" spans="1:10" ht="14.25" customHeight="1" x14ac:dyDescent="0.25">
      <c r="A13" s="573" t="s">
        <v>1259</v>
      </c>
      <c r="B13" s="1901"/>
      <c r="C13" s="1901"/>
      <c r="D13" s="1900"/>
      <c r="E13" s="1900"/>
      <c r="F13" s="1900"/>
      <c r="G13" s="1900"/>
      <c r="H13" s="1900"/>
      <c r="I13" s="1900"/>
      <c r="J13" s="1900"/>
    </row>
    <row r="14" spans="1:10" ht="14.25" customHeight="1" x14ac:dyDescent="0.25">
      <c r="A14" s="1885"/>
      <c r="B14" s="1866"/>
    </row>
    <row r="15" spans="1:10" ht="14.25" customHeight="1" thickBot="1" x14ac:dyDescent="0.3">
      <c r="A15" s="572" t="s">
        <v>178</v>
      </c>
      <c r="B15" s="1445" t="s">
        <v>1258</v>
      </c>
      <c r="C15" s="571" t="s">
        <v>1149</v>
      </c>
      <c r="D15" s="571" t="s">
        <v>1044</v>
      </c>
      <c r="E15" s="571" t="s">
        <v>1002</v>
      </c>
      <c r="F15" s="571" t="s">
        <v>1001</v>
      </c>
      <c r="G15" s="571" t="s">
        <v>891</v>
      </c>
      <c r="H15" s="571" t="s">
        <v>531</v>
      </c>
      <c r="I15" s="571" t="s">
        <v>530</v>
      </c>
      <c r="J15" s="571" t="s">
        <v>529</v>
      </c>
    </row>
    <row r="16" spans="1:10" ht="14.25" customHeight="1" x14ac:dyDescent="0.25">
      <c r="A16" s="1897" t="s">
        <v>528</v>
      </c>
      <c r="B16" s="1856">
        <v>4580.658190959999</v>
      </c>
      <c r="C16" s="1856">
        <v>4747.5889999999999</v>
      </c>
      <c r="D16" s="1855">
        <v>5126.4666509499993</v>
      </c>
      <c r="E16" s="1855">
        <v>5211.6751974500012</v>
      </c>
      <c r="F16" s="1855">
        <v>6068.2194300000101</v>
      </c>
      <c r="G16" s="1855">
        <v>5852.7202100000104</v>
      </c>
      <c r="H16" s="1855">
        <v>5974.9160199999997</v>
      </c>
      <c r="I16" s="569">
        <v>5618.0772115182044</v>
      </c>
      <c r="J16" s="569">
        <v>5549.9635891539692</v>
      </c>
    </row>
    <row r="17" spans="1:12" ht="14.25" customHeight="1" x14ac:dyDescent="0.25">
      <c r="A17" s="1897" t="s">
        <v>523</v>
      </c>
      <c r="B17" s="1855">
        <v>1598.9769329300002</v>
      </c>
      <c r="C17" s="1855">
        <v>1631.155</v>
      </c>
      <c r="D17" s="1855">
        <v>1800.521</v>
      </c>
      <c r="E17" s="1855">
        <v>1876.5419935791274</v>
      </c>
      <c r="F17" s="1855">
        <v>1936.4101900000001</v>
      </c>
      <c r="G17" s="1855">
        <v>1883.83115</v>
      </c>
      <c r="H17" s="1855">
        <v>1896.1331700000001</v>
      </c>
      <c r="I17" s="569">
        <v>1950.7886798268053</v>
      </c>
      <c r="J17" s="569">
        <v>1913.3158901519341</v>
      </c>
    </row>
    <row r="18" spans="1:12" ht="14.25" customHeight="1" x14ac:dyDescent="0.25">
      <c r="A18" s="1897" t="s">
        <v>527</v>
      </c>
      <c r="B18" s="1855">
        <v>2981.6812580299988</v>
      </c>
      <c r="C18" s="1855">
        <v>3116.4340000000002</v>
      </c>
      <c r="D18" s="1855">
        <v>3325.9456509499996</v>
      </c>
      <c r="E18" s="1855">
        <v>3335.1332038708738</v>
      </c>
      <c r="F18" s="1855">
        <v>4131.8092400000096</v>
      </c>
      <c r="G18" s="1855">
        <v>3968.8890600000104</v>
      </c>
      <c r="H18" s="1855">
        <v>4078.7828499999996</v>
      </c>
      <c r="I18" s="569">
        <v>3667.2885316913989</v>
      </c>
      <c r="J18" s="569">
        <v>3636.6476990020351</v>
      </c>
    </row>
    <row r="19" spans="1:12" ht="14.25" customHeight="1" x14ac:dyDescent="0.25">
      <c r="A19" s="1897"/>
      <c r="B19" s="1855"/>
      <c r="C19" s="1855"/>
      <c r="D19" s="1855"/>
      <c r="E19" s="1855"/>
      <c r="F19" s="1855"/>
      <c r="G19" s="1855"/>
      <c r="H19" s="1855"/>
      <c r="I19" s="1855"/>
      <c r="J19" s="1855"/>
    </row>
    <row r="20" spans="1:12" ht="14.25" customHeight="1" x14ac:dyDescent="0.25">
      <c r="A20" s="1897" t="s">
        <v>1148</v>
      </c>
      <c r="B20" s="1899">
        <v>181.92768782740418</v>
      </c>
      <c r="C20" s="1899">
        <v>188.35506662754563</v>
      </c>
      <c r="D20" s="1899">
        <v>204</v>
      </c>
      <c r="E20" s="1899">
        <v>214.67867364923472</v>
      </c>
      <c r="F20" s="1898">
        <v>186.20998810697606</v>
      </c>
      <c r="G20" s="1898">
        <v>174</v>
      </c>
      <c r="H20" s="1898">
        <v>172</v>
      </c>
      <c r="I20" s="1898">
        <v>162.41715766570769</v>
      </c>
      <c r="J20" s="1898">
        <v>163</v>
      </c>
    </row>
    <row r="21" spans="1:12" ht="14.25" customHeight="1" x14ac:dyDescent="0.25">
      <c r="A21" s="1897" t="s">
        <v>526</v>
      </c>
      <c r="B21" s="1898">
        <v>34.907143608436151</v>
      </c>
      <c r="C21" s="1898">
        <v>34.357544429393528</v>
      </c>
      <c r="D21" s="1898">
        <v>35.122065988010291</v>
      </c>
      <c r="E21" s="1898">
        <v>36.006503139284135</v>
      </c>
      <c r="F21" s="1898">
        <v>31.91068174672116</v>
      </c>
      <c r="G21" s="1855">
        <v>32.187275017542596</v>
      </c>
      <c r="H21" s="1855">
        <v>31.734892401048342</v>
      </c>
      <c r="I21" s="1855">
        <v>34.723422380655258</v>
      </c>
      <c r="J21" s="1855">
        <v>34.474386352570612</v>
      </c>
    </row>
    <row r="22" spans="1:12" ht="14.25" customHeight="1" x14ac:dyDescent="0.25">
      <c r="A22" s="2836" t="s">
        <v>525</v>
      </c>
      <c r="B22" s="1898">
        <v>9.6295986648930896</v>
      </c>
      <c r="C22" s="1898">
        <v>10.059695563369113</v>
      </c>
      <c r="D22" s="1898">
        <v>8.7223429009752333</v>
      </c>
      <c r="E22" s="1898">
        <v>7.7406554551300717</v>
      </c>
      <c r="F22" s="1898">
        <v>6.5361632778002443</v>
      </c>
      <c r="G22" s="1898">
        <v>8.3800096775854449</v>
      </c>
      <c r="H22" s="1898">
        <v>8.3485166708669478</v>
      </c>
      <c r="I22" s="1898">
        <v>8.8336684552315088</v>
      </c>
      <c r="J22" s="1898">
        <v>9.2356291395308645</v>
      </c>
    </row>
    <row r="23" spans="1:12" ht="14.25" customHeight="1" x14ac:dyDescent="0.25">
      <c r="A23" s="2836"/>
      <c r="B23" s="1853"/>
      <c r="C23" s="1853"/>
      <c r="D23" s="1853"/>
      <c r="E23" s="1853"/>
      <c r="F23" s="1853"/>
      <c r="G23" s="1853"/>
      <c r="H23" s="1853"/>
      <c r="I23" s="1853"/>
      <c r="J23" s="1853"/>
    </row>
    <row r="24" spans="1:12" ht="14.25" customHeight="1" x14ac:dyDescent="0.25">
      <c r="A24" s="2837" t="s">
        <v>524</v>
      </c>
      <c r="B24" s="570">
        <v>44.536742273329239</v>
      </c>
      <c r="C24" s="570">
        <v>44.417239992762639</v>
      </c>
      <c r="D24" s="570">
        <v>43.844408888985519</v>
      </c>
      <c r="E24" s="570">
        <v>43.747158594414216</v>
      </c>
      <c r="F24" s="570">
        <v>38.446845024521402</v>
      </c>
      <c r="G24" s="570">
        <v>40.567284695128045</v>
      </c>
      <c r="H24" s="570">
        <v>40.083409071915291</v>
      </c>
      <c r="I24" s="570">
        <v>43.557090835886775</v>
      </c>
      <c r="J24" s="570">
        <v>43.710015492101476</v>
      </c>
    </row>
    <row r="25" spans="1:12" ht="14.25" customHeight="1" x14ac:dyDescent="0.25">
      <c r="A25" s="2837"/>
      <c r="B25" s="1855"/>
      <c r="C25" s="1855"/>
      <c r="D25" s="1855"/>
      <c r="E25" s="1855"/>
      <c r="F25" s="1855"/>
      <c r="G25" s="1855"/>
      <c r="H25" s="1855"/>
      <c r="I25" s="1855"/>
      <c r="J25" s="1855"/>
    </row>
    <row r="26" spans="1:12" ht="14.25" customHeight="1" x14ac:dyDescent="0.25">
      <c r="A26" s="1897" t="s">
        <v>523</v>
      </c>
      <c r="B26" s="1855">
        <v>1598.9769329300002</v>
      </c>
      <c r="C26" s="1855">
        <v>1631.155</v>
      </c>
      <c r="D26" s="1855">
        <v>1800.521</v>
      </c>
      <c r="E26" s="1855">
        <v>1876.5419935791274</v>
      </c>
      <c r="F26" s="1855">
        <v>1936.4101900000001</v>
      </c>
      <c r="G26" s="1855">
        <v>1883.83115</v>
      </c>
      <c r="H26" s="1855">
        <v>1896.1331700000001</v>
      </c>
      <c r="I26" s="1855">
        <v>1950.7886798268053</v>
      </c>
      <c r="J26" s="1855">
        <v>1913.3158901519341</v>
      </c>
    </row>
    <row r="27" spans="1:12" ht="14.25" customHeight="1" x14ac:dyDescent="0.25">
      <c r="A27" s="1897" t="s">
        <v>522</v>
      </c>
      <c r="B27" s="1855">
        <v>441.09899999999999</v>
      </c>
      <c r="C27" s="1855">
        <v>477.59300000000002</v>
      </c>
      <c r="D27" s="1855">
        <v>447.14800000000002</v>
      </c>
      <c r="E27" s="1855">
        <v>403.41782047507445</v>
      </c>
      <c r="F27" s="1855">
        <v>396.62872999999996</v>
      </c>
      <c r="G27" s="1855">
        <v>490.45852000000002</v>
      </c>
      <c r="H27" s="1855">
        <v>498.81685999999996</v>
      </c>
      <c r="I27" s="569">
        <v>496.28231442443359</v>
      </c>
      <c r="J27" s="569">
        <v>512.57405447325709</v>
      </c>
    </row>
    <row r="28" spans="1:12" ht="14.25" customHeight="1" x14ac:dyDescent="0.25">
      <c r="A28" s="567" t="s">
        <v>519</v>
      </c>
      <c r="B28" s="566">
        <v>2040.0759329300001</v>
      </c>
      <c r="C28" s="566">
        <v>2108.748</v>
      </c>
      <c r="D28" s="566">
        <v>2247.6689999999999</v>
      </c>
      <c r="E28" s="566">
        <v>2279.9598140542021</v>
      </c>
      <c r="F28" s="566">
        <v>2333.03892</v>
      </c>
      <c r="G28" s="566">
        <v>2374.2896700000001</v>
      </c>
      <c r="H28" s="566">
        <v>2394.95003</v>
      </c>
      <c r="I28" s="566">
        <v>2447.070994251239</v>
      </c>
      <c r="J28" s="566">
        <v>2425.8899446251912</v>
      </c>
    </row>
    <row r="29" spans="1:12" ht="14.25" customHeight="1" x14ac:dyDescent="0.25">
      <c r="A29" s="1897"/>
      <c r="B29" s="1855"/>
      <c r="C29" s="1855"/>
      <c r="D29" s="1855"/>
      <c r="E29" s="1855"/>
      <c r="F29" s="1855"/>
      <c r="G29" s="1855"/>
      <c r="H29" s="1855"/>
      <c r="I29" s="1855"/>
      <c r="J29" s="1855"/>
    </row>
    <row r="30" spans="1:12" ht="14.25" customHeight="1" x14ac:dyDescent="0.25">
      <c r="A30" s="1897" t="s">
        <v>521</v>
      </c>
      <c r="B30" s="1855">
        <v>2040.0759329300001</v>
      </c>
      <c r="C30" s="1855">
        <v>2108.748</v>
      </c>
      <c r="D30" s="1855">
        <v>2247.6689999999999</v>
      </c>
      <c r="E30" s="1855">
        <v>2281.6586946699999</v>
      </c>
      <c r="F30" s="1855">
        <v>2333.03892</v>
      </c>
      <c r="G30" s="1855">
        <v>2374.2896700000001</v>
      </c>
      <c r="H30" s="1855">
        <v>2394.95003</v>
      </c>
      <c r="I30" s="1855">
        <v>2447.0709942512385</v>
      </c>
      <c r="J30" s="1855">
        <v>2425.8899446251917</v>
      </c>
    </row>
    <row r="31" spans="1:12" ht="14.25" customHeight="1" x14ac:dyDescent="0.25">
      <c r="A31" s="1897" t="s">
        <v>1147</v>
      </c>
      <c r="B31" s="1855">
        <v>1.958</v>
      </c>
      <c r="C31" s="1855">
        <v>1.8109999999999999</v>
      </c>
      <c r="D31" s="1855">
        <v>1.4750000000000001</v>
      </c>
      <c r="E31" s="1855">
        <v>1.492</v>
      </c>
      <c r="F31" s="1855"/>
      <c r="G31" s="1855"/>
      <c r="H31" s="1855"/>
      <c r="I31" s="1855"/>
      <c r="J31" s="1855"/>
      <c r="L31" s="1109"/>
    </row>
    <row r="32" spans="1:12" ht="14.25" customHeight="1" thickBot="1" x14ac:dyDescent="0.3">
      <c r="A32" s="1896" t="s">
        <v>520</v>
      </c>
      <c r="B32" s="1895">
        <v>121.371</v>
      </c>
      <c r="C32" s="1895">
        <v>152.411</v>
      </c>
      <c r="D32" s="1895">
        <v>130.893</v>
      </c>
      <c r="E32" s="1895">
        <v>127.574</v>
      </c>
      <c r="F32" s="1895">
        <v>91.048289999999994</v>
      </c>
      <c r="G32" s="1895">
        <v>96.943730000000102</v>
      </c>
      <c r="H32" s="1895">
        <v>99.964889999999997</v>
      </c>
      <c r="I32" s="568">
        <v>75.976404859577883</v>
      </c>
      <c r="J32" s="568">
        <v>71.41084752033656</v>
      </c>
    </row>
    <row r="33" spans="1:15" ht="14.25" customHeight="1" x14ac:dyDescent="0.25">
      <c r="A33" s="567" t="s">
        <v>519</v>
      </c>
      <c r="B33" s="566">
        <v>2163.4049329300001</v>
      </c>
      <c r="C33" s="566">
        <v>2262.9700000000003</v>
      </c>
      <c r="D33" s="566">
        <v>2380.0369999999998</v>
      </c>
      <c r="E33" s="566">
        <v>2410.7246946700002</v>
      </c>
      <c r="F33" s="566">
        <v>2424.0872100000001</v>
      </c>
      <c r="G33" s="566">
        <v>2471.2334000000001</v>
      </c>
      <c r="H33" s="566">
        <v>2494.9149200000002</v>
      </c>
      <c r="I33" s="566">
        <v>2523.0473991108165</v>
      </c>
      <c r="J33" s="566">
        <v>2497.3007921455282</v>
      </c>
    </row>
    <row r="34" spans="1:15" ht="14.25" customHeight="1" x14ac:dyDescent="0.25">
      <c r="A34" s="1846" t="s">
        <v>1000</v>
      </c>
      <c r="K34" s="1110"/>
    </row>
    <row r="35" spans="1:15" ht="14.25" customHeight="1" x14ac:dyDescent="0.25">
      <c r="O35" s="1846"/>
    </row>
    <row r="36" spans="1:15" ht="14.25" customHeight="1" x14ac:dyDescent="0.25">
      <c r="A36" s="646" t="s">
        <v>1407</v>
      </c>
      <c r="B36" s="1866"/>
      <c r="C36" s="1866"/>
      <c r="D36" s="1866"/>
      <c r="E36" s="1866"/>
      <c r="O36" s="1846"/>
    </row>
    <row r="37" spans="1:15" ht="12.75" customHeight="1" x14ac:dyDescent="0.25">
      <c r="A37" s="1892"/>
      <c r="B37" s="2834" t="s">
        <v>1146</v>
      </c>
      <c r="C37" s="2834" t="s">
        <v>518</v>
      </c>
      <c r="D37" s="2834" t="s">
        <v>517</v>
      </c>
      <c r="K37" s="1110"/>
      <c r="M37" s="1109"/>
      <c r="O37" s="1846"/>
    </row>
    <row r="38" spans="1:15" ht="18.75" customHeight="1" x14ac:dyDescent="0.25">
      <c r="A38" s="1894"/>
      <c r="B38" s="2835"/>
      <c r="C38" s="2835"/>
      <c r="D38" s="2835"/>
      <c r="O38" s="1846"/>
    </row>
    <row r="39" spans="1:15" ht="14.25" customHeight="1" x14ac:dyDescent="0.25">
      <c r="A39" s="1892" t="s">
        <v>516</v>
      </c>
      <c r="B39" s="1456">
        <v>655.54496124000002</v>
      </c>
      <c r="C39" s="1456">
        <v>700.25685582999995</v>
      </c>
      <c r="D39" s="1456">
        <v>1355.80181707</v>
      </c>
      <c r="F39" s="1866"/>
      <c r="G39" s="1866"/>
      <c r="H39" s="1866"/>
      <c r="I39" s="1866"/>
      <c r="K39" s="1096"/>
      <c r="O39" s="1846"/>
    </row>
    <row r="40" spans="1:15" ht="14.25" customHeight="1" x14ac:dyDescent="0.25">
      <c r="A40" s="1892" t="s">
        <v>515</v>
      </c>
      <c r="B40" s="1456">
        <v>233.32880526</v>
      </c>
      <c r="C40" s="1456">
        <v>89.304279909999963</v>
      </c>
      <c r="D40" s="1456">
        <v>322.63308516999996</v>
      </c>
      <c r="O40" s="1846"/>
    </row>
    <row r="41" spans="1:15" ht="14.25" customHeight="1" x14ac:dyDescent="0.25">
      <c r="A41" s="1892" t="s">
        <v>514</v>
      </c>
      <c r="B41" s="1456">
        <v>111.89781837</v>
      </c>
      <c r="C41" s="1456">
        <v>34.617214510000011</v>
      </c>
      <c r="D41" s="1456">
        <v>146.51503288000001</v>
      </c>
      <c r="O41" s="1846"/>
    </row>
    <row r="42" spans="1:15" ht="14.25" customHeight="1" thickBot="1" x14ac:dyDescent="0.3">
      <c r="A42" s="1893" t="s">
        <v>513</v>
      </c>
      <c r="B42" s="1455">
        <v>602.69333251000012</v>
      </c>
      <c r="C42" s="1455">
        <v>373.47559212999988</v>
      </c>
      <c r="D42" s="1455">
        <v>976.16892464</v>
      </c>
      <c r="E42" s="1848"/>
      <c r="O42" s="1846"/>
    </row>
    <row r="43" spans="1:15" ht="14.25" customHeight="1" thickBot="1" x14ac:dyDescent="0.3">
      <c r="A43" s="564" t="s">
        <v>512</v>
      </c>
      <c r="B43" s="1454">
        <v>1603.4649173800001</v>
      </c>
      <c r="C43" s="1454">
        <v>1197.65394238</v>
      </c>
      <c r="D43" s="1454">
        <v>2801.1188597599999</v>
      </c>
      <c r="O43" s="1846"/>
    </row>
    <row r="44" spans="1:15" ht="14.25" customHeight="1" x14ac:dyDescent="0.25">
      <c r="A44" s="1892" t="s">
        <v>1145</v>
      </c>
      <c r="B44" s="1453">
        <v>6.8386376642756456E-3</v>
      </c>
      <c r="C44" s="1453">
        <v>5.1078893403609677E-3</v>
      </c>
      <c r="D44" s="1453">
        <v>1.1946527004636612E-2</v>
      </c>
      <c r="O44" s="1846"/>
    </row>
    <row r="45" spans="1:15" ht="28.5" customHeight="1" x14ac:dyDescent="0.25">
      <c r="E45" s="1847"/>
      <c r="O45" s="1846"/>
    </row>
    <row r="46" spans="1:15" ht="14.25" customHeight="1" x14ac:dyDescent="0.25">
      <c r="A46" s="573" t="s">
        <v>1257</v>
      </c>
      <c r="E46" s="1867"/>
      <c r="K46" s="1110"/>
      <c r="O46" s="1846"/>
    </row>
    <row r="47" spans="1:15" ht="14.25" customHeight="1" x14ac:dyDescent="0.25">
      <c r="A47" s="1892"/>
      <c r="B47" s="2834" t="s">
        <v>1146</v>
      </c>
      <c r="C47" s="2834" t="s">
        <v>518</v>
      </c>
      <c r="D47" s="2834" t="s">
        <v>517</v>
      </c>
      <c r="E47" s="1890"/>
      <c r="O47" s="1846"/>
    </row>
    <row r="48" spans="1:15" ht="36" customHeight="1" x14ac:dyDescent="0.25">
      <c r="A48" s="1894"/>
      <c r="B48" s="2835"/>
      <c r="C48" s="2835"/>
      <c r="D48" s="2835"/>
      <c r="E48" s="1890"/>
      <c r="O48" s="1846"/>
    </row>
    <row r="49" spans="1:5" ht="14.25" customHeight="1" x14ac:dyDescent="0.25">
      <c r="A49" s="1892" t="s">
        <v>516</v>
      </c>
      <c r="B49" s="1456">
        <v>826.34774235999998</v>
      </c>
      <c r="C49" s="1456">
        <v>387.33318934999988</v>
      </c>
      <c r="D49" s="1456">
        <v>1213.6809317099999</v>
      </c>
      <c r="E49" s="1890"/>
    </row>
    <row r="50" spans="1:5" ht="14.25" customHeight="1" x14ac:dyDescent="0.25">
      <c r="A50" s="1892" t="s">
        <v>515</v>
      </c>
      <c r="B50" s="1456">
        <v>221.93049593999999</v>
      </c>
      <c r="C50" s="1456">
        <v>102.41637472000005</v>
      </c>
      <c r="D50" s="1456">
        <v>324.34687066000004</v>
      </c>
      <c r="E50" s="1890"/>
    </row>
    <row r="51" spans="1:5" ht="14.25" customHeight="1" x14ac:dyDescent="0.25">
      <c r="A51" s="1892" t="s">
        <v>514</v>
      </c>
      <c r="B51" s="1456">
        <v>113.46445527</v>
      </c>
      <c r="C51" s="1456">
        <v>62.23167423999999</v>
      </c>
      <c r="D51" s="1456">
        <v>175.69612950999999</v>
      </c>
      <c r="E51" s="1890"/>
    </row>
    <row r="52" spans="1:5" ht="14.25" customHeight="1" thickBot="1" x14ac:dyDescent="0.3">
      <c r="A52" s="1893" t="s">
        <v>513</v>
      </c>
      <c r="B52" s="1455">
        <v>610.25416547999998</v>
      </c>
      <c r="C52" s="1455">
        <v>411.6120224</v>
      </c>
      <c r="D52" s="1455">
        <v>1021.86618788</v>
      </c>
      <c r="E52" s="1890"/>
    </row>
    <row r="53" spans="1:5" ht="14.25" customHeight="1" thickBot="1" x14ac:dyDescent="0.3">
      <c r="A53" s="564" t="s">
        <v>512</v>
      </c>
      <c r="B53" s="1454">
        <v>1771.9968590499998</v>
      </c>
      <c r="C53" s="1454">
        <v>963.59326070999987</v>
      </c>
      <c r="D53" s="1454">
        <v>2735.5901197599997</v>
      </c>
      <c r="E53" s="1890"/>
    </row>
    <row r="54" spans="1:5" ht="14.25" customHeight="1" x14ac:dyDescent="0.25">
      <c r="A54" s="1892" t="s">
        <v>1145</v>
      </c>
      <c r="B54" s="1453">
        <v>7.5658979291948255E-3</v>
      </c>
      <c r="C54" s="1453">
        <v>4.1142557440538704E-3</v>
      </c>
      <c r="D54" s="1453">
        <v>1.1680153673248697E-2</v>
      </c>
      <c r="E54" s="2267"/>
    </row>
    <row r="55" spans="1:5" ht="14.25" customHeight="1" x14ac:dyDescent="0.25">
      <c r="A55" s="1892"/>
      <c r="B55" s="1891"/>
      <c r="C55" s="1891"/>
      <c r="D55" s="1891"/>
      <c r="E55" s="1890"/>
    </row>
    <row r="56" spans="1:5" x14ac:dyDescent="0.25">
      <c r="E56" s="1867"/>
    </row>
    <row r="57" spans="1:5" x14ac:dyDescent="0.25">
      <c r="E57" s="1867"/>
    </row>
  </sheetData>
  <mergeCells count="8">
    <mergeCell ref="B47:B48"/>
    <mergeCell ref="C47:C48"/>
    <mergeCell ref="D47:D48"/>
    <mergeCell ref="A22:A23"/>
    <mergeCell ref="A24:A25"/>
    <mergeCell ref="B37:B38"/>
    <mergeCell ref="C37:C38"/>
    <mergeCell ref="D37:D38"/>
  </mergeCells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S78"/>
  <sheetViews>
    <sheetView view="pageLayout" topLeftCell="A43" zoomScaleNormal="160" workbookViewId="0">
      <selection activeCell="F49" sqref="F49"/>
    </sheetView>
  </sheetViews>
  <sheetFormatPr defaultRowHeight="12.75" x14ac:dyDescent="0.2"/>
  <cols>
    <col min="1" max="1" width="8.5703125" style="1562" customWidth="1"/>
    <col min="2" max="2" width="31.140625" style="1562" customWidth="1"/>
    <col min="3" max="3" width="7.85546875" style="1562" customWidth="1"/>
    <col min="4" max="5" width="7.7109375" style="1562" customWidth="1"/>
    <col min="6" max="8" width="7.85546875" style="1562" customWidth="1"/>
    <col min="9" max="9" width="11" style="1562" customWidth="1"/>
    <col min="10" max="18" width="0" style="1562" hidden="1" customWidth="1"/>
    <col min="19" max="16384" width="9.140625" style="1562"/>
  </cols>
  <sheetData>
    <row r="1" spans="1:19" ht="18" customHeight="1" x14ac:dyDescent="0.2">
      <c r="A1" s="2569" t="s">
        <v>1056</v>
      </c>
      <c r="B1" s="1561"/>
      <c r="C1" s="1561" t="s">
        <v>88</v>
      </c>
      <c r="D1" s="1561" t="s">
        <v>88</v>
      </c>
      <c r="E1" s="1561" t="s">
        <v>88</v>
      </c>
      <c r="F1" s="1561" t="s">
        <v>88</v>
      </c>
      <c r="G1" s="1561" t="s">
        <v>88</v>
      </c>
      <c r="H1" s="1561" t="s">
        <v>88</v>
      </c>
    </row>
    <row r="2" spans="1:19" ht="9" customHeight="1" x14ac:dyDescent="0.2">
      <c r="A2" s="2029"/>
      <c r="B2" s="2029"/>
      <c r="C2" s="2030"/>
      <c r="D2" s="2030"/>
      <c r="E2" s="2030"/>
      <c r="F2" s="2030"/>
      <c r="G2" s="2840" t="s">
        <v>365</v>
      </c>
      <c r="H2" s="2840" t="s">
        <v>88</v>
      </c>
      <c r="I2" s="2840" t="s">
        <v>88</v>
      </c>
    </row>
    <row r="3" spans="1:19" ht="9" customHeight="1" x14ac:dyDescent="0.2">
      <c r="A3" s="2570"/>
      <c r="B3" s="2570"/>
      <c r="C3" s="2571"/>
      <c r="D3" s="2571"/>
      <c r="E3" s="2571"/>
      <c r="F3" s="2571"/>
      <c r="G3" s="2572" t="s">
        <v>606</v>
      </c>
      <c r="H3" s="2572" t="s">
        <v>1174</v>
      </c>
      <c r="I3" s="2572" t="s">
        <v>606</v>
      </c>
      <c r="J3" s="2573"/>
      <c r="K3" s="2573"/>
      <c r="L3" s="2573"/>
      <c r="M3" s="2573"/>
      <c r="N3" s="2573"/>
      <c r="O3" s="2573"/>
      <c r="P3" s="2573"/>
      <c r="Q3" s="2573"/>
      <c r="R3" s="2573"/>
      <c r="S3" s="2573"/>
    </row>
    <row r="4" spans="1:19" ht="9" customHeight="1" x14ac:dyDescent="0.2">
      <c r="A4" s="2574"/>
      <c r="B4" s="2574"/>
      <c r="C4" s="2575"/>
      <c r="D4" s="2575"/>
      <c r="E4" s="2575"/>
      <c r="F4" s="2575"/>
      <c r="G4" s="2576" t="s">
        <v>1296</v>
      </c>
      <c r="H4" s="2576" t="s">
        <v>1296</v>
      </c>
      <c r="I4" s="2576" t="s">
        <v>1297</v>
      </c>
      <c r="J4" s="2573"/>
      <c r="K4" s="2573"/>
      <c r="L4" s="2573"/>
      <c r="M4" s="2573"/>
      <c r="N4" s="2573"/>
      <c r="O4" s="2573"/>
      <c r="P4" s="2573"/>
      <c r="Q4" s="2573"/>
      <c r="R4" s="2573"/>
      <c r="S4" s="2573"/>
    </row>
    <row r="5" spans="1:19" ht="10.5" customHeight="1" x14ac:dyDescent="0.2">
      <c r="A5" s="2577" t="s">
        <v>1298</v>
      </c>
      <c r="B5" s="2578"/>
      <c r="C5" s="2579"/>
      <c r="D5" s="2579"/>
      <c r="E5" s="2579"/>
      <c r="F5" s="2579"/>
      <c r="G5" s="2580"/>
      <c r="H5" s="2580"/>
      <c r="I5" s="2580"/>
      <c r="J5" s="2573"/>
      <c r="K5" s="2573"/>
      <c r="L5" s="2573"/>
      <c r="M5" s="2573"/>
      <c r="N5" s="2573"/>
      <c r="O5" s="2573"/>
      <c r="P5" s="2573"/>
      <c r="Q5" s="2573"/>
      <c r="R5" s="2573"/>
      <c r="S5" s="2573"/>
    </row>
    <row r="6" spans="1:19" ht="10.5" customHeight="1" x14ac:dyDescent="0.2">
      <c r="A6" s="2841" t="s">
        <v>1299</v>
      </c>
      <c r="B6" s="2841" t="s">
        <v>88</v>
      </c>
      <c r="C6" s="2841" t="s">
        <v>88</v>
      </c>
      <c r="D6" s="2841" t="s">
        <v>88</v>
      </c>
      <c r="E6" s="2841" t="s">
        <v>88</v>
      </c>
      <c r="F6" s="2581"/>
      <c r="G6" s="2582">
        <v>77521</v>
      </c>
      <c r="H6" s="2581">
        <v>89372.748999999996</v>
      </c>
      <c r="I6" s="2583">
        <v>76766</v>
      </c>
      <c r="J6" s="2573"/>
      <c r="K6" s="2573"/>
      <c r="L6" s="2573"/>
      <c r="M6" s="2573"/>
      <c r="N6" s="2573"/>
      <c r="O6" s="2573"/>
      <c r="P6" s="2573"/>
      <c r="Q6" s="2573"/>
      <c r="R6" s="2573"/>
      <c r="S6" s="2573"/>
    </row>
    <row r="7" spans="1:19" ht="9" customHeight="1" x14ac:dyDescent="0.2">
      <c r="A7" s="2842" t="s">
        <v>1300</v>
      </c>
      <c r="B7" s="2842" t="s">
        <v>88</v>
      </c>
      <c r="C7" s="2842" t="s">
        <v>88</v>
      </c>
      <c r="D7" s="2584"/>
      <c r="E7" s="2584"/>
      <c r="F7" s="2585"/>
      <c r="G7" s="2586">
        <v>247204</v>
      </c>
      <c r="H7" s="2583">
        <v>247307.696</v>
      </c>
      <c r="I7" s="2583">
        <v>243045</v>
      </c>
      <c r="J7" s="2573"/>
      <c r="K7" s="2573"/>
      <c r="L7" s="2573"/>
      <c r="M7" s="2573"/>
      <c r="N7" s="2573"/>
      <c r="O7" s="2573"/>
      <c r="P7" s="2573"/>
      <c r="Q7" s="2573"/>
      <c r="R7" s="2573"/>
      <c r="S7" s="2573"/>
    </row>
    <row r="8" spans="1:19" ht="9" customHeight="1" x14ac:dyDescent="0.2">
      <c r="A8" s="2842" t="s">
        <v>1301</v>
      </c>
      <c r="B8" s="2842" t="s">
        <v>88</v>
      </c>
      <c r="C8" s="2842" t="s">
        <v>88</v>
      </c>
      <c r="D8" s="2842" t="s">
        <v>88</v>
      </c>
      <c r="E8" s="2842" t="s">
        <v>88</v>
      </c>
      <c r="F8" s="2583"/>
      <c r="G8" s="2586">
        <v>4581</v>
      </c>
      <c r="H8" s="2583">
        <v>4747.5889999999999</v>
      </c>
      <c r="I8" s="2583">
        <v>6068</v>
      </c>
      <c r="J8" s="2573"/>
      <c r="K8" s="2573"/>
      <c r="L8" s="2573"/>
      <c r="M8" s="2573"/>
      <c r="N8" s="2573"/>
      <c r="O8" s="2573"/>
      <c r="P8" s="2573"/>
      <c r="Q8" s="2573"/>
      <c r="R8" s="2573"/>
      <c r="S8" s="2573"/>
    </row>
    <row r="9" spans="1:19" ht="9" customHeight="1" x14ac:dyDescent="0.2">
      <c r="A9" s="2838" t="s">
        <v>1302</v>
      </c>
      <c r="B9" s="2839" t="s">
        <v>88</v>
      </c>
      <c r="C9" s="2839" t="s">
        <v>88</v>
      </c>
      <c r="D9" s="2839" t="s">
        <v>88</v>
      </c>
      <c r="E9" s="2839" t="s">
        <v>88</v>
      </c>
      <c r="F9" s="2583"/>
      <c r="G9" s="2586">
        <v>2097</v>
      </c>
      <c r="H9" s="2583">
        <v>2309.7150000000001</v>
      </c>
      <c r="I9" s="2583">
        <v>3593</v>
      </c>
      <c r="J9" s="2573"/>
      <c r="K9" s="2573"/>
      <c r="L9" s="2573"/>
      <c r="M9" s="2573"/>
      <c r="N9" s="2573"/>
      <c r="O9" s="2573"/>
      <c r="P9" s="2573"/>
      <c r="Q9" s="2573"/>
      <c r="R9" s="2573"/>
      <c r="S9" s="2573"/>
    </row>
    <row r="10" spans="1:19" ht="9" customHeight="1" x14ac:dyDescent="0.2">
      <c r="A10" s="2838" t="s">
        <v>1303</v>
      </c>
      <c r="B10" s="2839" t="s">
        <v>88</v>
      </c>
      <c r="C10" s="2839" t="s">
        <v>88</v>
      </c>
      <c r="D10" s="2839" t="s">
        <v>88</v>
      </c>
      <c r="E10" s="2839" t="s">
        <v>88</v>
      </c>
      <c r="F10" s="2583"/>
      <c r="G10" s="2586">
        <v>2484</v>
      </c>
      <c r="H10" s="2583">
        <v>2437.8739999999998</v>
      </c>
      <c r="I10" s="2583">
        <v>2475</v>
      </c>
      <c r="J10" s="2573"/>
      <c r="K10" s="2573"/>
      <c r="L10" s="2573"/>
      <c r="M10" s="2573"/>
      <c r="N10" s="2573"/>
      <c r="O10" s="2573"/>
      <c r="P10" s="2573"/>
      <c r="Q10" s="2573"/>
      <c r="R10" s="2573"/>
      <c r="S10" s="2573"/>
    </row>
    <row r="11" spans="1:19" ht="10.5" customHeight="1" x14ac:dyDescent="0.2">
      <c r="A11" s="2843" t="s">
        <v>1304</v>
      </c>
      <c r="B11" s="2843" t="s">
        <v>88</v>
      </c>
      <c r="C11" s="2843" t="s">
        <v>88</v>
      </c>
      <c r="D11" s="2843" t="s">
        <v>88</v>
      </c>
      <c r="E11" s="2843" t="s">
        <v>88</v>
      </c>
      <c r="F11" s="2587"/>
      <c r="G11" s="2588">
        <f>+G6+G7+G8</f>
        <v>329306</v>
      </c>
      <c r="H11" s="2588">
        <f>+H6+H7+H8</f>
        <v>341428.03399999999</v>
      </c>
      <c r="I11" s="2588">
        <f>+I6+I7+I8</f>
        <v>325879</v>
      </c>
      <c r="J11" s="2573"/>
      <c r="K11" s="2573"/>
      <c r="L11" s="2573"/>
      <c r="M11" s="2573"/>
      <c r="N11" s="2573"/>
      <c r="O11" s="2573"/>
      <c r="P11" s="2573"/>
      <c r="Q11" s="2573"/>
      <c r="R11" s="2573"/>
      <c r="S11" s="2573"/>
    </row>
    <row r="12" spans="1:19" ht="9.75" customHeight="1" x14ac:dyDescent="0.2">
      <c r="A12" s="2844" t="s">
        <v>1305</v>
      </c>
      <c r="B12" s="2845" t="s">
        <v>88</v>
      </c>
      <c r="C12" s="2845" t="s">
        <v>88</v>
      </c>
      <c r="D12" s="2845" t="s">
        <v>88</v>
      </c>
      <c r="E12" s="2845" t="s">
        <v>88</v>
      </c>
      <c r="F12" s="2570"/>
      <c r="G12" s="2589">
        <v>18998</v>
      </c>
      <c r="H12" s="2590">
        <v>22826.986000000001</v>
      </c>
      <c r="I12" s="2590">
        <v>13389</v>
      </c>
      <c r="J12" s="2573"/>
      <c r="K12" s="2573"/>
      <c r="L12" s="2573"/>
      <c r="M12" s="2573"/>
      <c r="N12" s="2573"/>
      <c r="O12" s="2573"/>
      <c r="P12" s="2573"/>
      <c r="Q12" s="2573"/>
      <c r="R12" s="2573"/>
      <c r="S12" s="2573"/>
    </row>
    <row r="13" spans="1:19" ht="4.5" customHeight="1" x14ac:dyDescent="0.2">
      <c r="A13" s="2591"/>
      <c r="B13" s="2591"/>
      <c r="C13" s="2591"/>
      <c r="D13" s="2591"/>
      <c r="E13" s="2591"/>
      <c r="F13" s="2592"/>
      <c r="G13" s="2593"/>
      <c r="H13" s="2592"/>
      <c r="I13" s="2592"/>
      <c r="J13" s="2573"/>
      <c r="K13" s="2573"/>
      <c r="L13" s="2573"/>
      <c r="M13" s="2573"/>
      <c r="N13" s="2573"/>
      <c r="O13" s="2573"/>
      <c r="P13" s="2573"/>
      <c r="Q13" s="2573"/>
      <c r="R13" s="2573"/>
      <c r="S13" s="2573"/>
    </row>
    <row r="14" spans="1:19" ht="9" customHeight="1" x14ac:dyDescent="0.2">
      <c r="A14" s="2842" t="s">
        <v>1306</v>
      </c>
      <c r="B14" s="2842" t="s">
        <v>88</v>
      </c>
      <c r="C14" s="2842" t="s">
        <v>88</v>
      </c>
      <c r="D14" s="2842" t="s">
        <v>88</v>
      </c>
      <c r="E14" s="2842" t="s">
        <v>88</v>
      </c>
      <c r="F14" s="2570"/>
      <c r="G14" s="2586">
        <v>-1599</v>
      </c>
      <c r="H14" s="2583">
        <v>-1631.155</v>
      </c>
      <c r="I14" s="2586">
        <v>-1936</v>
      </c>
      <c r="J14" s="2573"/>
      <c r="K14" s="2573"/>
      <c r="L14" s="2573"/>
      <c r="M14" s="2573"/>
      <c r="N14" s="2573"/>
      <c r="O14" s="2573"/>
      <c r="P14" s="2573"/>
      <c r="Q14" s="2573"/>
      <c r="R14" s="2573"/>
      <c r="S14" s="2573"/>
    </row>
    <row r="15" spans="1:19" ht="9" customHeight="1" x14ac:dyDescent="0.2">
      <c r="A15" s="2839" t="s">
        <v>1307</v>
      </c>
      <c r="B15" s="2839" t="s">
        <v>88</v>
      </c>
      <c r="C15" s="2839" t="s">
        <v>88</v>
      </c>
      <c r="D15" s="2839" t="s">
        <v>88</v>
      </c>
      <c r="E15" s="2839" t="s">
        <v>88</v>
      </c>
      <c r="F15" s="2570"/>
      <c r="G15" s="2586">
        <v>-720</v>
      </c>
      <c r="H15" s="2583">
        <v>-781.08299999999997</v>
      </c>
      <c r="I15" s="2583">
        <v>-1103</v>
      </c>
      <c r="J15" s="2573"/>
      <c r="K15" s="2573"/>
      <c r="L15" s="2573"/>
      <c r="M15" s="2573"/>
      <c r="N15" s="2573"/>
      <c r="O15" s="2573"/>
      <c r="P15" s="2573"/>
      <c r="Q15" s="2573"/>
      <c r="R15" s="2573"/>
      <c r="S15" s="2573"/>
    </row>
    <row r="16" spans="1:19" ht="9" customHeight="1" x14ac:dyDescent="0.2">
      <c r="A16" s="2839" t="s">
        <v>1308</v>
      </c>
      <c r="B16" s="2839" t="s">
        <v>88</v>
      </c>
      <c r="C16" s="2839" t="s">
        <v>88</v>
      </c>
      <c r="D16" s="2839" t="s">
        <v>88</v>
      </c>
      <c r="E16" s="2839" t="s">
        <v>88</v>
      </c>
      <c r="F16" s="2570"/>
      <c r="G16" s="2586">
        <v>-879</v>
      </c>
      <c r="H16" s="2583">
        <v>-850.072</v>
      </c>
      <c r="I16" s="2583">
        <v>-833</v>
      </c>
      <c r="J16" s="2573"/>
      <c r="K16" s="2573"/>
      <c r="L16" s="2573"/>
      <c r="M16" s="2573"/>
      <c r="N16" s="2573"/>
      <c r="O16" s="2573"/>
      <c r="P16" s="2573"/>
      <c r="Q16" s="2573"/>
      <c r="R16" s="2573"/>
      <c r="S16" s="2573"/>
    </row>
    <row r="17" spans="1:19" ht="9" customHeight="1" x14ac:dyDescent="0.2">
      <c r="A17" s="2842" t="s">
        <v>1309</v>
      </c>
      <c r="B17" s="2842" t="s">
        <v>88</v>
      </c>
      <c r="C17" s="2842" t="s">
        <v>88</v>
      </c>
      <c r="D17" s="2842" t="s">
        <v>88</v>
      </c>
      <c r="E17" s="2842" t="s">
        <v>88</v>
      </c>
      <c r="F17" s="2594"/>
      <c r="G17" s="2586">
        <v>-441</v>
      </c>
      <c r="H17" s="2583">
        <v>-477.59300000000002</v>
      </c>
      <c r="I17" s="2583">
        <v>-397</v>
      </c>
      <c r="J17" s="2573"/>
      <c r="K17" s="2573"/>
      <c r="L17" s="2573"/>
      <c r="M17" s="2573"/>
      <c r="N17" s="2573"/>
      <c r="O17" s="2573"/>
      <c r="P17" s="2573"/>
      <c r="Q17" s="2573"/>
      <c r="R17" s="2573"/>
      <c r="S17" s="2573"/>
    </row>
    <row r="18" spans="1:19" ht="10.5" customHeight="1" x14ac:dyDescent="0.2">
      <c r="A18" s="2843" t="s">
        <v>1310</v>
      </c>
      <c r="B18" s="2843" t="s">
        <v>88</v>
      </c>
      <c r="C18" s="2843" t="s">
        <v>88</v>
      </c>
      <c r="D18" s="2843" t="s">
        <v>88</v>
      </c>
      <c r="E18" s="2843" t="s">
        <v>88</v>
      </c>
      <c r="F18" s="2587"/>
      <c r="G18" s="2587">
        <f>+G14+G17</f>
        <v>-2040</v>
      </c>
      <c r="H18" s="2587">
        <f>+H14+H17</f>
        <v>-2108.748</v>
      </c>
      <c r="I18" s="2587">
        <f>+I14+I17</f>
        <v>-2333</v>
      </c>
      <c r="J18" s="2573"/>
      <c r="K18" s="2573"/>
      <c r="L18" s="2573"/>
      <c r="M18" s="2573"/>
      <c r="N18" s="2573"/>
      <c r="O18" s="2573"/>
      <c r="P18" s="2573"/>
      <c r="Q18" s="2573"/>
      <c r="R18" s="2573"/>
      <c r="S18" s="2573"/>
    </row>
    <row r="19" spans="1:19" ht="9" customHeight="1" x14ac:dyDescent="0.2">
      <c r="A19" s="2844" t="s">
        <v>1305</v>
      </c>
      <c r="B19" s="2845" t="s">
        <v>88</v>
      </c>
      <c r="C19" s="2845" t="s">
        <v>88</v>
      </c>
      <c r="D19" s="2845" t="s">
        <v>88</v>
      </c>
      <c r="E19" s="2845" t="s">
        <v>88</v>
      </c>
      <c r="F19" s="2570"/>
      <c r="G19" s="2589">
        <v>-36</v>
      </c>
      <c r="H19" s="2590">
        <v>-2.1320000000000001</v>
      </c>
      <c r="I19" s="2590">
        <v>-1.1340399999999939</v>
      </c>
      <c r="J19" s="2573"/>
      <c r="K19" s="2573"/>
      <c r="L19" s="2573"/>
      <c r="M19" s="2573"/>
      <c r="N19" s="2573"/>
      <c r="O19" s="2573"/>
      <c r="P19" s="2573"/>
      <c r="Q19" s="2573"/>
      <c r="R19" s="2573"/>
      <c r="S19" s="2573"/>
    </row>
    <row r="20" spans="1:19" ht="4.5" customHeight="1" x14ac:dyDescent="0.2">
      <c r="A20" s="2595"/>
      <c r="B20" s="2595"/>
      <c r="C20" s="2595"/>
      <c r="D20" s="2595"/>
      <c r="E20" s="2595"/>
      <c r="F20" s="2592"/>
      <c r="G20" s="2593"/>
      <c r="H20" s="2592"/>
      <c r="I20" s="2592"/>
      <c r="J20" s="2573"/>
      <c r="K20" s="2573"/>
      <c r="L20" s="2573"/>
      <c r="M20" s="2573"/>
      <c r="N20" s="2573"/>
      <c r="O20" s="2573"/>
      <c r="P20" s="2573"/>
      <c r="Q20" s="2573"/>
      <c r="R20" s="2573"/>
      <c r="S20" s="2573"/>
    </row>
    <row r="21" spans="1:19" ht="10.5" customHeight="1" x14ac:dyDescent="0.2">
      <c r="A21" s="2846" t="s">
        <v>1311</v>
      </c>
      <c r="B21" s="2846" t="s">
        <v>88</v>
      </c>
      <c r="C21" s="2846" t="s">
        <v>88</v>
      </c>
      <c r="D21" s="2846" t="s">
        <v>88</v>
      </c>
      <c r="E21" s="2846" t="s">
        <v>88</v>
      </c>
      <c r="F21" s="2596"/>
      <c r="G21" s="2597">
        <f>+G11+G18</f>
        <v>327266</v>
      </c>
      <c r="H21" s="2597">
        <f>+H11+H18</f>
        <v>339319.28599999996</v>
      </c>
      <c r="I21" s="2597">
        <f>+I11+I18</f>
        <v>323546</v>
      </c>
      <c r="J21" s="2573"/>
      <c r="K21" s="2573"/>
      <c r="L21" s="2573"/>
      <c r="M21" s="2573"/>
      <c r="N21" s="2573"/>
      <c r="O21" s="2573"/>
      <c r="P21" s="2573"/>
      <c r="Q21" s="2573"/>
      <c r="R21" s="2573"/>
      <c r="S21" s="2573"/>
    </row>
    <row r="22" spans="1:19" ht="9" customHeight="1" x14ac:dyDescent="0.2">
      <c r="A22" s="2598"/>
      <c r="B22" s="2598"/>
      <c r="C22" s="2599"/>
      <c r="D22" s="2599"/>
      <c r="E22" s="2599"/>
      <c r="F22" s="2599"/>
      <c r="G22" s="2600"/>
      <c r="H22" s="2601"/>
      <c r="I22" s="2601"/>
      <c r="J22" s="2602"/>
      <c r="K22" s="2602"/>
      <c r="L22" s="2573"/>
      <c r="M22" s="2573"/>
      <c r="N22" s="2573"/>
      <c r="O22" s="2573"/>
      <c r="P22" s="2573"/>
      <c r="Q22" s="2573"/>
      <c r="R22" s="2573"/>
      <c r="S22" s="2573"/>
    </row>
    <row r="23" spans="1:19" ht="4.5" customHeight="1" x14ac:dyDescent="0.2">
      <c r="A23" s="2603"/>
      <c r="B23" s="2603"/>
      <c r="C23" s="143"/>
      <c r="D23" s="143"/>
      <c r="E23" s="143"/>
      <c r="F23" s="143"/>
      <c r="G23" s="2604"/>
      <c r="H23" s="2605"/>
      <c r="I23" s="2605"/>
      <c r="J23" s="2602"/>
      <c r="K23" s="2602"/>
      <c r="L23" s="2573"/>
      <c r="M23" s="2573"/>
      <c r="N23" s="2573"/>
      <c r="O23" s="2573"/>
      <c r="P23" s="2573"/>
      <c r="Q23" s="2573"/>
      <c r="R23" s="2573"/>
      <c r="S23" s="2573"/>
    </row>
    <row r="24" spans="1:19" ht="10.5" customHeight="1" x14ac:dyDescent="0.2">
      <c r="A24" s="2847" t="s">
        <v>1055</v>
      </c>
      <c r="B24" s="2847" t="s">
        <v>88</v>
      </c>
      <c r="C24" s="2847" t="s">
        <v>88</v>
      </c>
      <c r="D24" s="2847" t="s">
        <v>88</v>
      </c>
      <c r="E24" s="2847" t="s">
        <v>88</v>
      </c>
      <c r="F24" s="2847" t="s">
        <v>88</v>
      </c>
      <c r="G24" s="2847" t="s">
        <v>88</v>
      </c>
      <c r="H24" s="2847" t="s">
        <v>88</v>
      </c>
      <c r="I24" s="2847" t="s">
        <v>88</v>
      </c>
      <c r="J24" s="2602"/>
      <c r="K24" s="2602"/>
      <c r="L24" s="2573"/>
      <c r="M24" s="2573"/>
      <c r="N24" s="2573"/>
      <c r="O24" s="2573"/>
      <c r="P24" s="2573"/>
      <c r="Q24" s="2573"/>
      <c r="R24" s="2573"/>
      <c r="S24" s="2573"/>
    </row>
    <row r="25" spans="1:19" ht="4.5" customHeight="1" x14ac:dyDescent="0.2">
      <c r="A25" s="2546"/>
      <c r="B25" s="2546"/>
      <c r="C25" s="2546"/>
      <c r="D25" s="2546"/>
      <c r="E25" s="2546"/>
      <c r="F25" s="2546"/>
      <c r="G25" s="2546"/>
      <c r="H25" s="2546"/>
      <c r="I25" s="2546"/>
      <c r="J25" s="2602"/>
      <c r="K25" s="2602"/>
      <c r="L25" s="2573"/>
      <c r="M25" s="2573"/>
      <c r="N25" s="2573"/>
      <c r="O25" s="2573"/>
      <c r="P25" s="2573"/>
      <c r="Q25" s="2573"/>
      <c r="R25" s="2573"/>
      <c r="S25" s="2573"/>
    </row>
    <row r="26" spans="1:19" ht="9" customHeight="1" x14ac:dyDescent="0.2">
      <c r="A26" s="2594"/>
      <c r="B26" s="2594"/>
      <c r="C26" s="2594"/>
      <c r="D26" s="2594"/>
      <c r="E26" s="2594"/>
      <c r="F26" s="2848" t="s">
        <v>1312</v>
      </c>
      <c r="G26" s="2848" t="s">
        <v>88</v>
      </c>
      <c r="H26" s="2848" t="s">
        <v>88</v>
      </c>
      <c r="I26" s="2606" t="s">
        <v>606</v>
      </c>
      <c r="J26" s="2602"/>
      <c r="K26" s="2602"/>
      <c r="L26" s="2573"/>
      <c r="M26" s="2573"/>
      <c r="N26" s="2573"/>
      <c r="O26" s="2573"/>
      <c r="P26" s="2573"/>
      <c r="Q26" s="2573"/>
      <c r="R26" s="2573"/>
      <c r="S26" s="2573"/>
    </row>
    <row r="27" spans="1:19" ht="9" customHeight="1" x14ac:dyDescent="0.2">
      <c r="A27" s="2574"/>
      <c r="B27" s="2574"/>
      <c r="C27" s="2574"/>
      <c r="D27" s="2574"/>
      <c r="E27" s="2574"/>
      <c r="F27" s="2607" t="s">
        <v>1293</v>
      </c>
      <c r="G27" s="2607" t="s">
        <v>1294</v>
      </c>
      <c r="H27" s="2607" t="s">
        <v>1295</v>
      </c>
      <c r="I27" s="2576" t="s">
        <v>1297</v>
      </c>
      <c r="J27" s="2602"/>
      <c r="K27" s="2602"/>
      <c r="L27" s="2573"/>
      <c r="M27" s="2573"/>
      <c r="N27" s="2573"/>
      <c r="O27" s="2573"/>
      <c r="P27" s="2573"/>
      <c r="Q27" s="2573"/>
      <c r="R27" s="2573"/>
      <c r="S27" s="2573"/>
    </row>
    <row r="28" spans="1:19" ht="10.5" customHeight="1" x14ac:dyDescent="0.2">
      <c r="A28" s="2577" t="s">
        <v>1298</v>
      </c>
      <c r="B28" s="2577"/>
      <c r="C28" s="2577"/>
      <c r="D28" s="2577"/>
      <c r="E28" s="2577"/>
      <c r="F28" s="2577"/>
      <c r="G28" s="2608"/>
      <c r="H28" s="2608"/>
      <c r="I28" s="2608"/>
      <c r="J28" s="2586"/>
      <c r="K28" s="2609"/>
      <c r="L28" s="2573"/>
      <c r="M28" s="2573"/>
      <c r="N28" s="2573"/>
      <c r="O28" s="2573"/>
      <c r="P28" s="2573"/>
      <c r="Q28" s="2573"/>
      <c r="R28" s="2573"/>
      <c r="S28" s="2573"/>
    </row>
    <row r="29" spans="1:19" ht="10.5" customHeight="1" x14ac:dyDescent="0.2">
      <c r="A29" s="2841" t="s">
        <v>1313</v>
      </c>
      <c r="B29" s="2841" t="s">
        <v>88</v>
      </c>
      <c r="C29" s="2841" t="s">
        <v>88</v>
      </c>
      <c r="D29" s="2841" t="s">
        <v>88</v>
      </c>
      <c r="E29" s="2841" t="s">
        <v>88</v>
      </c>
      <c r="F29" s="2582">
        <v>232687</v>
      </c>
      <c r="G29" s="2582">
        <v>14517</v>
      </c>
      <c r="H29" s="2582">
        <v>4581</v>
      </c>
      <c r="I29" s="2582">
        <v>249113</v>
      </c>
      <c r="J29" s="2573"/>
      <c r="K29" s="2573"/>
      <c r="L29" s="2573"/>
      <c r="M29" s="2573"/>
      <c r="N29" s="2573"/>
      <c r="O29" s="2573"/>
      <c r="P29" s="2573"/>
      <c r="Q29" s="2573"/>
      <c r="R29" s="2573"/>
      <c r="S29" s="2573"/>
    </row>
    <row r="30" spans="1:19" ht="9" customHeight="1" x14ac:dyDescent="0.2">
      <c r="A30" s="2842" t="s">
        <v>1314</v>
      </c>
      <c r="B30" s="2842" t="s">
        <v>88</v>
      </c>
      <c r="C30" s="2584"/>
      <c r="D30" s="2584"/>
      <c r="E30" s="2584"/>
      <c r="F30" s="2586">
        <v>36408</v>
      </c>
      <c r="G30" s="2586">
        <v>0</v>
      </c>
      <c r="H30" s="2586">
        <v>0</v>
      </c>
      <c r="I30" s="2586">
        <v>39434</v>
      </c>
      <c r="J30" s="2573"/>
      <c r="K30" s="2573"/>
      <c r="L30" s="2573"/>
      <c r="M30" s="2573"/>
      <c r="N30" s="2573"/>
      <c r="O30" s="2573"/>
      <c r="P30" s="2573"/>
      <c r="Q30" s="2573"/>
      <c r="R30" s="2573"/>
      <c r="S30" s="2573"/>
    </row>
    <row r="31" spans="1:19" ht="10.5" customHeight="1" x14ac:dyDescent="0.2">
      <c r="A31" s="2846" t="s">
        <v>1315</v>
      </c>
      <c r="B31" s="2846" t="s">
        <v>88</v>
      </c>
      <c r="C31" s="2846" t="s">
        <v>88</v>
      </c>
      <c r="D31" s="2846" t="s">
        <v>88</v>
      </c>
      <c r="E31" s="2846" t="s">
        <v>88</v>
      </c>
      <c r="F31" s="2597">
        <f>(+F29+F30)</f>
        <v>269095</v>
      </c>
      <c r="G31" s="2597">
        <f>(+G29)</f>
        <v>14517</v>
      </c>
      <c r="H31" s="2597">
        <f>(+H29)</f>
        <v>4581</v>
      </c>
      <c r="I31" s="2597">
        <f>(+I29+I30)</f>
        <v>288547</v>
      </c>
      <c r="J31" s="2573"/>
      <c r="K31" s="2573"/>
      <c r="L31" s="2573"/>
      <c r="M31" s="2573"/>
      <c r="N31" s="2573"/>
      <c r="O31" s="2573"/>
      <c r="P31" s="2573"/>
      <c r="Q31" s="2573"/>
      <c r="R31" s="2573"/>
      <c r="S31" s="2573"/>
    </row>
    <row r="32" spans="1:19" ht="9" customHeight="1" x14ac:dyDescent="0.2">
      <c r="A32" s="2599"/>
      <c r="B32" s="2599"/>
      <c r="C32" s="2610"/>
      <c r="D32" s="2610"/>
      <c r="E32" s="2610"/>
      <c r="F32" s="2610"/>
      <c r="G32" s="2611"/>
      <c r="H32" s="2611"/>
      <c r="I32" s="2611"/>
      <c r="J32" s="2573"/>
      <c r="K32" s="2573"/>
      <c r="L32" s="2573"/>
      <c r="M32" s="2573"/>
      <c r="N32" s="2573"/>
      <c r="O32" s="2573"/>
      <c r="P32" s="2573"/>
      <c r="Q32" s="2573"/>
      <c r="R32" s="2573"/>
      <c r="S32" s="2573"/>
    </row>
    <row r="33" spans="1:19" ht="4.5" customHeight="1" x14ac:dyDescent="0.2">
      <c r="A33" s="143"/>
      <c r="B33" s="143"/>
      <c r="C33" s="181"/>
      <c r="D33" s="181"/>
      <c r="E33" s="181"/>
      <c r="F33" s="181"/>
      <c r="G33" s="2612"/>
      <c r="H33" s="2612"/>
      <c r="I33" s="2612"/>
      <c r="J33" s="2573"/>
      <c r="K33" s="2573"/>
      <c r="L33" s="2573"/>
      <c r="M33" s="2573"/>
      <c r="N33" s="2573"/>
      <c r="O33" s="2573"/>
      <c r="P33" s="2573"/>
      <c r="Q33" s="2573"/>
      <c r="R33" s="2573"/>
      <c r="S33" s="2573"/>
    </row>
    <row r="34" spans="1:19" ht="9" customHeight="1" x14ac:dyDescent="0.2">
      <c r="A34" s="2847" t="s">
        <v>1054</v>
      </c>
      <c r="B34" s="2847" t="s">
        <v>88</v>
      </c>
      <c r="C34" s="2847" t="s">
        <v>88</v>
      </c>
      <c r="D34" s="2847" t="s">
        <v>88</v>
      </c>
      <c r="E34" s="2847" t="s">
        <v>88</v>
      </c>
      <c r="F34" s="2847" t="s">
        <v>88</v>
      </c>
      <c r="G34" s="2847" t="s">
        <v>88</v>
      </c>
      <c r="H34" s="2847" t="s">
        <v>88</v>
      </c>
      <c r="I34" s="2847" t="s">
        <v>88</v>
      </c>
      <c r="J34" s="2573"/>
      <c r="K34" s="2573"/>
      <c r="L34" s="2573"/>
      <c r="M34" s="2573"/>
      <c r="N34" s="2573"/>
      <c r="O34" s="2573"/>
      <c r="P34" s="2573"/>
      <c r="Q34" s="2573"/>
      <c r="R34" s="2573"/>
      <c r="S34" s="2573"/>
    </row>
    <row r="35" spans="1:19" ht="9" customHeight="1" x14ac:dyDescent="0.2">
      <c r="A35" s="2594"/>
      <c r="B35" s="2594"/>
      <c r="C35" s="2594"/>
      <c r="D35" s="2594"/>
      <c r="E35" s="2594"/>
      <c r="F35" s="2848" t="s">
        <v>1312</v>
      </c>
      <c r="G35" s="2848" t="s">
        <v>88</v>
      </c>
      <c r="H35" s="2848" t="s">
        <v>88</v>
      </c>
      <c r="I35" s="2606" t="s">
        <v>606</v>
      </c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</row>
    <row r="36" spans="1:19" ht="9" customHeight="1" x14ac:dyDescent="0.2">
      <c r="A36" s="2574"/>
      <c r="B36" s="2574"/>
      <c r="C36" s="2574"/>
      <c r="D36" s="2574"/>
      <c r="E36" s="2574"/>
      <c r="F36" s="2607" t="s">
        <v>1293</v>
      </c>
      <c r="G36" s="2607" t="s">
        <v>1294</v>
      </c>
      <c r="H36" s="2607" t="s">
        <v>1295</v>
      </c>
      <c r="I36" s="2613">
        <v>2017</v>
      </c>
      <c r="J36" s="2573"/>
      <c r="K36" s="2573"/>
      <c r="L36" s="2573"/>
      <c r="M36" s="2573"/>
      <c r="N36" s="2573"/>
      <c r="O36" s="2573"/>
      <c r="P36" s="2573"/>
      <c r="Q36" s="2573"/>
      <c r="R36" s="2573"/>
      <c r="S36" s="2573"/>
    </row>
    <row r="37" spans="1:19" ht="10.5" customHeight="1" x14ac:dyDescent="0.2">
      <c r="A37" s="2577" t="s">
        <v>1298</v>
      </c>
      <c r="B37" s="2577"/>
      <c r="C37" s="2577"/>
      <c r="D37" s="2577"/>
      <c r="E37" s="2577"/>
      <c r="F37" s="2577"/>
      <c r="G37" s="2608"/>
      <c r="H37" s="2608"/>
      <c r="I37" s="2608"/>
      <c r="J37" s="2573"/>
      <c r="K37" s="2573"/>
      <c r="L37" s="2573"/>
      <c r="M37" s="2573"/>
      <c r="N37" s="2573"/>
      <c r="O37" s="2573"/>
      <c r="P37" s="2573"/>
      <c r="Q37" s="2573"/>
      <c r="R37" s="2573"/>
      <c r="S37" s="2573"/>
    </row>
    <row r="38" spans="1:19" ht="10.5" customHeight="1" x14ac:dyDescent="0.2">
      <c r="A38" s="2841" t="s">
        <v>1313</v>
      </c>
      <c r="B38" s="2841" t="s">
        <v>88</v>
      </c>
      <c r="C38" s="2841" t="s">
        <v>88</v>
      </c>
      <c r="D38" s="2841" t="s">
        <v>88</v>
      </c>
      <c r="E38" s="2841" t="s">
        <v>88</v>
      </c>
      <c r="F38" s="2614">
        <v>-146</v>
      </c>
      <c r="G38" s="2615">
        <v>-295</v>
      </c>
      <c r="H38" s="2615">
        <v>-1599</v>
      </c>
      <c r="I38" s="2582">
        <v>-2333</v>
      </c>
      <c r="J38" s="2573"/>
      <c r="K38" s="2573"/>
      <c r="L38" s="2573"/>
      <c r="M38" s="2573"/>
      <c r="N38" s="2573"/>
      <c r="O38" s="2573"/>
      <c r="P38" s="2573"/>
      <c r="Q38" s="2573"/>
      <c r="R38" s="2573"/>
      <c r="S38" s="2573"/>
    </row>
    <row r="39" spans="1:19" ht="9" customHeight="1" x14ac:dyDescent="0.2">
      <c r="A39" s="2842" t="s">
        <v>1314</v>
      </c>
      <c r="B39" s="2842" t="s">
        <v>88</v>
      </c>
      <c r="C39" s="2584"/>
      <c r="D39" s="2584"/>
      <c r="E39" s="2584"/>
      <c r="F39" s="2616">
        <v>-1.8109999999999999</v>
      </c>
      <c r="G39" s="2617">
        <v>0</v>
      </c>
      <c r="H39" s="2617">
        <v>0</v>
      </c>
      <c r="I39" s="2586">
        <v>0</v>
      </c>
      <c r="J39" s="2573"/>
      <c r="K39" s="2573"/>
      <c r="L39" s="2573"/>
      <c r="M39" s="2573"/>
      <c r="N39" s="2573"/>
      <c r="O39" s="2573"/>
      <c r="P39" s="2573"/>
      <c r="Q39" s="2573"/>
      <c r="R39" s="2573"/>
      <c r="S39" s="2573"/>
    </row>
    <row r="40" spans="1:19" ht="9" customHeight="1" x14ac:dyDescent="0.2">
      <c r="A40" s="2842" t="s">
        <v>1316</v>
      </c>
      <c r="B40" s="2842" t="s">
        <v>88</v>
      </c>
      <c r="C40" s="2842" t="s">
        <v>88</v>
      </c>
      <c r="D40" s="2842" t="s">
        <v>88</v>
      </c>
      <c r="E40" s="2842" t="s">
        <v>88</v>
      </c>
      <c r="F40" s="2618">
        <v>0</v>
      </c>
      <c r="G40" s="2617">
        <v>0</v>
      </c>
      <c r="H40" s="2617">
        <v>0</v>
      </c>
      <c r="I40" s="2586">
        <v>-91</v>
      </c>
      <c r="J40" s="2573"/>
      <c r="K40" s="2573"/>
      <c r="L40" s="2573"/>
      <c r="M40" s="2573"/>
      <c r="N40" s="2573"/>
      <c r="O40" s="2573"/>
      <c r="P40" s="2573"/>
      <c r="Q40" s="2573"/>
      <c r="R40" s="2573"/>
      <c r="S40" s="2573"/>
    </row>
    <row r="41" spans="1:19" ht="10.5" customHeight="1" x14ac:dyDescent="0.2">
      <c r="A41" s="2849" t="s">
        <v>519</v>
      </c>
      <c r="B41" s="2846" t="s">
        <v>88</v>
      </c>
      <c r="C41" s="2846" t="s">
        <v>88</v>
      </c>
      <c r="D41" s="2846" t="s">
        <v>88</v>
      </c>
      <c r="E41" s="2846" t="s">
        <v>88</v>
      </c>
      <c r="F41" s="2597">
        <f>+F38+F39+F40</f>
        <v>-147.81100000000001</v>
      </c>
      <c r="G41" s="2597">
        <f>+G38+G40</f>
        <v>-295</v>
      </c>
      <c r="H41" s="2597">
        <f>+H38+H40</f>
        <v>-1599</v>
      </c>
      <c r="I41" s="2597">
        <f>+I38+I40</f>
        <v>-2424</v>
      </c>
      <c r="J41" s="2573"/>
      <c r="K41" s="2573"/>
      <c r="L41" s="2573"/>
      <c r="M41" s="2573"/>
      <c r="N41" s="2573"/>
      <c r="O41" s="2573"/>
      <c r="P41" s="2573"/>
      <c r="Q41" s="2573"/>
      <c r="R41" s="2573"/>
      <c r="S41" s="2573"/>
    </row>
    <row r="42" spans="1:19" ht="9" customHeight="1" x14ac:dyDescent="0.2">
      <c r="A42" s="2619"/>
      <c r="B42" s="2619"/>
      <c r="C42" s="2619"/>
      <c r="D42" s="2619"/>
      <c r="E42" s="2619"/>
      <c r="F42" s="2620"/>
      <c r="G42" s="2621"/>
      <c r="H42" s="2621"/>
      <c r="I42" s="2621"/>
      <c r="J42" s="2573"/>
      <c r="K42" s="2573"/>
      <c r="L42" s="2573"/>
      <c r="M42" s="2573"/>
      <c r="N42" s="2573"/>
      <c r="O42" s="2573"/>
      <c r="P42" s="2573"/>
      <c r="Q42" s="2573"/>
      <c r="R42" s="2573"/>
      <c r="S42" s="2573"/>
    </row>
    <row r="43" spans="1:19" ht="4.5" customHeight="1" x14ac:dyDescent="0.2">
      <c r="A43" s="2595"/>
      <c r="B43" s="2595"/>
      <c r="C43" s="2595"/>
      <c r="D43" s="2595"/>
      <c r="E43" s="2595"/>
      <c r="F43" s="2622"/>
      <c r="G43" s="2593"/>
      <c r="H43" s="2593"/>
      <c r="I43" s="2593"/>
      <c r="J43" s="2573"/>
      <c r="K43" s="2573"/>
      <c r="L43" s="2573"/>
      <c r="M43" s="2573"/>
      <c r="N43" s="2573"/>
      <c r="O43" s="2573"/>
      <c r="P43" s="2573"/>
      <c r="Q43" s="2573"/>
      <c r="R43" s="2573"/>
      <c r="S43" s="2573"/>
    </row>
    <row r="44" spans="1:19" ht="9" customHeight="1" x14ac:dyDescent="0.2">
      <c r="A44" s="2847" t="s">
        <v>1053</v>
      </c>
      <c r="B44" s="2847" t="s">
        <v>88</v>
      </c>
      <c r="C44" s="2847" t="s">
        <v>88</v>
      </c>
      <c r="D44" s="2847" t="s">
        <v>88</v>
      </c>
      <c r="E44" s="2847" t="s">
        <v>88</v>
      </c>
      <c r="F44" s="2847" t="s">
        <v>88</v>
      </c>
      <c r="G44" s="2847" t="s">
        <v>88</v>
      </c>
      <c r="H44" s="2847" t="s">
        <v>88</v>
      </c>
      <c r="I44" s="2847" t="s">
        <v>88</v>
      </c>
      <c r="J44" s="2573"/>
      <c r="K44" s="2573"/>
      <c r="L44" s="2573"/>
      <c r="M44" s="2573"/>
      <c r="N44" s="2573"/>
      <c r="O44" s="2573"/>
      <c r="P44" s="2573"/>
      <c r="Q44" s="2573"/>
      <c r="R44" s="2573"/>
      <c r="S44" s="2573"/>
    </row>
    <row r="45" spans="1:19" ht="4.5" customHeight="1" x14ac:dyDescent="0.2">
      <c r="A45" s="2594"/>
      <c r="B45" s="2594"/>
      <c r="C45" s="2594"/>
      <c r="D45" s="2594"/>
      <c r="E45" s="2594"/>
      <c r="F45" s="2594"/>
      <c r="G45" s="2623"/>
      <c r="H45" s="2623"/>
      <c r="I45" s="2623"/>
      <c r="J45" s="2573"/>
      <c r="K45" s="2573"/>
      <c r="L45" s="2573"/>
      <c r="M45" s="2573"/>
      <c r="N45" s="2573"/>
      <c r="O45" s="2573"/>
      <c r="P45" s="2573"/>
      <c r="Q45" s="2573"/>
      <c r="R45" s="2573"/>
      <c r="S45" s="2573"/>
    </row>
    <row r="46" spans="1:19" ht="9" customHeight="1" x14ac:dyDescent="0.2">
      <c r="A46" s="2574"/>
      <c r="B46" s="2574"/>
      <c r="C46" s="2574"/>
      <c r="D46" s="2574"/>
      <c r="E46" s="2574"/>
      <c r="F46" s="2624" t="s">
        <v>1293</v>
      </c>
      <c r="G46" s="2624" t="s">
        <v>1294</v>
      </c>
      <c r="H46" s="2624" t="s">
        <v>1295</v>
      </c>
      <c r="I46" s="2624" t="s">
        <v>365</v>
      </c>
      <c r="J46" s="2573"/>
      <c r="K46" s="2573"/>
      <c r="L46" s="2573"/>
      <c r="M46" s="2573"/>
      <c r="N46" s="2573"/>
      <c r="O46" s="2573"/>
      <c r="P46" s="2573"/>
      <c r="Q46" s="2573"/>
      <c r="R46" s="2573"/>
      <c r="S46" s="2573"/>
    </row>
    <row r="47" spans="1:19" ht="10.5" customHeight="1" x14ac:dyDescent="0.2">
      <c r="A47" s="2577" t="s">
        <v>1298</v>
      </c>
      <c r="B47" s="2577"/>
      <c r="C47" s="2577"/>
      <c r="D47" s="2577"/>
      <c r="E47" s="2577"/>
      <c r="F47" s="2577"/>
      <c r="G47" s="2608"/>
      <c r="H47" s="2608"/>
      <c r="I47" s="2608"/>
      <c r="J47" s="2573"/>
      <c r="K47" s="2573"/>
      <c r="L47" s="2573"/>
      <c r="M47" s="2573"/>
      <c r="N47" s="2573"/>
      <c r="O47" s="2573"/>
      <c r="P47" s="2573"/>
      <c r="Q47" s="2573"/>
      <c r="R47" s="2573"/>
      <c r="S47" s="2573"/>
    </row>
    <row r="48" spans="1:19" ht="10.5" customHeight="1" x14ac:dyDescent="0.2">
      <c r="A48" s="2850" t="s">
        <v>1317</v>
      </c>
      <c r="B48" s="2850" t="s">
        <v>88</v>
      </c>
      <c r="C48" s="2850" t="s">
        <v>88</v>
      </c>
      <c r="D48" s="2850" t="s">
        <v>88</v>
      </c>
      <c r="E48" s="2850" t="s">
        <v>88</v>
      </c>
      <c r="F48" s="2625">
        <v>-133</v>
      </c>
      <c r="G48" s="2626">
        <v>-360</v>
      </c>
      <c r="H48" s="2626">
        <v>-1816</v>
      </c>
      <c r="I48" s="2626">
        <f>+F48+G48+H48</f>
        <v>-2309</v>
      </c>
      <c r="J48" s="2573"/>
      <c r="K48" s="2573"/>
      <c r="L48" s="2573"/>
      <c r="M48" s="2573"/>
      <c r="N48" s="2573"/>
      <c r="O48" s="2573"/>
      <c r="P48" s="2573"/>
      <c r="Q48" s="2573"/>
      <c r="R48" s="2573"/>
      <c r="S48" s="2573"/>
    </row>
    <row r="49" spans="1:19" ht="10.5" customHeight="1" x14ac:dyDescent="0.2">
      <c r="A49" s="2842" t="s">
        <v>1318</v>
      </c>
      <c r="B49" s="2842" t="s">
        <v>88</v>
      </c>
      <c r="C49" s="2842" t="s">
        <v>88</v>
      </c>
      <c r="D49" s="2842" t="s">
        <v>88</v>
      </c>
      <c r="E49" s="2842" t="s">
        <v>88</v>
      </c>
      <c r="F49" s="2616">
        <v>-33</v>
      </c>
      <c r="G49" s="2586">
        <v>-21</v>
      </c>
      <c r="H49" s="2586">
        <v>-9</v>
      </c>
      <c r="I49" s="2586">
        <f>+F49+G49+H49</f>
        <v>-63</v>
      </c>
      <c r="J49" s="2573"/>
      <c r="K49" s="2573"/>
      <c r="L49" s="2573"/>
      <c r="M49" s="2573"/>
      <c r="N49" s="2573"/>
      <c r="O49" s="2573"/>
      <c r="P49" s="2573"/>
      <c r="Q49" s="2573"/>
      <c r="R49" s="2573"/>
      <c r="S49" s="2573"/>
    </row>
    <row r="50" spans="1:19" ht="10.5" customHeight="1" x14ac:dyDescent="0.2">
      <c r="A50" s="2842" t="s">
        <v>1319</v>
      </c>
      <c r="B50" s="2842" t="s">
        <v>88</v>
      </c>
      <c r="C50" s="2842" t="s">
        <v>88</v>
      </c>
      <c r="D50" s="2842" t="s">
        <v>88</v>
      </c>
      <c r="E50" s="2842" t="s">
        <v>88</v>
      </c>
      <c r="F50" s="2616">
        <v>-1</v>
      </c>
      <c r="G50" s="2586">
        <v>48</v>
      </c>
      <c r="H50" s="2586">
        <v>-72</v>
      </c>
      <c r="I50" s="2586">
        <f>+F50+G50+H50</f>
        <v>-25</v>
      </c>
      <c r="J50" s="2573"/>
      <c r="K50" s="2573"/>
      <c r="L50" s="2573"/>
      <c r="M50" s="2573"/>
      <c r="N50" s="2573"/>
      <c r="O50" s="2573"/>
      <c r="P50" s="2573"/>
      <c r="Q50" s="2573"/>
      <c r="R50" s="2573"/>
      <c r="S50" s="2573"/>
    </row>
    <row r="51" spans="1:19" ht="10.5" customHeight="1" x14ac:dyDescent="0.2">
      <c r="A51" s="2842" t="s">
        <v>1320</v>
      </c>
      <c r="B51" s="2842" t="s">
        <v>88</v>
      </c>
      <c r="C51" s="2842" t="s">
        <v>88</v>
      </c>
      <c r="D51" s="2842" t="s">
        <v>88</v>
      </c>
      <c r="E51" s="2842" t="s">
        <v>88</v>
      </c>
      <c r="F51" s="2616">
        <v>20</v>
      </c>
      <c r="G51" s="2586">
        <v>37</v>
      </c>
      <c r="H51" s="2586">
        <v>37</v>
      </c>
      <c r="I51" s="2586">
        <f>+F51+G51+H51</f>
        <v>94</v>
      </c>
      <c r="J51" s="2573"/>
      <c r="K51" s="2573"/>
      <c r="L51" s="2573"/>
      <c r="M51" s="2573"/>
      <c r="N51" s="2573"/>
      <c r="O51" s="2573"/>
      <c r="P51" s="2573"/>
      <c r="Q51" s="2573"/>
      <c r="R51" s="2573"/>
      <c r="S51" s="2573"/>
    </row>
    <row r="52" spans="1:19" ht="10.5" customHeight="1" x14ac:dyDescent="0.2">
      <c r="A52" s="2842" t="s">
        <v>1321</v>
      </c>
      <c r="B52" s="2842" t="s">
        <v>88</v>
      </c>
      <c r="C52" s="2842" t="s">
        <v>88</v>
      </c>
      <c r="D52" s="2842" t="s">
        <v>88</v>
      </c>
      <c r="E52" s="2842" t="s">
        <v>88</v>
      </c>
      <c r="F52" s="2627">
        <v>0</v>
      </c>
      <c r="G52" s="2586">
        <v>0</v>
      </c>
      <c r="H52" s="2586">
        <v>280</v>
      </c>
      <c r="I52" s="2586">
        <f>+H52</f>
        <v>280</v>
      </c>
      <c r="J52" s="2573"/>
      <c r="K52" s="2573"/>
      <c r="L52" s="2573"/>
      <c r="M52" s="2573"/>
      <c r="N52" s="2573"/>
      <c r="O52" s="2573"/>
      <c r="P52" s="2573"/>
      <c r="Q52" s="2573"/>
      <c r="R52" s="2573"/>
      <c r="S52" s="2573"/>
    </row>
    <row r="53" spans="1:19" ht="9" customHeight="1" x14ac:dyDescent="0.2">
      <c r="A53" s="2842" t="s">
        <v>1322</v>
      </c>
      <c r="B53" s="2842" t="s">
        <v>88</v>
      </c>
      <c r="C53" s="2584"/>
      <c r="D53" s="2584"/>
      <c r="E53" s="2584"/>
      <c r="F53" s="2616">
        <v>0.80695680000000003</v>
      </c>
      <c r="G53" s="2586">
        <v>0</v>
      </c>
      <c r="H53" s="2586">
        <v>-23</v>
      </c>
      <c r="I53" s="2586">
        <f>+F53+G53+H53</f>
        <v>-22.193043199999998</v>
      </c>
      <c r="J53" s="2573"/>
      <c r="K53" s="2573"/>
      <c r="L53" s="2573"/>
      <c r="M53" s="2573"/>
      <c r="N53" s="2573"/>
      <c r="O53" s="2573"/>
      <c r="P53" s="2573"/>
      <c r="Q53" s="2573"/>
      <c r="R53" s="2573"/>
      <c r="S53" s="2573"/>
    </row>
    <row r="54" spans="1:19" ht="9" customHeight="1" x14ac:dyDescent="0.2">
      <c r="A54" s="2842" t="s">
        <v>1323</v>
      </c>
      <c r="B54" s="2842" t="s">
        <v>88</v>
      </c>
      <c r="C54" s="2842" t="s">
        <v>88</v>
      </c>
      <c r="D54" s="2842" t="s">
        <v>88</v>
      </c>
      <c r="E54" s="2842" t="s">
        <v>88</v>
      </c>
      <c r="F54" s="2617">
        <v>0</v>
      </c>
      <c r="G54" s="2586">
        <v>1</v>
      </c>
      <c r="H54" s="2586">
        <v>4</v>
      </c>
      <c r="I54" s="2586">
        <f>+F54+G54+H54</f>
        <v>5</v>
      </c>
      <c r="J54" s="2573"/>
      <c r="K54" s="2573"/>
      <c r="L54" s="2573"/>
      <c r="M54" s="2573"/>
      <c r="N54" s="2573"/>
      <c r="O54" s="2573"/>
      <c r="P54" s="2573"/>
      <c r="Q54" s="2573"/>
      <c r="R54" s="2573"/>
      <c r="S54" s="2573"/>
    </row>
    <row r="55" spans="1:19" ht="10.5" customHeight="1" x14ac:dyDescent="0.2">
      <c r="A55" s="2849" t="s">
        <v>1292</v>
      </c>
      <c r="B55" s="2846" t="s">
        <v>88</v>
      </c>
      <c r="C55" s="2846" t="s">
        <v>88</v>
      </c>
      <c r="D55" s="2846" t="s">
        <v>88</v>
      </c>
      <c r="E55" s="2846" t="s">
        <v>88</v>
      </c>
      <c r="F55" s="2596">
        <f>SUM(F48:F54)</f>
        <v>-146.19304320000001</v>
      </c>
      <c r="G55" s="2596">
        <f>SUM(G48:G54)</f>
        <v>-295</v>
      </c>
      <c r="H55" s="2596">
        <f>SUM(H48:H54)</f>
        <v>-1599</v>
      </c>
      <c r="I55" s="2596">
        <f>SUM(I48:I54)</f>
        <v>-2040.1930431999999</v>
      </c>
      <c r="J55" s="2573"/>
      <c r="K55" s="2573"/>
      <c r="L55" s="2573"/>
      <c r="M55" s="2573"/>
      <c r="N55" s="2573"/>
      <c r="O55" s="2573"/>
      <c r="P55" s="2573"/>
      <c r="Q55" s="2573"/>
      <c r="R55" s="2573"/>
      <c r="S55" s="2573"/>
    </row>
    <row r="56" spans="1:19" ht="9" customHeight="1" x14ac:dyDescent="0.2">
      <c r="A56" s="2628"/>
      <c r="B56" s="2628"/>
      <c r="C56" s="2628"/>
      <c r="D56" s="2620"/>
      <c r="E56" s="2628"/>
      <c r="F56" s="2620"/>
      <c r="G56" s="2629"/>
      <c r="H56" s="2629"/>
      <c r="I56" s="2629"/>
      <c r="J56" s="2573"/>
      <c r="K56" s="2573"/>
      <c r="L56" s="2573"/>
      <c r="M56" s="2573"/>
      <c r="N56" s="2573"/>
      <c r="O56" s="2573"/>
      <c r="P56" s="2573"/>
      <c r="Q56" s="2573"/>
      <c r="R56" s="2573"/>
      <c r="S56" s="2573"/>
    </row>
    <row r="57" spans="1:19" ht="4.5" customHeight="1" x14ac:dyDescent="0.2">
      <c r="A57" s="2630"/>
      <c r="B57" s="2630"/>
      <c r="C57" s="2630"/>
      <c r="D57" s="2631"/>
      <c r="E57" s="2630"/>
      <c r="F57" s="2631"/>
      <c r="G57" s="2632"/>
      <c r="H57" s="2632"/>
      <c r="I57" s="2632"/>
      <c r="J57" s="2573"/>
      <c r="K57" s="2573"/>
      <c r="L57" s="2573"/>
      <c r="M57" s="2573"/>
      <c r="N57" s="2573"/>
      <c r="O57" s="2573"/>
      <c r="P57" s="2573"/>
      <c r="Q57" s="2573"/>
      <c r="R57" s="2573"/>
      <c r="S57" s="2573"/>
    </row>
    <row r="58" spans="1:19" ht="9" customHeight="1" x14ac:dyDescent="0.2">
      <c r="A58" s="2852" t="s">
        <v>1324</v>
      </c>
      <c r="B58" s="2853" t="s">
        <v>88</v>
      </c>
      <c r="C58" s="2630"/>
      <c r="D58" s="2630"/>
      <c r="E58" s="2570"/>
      <c r="F58" s="2570"/>
      <c r="G58" s="2623"/>
      <c r="H58" s="2606" t="s">
        <v>606</v>
      </c>
      <c r="I58" s="2606" t="s">
        <v>1173</v>
      </c>
      <c r="J58" s="2573"/>
      <c r="K58" s="2573"/>
      <c r="L58" s="2573"/>
      <c r="M58" s="2573"/>
      <c r="N58" s="2573"/>
      <c r="O58" s="2573"/>
      <c r="P58" s="2573"/>
      <c r="Q58" s="2573"/>
      <c r="R58" s="2573"/>
      <c r="S58" s="2573"/>
    </row>
    <row r="59" spans="1:19" ht="9" customHeight="1" x14ac:dyDescent="0.2">
      <c r="A59" s="2633"/>
      <c r="B59" s="2633"/>
      <c r="C59" s="2633"/>
      <c r="D59" s="2633"/>
      <c r="E59" s="2633"/>
      <c r="F59" s="2633"/>
      <c r="G59" s="2634"/>
      <c r="H59" s="2576" t="s">
        <v>1296</v>
      </c>
      <c r="I59" s="2576" t="s">
        <v>1296</v>
      </c>
      <c r="J59" s="2573"/>
      <c r="K59" s="2573"/>
      <c r="L59" s="2573"/>
      <c r="M59" s="2573"/>
      <c r="N59" s="2573"/>
      <c r="O59" s="2573"/>
      <c r="P59" s="2573"/>
      <c r="Q59" s="2573"/>
      <c r="R59" s="2573"/>
      <c r="S59" s="2573"/>
    </row>
    <row r="60" spans="1:19" ht="10.5" customHeight="1" x14ac:dyDescent="0.2">
      <c r="A60" s="2851" t="s">
        <v>1325</v>
      </c>
      <c r="B60" s="2851" t="s">
        <v>88</v>
      </c>
      <c r="C60" s="2851" t="s">
        <v>88</v>
      </c>
      <c r="D60" s="2851" t="s">
        <v>88</v>
      </c>
      <c r="E60" s="2851" t="s">
        <v>88</v>
      </c>
      <c r="F60" s="2635"/>
      <c r="G60" s="2636"/>
      <c r="H60" s="2636">
        <v>182</v>
      </c>
      <c r="I60" s="2636">
        <v>188.35506662754563</v>
      </c>
      <c r="J60" s="2573"/>
      <c r="K60" s="2573"/>
      <c r="L60" s="2573"/>
      <c r="M60" s="2573"/>
      <c r="N60" s="2573"/>
      <c r="O60" s="2573"/>
      <c r="P60" s="2573"/>
      <c r="Q60" s="2573"/>
      <c r="R60" s="2573"/>
      <c r="S60" s="2573"/>
    </row>
    <row r="61" spans="1:19" ht="9" customHeight="1" x14ac:dyDescent="0.2">
      <c r="A61" s="2842" t="s">
        <v>1326</v>
      </c>
      <c r="B61" s="2842" t="s">
        <v>88</v>
      </c>
      <c r="C61" s="2842" t="s">
        <v>88</v>
      </c>
      <c r="D61" s="2842" t="s">
        <v>88</v>
      </c>
      <c r="E61" s="2842" t="s">
        <v>88</v>
      </c>
      <c r="F61" s="2637"/>
      <c r="G61" s="2586"/>
      <c r="H61" s="2586">
        <v>118</v>
      </c>
      <c r="I61" s="2586">
        <v>123.64089092597284</v>
      </c>
      <c r="J61" s="2573"/>
      <c r="K61" s="2573"/>
      <c r="L61" s="2573"/>
      <c r="M61" s="2573"/>
      <c r="N61" s="2573"/>
      <c r="O61" s="2573"/>
      <c r="P61" s="2573"/>
      <c r="Q61" s="2573"/>
      <c r="R61" s="2573"/>
      <c r="S61" s="2573"/>
    </row>
    <row r="62" spans="1:19" ht="9" customHeight="1" x14ac:dyDescent="0.2">
      <c r="A62" s="2854" t="s">
        <v>1327</v>
      </c>
      <c r="B62" s="2854" t="s">
        <v>88</v>
      </c>
      <c r="C62" s="2854" t="s">
        <v>88</v>
      </c>
      <c r="D62" s="2854" t="s">
        <v>88</v>
      </c>
      <c r="E62" s="2854" t="s">
        <v>88</v>
      </c>
      <c r="F62" s="2638"/>
      <c r="G62" s="2639"/>
      <c r="H62" s="2639">
        <v>81</v>
      </c>
      <c r="I62" s="2639">
        <v>84</v>
      </c>
      <c r="J62" s="2573"/>
      <c r="K62" s="2573"/>
      <c r="L62" s="2573"/>
      <c r="M62" s="2573"/>
      <c r="N62" s="2573"/>
      <c r="O62" s="2573"/>
      <c r="P62" s="2573"/>
      <c r="Q62" s="2573"/>
      <c r="R62" s="2573"/>
      <c r="S62" s="2573"/>
    </row>
    <row r="63" spans="1:19" ht="9" customHeight="1" x14ac:dyDescent="0.2">
      <c r="A63" s="2855" t="s">
        <v>1207</v>
      </c>
      <c r="B63" s="2856" t="s">
        <v>88</v>
      </c>
      <c r="C63" s="2856" t="s">
        <v>88</v>
      </c>
      <c r="D63" s="2856" t="s">
        <v>88</v>
      </c>
      <c r="E63" s="2856" t="s">
        <v>88</v>
      </c>
      <c r="F63" s="2640"/>
      <c r="G63" s="2586"/>
      <c r="H63" s="2586">
        <v>35</v>
      </c>
      <c r="I63" s="2586">
        <v>34</v>
      </c>
      <c r="J63" s="2573"/>
      <c r="K63" s="2573"/>
      <c r="L63" s="2573"/>
      <c r="M63" s="2573"/>
      <c r="N63" s="2573"/>
      <c r="O63" s="2573"/>
      <c r="P63" s="2573"/>
      <c r="Q63" s="2573"/>
      <c r="R63" s="2573"/>
      <c r="S63" s="2573"/>
    </row>
    <row r="64" spans="1:19" ht="9" customHeight="1" x14ac:dyDescent="0.2">
      <c r="A64" s="2857" t="s">
        <v>1328</v>
      </c>
      <c r="B64" s="2857" t="s">
        <v>88</v>
      </c>
      <c r="C64" s="2857" t="s">
        <v>88</v>
      </c>
      <c r="D64" s="2857" t="s">
        <v>88</v>
      </c>
      <c r="E64" s="2857" t="s">
        <v>88</v>
      </c>
      <c r="F64" s="2641"/>
      <c r="G64" s="2642"/>
      <c r="H64" s="2642">
        <v>1</v>
      </c>
      <c r="I64" s="2642">
        <v>19.311691780105377</v>
      </c>
      <c r="J64" s="2573"/>
      <c r="K64" s="2573"/>
      <c r="L64" s="2573"/>
      <c r="M64" s="2573"/>
      <c r="N64" s="2573"/>
      <c r="O64" s="2573"/>
      <c r="P64" s="2573"/>
      <c r="Q64" s="2573"/>
      <c r="R64" s="2573"/>
      <c r="S64" s="2573"/>
    </row>
    <row r="65" spans="1:19" ht="9.75" customHeight="1" x14ac:dyDescent="0.2">
      <c r="A65" s="2643"/>
      <c r="B65" s="2643"/>
      <c r="C65" s="2643"/>
      <c r="D65" s="2643"/>
      <c r="E65" s="2643"/>
      <c r="F65" s="2644"/>
      <c r="G65" s="2582"/>
      <c r="H65" s="2582"/>
      <c r="I65" s="2586"/>
      <c r="J65" s="2573"/>
      <c r="K65" s="2573"/>
      <c r="L65" s="2573"/>
      <c r="M65" s="2573"/>
      <c r="N65" s="2573"/>
      <c r="O65" s="2573"/>
      <c r="P65" s="2573"/>
      <c r="Q65" s="2573"/>
      <c r="R65" s="2573"/>
      <c r="S65" s="2573"/>
    </row>
    <row r="66" spans="1:19" ht="8.25" customHeight="1" x14ac:dyDescent="0.2">
      <c r="A66" s="2630"/>
      <c r="B66" s="2630"/>
      <c r="C66" s="2630"/>
      <c r="D66" s="2630"/>
      <c r="E66" s="2570"/>
      <c r="F66" s="2570"/>
      <c r="G66" s="2623"/>
      <c r="H66" s="2606" t="s">
        <v>606</v>
      </c>
      <c r="I66" s="2606" t="s">
        <v>1173</v>
      </c>
      <c r="J66" s="2573"/>
      <c r="K66" s="2573"/>
      <c r="L66" s="2573"/>
      <c r="M66" s="2573"/>
      <c r="N66" s="2573"/>
      <c r="O66" s="2573"/>
      <c r="P66" s="2573"/>
      <c r="Q66" s="2573"/>
      <c r="R66" s="2573"/>
      <c r="S66" s="2573"/>
    </row>
    <row r="67" spans="1:19" ht="9" customHeight="1" x14ac:dyDescent="0.2">
      <c r="A67" s="2633"/>
      <c r="B67" s="2633"/>
      <c r="C67" s="2633"/>
      <c r="D67" s="2633"/>
      <c r="E67" s="2633"/>
      <c r="F67" s="2633"/>
      <c r="G67" s="2634"/>
      <c r="H67" s="2576" t="s">
        <v>1297</v>
      </c>
      <c r="I67" s="2576" t="s">
        <v>1297</v>
      </c>
      <c r="J67" s="2573"/>
      <c r="K67" s="2573"/>
      <c r="L67" s="2573"/>
      <c r="M67" s="2573"/>
      <c r="N67" s="2573"/>
      <c r="O67" s="2573"/>
      <c r="P67" s="2573"/>
      <c r="Q67" s="2573"/>
      <c r="R67" s="2573"/>
      <c r="S67" s="2573"/>
    </row>
    <row r="68" spans="1:19" ht="10.5" customHeight="1" x14ac:dyDescent="0.2">
      <c r="A68" s="2851" t="s">
        <v>1329</v>
      </c>
      <c r="B68" s="2851" t="s">
        <v>88</v>
      </c>
      <c r="C68" s="2851" t="s">
        <v>88</v>
      </c>
      <c r="D68" s="2851" t="s">
        <v>88</v>
      </c>
      <c r="E68" s="2851" t="s">
        <v>88</v>
      </c>
      <c r="F68" s="2635"/>
      <c r="G68" s="2636"/>
      <c r="H68" s="2636">
        <v>186</v>
      </c>
      <c r="I68" s="2636">
        <v>174.04162619079602</v>
      </c>
      <c r="J68" s="2573"/>
      <c r="K68" s="2573"/>
      <c r="L68" s="2573"/>
      <c r="M68" s="2573"/>
      <c r="N68" s="2573"/>
      <c r="O68" s="2573"/>
      <c r="P68" s="2573"/>
      <c r="Q68" s="2573"/>
      <c r="R68" s="2573"/>
      <c r="S68" s="2573"/>
    </row>
    <row r="69" spans="1:19" ht="9" customHeight="1" x14ac:dyDescent="0.2">
      <c r="A69" s="2842" t="s">
        <v>1330</v>
      </c>
      <c r="B69" s="2842" t="s">
        <v>88</v>
      </c>
      <c r="C69" s="2842" t="s">
        <v>88</v>
      </c>
      <c r="D69" s="2842" t="s">
        <v>88</v>
      </c>
      <c r="E69" s="2842" t="s">
        <v>88</v>
      </c>
      <c r="F69" s="2637"/>
      <c r="G69" s="2586"/>
      <c r="H69" s="2586">
        <v>127</v>
      </c>
      <c r="I69" s="2586">
        <v>118.02239631558047</v>
      </c>
      <c r="J69" s="2573"/>
      <c r="K69" s="2573"/>
      <c r="L69" s="2573"/>
      <c r="M69" s="2573"/>
      <c r="N69" s="2573"/>
      <c r="O69" s="2573"/>
      <c r="P69" s="2573"/>
      <c r="Q69" s="2573"/>
      <c r="R69" s="2573"/>
      <c r="S69" s="2573"/>
    </row>
    <row r="70" spans="1:19" ht="9" customHeight="1" x14ac:dyDescent="0.2">
      <c r="A70" s="2854" t="s">
        <v>1331</v>
      </c>
      <c r="B70" s="2854" t="s">
        <v>88</v>
      </c>
      <c r="C70" s="2854" t="s">
        <v>88</v>
      </c>
      <c r="D70" s="2854" t="s">
        <v>88</v>
      </c>
      <c r="E70" s="2854" t="s">
        <v>88</v>
      </c>
      <c r="F70" s="2638"/>
      <c r="G70" s="2639"/>
      <c r="H70" s="2639">
        <v>72</v>
      </c>
      <c r="I70" s="2639">
        <v>70.603936832080024</v>
      </c>
      <c r="J70" s="2573"/>
      <c r="K70" s="2573"/>
      <c r="L70" s="2573"/>
      <c r="M70" s="2573"/>
      <c r="N70" s="2573"/>
      <c r="O70" s="2573"/>
      <c r="P70" s="2573"/>
      <c r="Q70" s="2573"/>
      <c r="R70" s="2573"/>
      <c r="S70" s="2573"/>
    </row>
    <row r="71" spans="1:19" ht="9" customHeight="1" x14ac:dyDescent="0.2">
      <c r="A71" s="2855" t="s">
        <v>1052</v>
      </c>
      <c r="B71" s="2856" t="s">
        <v>88</v>
      </c>
      <c r="C71" s="2856" t="s">
        <v>88</v>
      </c>
      <c r="D71" s="2856" t="s">
        <v>88</v>
      </c>
      <c r="E71" s="2856" t="s">
        <v>88</v>
      </c>
      <c r="F71" s="2640"/>
      <c r="G71" s="2586"/>
      <c r="H71" s="2586">
        <v>32</v>
      </c>
      <c r="I71" s="2586">
        <v>32.187259508712899</v>
      </c>
      <c r="J71" s="2573"/>
      <c r="K71" s="2573"/>
      <c r="L71" s="2573"/>
      <c r="M71" s="2573"/>
      <c r="N71" s="2573"/>
      <c r="O71" s="2573"/>
      <c r="P71" s="2573"/>
      <c r="Q71" s="2573"/>
      <c r="R71" s="2573"/>
      <c r="S71" s="2573"/>
    </row>
    <row r="72" spans="1:19" ht="9" customHeight="1" x14ac:dyDescent="0.2">
      <c r="A72" s="2860" t="s">
        <v>1051</v>
      </c>
      <c r="B72" s="2861" t="s">
        <v>88</v>
      </c>
      <c r="C72" s="2861" t="s">
        <v>88</v>
      </c>
      <c r="D72" s="2861" t="s">
        <v>88</v>
      </c>
      <c r="E72" s="2861" t="s">
        <v>88</v>
      </c>
      <c r="F72" s="2645"/>
      <c r="G72" s="2639"/>
      <c r="H72" s="2639">
        <v>38</v>
      </c>
      <c r="I72" s="2639">
        <v>40.567270242970096</v>
      </c>
      <c r="J72" s="2573"/>
      <c r="K72" s="2573"/>
      <c r="L72" s="2573"/>
      <c r="M72" s="2573"/>
      <c r="N72" s="2573"/>
      <c r="O72" s="2573"/>
      <c r="P72" s="2573"/>
      <c r="Q72" s="2573"/>
      <c r="R72" s="2573"/>
      <c r="S72" s="2573"/>
    </row>
    <row r="73" spans="1:19" ht="9" customHeight="1" x14ac:dyDescent="0.2">
      <c r="A73" s="2862" t="s">
        <v>1332</v>
      </c>
      <c r="B73" s="2862" t="s">
        <v>88</v>
      </c>
      <c r="C73" s="2862" t="s">
        <v>88</v>
      </c>
      <c r="D73" s="2862" t="s">
        <v>88</v>
      </c>
      <c r="E73" s="2862" t="s">
        <v>88</v>
      </c>
      <c r="F73" s="2646"/>
      <c r="G73" s="2647"/>
      <c r="H73" s="2647">
        <v>253</v>
      </c>
      <c r="I73" s="2647">
        <v>255.87879999999998</v>
      </c>
      <c r="J73" s="2573"/>
      <c r="K73" s="2573"/>
      <c r="L73" s="2573"/>
      <c r="M73" s="2573"/>
      <c r="N73" s="2573"/>
      <c r="O73" s="2573"/>
      <c r="P73" s="2573"/>
      <c r="Q73" s="2573"/>
      <c r="R73" s="2573"/>
      <c r="S73" s="2573"/>
    </row>
    <row r="74" spans="1:19" ht="9.75" customHeight="1" x14ac:dyDescent="0.2">
      <c r="A74" s="2863" t="s">
        <v>1291</v>
      </c>
      <c r="B74" s="2864" t="s">
        <v>88</v>
      </c>
      <c r="C74" s="2864" t="s">
        <v>88</v>
      </c>
      <c r="D74" s="2864" t="s">
        <v>88</v>
      </c>
      <c r="E74" s="2864" t="s">
        <v>88</v>
      </c>
      <c r="F74" s="2864" t="s">
        <v>88</v>
      </c>
      <c r="G74" s="2864" t="s">
        <v>88</v>
      </c>
      <c r="H74" s="2864" t="s">
        <v>88</v>
      </c>
      <c r="I74" s="2864" t="s">
        <v>88</v>
      </c>
    </row>
    <row r="75" spans="1:19" ht="9" customHeight="1" x14ac:dyDescent="0.2">
      <c r="A75" s="2858" t="s">
        <v>1050</v>
      </c>
      <c r="B75" s="2858" t="s">
        <v>88</v>
      </c>
      <c r="C75" s="2858" t="s">
        <v>88</v>
      </c>
      <c r="D75" s="2858" t="s">
        <v>88</v>
      </c>
      <c r="E75" s="2858" t="s">
        <v>88</v>
      </c>
      <c r="F75" s="2858" t="s">
        <v>88</v>
      </c>
      <c r="G75" s="2858" t="s">
        <v>88</v>
      </c>
      <c r="H75" s="2858" t="s">
        <v>88</v>
      </c>
      <c r="I75" s="2858" t="s">
        <v>88</v>
      </c>
    </row>
    <row r="76" spans="1:19" ht="7.5" customHeight="1" x14ac:dyDescent="0.2">
      <c r="A76" s="2858" t="s">
        <v>1049</v>
      </c>
      <c r="B76" s="2858" t="s">
        <v>88</v>
      </c>
      <c r="C76" s="2858" t="s">
        <v>88</v>
      </c>
      <c r="D76" s="2858" t="s">
        <v>88</v>
      </c>
      <c r="E76" s="2858" t="s">
        <v>88</v>
      </c>
      <c r="F76" s="2858" t="s">
        <v>88</v>
      </c>
      <c r="G76" s="2858" t="s">
        <v>88</v>
      </c>
      <c r="H76" s="2858" t="s">
        <v>88</v>
      </c>
      <c r="I76" s="2858" t="s">
        <v>88</v>
      </c>
    </row>
    <row r="77" spans="1:19" ht="9" customHeight="1" x14ac:dyDescent="0.2">
      <c r="A77" s="2859" t="s">
        <v>1290</v>
      </c>
      <c r="B77" s="2858" t="s">
        <v>88</v>
      </c>
      <c r="C77" s="2858" t="s">
        <v>88</v>
      </c>
      <c r="D77" s="2858" t="s">
        <v>88</v>
      </c>
      <c r="E77" s="2858" t="s">
        <v>88</v>
      </c>
      <c r="F77" s="2858" t="s">
        <v>88</v>
      </c>
      <c r="G77" s="2858" t="s">
        <v>88</v>
      </c>
      <c r="H77" s="2858" t="s">
        <v>88</v>
      </c>
      <c r="I77" s="2858" t="s">
        <v>88</v>
      </c>
    </row>
    <row r="78" spans="1:19" ht="9" customHeight="1" x14ac:dyDescent="0.2">
      <c r="A78" s="2858"/>
      <c r="B78" s="2858"/>
      <c r="C78" s="2858"/>
      <c r="D78" s="2858"/>
      <c r="E78" s="2858"/>
      <c r="F78" s="2858"/>
      <c r="G78" s="2858"/>
      <c r="H78" s="2858"/>
      <c r="I78" s="2858"/>
    </row>
  </sheetData>
  <mergeCells count="52">
    <mergeCell ref="A75:I75"/>
    <mergeCell ref="A76:I76"/>
    <mergeCell ref="A77:I77"/>
    <mergeCell ref="A78:I78"/>
    <mergeCell ref="A69:E69"/>
    <mergeCell ref="A70:E70"/>
    <mergeCell ref="A71:E71"/>
    <mergeCell ref="A72:E72"/>
    <mergeCell ref="A73:E73"/>
    <mergeCell ref="A74:I74"/>
    <mergeCell ref="A68:E68"/>
    <mergeCell ref="A51:E51"/>
    <mergeCell ref="A52:E52"/>
    <mergeCell ref="A53:B53"/>
    <mergeCell ref="A54:E54"/>
    <mergeCell ref="A55:E55"/>
    <mergeCell ref="A58:B58"/>
    <mergeCell ref="A60:E60"/>
    <mergeCell ref="A61:E61"/>
    <mergeCell ref="A62:E62"/>
    <mergeCell ref="A63:E63"/>
    <mergeCell ref="A64:E64"/>
    <mergeCell ref="A50:E50"/>
    <mergeCell ref="A30:B30"/>
    <mergeCell ref="A31:E31"/>
    <mergeCell ref="A34:I34"/>
    <mergeCell ref="F35:H35"/>
    <mergeCell ref="A38:E38"/>
    <mergeCell ref="A39:B39"/>
    <mergeCell ref="A40:E40"/>
    <mergeCell ref="A11:E11"/>
    <mergeCell ref="A12:E12"/>
    <mergeCell ref="A14:E14"/>
    <mergeCell ref="A15:E15"/>
    <mergeCell ref="A16:E16"/>
    <mergeCell ref="F26:H26"/>
    <mergeCell ref="A41:E41"/>
    <mergeCell ref="A44:I44"/>
    <mergeCell ref="A48:E48"/>
    <mergeCell ref="A49:E49"/>
    <mergeCell ref="A29:E29"/>
    <mergeCell ref="A17:E17"/>
    <mergeCell ref="A18:E18"/>
    <mergeCell ref="A19:E19"/>
    <mergeCell ref="A21:E21"/>
    <mergeCell ref="A24:I24"/>
    <mergeCell ref="A10:E10"/>
    <mergeCell ref="G2:I2"/>
    <mergeCell ref="A6:E6"/>
    <mergeCell ref="A7:C7"/>
    <mergeCell ref="A8:E8"/>
    <mergeCell ref="A9:E9"/>
  </mergeCells>
  <pageMargins left="0.59055118110236204" right="0.59055118110236204" top="1.1023622047244099" bottom="0.59055118110236204" header="0.31496062992126" footer="0.31496062992126"/>
  <pageSetup scale="95" orientation="portrait" r:id="rId1"/>
  <headerFooter alignWithMargins="0"/>
  <ignoredErrors>
    <ignoredError sqref="G4:I4 I27 H59:I59 H67:I6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</sheetPr>
  <dimension ref="A1:AN67"/>
  <sheetViews>
    <sheetView showGridLines="0" view="pageBreakPreview" topLeftCell="I10" zoomScale="80" zoomScaleNormal="100" zoomScaleSheetLayoutView="80" zoomScalePageLayoutView="47" workbookViewId="0">
      <selection activeCell="AL28" sqref="AL28"/>
    </sheetView>
  </sheetViews>
  <sheetFormatPr defaultColWidth="9.140625" defaultRowHeight="11.25" x14ac:dyDescent="0.2"/>
  <cols>
    <col min="1" max="1" width="36.85546875" style="2" customWidth="1"/>
    <col min="2" max="8" width="10.7109375" style="2" customWidth="1"/>
    <col min="9" max="9" width="9.7109375" style="2" customWidth="1"/>
    <col min="10" max="10" width="9" style="2" customWidth="1"/>
    <col min="11" max="12" width="8.28515625" style="2" customWidth="1"/>
    <col min="13" max="14" width="9" style="2" customWidth="1"/>
    <col min="15" max="16" width="9.28515625" style="2" customWidth="1"/>
    <col min="17" max="17" width="17.28515625" style="2" customWidth="1"/>
    <col min="18" max="19" width="8.28515625" style="2" customWidth="1"/>
    <col min="20" max="20" width="9.7109375" style="2" customWidth="1"/>
    <col min="21" max="21" width="9" style="2" customWidth="1"/>
    <col min="22" max="22" width="8.28515625" style="2" customWidth="1"/>
    <col min="23" max="23" width="10.28515625" style="2" customWidth="1"/>
    <col min="24" max="25" width="9" style="2" customWidth="1"/>
    <col min="26" max="27" width="9.28515625" style="2" customWidth="1"/>
    <col min="28" max="28" width="17.28515625" style="2" customWidth="1"/>
    <col min="29" max="30" width="8.28515625" style="2" customWidth="1"/>
    <col min="31" max="31" width="33.7109375" style="2" customWidth="1"/>
    <col min="32" max="32" width="18.85546875" style="2" bestFit="1" customWidth="1"/>
    <col min="33" max="33" width="6.7109375" style="2" customWidth="1"/>
    <col min="34" max="34" width="10.5703125" style="2" customWidth="1"/>
    <col min="35" max="37" width="6.7109375" style="2" customWidth="1"/>
    <col min="38" max="38" width="9" style="2" customWidth="1"/>
    <col min="39" max="39" width="6.7109375" style="2" customWidth="1"/>
    <col min="40" max="16384" width="9.140625" style="2"/>
  </cols>
  <sheetData>
    <row r="1" spans="1:39" ht="22.5" customHeight="1" x14ac:dyDescent="0.2">
      <c r="A1" s="1587" t="s">
        <v>51</v>
      </c>
      <c r="B1" s="650"/>
      <c r="C1" s="650"/>
      <c r="D1" s="650"/>
      <c r="E1" s="650"/>
      <c r="F1" s="650"/>
      <c r="G1" s="650"/>
      <c r="H1" s="650"/>
      <c r="I1" s="2779" t="s">
        <v>50</v>
      </c>
      <c r="J1" s="2779"/>
      <c r="K1" s="2779"/>
      <c r="L1" s="2779"/>
      <c r="M1" s="2779"/>
      <c r="N1" s="2779"/>
      <c r="O1" s="2779"/>
      <c r="P1" s="2779"/>
      <c r="Q1" s="49"/>
      <c r="R1" s="49"/>
      <c r="S1" s="49"/>
      <c r="T1" s="2779" t="s">
        <v>49</v>
      </c>
      <c r="U1" s="2779"/>
      <c r="V1" s="2779"/>
      <c r="W1" s="2779"/>
      <c r="X1" s="2779"/>
      <c r="Y1" s="2779"/>
      <c r="Z1" s="2779"/>
      <c r="AA1" s="2779"/>
      <c r="AB1" s="2779"/>
      <c r="AC1" s="2779"/>
      <c r="AD1" s="2779"/>
      <c r="AE1" s="21" t="s">
        <v>48</v>
      </c>
      <c r="AF1" s="48"/>
      <c r="AG1" s="48"/>
      <c r="AH1" s="48"/>
      <c r="AI1" s="48"/>
      <c r="AJ1" s="48"/>
      <c r="AK1" s="48"/>
      <c r="AL1" s="48"/>
      <c r="AM1" s="48"/>
    </row>
    <row r="2" spans="1:39" ht="13.5" customHeight="1" x14ac:dyDescent="0.2">
      <c r="A2" s="1588" t="s">
        <v>1215</v>
      </c>
      <c r="B2" s="650"/>
      <c r="C2" s="650"/>
      <c r="D2" s="650"/>
      <c r="E2" s="650"/>
      <c r="F2" s="650"/>
      <c r="G2" s="650"/>
      <c r="H2" s="650"/>
      <c r="I2" s="47" t="s">
        <v>942</v>
      </c>
      <c r="J2" s="46"/>
      <c r="K2" s="46"/>
      <c r="L2" s="46"/>
      <c r="M2" s="46"/>
      <c r="N2" s="46"/>
      <c r="AE2" s="2301" t="s">
        <v>1214</v>
      </c>
      <c r="AF2" s="45" t="s">
        <v>47</v>
      </c>
      <c r="AG2" s="44"/>
      <c r="AH2" s="44" t="s">
        <v>46</v>
      </c>
      <c r="AI2" s="44"/>
      <c r="AJ2" s="44" t="s">
        <v>45</v>
      </c>
      <c r="AK2" s="44"/>
      <c r="AL2" s="44" t="s">
        <v>44</v>
      </c>
      <c r="AM2" s="44"/>
    </row>
    <row r="3" spans="1:39" ht="12.75" customHeight="1" thickBot="1" x14ac:dyDescent="0.25">
      <c r="A3" s="1589"/>
      <c r="B3" s="650"/>
      <c r="C3" s="650"/>
      <c r="D3" s="650"/>
      <c r="E3" s="650"/>
      <c r="F3" s="650"/>
      <c r="G3" s="650"/>
      <c r="H3" s="650"/>
      <c r="I3" s="2780"/>
      <c r="J3" s="2780"/>
      <c r="K3" s="2781" t="s">
        <v>1171</v>
      </c>
      <c r="L3" s="2782"/>
      <c r="M3" s="2780"/>
      <c r="N3" s="2780"/>
      <c r="O3" s="2785" t="s">
        <v>946</v>
      </c>
      <c r="P3" s="2784"/>
      <c r="Q3" s="4"/>
      <c r="R3" s="2781" t="s">
        <v>43</v>
      </c>
      <c r="S3" s="2782"/>
      <c r="T3" s="2780"/>
      <c r="U3" s="2780"/>
      <c r="V3" s="2781" t="s">
        <v>42</v>
      </c>
      <c r="W3" s="2782"/>
      <c r="X3" s="2780"/>
      <c r="Y3" s="2780"/>
      <c r="Z3" s="2781" t="s">
        <v>945</v>
      </c>
      <c r="AA3" s="2782"/>
      <c r="AB3" s="4"/>
      <c r="AC3" s="2783" t="s">
        <v>944</v>
      </c>
      <c r="AD3" s="2784"/>
      <c r="AE3" s="43"/>
      <c r="AF3" s="42" t="s">
        <v>41</v>
      </c>
      <c r="AG3" s="41" t="s">
        <v>40</v>
      </c>
      <c r="AH3" s="41" t="s">
        <v>41</v>
      </c>
      <c r="AI3" s="41" t="s">
        <v>40</v>
      </c>
      <c r="AJ3" s="41" t="s">
        <v>41</v>
      </c>
      <c r="AK3" s="41" t="s">
        <v>40</v>
      </c>
      <c r="AL3" s="41" t="s">
        <v>41</v>
      </c>
      <c r="AM3" s="41" t="s">
        <v>40</v>
      </c>
    </row>
    <row r="4" spans="1:39" ht="16.5" customHeight="1" x14ac:dyDescent="0.2">
      <c r="A4" s="1590" t="s">
        <v>1199</v>
      </c>
      <c r="B4" s="650"/>
      <c r="C4" s="650"/>
      <c r="D4" s="650"/>
      <c r="E4" s="650"/>
      <c r="F4" s="650"/>
      <c r="G4" s="650"/>
      <c r="H4" s="650"/>
      <c r="I4" s="2780"/>
      <c r="J4" s="2780"/>
      <c r="K4" s="2782"/>
      <c r="L4" s="2782"/>
      <c r="M4" s="2780"/>
      <c r="N4" s="2780"/>
      <c r="O4" s="2784"/>
      <c r="P4" s="2784"/>
      <c r="Q4" s="4"/>
      <c r="R4" s="2782"/>
      <c r="S4" s="2782"/>
      <c r="T4" s="2780"/>
      <c r="U4" s="2780"/>
      <c r="V4" s="2782"/>
      <c r="W4" s="2782"/>
      <c r="X4" s="2780"/>
      <c r="Y4" s="2780"/>
      <c r="Z4" s="2782"/>
      <c r="AA4" s="2782"/>
      <c r="AB4" s="4"/>
      <c r="AC4" s="2784"/>
      <c r="AD4" s="2784"/>
      <c r="AE4" s="1814" t="s">
        <v>1107</v>
      </c>
      <c r="AF4" s="32" t="s">
        <v>39</v>
      </c>
      <c r="AG4" s="31" t="s">
        <v>38</v>
      </c>
      <c r="AH4" s="31" t="s">
        <v>37</v>
      </c>
      <c r="AI4" s="31" t="s">
        <v>35</v>
      </c>
      <c r="AJ4" s="31" t="s">
        <v>36</v>
      </c>
      <c r="AK4" s="31" t="s">
        <v>35</v>
      </c>
      <c r="AL4" s="31" t="s">
        <v>34</v>
      </c>
      <c r="AM4" s="31" t="s">
        <v>33</v>
      </c>
    </row>
    <row r="5" spans="1:39" ht="16.5" customHeight="1" x14ac:dyDescent="0.25">
      <c r="A5" s="650"/>
      <c r="B5" s="650"/>
      <c r="C5" s="1591"/>
      <c r="D5" s="650"/>
      <c r="E5" s="650"/>
      <c r="F5" s="650"/>
      <c r="G5" s="650"/>
      <c r="H5" s="650"/>
      <c r="I5" s="2780"/>
      <c r="J5" s="2780"/>
      <c r="K5" s="2782"/>
      <c r="L5" s="2782"/>
      <c r="M5" s="2780"/>
      <c r="N5" s="2780"/>
      <c r="O5" s="2784"/>
      <c r="P5" s="2784"/>
      <c r="Q5" s="4"/>
      <c r="R5" s="2782"/>
      <c r="S5" s="2782"/>
      <c r="T5" s="2780"/>
      <c r="U5" s="2780"/>
      <c r="V5" s="2782"/>
      <c r="W5" s="2782"/>
      <c r="X5" s="2780"/>
      <c r="Y5" s="2780"/>
      <c r="Z5" s="2782"/>
      <c r="AA5" s="2782"/>
      <c r="AB5" s="4"/>
      <c r="AC5" s="2784"/>
      <c r="AD5" s="2784"/>
      <c r="AE5" s="40" t="s">
        <v>32</v>
      </c>
      <c r="AF5" s="31"/>
      <c r="AG5" s="31" t="s">
        <v>28</v>
      </c>
      <c r="AH5" s="31"/>
      <c r="AI5" s="31" t="s">
        <v>30</v>
      </c>
      <c r="AJ5" s="31"/>
      <c r="AK5" s="31"/>
      <c r="AL5" s="31"/>
      <c r="AM5" s="31"/>
    </row>
    <row r="6" spans="1:39" ht="20.100000000000001" customHeight="1" x14ac:dyDescent="0.2">
      <c r="A6" s="650"/>
      <c r="B6" s="650"/>
      <c r="C6" s="650"/>
      <c r="D6" s="650"/>
      <c r="E6" s="650"/>
      <c r="F6" s="650"/>
      <c r="G6" s="650"/>
      <c r="H6" s="650"/>
      <c r="I6" s="2780"/>
      <c r="J6" s="2780"/>
      <c r="K6" s="2782"/>
      <c r="L6" s="2782"/>
      <c r="M6" s="2780"/>
      <c r="N6" s="2780"/>
      <c r="O6" s="2784"/>
      <c r="P6" s="2784"/>
      <c r="Q6" s="4"/>
      <c r="R6" s="2782"/>
      <c r="S6" s="2782"/>
      <c r="T6" s="2780"/>
      <c r="U6" s="2780"/>
      <c r="V6" s="2782"/>
      <c r="W6" s="2782"/>
      <c r="X6" s="2780"/>
      <c r="Y6" s="2780"/>
      <c r="Z6" s="2782"/>
      <c r="AA6" s="2782"/>
      <c r="AB6" s="4"/>
      <c r="AC6" s="2784"/>
      <c r="AD6" s="2784"/>
      <c r="AE6" s="40" t="s">
        <v>31</v>
      </c>
      <c r="AF6" s="31"/>
      <c r="AG6" s="31" t="s">
        <v>28</v>
      </c>
      <c r="AH6" s="31"/>
      <c r="AI6" s="31" t="s">
        <v>30</v>
      </c>
      <c r="AJ6" s="31"/>
      <c r="AK6" s="31"/>
      <c r="AL6" s="31"/>
      <c r="AM6" s="31"/>
    </row>
    <row r="7" spans="1:39" ht="20.100000000000001" customHeight="1" x14ac:dyDescent="0.2">
      <c r="A7" s="650"/>
      <c r="B7" s="650"/>
      <c r="C7" s="650"/>
      <c r="D7" s="650"/>
      <c r="E7" s="650"/>
      <c r="F7" s="650"/>
      <c r="G7" s="650"/>
      <c r="H7" s="650"/>
      <c r="I7" s="2780"/>
      <c r="J7" s="2780"/>
      <c r="K7" s="2782"/>
      <c r="L7" s="2782"/>
      <c r="M7" s="2780"/>
      <c r="N7" s="2780"/>
      <c r="O7" s="2784"/>
      <c r="P7" s="2784"/>
      <c r="Q7" s="4"/>
      <c r="R7" s="2782"/>
      <c r="S7" s="2782"/>
      <c r="T7" s="2780"/>
      <c r="U7" s="2780"/>
      <c r="V7" s="2782"/>
      <c r="W7" s="2782"/>
      <c r="X7" s="2780"/>
      <c r="Y7" s="2780"/>
      <c r="Z7" s="2782"/>
      <c r="AA7" s="2782"/>
      <c r="AB7" s="4"/>
      <c r="AC7" s="2784"/>
      <c r="AD7" s="2784"/>
      <c r="AE7" s="1814" t="s">
        <v>761</v>
      </c>
      <c r="AF7" s="31"/>
      <c r="AG7" s="31" t="s">
        <v>28</v>
      </c>
      <c r="AH7" s="31"/>
      <c r="AI7" s="31"/>
      <c r="AJ7" s="31"/>
      <c r="AK7" s="31"/>
      <c r="AL7" s="31"/>
      <c r="AM7" s="31"/>
    </row>
    <row r="8" spans="1:39" ht="20.100000000000001" customHeight="1" x14ac:dyDescent="0.2">
      <c r="A8" s="650"/>
      <c r="B8" s="650"/>
      <c r="C8" s="650"/>
      <c r="D8" s="650"/>
      <c r="E8" s="650"/>
      <c r="F8" s="650"/>
      <c r="G8" s="650"/>
      <c r="H8" s="650"/>
      <c r="I8" s="2780"/>
      <c r="J8" s="2780"/>
      <c r="K8" s="2782"/>
      <c r="L8" s="2782"/>
      <c r="M8" s="2780"/>
      <c r="N8" s="2780"/>
      <c r="O8" s="2784"/>
      <c r="P8" s="2784"/>
      <c r="Q8" s="4"/>
      <c r="R8" s="2782"/>
      <c r="S8" s="2782"/>
      <c r="T8" s="2780"/>
      <c r="U8" s="2780"/>
      <c r="V8" s="2782"/>
      <c r="W8" s="2782"/>
      <c r="X8" s="2780"/>
      <c r="Y8" s="2780"/>
      <c r="Z8" s="2782"/>
      <c r="AA8" s="2782"/>
      <c r="AB8" s="4"/>
      <c r="AC8" s="2784"/>
      <c r="AD8" s="2784"/>
      <c r="AE8" s="40" t="s">
        <v>29</v>
      </c>
      <c r="AF8" s="31"/>
      <c r="AG8" s="31" t="s">
        <v>28</v>
      </c>
      <c r="AH8" s="31"/>
      <c r="AI8" s="31"/>
      <c r="AJ8" s="31"/>
      <c r="AK8" s="31"/>
      <c r="AL8" s="31"/>
      <c r="AM8" s="31"/>
    </row>
    <row r="9" spans="1:39" ht="20.100000000000001" customHeight="1" x14ac:dyDescent="0.2">
      <c r="A9" s="650"/>
      <c r="B9" s="650"/>
      <c r="C9" s="650"/>
      <c r="D9" s="650"/>
      <c r="E9" s="650"/>
      <c r="F9" s="650"/>
      <c r="G9" s="650"/>
      <c r="H9" s="650"/>
      <c r="AE9" s="1814" t="s">
        <v>1108</v>
      </c>
      <c r="AG9" s="1815" t="s">
        <v>1038</v>
      </c>
      <c r="AI9" s="1815" t="s">
        <v>1039</v>
      </c>
      <c r="AK9" s="1815" t="s">
        <v>35</v>
      </c>
    </row>
    <row r="10" spans="1:39" ht="20.100000000000001" customHeight="1" x14ac:dyDescent="0.2">
      <c r="A10" s="650"/>
      <c r="B10" s="650"/>
      <c r="C10" s="650"/>
      <c r="D10" s="650"/>
      <c r="E10" s="650"/>
      <c r="F10" s="650"/>
      <c r="G10" s="650"/>
      <c r="H10" s="650"/>
      <c r="I10" s="2780"/>
      <c r="J10" s="2780"/>
      <c r="K10" s="2789" t="s">
        <v>1027</v>
      </c>
      <c r="L10" s="2790"/>
      <c r="M10" s="2780"/>
      <c r="N10" s="2780"/>
      <c r="O10" s="2781" t="s">
        <v>1086</v>
      </c>
      <c r="P10" s="2782"/>
      <c r="Q10" s="34"/>
      <c r="R10" s="2781" t="s">
        <v>26</v>
      </c>
      <c r="S10" s="2782"/>
      <c r="T10" s="3"/>
      <c r="U10" s="3"/>
      <c r="V10" s="2786" t="s">
        <v>1225</v>
      </c>
      <c r="W10" s="2787"/>
      <c r="Z10" s="2781" t="s">
        <v>938</v>
      </c>
      <c r="AA10" s="2782"/>
      <c r="AC10" s="2781" t="s">
        <v>1172</v>
      </c>
      <c r="AD10" s="2782"/>
      <c r="AE10" s="39" t="s">
        <v>27</v>
      </c>
      <c r="AF10" s="38"/>
      <c r="AG10" s="31"/>
      <c r="AH10" s="38"/>
      <c r="AI10" s="31" t="s">
        <v>24</v>
      </c>
      <c r="AJ10" s="31"/>
      <c r="AK10" s="31" t="s">
        <v>24</v>
      </c>
      <c r="AL10" s="38"/>
    </row>
    <row r="11" spans="1:39" ht="20.100000000000001" customHeight="1" x14ac:dyDescent="0.2">
      <c r="A11" s="650"/>
      <c r="B11" s="650"/>
      <c r="C11" s="650"/>
      <c r="D11" s="650"/>
      <c r="E11" s="650"/>
      <c r="F11" s="650"/>
      <c r="G11" s="650"/>
      <c r="H11" s="650"/>
      <c r="I11" s="2780"/>
      <c r="J11" s="2780"/>
      <c r="K11" s="2790"/>
      <c r="L11" s="2790"/>
      <c r="M11" s="2780"/>
      <c r="N11" s="2780"/>
      <c r="O11" s="2782"/>
      <c r="P11" s="2782"/>
      <c r="Q11" s="34"/>
      <c r="R11" s="2782"/>
      <c r="S11" s="2782"/>
      <c r="T11" s="3"/>
      <c r="U11" s="3"/>
      <c r="V11" s="2787"/>
      <c r="W11" s="2787"/>
      <c r="Z11" s="2782"/>
      <c r="AA11" s="2782"/>
      <c r="AC11" s="2782"/>
      <c r="AD11" s="2782"/>
      <c r="AE11" s="39" t="s">
        <v>25</v>
      </c>
      <c r="AF11" s="38"/>
      <c r="AG11" s="31"/>
      <c r="AH11" s="38"/>
      <c r="AI11" s="31" t="s">
        <v>24</v>
      </c>
      <c r="AJ11" s="31"/>
      <c r="AK11" s="31" t="s">
        <v>24</v>
      </c>
      <c r="AL11" s="36"/>
      <c r="AM11" s="35"/>
    </row>
    <row r="12" spans="1:39" ht="20.100000000000001" customHeight="1" x14ac:dyDescent="0.2">
      <c r="A12" s="650"/>
      <c r="B12" s="650"/>
      <c r="C12" s="650"/>
      <c r="D12" s="650"/>
      <c r="E12" s="650"/>
      <c r="F12" s="650"/>
      <c r="G12" s="650"/>
      <c r="H12" s="650"/>
      <c r="I12" s="2780"/>
      <c r="J12" s="2780"/>
      <c r="K12" s="2790"/>
      <c r="L12" s="2790"/>
      <c r="M12" s="2780"/>
      <c r="N12" s="2780"/>
      <c r="O12" s="2782"/>
      <c r="P12" s="2782"/>
      <c r="Q12" s="34"/>
      <c r="R12" s="2782"/>
      <c r="S12" s="2782"/>
      <c r="T12" s="3"/>
      <c r="U12" s="3"/>
      <c r="V12" s="2787"/>
      <c r="W12" s="2787"/>
      <c r="Z12" s="2782"/>
      <c r="AA12" s="2782"/>
      <c r="AC12" s="2782"/>
      <c r="AD12" s="2782"/>
      <c r="AE12" s="39" t="s">
        <v>919</v>
      </c>
      <c r="AF12" s="37"/>
      <c r="AG12" s="37"/>
      <c r="AH12" s="37"/>
      <c r="AI12" s="31" t="s">
        <v>24</v>
      </c>
      <c r="AJ12" s="31"/>
      <c r="AK12" s="31" t="s">
        <v>24</v>
      </c>
      <c r="AL12" s="36"/>
    </row>
    <row r="13" spans="1:39" ht="20.100000000000001" customHeight="1" x14ac:dyDescent="0.2">
      <c r="A13" s="650"/>
      <c r="B13" s="650"/>
      <c r="C13" s="650"/>
      <c r="D13" s="650"/>
      <c r="E13" s="650"/>
      <c r="F13" s="650"/>
      <c r="G13" s="650"/>
      <c r="H13" s="650"/>
      <c r="I13" s="2780"/>
      <c r="J13" s="2780"/>
      <c r="K13" s="2790"/>
      <c r="L13" s="2790"/>
      <c r="M13" s="2780"/>
      <c r="N13" s="2780"/>
      <c r="O13" s="2782"/>
      <c r="P13" s="2782"/>
      <c r="Q13" s="34"/>
      <c r="R13" s="2782"/>
      <c r="S13" s="2782"/>
      <c r="T13" s="3"/>
      <c r="U13" s="3"/>
      <c r="V13" s="2787"/>
      <c r="W13" s="2787"/>
      <c r="Z13" s="2782"/>
      <c r="AA13" s="2782"/>
      <c r="AC13" s="2782"/>
      <c r="AD13" s="2782"/>
      <c r="AF13" s="1290"/>
      <c r="AG13" s="1290"/>
      <c r="AH13" s="1290"/>
      <c r="AI13" s="1290"/>
      <c r="AJ13" s="1290"/>
      <c r="AK13" s="1290"/>
      <c r="AL13" s="1290"/>
      <c r="AM13" s="35" t="s">
        <v>870</v>
      </c>
    </row>
    <row r="14" spans="1:39" ht="20.100000000000001" customHeight="1" x14ac:dyDescent="0.2">
      <c r="A14" s="650"/>
      <c r="B14" s="650"/>
      <c r="C14" s="650"/>
      <c r="D14" s="650"/>
      <c r="E14" s="650"/>
      <c r="F14" s="650"/>
      <c r="G14" s="650"/>
      <c r="H14" s="650"/>
      <c r="I14" s="2780"/>
      <c r="J14" s="2780"/>
      <c r="K14" s="2790"/>
      <c r="L14" s="2790"/>
      <c r="M14" s="2780"/>
      <c r="N14" s="2780"/>
      <c r="O14" s="2782"/>
      <c r="P14" s="2782"/>
      <c r="Q14" s="34"/>
      <c r="R14" s="2782"/>
      <c r="S14" s="2782"/>
      <c r="T14" s="3"/>
      <c r="U14" s="3"/>
      <c r="V14" s="2787"/>
      <c r="W14" s="2787"/>
      <c r="Z14" s="2782"/>
      <c r="AA14" s="2782"/>
      <c r="AC14" s="2782"/>
      <c r="AD14" s="2782"/>
      <c r="AE14" s="33"/>
      <c r="AF14" s="32"/>
      <c r="AG14" s="31"/>
      <c r="AH14" s="31"/>
      <c r="AI14" s="31"/>
      <c r="AJ14" s="31"/>
      <c r="AK14" s="31"/>
      <c r="AL14" s="31"/>
      <c r="AM14" s="31"/>
    </row>
    <row r="15" spans="1:39" ht="20.100000000000001" customHeight="1" x14ac:dyDescent="0.2">
      <c r="A15" s="650"/>
      <c r="B15" s="650"/>
      <c r="C15" s="650"/>
      <c r="D15" s="650"/>
      <c r="E15" s="650"/>
      <c r="F15" s="650"/>
      <c r="G15" s="650"/>
      <c r="H15" s="650"/>
      <c r="I15" s="2780"/>
      <c r="J15" s="2780"/>
      <c r="K15" s="2790"/>
      <c r="L15" s="2790"/>
      <c r="M15" s="2780"/>
      <c r="N15" s="2780"/>
      <c r="O15" s="2782"/>
      <c r="P15" s="2782"/>
      <c r="Q15" s="34"/>
      <c r="R15" s="2782"/>
      <c r="S15" s="2782"/>
      <c r="T15" s="3"/>
      <c r="U15" s="3"/>
      <c r="V15" s="2787"/>
      <c r="W15" s="2787"/>
      <c r="Z15" s="2782"/>
      <c r="AA15" s="2782"/>
      <c r="AC15" s="2782"/>
      <c r="AD15" s="2782"/>
      <c r="AE15" s="33"/>
      <c r="AF15" s="32"/>
      <c r="AG15" s="31"/>
      <c r="AH15" s="31"/>
      <c r="AI15" s="31"/>
      <c r="AJ15" s="31"/>
      <c r="AK15" s="31"/>
      <c r="AL15" s="31"/>
      <c r="AM15" s="31"/>
    </row>
    <row r="16" spans="1:39" ht="20.100000000000001" customHeight="1" x14ac:dyDescent="0.2">
      <c r="A16" s="650"/>
      <c r="B16" s="650"/>
      <c r="C16" s="650"/>
      <c r="D16" s="650"/>
      <c r="E16" s="650"/>
      <c r="F16" s="650"/>
      <c r="G16" s="650"/>
      <c r="H16" s="650"/>
      <c r="AE16" s="33"/>
      <c r="AF16" s="32"/>
      <c r="AG16" s="31"/>
      <c r="AH16" s="31"/>
      <c r="AI16" s="31"/>
      <c r="AJ16" s="31"/>
      <c r="AK16" s="31"/>
      <c r="AL16" s="31"/>
      <c r="AM16" s="31"/>
    </row>
    <row r="17" spans="1:40" ht="20.100000000000001" customHeight="1" x14ac:dyDescent="0.2">
      <c r="A17" s="650"/>
      <c r="B17" s="650"/>
      <c r="C17" s="650"/>
      <c r="D17" s="650"/>
      <c r="E17" s="650"/>
      <c r="F17" s="650"/>
      <c r="G17" s="650"/>
      <c r="H17" s="650"/>
      <c r="I17" s="2780"/>
      <c r="J17" s="2780"/>
      <c r="K17" s="2781" t="s">
        <v>23</v>
      </c>
      <c r="L17" s="2782"/>
      <c r="M17" s="2780"/>
      <c r="N17" s="2780"/>
      <c r="O17" s="2781" t="s">
        <v>1046</v>
      </c>
      <c r="P17" s="2782"/>
      <c r="Q17" s="4"/>
      <c r="R17" s="2785" t="s">
        <v>1047</v>
      </c>
      <c r="S17" s="2784"/>
      <c r="V17" s="2781" t="s">
        <v>1201</v>
      </c>
      <c r="W17" s="2782"/>
      <c r="Z17" s="2786" t="s">
        <v>939</v>
      </c>
      <c r="AA17" s="2786"/>
      <c r="AC17" s="2786" t="s">
        <v>1226</v>
      </c>
      <c r="AD17" s="2787"/>
      <c r="AF17" s="30"/>
      <c r="AG17" s="26"/>
      <c r="AH17" s="26"/>
      <c r="AI17" s="26"/>
      <c r="AJ17" s="10"/>
    </row>
    <row r="18" spans="1:40" ht="20.100000000000001" customHeight="1" x14ac:dyDescent="0.2">
      <c r="A18" s="650"/>
      <c r="B18" s="650"/>
      <c r="C18" s="650"/>
      <c r="D18" s="650"/>
      <c r="E18" s="650"/>
      <c r="F18" s="650"/>
      <c r="G18" s="650"/>
      <c r="H18" s="650"/>
      <c r="I18" s="2780"/>
      <c r="J18" s="2780"/>
      <c r="K18" s="2782"/>
      <c r="L18" s="2782"/>
      <c r="M18" s="2780"/>
      <c r="N18" s="2780"/>
      <c r="O18" s="2782"/>
      <c r="P18" s="2782"/>
      <c r="Q18" s="4"/>
      <c r="R18" s="2784"/>
      <c r="S18" s="2784"/>
      <c r="V18" s="2782"/>
      <c r="W18" s="2782"/>
      <c r="Z18" s="2786"/>
      <c r="AA18" s="2786"/>
      <c r="AC18" s="2787"/>
      <c r="AD18" s="2787"/>
      <c r="AE18" s="29" t="s">
        <v>22</v>
      </c>
      <c r="AF18" s="28"/>
      <c r="AG18" s="28"/>
      <c r="AH18" s="28"/>
      <c r="AI18" s="28"/>
      <c r="AJ18" s="10"/>
      <c r="AK18" s="10"/>
      <c r="AL18" s="15"/>
      <c r="AM18" s="10"/>
    </row>
    <row r="19" spans="1:40" ht="20.100000000000001" customHeight="1" x14ac:dyDescent="0.2">
      <c r="A19" s="650"/>
      <c r="B19" s="650"/>
      <c r="C19" s="650"/>
      <c r="D19" s="650"/>
      <c r="E19" s="650"/>
      <c r="F19" s="650"/>
      <c r="G19" s="650"/>
      <c r="H19" s="650"/>
      <c r="I19" s="2780"/>
      <c r="J19" s="2780"/>
      <c r="K19" s="2782"/>
      <c r="L19" s="2782"/>
      <c r="M19" s="2780"/>
      <c r="N19" s="2780"/>
      <c r="O19" s="2782"/>
      <c r="P19" s="2782"/>
      <c r="Q19" s="4"/>
      <c r="R19" s="2784"/>
      <c r="S19" s="2784"/>
      <c r="V19" s="2782"/>
      <c r="W19" s="2782"/>
      <c r="Z19" s="2786"/>
      <c r="AA19" s="2786"/>
      <c r="AC19" s="2787"/>
      <c r="AD19" s="2787"/>
      <c r="AE19" s="27" t="s">
        <v>1208</v>
      </c>
      <c r="AF19" s="26" t="s">
        <v>21</v>
      </c>
      <c r="AG19" s="26"/>
      <c r="AH19" s="26" t="s">
        <v>1212</v>
      </c>
      <c r="AI19" s="26"/>
      <c r="AJ19" s="10"/>
      <c r="AK19" s="10"/>
      <c r="AL19" s="15"/>
      <c r="AM19" s="10"/>
      <c r="AN19" s="10"/>
    </row>
    <row r="20" spans="1:40" ht="20.100000000000001" customHeight="1" thickBot="1" x14ac:dyDescent="0.25">
      <c r="A20" s="650"/>
      <c r="B20" s="650"/>
      <c r="C20" s="650"/>
      <c r="D20" s="650"/>
      <c r="E20" s="650"/>
      <c r="F20" s="650"/>
      <c r="G20" s="650"/>
      <c r="H20" s="650"/>
      <c r="I20" s="2780"/>
      <c r="J20" s="2780"/>
      <c r="K20" s="2782"/>
      <c r="L20" s="2782"/>
      <c r="M20" s="2780"/>
      <c r="N20" s="2780"/>
      <c r="O20" s="2782"/>
      <c r="P20" s="2782"/>
      <c r="Q20" s="4"/>
      <c r="R20" s="2784"/>
      <c r="S20" s="2784"/>
      <c r="V20" s="2782"/>
      <c r="W20" s="2782"/>
      <c r="Z20" s="2786"/>
      <c r="AA20" s="2786"/>
      <c r="AC20" s="2787"/>
      <c r="AD20" s="2787"/>
      <c r="AE20" s="25"/>
      <c r="AF20" s="24"/>
      <c r="AG20" s="24"/>
      <c r="AH20" s="23"/>
      <c r="AI20" s="23"/>
      <c r="AJ20" s="10"/>
      <c r="AK20" s="10"/>
      <c r="AL20" s="15"/>
      <c r="AM20" s="10"/>
      <c r="AN20" s="10"/>
    </row>
    <row r="21" spans="1:40" ht="20.100000000000001" customHeight="1" x14ac:dyDescent="0.2">
      <c r="A21" s="650"/>
      <c r="B21" s="650"/>
      <c r="C21" s="650"/>
      <c r="D21" s="650"/>
      <c r="E21" s="650"/>
      <c r="F21" s="650"/>
      <c r="G21" s="650"/>
      <c r="H21" s="650"/>
      <c r="I21" s="2780"/>
      <c r="J21" s="2780"/>
      <c r="K21" s="2782"/>
      <c r="L21" s="2782"/>
      <c r="M21" s="2780"/>
      <c r="N21" s="2780"/>
      <c r="O21" s="2782"/>
      <c r="P21" s="2782"/>
      <c r="Q21" s="4"/>
      <c r="R21" s="2784"/>
      <c r="S21" s="2784"/>
      <c r="V21" s="2782"/>
      <c r="W21" s="2782"/>
      <c r="Z21" s="2786"/>
      <c r="AA21" s="2786"/>
      <c r="AC21" s="2787"/>
      <c r="AD21" s="2787"/>
      <c r="AE21" s="12" t="s">
        <v>20</v>
      </c>
      <c r="AF21" s="2303">
        <v>860.44049700000005</v>
      </c>
      <c r="AG21" s="2146"/>
      <c r="AH21" s="2423">
        <v>21.296047159497466</v>
      </c>
      <c r="AI21" s="22"/>
      <c r="AJ21" s="10"/>
      <c r="AK21" s="10"/>
      <c r="AL21" s="15"/>
      <c r="AM21" s="10"/>
      <c r="AN21" s="10"/>
    </row>
    <row r="22" spans="1:40" ht="20.100000000000001" customHeight="1" x14ac:dyDescent="0.2">
      <c r="A22" s="650"/>
      <c r="B22" s="650"/>
      <c r="C22" s="650"/>
      <c r="D22" s="650"/>
      <c r="E22" s="650"/>
      <c r="F22" s="650"/>
      <c r="G22" s="650"/>
      <c r="H22" s="650"/>
      <c r="I22" s="2780"/>
      <c r="J22" s="2780"/>
      <c r="K22" s="2782"/>
      <c r="L22" s="2782"/>
      <c r="M22" s="2780"/>
      <c r="N22" s="2780"/>
      <c r="O22" s="2782"/>
      <c r="P22" s="2782"/>
      <c r="Q22" s="4"/>
      <c r="R22" s="2784"/>
      <c r="S22" s="2784"/>
      <c r="V22" s="2782"/>
      <c r="W22" s="2782"/>
      <c r="Z22" s="2786"/>
      <c r="AA22" s="2786"/>
      <c r="AC22" s="2787"/>
      <c r="AD22" s="2787"/>
      <c r="AE22" s="12" t="s">
        <v>19</v>
      </c>
      <c r="AF22" s="2303">
        <v>158.21744699999999</v>
      </c>
      <c r="AG22" s="2146"/>
      <c r="AH22" s="2424">
        <v>3.9159084498172922</v>
      </c>
      <c r="AI22" s="11"/>
      <c r="AJ22" s="10"/>
      <c r="AK22" s="10"/>
      <c r="AL22" s="15"/>
      <c r="AM22" s="10"/>
      <c r="AN22" s="10"/>
    </row>
    <row r="23" spans="1:40" ht="20.100000000000001" customHeight="1" x14ac:dyDescent="0.2">
      <c r="A23" s="1592"/>
      <c r="B23" s="1585"/>
      <c r="C23" s="1585"/>
      <c r="D23" s="1585"/>
      <c r="E23" s="1585"/>
      <c r="F23" s="1585"/>
      <c r="G23" s="1585"/>
      <c r="H23" s="1585"/>
      <c r="V23" s="2786" t="s">
        <v>1397</v>
      </c>
      <c r="W23" s="2786"/>
      <c r="Z23" s="2783" t="s">
        <v>1398</v>
      </c>
      <c r="AA23" s="2791"/>
      <c r="AC23" s="2788"/>
      <c r="AD23" s="2788"/>
      <c r="AE23" s="12" t="s">
        <v>18</v>
      </c>
      <c r="AF23" s="2303">
        <v>100.98</v>
      </c>
      <c r="AG23" s="2146"/>
      <c r="AH23" s="2424">
        <v>2.499272000404293</v>
      </c>
      <c r="AI23" s="11"/>
      <c r="AJ23" s="10"/>
      <c r="AK23" s="10"/>
      <c r="AL23" s="15"/>
      <c r="AM23" s="10"/>
      <c r="AN23" s="10"/>
    </row>
    <row r="24" spans="1:40" ht="20.100000000000001" customHeight="1" x14ac:dyDescent="0.2">
      <c r="A24" s="650"/>
      <c r="B24" s="1585"/>
      <c r="C24" s="1585"/>
      <c r="D24" s="1585"/>
      <c r="E24" s="1585"/>
      <c r="F24" s="1585"/>
      <c r="G24" s="1585"/>
      <c r="H24" s="1585"/>
      <c r="I24" s="3"/>
      <c r="J24" s="3"/>
      <c r="K24" s="2781" t="s">
        <v>17</v>
      </c>
      <c r="L24" s="2782"/>
      <c r="M24" s="3"/>
      <c r="N24" s="3"/>
      <c r="O24" s="2781"/>
      <c r="P24" s="2782"/>
      <c r="Q24" s="2781"/>
      <c r="R24" s="2782"/>
      <c r="S24" s="4"/>
      <c r="T24" s="2780"/>
      <c r="U24" s="2780"/>
      <c r="V24" s="2786"/>
      <c r="W24" s="2786"/>
      <c r="X24" s="2780"/>
      <c r="Y24" s="2780"/>
      <c r="Z24" s="2791"/>
      <c r="AA24" s="2791"/>
      <c r="AB24" s="4"/>
      <c r="AC24" s="2792"/>
      <c r="AD24" s="2782"/>
      <c r="AE24" s="12" t="s">
        <v>13</v>
      </c>
      <c r="AF24" s="2303">
        <v>92.503737000000001</v>
      </c>
      <c r="AG24" s="2146"/>
      <c r="AH24" s="2424">
        <v>2.2894830641400534</v>
      </c>
      <c r="AI24" s="11"/>
      <c r="AJ24" s="10"/>
      <c r="AK24" s="10"/>
      <c r="AL24" s="15"/>
      <c r="AM24" s="10"/>
      <c r="AN24" s="10"/>
    </row>
    <row r="25" spans="1:40" ht="20.100000000000001" customHeight="1" x14ac:dyDescent="0.2">
      <c r="A25" s="1587" t="s">
        <v>1268</v>
      </c>
      <c r="B25" s="1586"/>
      <c r="C25" s="1585"/>
      <c r="D25" s="1585"/>
      <c r="E25" s="1585"/>
      <c r="F25" s="1585"/>
      <c r="G25" s="1585"/>
      <c r="H25" s="1585"/>
      <c r="K25" s="2782"/>
      <c r="L25" s="2782"/>
      <c r="M25" s="3"/>
      <c r="N25" s="3"/>
      <c r="O25" s="2782"/>
      <c r="P25" s="2782"/>
      <c r="Q25" s="2782"/>
      <c r="R25" s="2782"/>
      <c r="S25" s="4"/>
      <c r="T25" s="2780"/>
      <c r="U25" s="2780"/>
      <c r="V25" s="2786"/>
      <c r="W25" s="2786"/>
      <c r="X25" s="2780"/>
      <c r="Y25" s="2780"/>
      <c r="Z25" s="2791"/>
      <c r="AA25" s="2791"/>
      <c r="AB25" s="4"/>
      <c r="AC25" s="2782"/>
      <c r="AD25" s="2782"/>
      <c r="AE25" s="12" t="s">
        <v>1213</v>
      </c>
      <c r="AF25" s="2303">
        <v>91.961978999999999</v>
      </c>
      <c r="AG25" s="2146"/>
      <c r="AH25" s="2424">
        <v>2.2760744624328342</v>
      </c>
      <c r="AI25" s="11"/>
      <c r="AJ25" s="10"/>
      <c r="AK25" s="10"/>
      <c r="AL25" s="15"/>
      <c r="AM25" s="10"/>
      <c r="AN25" s="10"/>
    </row>
    <row r="26" spans="1:40" ht="20.100000000000001" customHeight="1" x14ac:dyDescent="0.2">
      <c r="A26" s="650"/>
      <c r="B26" s="1585"/>
      <c r="C26" s="1585"/>
      <c r="D26" s="1585"/>
      <c r="E26" s="1585"/>
      <c r="F26" s="1585"/>
      <c r="G26" s="1585"/>
      <c r="H26" s="1585"/>
      <c r="K26" s="2782"/>
      <c r="L26" s="2782"/>
      <c r="M26" s="3"/>
      <c r="N26" s="3"/>
      <c r="O26" s="2782"/>
      <c r="P26" s="2782"/>
      <c r="Q26" s="2782"/>
      <c r="R26" s="2782"/>
      <c r="S26" s="4"/>
      <c r="T26" s="2780"/>
      <c r="U26" s="2780"/>
      <c r="V26" s="2786"/>
      <c r="W26" s="2786"/>
      <c r="X26" s="2780"/>
      <c r="Y26" s="2780"/>
      <c r="Z26" s="2791"/>
      <c r="AA26" s="2791"/>
      <c r="AB26" s="4"/>
      <c r="AC26" s="2782"/>
      <c r="AD26" s="2782"/>
      <c r="AE26" s="12" t="s">
        <v>11</v>
      </c>
      <c r="AF26" s="2303">
        <v>89.700669000000005</v>
      </c>
      <c r="AG26" s="2146"/>
      <c r="AH26" s="2424">
        <v>2.2201066592318615</v>
      </c>
      <c r="AI26" s="11"/>
      <c r="AJ26" s="10"/>
      <c r="AK26" s="10"/>
      <c r="AL26" s="15"/>
      <c r="AM26" s="10"/>
      <c r="AN26" s="10"/>
    </row>
    <row r="27" spans="1:40" ht="20.100000000000001" customHeight="1" x14ac:dyDescent="0.2">
      <c r="A27" s="650"/>
      <c r="B27" s="1585"/>
      <c r="C27" s="1585"/>
      <c r="D27" s="1585"/>
      <c r="E27" s="1585"/>
      <c r="F27" s="1585"/>
      <c r="G27" s="1585"/>
      <c r="H27" s="1585"/>
      <c r="K27" s="2782"/>
      <c r="L27" s="2782"/>
      <c r="M27" s="3"/>
      <c r="N27" s="3"/>
      <c r="O27" s="2782"/>
      <c r="P27" s="2782"/>
      <c r="Q27" s="2782"/>
      <c r="R27" s="2782"/>
      <c r="S27" s="4"/>
      <c r="T27" s="2780"/>
      <c r="U27" s="2780"/>
      <c r="V27" s="2786"/>
      <c r="W27" s="2786"/>
      <c r="X27" s="2780"/>
      <c r="Y27" s="2780"/>
      <c r="Z27" s="2791"/>
      <c r="AA27" s="2791"/>
      <c r="AB27" s="4"/>
      <c r="AC27" s="2782"/>
      <c r="AD27" s="2782"/>
      <c r="AE27" s="12" t="s">
        <v>14</v>
      </c>
      <c r="AF27" s="2303">
        <v>85.445346000000001</v>
      </c>
      <c r="AG27" s="2146"/>
      <c r="AH27" s="2424">
        <v>2.1147866985804806</v>
      </c>
      <c r="AI27" s="11"/>
      <c r="AJ27" s="10"/>
      <c r="AK27" s="10"/>
      <c r="AL27" s="15"/>
      <c r="AM27" s="10"/>
      <c r="AN27" s="10"/>
    </row>
    <row r="28" spans="1:40" ht="20.100000000000001" customHeight="1" x14ac:dyDescent="0.2">
      <c r="A28" s="650"/>
      <c r="B28" s="1585"/>
      <c r="C28" s="1585"/>
      <c r="D28" s="1585"/>
      <c r="E28" s="1585"/>
      <c r="F28" s="1585"/>
      <c r="G28" s="1585"/>
      <c r="H28" s="1585"/>
      <c r="K28" s="2782"/>
      <c r="L28" s="2782"/>
      <c r="M28" s="3"/>
      <c r="N28" s="3"/>
      <c r="O28" s="2782"/>
      <c r="P28" s="2782"/>
      <c r="Q28" s="2782"/>
      <c r="R28" s="2782"/>
      <c r="S28" s="4"/>
      <c r="T28" s="2780"/>
      <c r="U28" s="2780"/>
      <c r="V28" s="2786"/>
      <c r="W28" s="2786"/>
      <c r="X28" s="2780"/>
      <c r="Y28" s="2780"/>
      <c r="Z28" s="2791"/>
      <c r="AA28" s="2791"/>
      <c r="AB28" s="4"/>
      <c r="AC28" s="2782"/>
      <c r="AD28" s="2782"/>
      <c r="AE28" s="12" t="s">
        <v>16</v>
      </c>
      <c r="AF28" s="2303">
        <v>83.644203000000005</v>
      </c>
      <c r="AG28" s="2146"/>
      <c r="AH28" s="2424">
        <v>2.0702081061005422</v>
      </c>
      <c r="AI28" s="11"/>
      <c r="AJ28" s="10"/>
      <c r="AK28" s="10"/>
      <c r="AL28" s="15"/>
      <c r="AM28" s="10"/>
      <c r="AN28" s="10"/>
    </row>
    <row r="29" spans="1:40" ht="20.100000000000001" customHeight="1" x14ac:dyDescent="0.2">
      <c r="B29" s="19"/>
      <c r="C29" s="19"/>
      <c r="D29" s="19"/>
      <c r="E29" s="19"/>
      <c r="F29" s="19"/>
      <c r="G29" s="19"/>
      <c r="H29" s="19"/>
      <c r="K29" s="2782"/>
      <c r="L29" s="2782"/>
      <c r="M29" s="3"/>
      <c r="N29" s="3"/>
      <c r="O29" s="2782"/>
      <c r="P29" s="2782"/>
      <c r="Q29" s="2782"/>
      <c r="R29" s="2782"/>
      <c r="S29" s="4"/>
      <c r="T29" s="2780"/>
      <c r="U29" s="2780"/>
      <c r="V29" s="2703"/>
      <c r="W29" s="2703"/>
      <c r="X29" s="2780"/>
      <c r="Y29" s="2780"/>
      <c r="Z29" s="2791"/>
      <c r="AA29" s="2791"/>
      <c r="AB29" s="4"/>
      <c r="AC29" s="2782"/>
      <c r="AD29" s="2782"/>
      <c r="AE29" s="12" t="s">
        <v>4</v>
      </c>
      <c r="AF29" s="2303">
        <v>65.046552000000005</v>
      </c>
      <c r="AG29" s="2146"/>
      <c r="AH29" s="2424">
        <v>1.6099131128584063</v>
      </c>
      <c r="AI29" s="11"/>
      <c r="AJ29" s="10"/>
      <c r="AK29" s="10"/>
      <c r="AL29" s="15"/>
      <c r="AM29" s="10"/>
      <c r="AN29" s="10"/>
    </row>
    <row r="30" spans="1:40" ht="20.100000000000001" customHeight="1" x14ac:dyDescent="0.2">
      <c r="B30" s="19"/>
      <c r="C30" s="19"/>
      <c r="D30" s="19"/>
      <c r="E30" s="19"/>
      <c r="F30" s="19"/>
      <c r="G30" s="19"/>
      <c r="H30" s="19"/>
      <c r="AE30" s="12" t="s">
        <v>8</v>
      </c>
      <c r="AF30" s="2303">
        <v>42.790199000000001</v>
      </c>
      <c r="AG30" s="2146"/>
      <c r="AH30" s="2424">
        <v>1.0590646291585242</v>
      </c>
      <c r="AI30" s="11"/>
      <c r="AJ30" s="10"/>
      <c r="AK30" s="10"/>
      <c r="AL30" s="15"/>
      <c r="AM30" s="10"/>
      <c r="AN30" s="10"/>
    </row>
    <row r="31" spans="1:40" ht="20.25" customHeight="1" x14ac:dyDescent="0.2">
      <c r="B31" s="19"/>
      <c r="C31" s="19"/>
      <c r="D31" s="19"/>
      <c r="E31" s="19"/>
      <c r="F31" s="19"/>
      <c r="G31" s="19"/>
      <c r="H31" s="19"/>
      <c r="L31" s="4"/>
      <c r="M31" s="3"/>
      <c r="N31" s="3"/>
      <c r="O31" s="4"/>
      <c r="P31" s="4"/>
      <c r="Q31" s="3"/>
      <c r="R31" s="4"/>
      <c r="S31" s="4"/>
      <c r="T31" s="3"/>
      <c r="U31" s="3"/>
      <c r="V31" s="4"/>
      <c r="W31" s="4"/>
      <c r="X31" s="3"/>
      <c r="Y31" s="3"/>
      <c r="Z31" s="4"/>
      <c r="AA31" s="4"/>
      <c r="AB31" s="3"/>
      <c r="AC31" s="4"/>
      <c r="AD31" s="4"/>
      <c r="AE31" s="12" t="s">
        <v>7</v>
      </c>
      <c r="AF31" s="2303">
        <v>38.291428000000003</v>
      </c>
      <c r="AG31" s="2146"/>
      <c r="AH31" s="2424">
        <v>0.94771928952165729</v>
      </c>
      <c r="AI31" s="11"/>
      <c r="AJ31" s="10"/>
      <c r="AK31" s="10"/>
      <c r="AL31" s="15"/>
      <c r="AM31" s="10"/>
      <c r="AN31" s="10"/>
    </row>
    <row r="32" spans="1:40" ht="21.75" customHeight="1" x14ac:dyDescent="0.2">
      <c r="B32" s="20"/>
      <c r="C32" s="20"/>
      <c r="D32" s="20"/>
      <c r="E32" s="20"/>
      <c r="F32" s="20"/>
      <c r="G32" s="20"/>
      <c r="H32" s="20"/>
      <c r="I32" s="2779" t="s">
        <v>9</v>
      </c>
      <c r="J32" s="2779"/>
      <c r="K32" s="2779"/>
      <c r="L32" s="2779"/>
      <c r="M32" s="2779"/>
      <c r="N32" s="2779"/>
      <c r="O32" s="2779"/>
      <c r="P32" s="2779"/>
      <c r="Q32" s="3"/>
      <c r="R32" s="4"/>
      <c r="S32" s="4"/>
      <c r="T32" s="3"/>
      <c r="U32" s="3"/>
      <c r="V32" s="4"/>
      <c r="W32" s="4"/>
      <c r="X32" s="3"/>
      <c r="Y32" s="3"/>
      <c r="Z32" s="4"/>
      <c r="AA32" s="4"/>
      <c r="AB32" s="3"/>
      <c r="AC32" s="4"/>
      <c r="AD32" s="4"/>
      <c r="AE32" s="12" t="s">
        <v>6</v>
      </c>
      <c r="AF32" s="2303">
        <v>33.820072000000003</v>
      </c>
      <c r="AG32" s="2146"/>
      <c r="AH32" s="2424">
        <v>0.83705247575022002</v>
      </c>
      <c r="AI32" s="11"/>
      <c r="AJ32" s="10"/>
      <c r="AK32" s="10"/>
      <c r="AL32" s="15"/>
      <c r="AM32" s="10"/>
      <c r="AN32" s="10"/>
    </row>
    <row r="33" spans="2:40" ht="20.100000000000001" customHeight="1" x14ac:dyDescent="0.2">
      <c r="B33" s="19"/>
      <c r="C33" s="19"/>
      <c r="D33" s="19"/>
      <c r="E33" s="19"/>
      <c r="F33" s="19"/>
      <c r="G33" s="19"/>
      <c r="H33" s="19"/>
      <c r="I33" s="14" t="s">
        <v>936</v>
      </c>
      <c r="J33" s="3"/>
      <c r="K33" s="4"/>
      <c r="L33" s="18"/>
      <c r="M33" s="3"/>
      <c r="N33" s="3"/>
      <c r="O33" s="4"/>
      <c r="P33" s="4"/>
      <c r="Q33" s="3"/>
      <c r="R33" s="4"/>
      <c r="S33" s="4"/>
      <c r="T33" s="3"/>
      <c r="U33" s="3"/>
      <c r="V33" s="4"/>
      <c r="W33" s="4"/>
      <c r="X33" s="3"/>
      <c r="Y33" s="3"/>
      <c r="Z33" s="4"/>
      <c r="AA33" s="4"/>
      <c r="AB33" s="3"/>
      <c r="AC33" s="4"/>
      <c r="AD33" s="4"/>
      <c r="AE33" s="12" t="s">
        <v>10</v>
      </c>
      <c r="AF33" s="2303">
        <v>33.164211000000002</v>
      </c>
      <c r="AG33" s="2146"/>
      <c r="AH33" s="2424">
        <v>0.82081980558328438</v>
      </c>
      <c r="AI33" s="11"/>
      <c r="AJ33" s="10"/>
      <c r="AK33" s="10"/>
      <c r="AL33" s="15"/>
      <c r="AM33" s="10"/>
      <c r="AN33" s="10"/>
    </row>
    <row r="34" spans="2:40" ht="20.100000000000001" customHeight="1" x14ac:dyDescent="0.2">
      <c r="C34" s="19"/>
      <c r="D34" s="19"/>
      <c r="E34" s="19"/>
      <c r="F34" s="19"/>
      <c r="G34" s="19"/>
      <c r="H34" s="19"/>
      <c r="I34" s="17"/>
      <c r="J34" s="3"/>
      <c r="K34" s="4"/>
      <c r="L34" s="18"/>
      <c r="M34" s="3"/>
      <c r="N34" s="3"/>
      <c r="O34" s="4"/>
      <c r="P34" s="4"/>
      <c r="Q34" s="3"/>
      <c r="R34" s="4"/>
      <c r="S34" s="4"/>
      <c r="T34" s="3"/>
      <c r="U34" s="3"/>
      <c r="V34" s="4"/>
      <c r="W34" s="4"/>
      <c r="X34" s="3"/>
      <c r="Y34" s="3"/>
      <c r="Z34" s="4"/>
      <c r="AA34" s="4"/>
      <c r="AB34" s="3"/>
      <c r="AC34" s="4"/>
      <c r="AD34" s="4"/>
      <c r="AE34" s="12" t="s">
        <v>5</v>
      </c>
      <c r="AF34" s="2303">
        <v>32.196413</v>
      </c>
      <c r="AG34" s="2146"/>
      <c r="AH34" s="2424">
        <v>0.79686664215045333</v>
      </c>
      <c r="AI34" s="11"/>
      <c r="AJ34" s="10"/>
      <c r="AK34" s="10"/>
      <c r="AL34" s="15"/>
      <c r="AM34" s="10"/>
      <c r="AN34" s="10"/>
    </row>
    <row r="35" spans="2:40" ht="20.100000000000001" customHeight="1" x14ac:dyDescent="0.2">
      <c r="C35" s="19"/>
      <c r="D35" s="19"/>
      <c r="E35" s="19"/>
      <c r="F35" s="19"/>
      <c r="G35" s="19"/>
      <c r="H35" s="19"/>
      <c r="I35" s="14" t="s">
        <v>1227</v>
      </c>
      <c r="J35" s="3"/>
      <c r="K35" s="4"/>
      <c r="L35" s="18"/>
      <c r="M35" s="3"/>
      <c r="N35" s="3"/>
      <c r="O35" s="1473"/>
      <c r="P35" s="4"/>
      <c r="Q35" s="3"/>
      <c r="R35" s="4"/>
      <c r="S35" s="4"/>
      <c r="T35" s="3"/>
      <c r="U35" s="3"/>
      <c r="V35" s="4"/>
      <c r="W35" s="4"/>
      <c r="X35" s="3"/>
      <c r="Y35" s="3"/>
      <c r="Z35" s="4"/>
      <c r="AA35" s="4"/>
      <c r="AB35" s="3"/>
      <c r="AC35" s="4"/>
      <c r="AD35" s="4"/>
      <c r="AE35" s="12" t="s">
        <v>867</v>
      </c>
      <c r="AF35" s="2303">
        <v>28.919013</v>
      </c>
      <c r="AG35" s="2146"/>
      <c r="AH35" s="2424">
        <v>0.71575044038648994</v>
      </c>
      <c r="AI35" s="11"/>
      <c r="AJ35" s="10"/>
      <c r="AK35" s="10"/>
      <c r="AL35" s="15"/>
      <c r="AM35" s="10"/>
      <c r="AN35" s="10"/>
    </row>
    <row r="36" spans="2:40" ht="20.100000000000001" customHeight="1" x14ac:dyDescent="0.2">
      <c r="C36" s="19"/>
      <c r="D36" s="19"/>
      <c r="E36" s="19"/>
      <c r="F36" s="19"/>
      <c r="G36" s="19"/>
      <c r="H36" s="19"/>
      <c r="I36" s="17"/>
      <c r="J36" s="3"/>
      <c r="K36" s="3"/>
      <c r="L36" s="18"/>
      <c r="M36" s="3"/>
      <c r="N36" s="3"/>
      <c r="O36" s="4"/>
      <c r="P36" s="4"/>
      <c r="Q36" s="3"/>
      <c r="R36" s="4"/>
      <c r="S36" s="4"/>
      <c r="T36" s="3"/>
      <c r="U36" s="3"/>
      <c r="V36" s="4"/>
      <c r="W36" s="4"/>
      <c r="X36" s="3"/>
      <c r="Y36" s="3"/>
      <c r="Z36" s="4"/>
      <c r="AA36" s="4"/>
      <c r="AB36" s="3"/>
      <c r="AC36" s="4"/>
      <c r="AD36" s="4"/>
      <c r="AE36" s="12" t="s">
        <v>1106</v>
      </c>
      <c r="AF36" s="2303">
        <v>28.573722</v>
      </c>
      <c r="AG36" s="2146"/>
      <c r="AH36" s="2424">
        <v>0.70720443000530953</v>
      </c>
      <c r="AI36" s="11"/>
      <c r="AJ36" s="10"/>
      <c r="AK36" s="10"/>
      <c r="AL36" s="15"/>
      <c r="AM36" s="10"/>
      <c r="AN36" s="10"/>
    </row>
    <row r="37" spans="2:40" ht="20.100000000000001" customHeight="1" x14ac:dyDescent="0.25">
      <c r="B37" s="19"/>
      <c r="C37" s="19"/>
      <c r="D37" s="19"/>
      <c r="E37" s="19"/>
      <c r="F37" s="19"/>
      <c r="G37" s="19"/>
      <c r="H37" s="19"/>
      <c r="I37" s="14" t="s">
        <v>1030</v>
      </c>
      <c r="J37" s="3"/>
      <c r="K37" s="4"/>
      <c r="L37" s="18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12" t="s">
        <v>15</v>
      </c>
      <c r="AF37" s="2303">
        <v>28.097117999999998</v>
      </c>
      <c r="AG37" s="2146"/>
      <c r="AH37" s="2424">
        <v>0.6954084007670378</v>
      </c>
      <c r="AI37" s="11"/>
      <c r="AJ37" s="10"/>
      <c r="AK37" s="1"/>
      <c r="AL37" s="15"/>
      <c r="AM37" s="10"/>
      <c r="AN37" s="10"/>
    </row>
    <row r="38" spans="2:40" ht="20.100000000000001" customHeight="1" x14ac:dyDescent="0.2">
      <c r="I38" s="17"/>
      <c r="M38" s="3"/>
      <c r="N38" s="3"/>
      <c r="O38" s="4"/>
      <c r="P38" s="4"/>
      <c r="Q38" s="3"/>
      <c r="R38" s="16"/>
      <c r="S38" s="4"/>
      <c r="T38" s="3"/>
      <c r="U38" s="3"/>
      <c r="V38" s="4"/>
      <c r="W38" s="4"/>
      <c r="X38" s="3"/>
      <c r="Y38" s="3"/>
      <c r="Z38" s="4"/>
      <c r="AA38" s="4"/>
      <c r="AB38" s="3"/>
      <c r="AC38" s="16"/>
      <c r="AD38" s="4"/>
      <c r="AE38" s="12" t="s">
        <v>943</v>
      </c>
      <c r="AF38" s="2303">
        <v>27.444559000000002</v>
      </c>
      <c r="AG38" s="2146"/>
      <c r="AH38" s="2424">
        <v>0.67925745565600759</v>
      </c>
      <c r="AI38" s="11"/>
      <c r="AJ38" s="10"/>
      <c r="AK38" s="10"/>
      <c r="AL38" s="15"/>
      <c r="AM38" s="10"/>
      <c r="AN38" s="10"/>
    </row>
    <row r="39" spans="2:40" ht="20.100000000000001" customHeight="1" x14ac:dyDescent="0.2">
      <c r="I39" s="14" t="s">
        <v>1029</v>
      </c>
      <c r="J39" s="3"/>
      <c r="K39" s="4"/>
      <c r="L39" s="4"/>
      <c r="M39" s="3"/>
      <c r="N39" s="3"/>
      <c r="O39" s="4"/>
      <c r="P39" s="4"/>
      <c r="Q39" s="3"/>
      <c r="R39" s="4"/>
      <c r="S39" s="4"/>
      <c r="T39" s="3"/>
      <c r="U39" s="3"/>
      <c r="V39" s="4"/>
      <c r="W39" s="4"/>
      <c r="X39" s="3"/>
      <c r="Y39" s="3"/>
      <c r="Z39" s="4"/>
      <c r="AA39" s="4"/>
      <c r="AB39" s="3"/>
      <c r="AC39" s="4"/>
      <c r="AD39" s="4"/>
      <c r="AE39" s="12" t="s">
        <v>1105</v>
      </c>
      <c r="AF39" s="2303">
        <v>25.964334999999998</v>
      </c>
      <c r="AG39" s="2146"/>
      <c r="AH39" s="2424">
        <v>0.64262166245412156</v>
      </c>
      <c r="AI39" s="11"/>
      <c r="AJ39" s="10"/>
      <c r="AL39" s="10"/>
      <c r="AM39" s="10"/>
      <c r="AN39" s="10"/>
    </row>
    <row r="40" spans="2:40" ht="20.100000000000001" customHeight="1" x14ac:dyDescent="0.2">
      <c r="I40" s="13"/>
      <c r="J40" s="3"/>
      <c r="K40" s="4"/>
      <c r="L40" s="4"/>
      <c r="M40" s="3"/>
      <c r="N40" s="3"/>
      <c r="O40" s="4"/>
      <c r="P40" s="4"/>
      <c r="Q40" s="3"/>
      <c r="R40" s="4"/>
      <c r="S40" s="4"/>
      <c r="T40" s="3"/>
      <c r="U40" s="3"/>
      <c r="V40" s="4"/>
      <c r="W40" s="4"/>
      <c r="X40" s="3"/>
      <c r="Y40" s="3"/>
      <c r="Z40" s="4"/>
      <c r="AA40" s="4"/>
      <c r="AB40" s="3"/>
      <c r="AC40" s="4"/>
      <c r="AD40" s="4"/>
      <c r="AE40" s="12" t="s">
        <v>12</v>
      </c>
      <c r="AF40" s="2303">
        <v>24.724323999999999</v>
      </c>
      <c r="AG40" s="2146"/>
      <c r="AH40" s="2424">
        <v>0.61193118144309633</v>
      </c>
      <c r="AI40" s="11"/>
      <c r="AN40" s="10"/>
    </row>
    <row r="41" spans="2:40" ht="20.100000000000001" customHeight="1" thickBot="1" x14ac:dyDescent="0.25">
      <c r="I41" s="3"/>
      <c r="J41" s="3"/>
      <c r="K41" s="4"/>
      <c r="L41" s="4"/>
      <c r="M41" s="3"/>
      <c r="N41" s="3"/>
      <c r="O41" s="4"/>
      <c r="P41" s="4"/>
      <c r="Q41" s="3"/>
      <c r="R41" s="4"/>
      <c r="S41" s="4"/>
      <c r="T41" s="3"/>
      <c r="U41" s="3"/>
      <c r="V41" s="4"/>
      <c r="W41" s="4"/>
      <c r="X41" s="3"/>
      <c r="Y41" s="3"/>
      <c r="Z41" s="4"/>
      <c r="AA41" s="4"/>
      <c r="AB41" s="3"/>
      <c r="AC41" s="4"/>
      <c r="AD41" s="4"/>
      <c r="AE41" s="9" t="s">
        <v>3</v>
      </c>
      <c r="AF41" s="2147">
        <v>2077.1</v>
      </c>
      <c r="AG41" s="2146"/>
      <c r="AH41" s="2425">
        <v>51.2</v>
      </c>
      <c r="AI41" s="8"/>
    </row>
    <row r="42" spans="2:40" ht="20.100000000000001" customHeight="1" x14ac:dyDescent="0.2">
      <c r="I42" s="3"/>
      <c r="J42" s="3"/>
      <c r="K42" s="4"/>
      <c r="L42" s="4"/>
      <c r="M42" s="3"/>
      <c r="N42" s="3"/>
      <c r="O42" s="4"/>
      <c r="P42" s="4"/>
      <c r="Q42" s="3"/>
      <c r="R42" s="4"/>
      <c r="S42" s="4"/>
      <c r="T42" s="3"/>
      <c r="U42" s="3"/>
      <c r="V42" s="4"/>
      <c r="W42" s="4"/>
      <c r="X42" s="3"/>
      <c r="Y42" s="3"/>
      <c r="Z42" s="4"/>
      <c r="AA42" s="4"/>
      <c r="AB42" s="3"/>
      <c r="AC42" s="4"/>
      <c r="AD42" s="4"/>
      <c r="AE42" s="2302" t="s">
        <v>1170</v>
      </c>
      <c r="AF42" s="7">
        <v>4049</v>
      </c>
      <c r="AG42" s="6"/>
      <c r="AH42" s="5" t="s">
        <v>2</v>
      </c>
      <c r="AI42" s="5"/>
    </row>
    <row r="43" spans="2:40" ht="20.100000000000001" customHeight="1" x14ac:dyDescent="0.25">
      <c r="I43" s="3"/>
      <c r="J43" s="3"/>
      <c r="K43" s="4"/>
      <c r="L43" s="4"/>
      <c r="M43" s="3"/>
      <c r="N43" s="3"/>
      <c r="O43" s="4"/>
      <c r="P43" s="4"/>
      <c r="Q43" s="3"/>
      <c r="R43" s="4"/>
      <c r="S43" s="4"/>
      <c r="T43" s="3"/>
      <c r="U43" s="3"/>
      <c r="V43" s="4"/>
      <c r="W43" s="4"/>
      <c r="X43" s="3"/>
      <c r="Y43" s="3"/>
      <c r="Z43" s="4"/>
      <c r="AA43" s="4"/>
      <c r="AB43" s="3"/>
      <c r="AC43" s="4"/>
      <c r="AD43" s="4"/>
      <c r="AE43" s="1" t="s">
        <v>1</v>
      </c>
    </row>
    <row r="44" spans="2:40" ht="20.100000000000001" customHeight="1" x14ac:dyDescent="0.2"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</row>
    <row r="45" spans="2:40" ht="20.100000000000001" customHeight="1" x14ac:dyDescent="0.2"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</row>
    <row r="46" spans="2:40" ht="20.100000000000001" customHeight="1" x14ac:dyDescent="0.2"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</row>
    <row r="47" spans="2:40" ht="20.100000000000001" customHeight="1" x14ac:dyDescent="0.2"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 spans="2:40" ht="20.100000000000001" customHeight="1" x14ac:dyDescent="0.2"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</row>
    <row r="49" spans="1:1" ht="20.100000000000001" customHeight="1" x14ac:dyDescent="0.2"/>
    <row r="50" spans="1:1" ht="20.100000000000001" customHeight="1" x14ac:dyDescent="0.2"/>
    <row r="51" spans="1:1" ht="20.100000000000001" customHeight="1" x14ac:dyDescent="0.2"/>
    <row r="52" spans="1:1" ht="20.100000000000001" customHeight="1" x14ac:dyDescent="0.2"/>
    <row r="53" spans="1:1" ht="20.100000000000001" customHeight="1" x14ac:dyDescent="0.2"/>
    <row r="54" spans="1:1" ht="20.100000000000001" customHeight="1" x14ac:dyDescent="0.2"/>
    <row r="55" spans="1:1" ht="20.100000000000001" customHeight="1" x14ac:dyDescent="0.2"/>
    <row r="56" spans="1:1" ht="20.100000000000001" customHeight="1" x14ac:dyDescent="0.25">
      <c r="A56" s="1"/>
    </row>
    <row r="57" spans="1:1" ht="20.100000000000001" customHeight="1" x14ac:dyDescent="0.2"/>
    <row r="58" spans="1:1" ht="20.100000000000001" customHeight="1" x14ac:dyDescent="0.2"/>
    <row r="59" spans="1:1" ht="20.100000000000001" customHeight="1" x14ac:dyDescent="0.2"/>
    <row r="60" spans="1:1" ht="20.100000000000001" customHeight="1" x14ac:dyDescent="0.2"/>
    <row r="61" spans="1:1" ht="20.100000000000001" customHeight="1" x14ac:dyDescent="0.2"/>
    <row r="62" spans="1:1" ht="20.100000000000001" customHeight="1" x14ac:dyDescent="0.2"/>
    <row r="63" spans="1:1" ht="20.100000000000001" customHeight="1" x14ac:dyDescent="0.2"/>
    <row r="64" spans="1:1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</sheetData>
  <mergeCells count="37">
    <mergeCell ref="I32:P32"/>
    <mergeCell ref="AC24:AD29"/>
    <mergeCell ref="R10:S15"/>
    <mergeCell ref="T24:U29"/>
    <mergeCell ref="X24:Y29"/>
    <mergeCell ref="V17:W22"/>
    <mergeCell ref="I17:J22"/>
    <mergeCell ref="K17:L22"/>
    <mergeCell ref="M17:N22"/>
    <mergeCell ref="O17:P22"/>
    <mergeCell ref="Q24:R29"/>
    <mergeCell ref="K24:L29"/>
    <mergeCell ref="O24:P29"/>
    <mergeCell ref="R17:S22"/>
    <mergeCell ref="V10:W15"/>
    <mergeCell ref="Z10:AA15"/>
    <mergeCell ref="AC10:AD15"/>
    <mergeCell ref="AC17:AD23"/>
    <mergeCell ref="I10:J15"/>
    <mergeCell ref="K10:L15"/>
    <mergeCell ref="M10:N15"/>
    <mergeCell ref="O10:P15"/>
    <mergeCell ref="V23:W28"/>
    <mergeCell ref="Z17:AA22"/>
    <mergeCell ref="Z23:AA29"/>
    <mergeCell ref="I1:P1"/>
    <mergeCell ref="T1:AD1"/>
    <mergeCell ref="I3:J8"/>
    <mergeCell ref="K3:L8"/>
    <mergeCell ref="M3:N8"/>
    <mergeCell ref="R3:S8"/>
    <mergeCell ref="T3:U8"/>
    <mergeCell ref="V3:W8"/>
    <mergeCell ref="X3:Y8"/>
    <mergeCell ref="Z3:AA8"/>
    <mergeCell ref="AC3:AD8"/>
    <mergeCell ref="O3:P8"/>
  </mergeCells>
  <printOptions horizontalCentered="1"/>
  <pageMargins left="0.7" right="0.7" top="0.75" bottom="0.75" header="0.3" footer="0.3"/>
  <pageSetup paperSize="9" scale="77" orientation="portrait" r:id="rId1"/>
  <headerFooter>
    <oddHeader>&amp;RNordea in brief</oddHeader>
    <oddFooter>&amp;C&amp;7Fact book - Q4  2018</oddFooter>
  </headerFooter>
  <colBreaks count="3" manualBreakCount="3">
    <brk id="8" max="47" man="1"/>
    <brk id="19" max="47" man="1"/>
    <brk id="30" max="47" man="1"/>
  </colBreaks>
  <ignoredErrors>
    <ignoredError sqref="AH42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59999389629810485"/>
  </sheetPr>
  <dimension ref="A1:M70"/>
  <sheetViews>
    <sheetView view="pageLayout" topLeftCell="A37" zoomScale="85" zoomScaleNormal="100" zoomScaleSheetLayoutView="100" zoomScalePageLayoutView="85" workbookViewId="0">
      <selection activeCell="L63" sqref="L63"/>
    </sheetView>
  </sheetViews>
  <sheetFormatPr defaultRowHeight="13.5" customHeight="1" x14ac:dyDescent="0.25"/>
  <cols>
    <col min="1" max="1" width="26.85546875" style="2334" customWidth="1"/>
    <col min="2" max="2" width="6.5703125" style="2334" customWidth="1"/>
    <col min="3" max="3" width="6.5703125" style="1" customWidth="1"/>
    <col min="4" max="11" width="6.5703125" style="2334" customWidth="1"/>
    <col min="12" max="16384" width="9.140625" style="2334"/>
  </cols>
  <sheetData>
    <row r="1" spans="1:13" ht="13.5" customHeight="1" x14ac:dyDescent="0.25">
      <c r="A1" s="2382" t="s">
        <v>1196</v>
      </c>
      <c r="B1" s="2384"/>
      <c r="C1" s="2383"/>
      <c r="D1" s="2336"/>
      <c r="E1" s="2336"/>
      <c r="F1" s="2336"/>
      <c r="G1" s="2336"/>
      <c r="H1" s="2336"/>
      <c r="I1" s="2336"/>
      <c r="J1" s="2384"/>
      <c r="K1" s="2336"/>
    </row>
    <row r="2" spans="1:13" ht="13.5" customHeight="1" x14ac:dyDescent="0.25">
      <c r="B2" s="2336"/>
      <c r="C2" s="2383"/>
      <c r="D2" s="2336"/>
      <c r="E2" s="2336"/>
      <c r="F2" s="2336"/>
      <c r="G2" s="2336"/>
      <c r="H2" s="2336"/>
      <c r="I2" s="2336"/>
      <c r="J2" s="2336"/>
      <c r="K2" s="2336"/>
    </row>
    <row r="3" spans="1:13" ht="13.5" customHeight="1" x14ac:dyDescent="0.2">
      <c r="A3" s="2382" t="s">
        <v>1195</v>
      </c>
      <c r="C3" s="2338"/>
      <c r="D3" s="2338"/>
      <c r="E3" s="2338"/>
      <c r="F3" s="2338"/>
      <c r="G3" s="2338"/>
      <c r="H3" s="2338"/>
      <c r="I3" s="2338"/>
      <c r="J3" s="2338"/>
      <c r="K3" s="2338"/>
    </row>
    <row r="4" spans="1:13" ht="13.5" customHeight="1" x14ac:dyDescent="0.2">
      <c r="A4" s="2376" t="s">
        <v>1210</v>
      </c>
      <c r="B4" s="2335"/>
      <c r="C4" s="2360"/>
      <c r="D4" s="2360"/>
      <c r="E4" s="2348"/>
      <c r="F4" s="2348"/>
      <c r="G4" s="2348"/>
      <c r="H4" s="2348"/>
      <c r="I4" s="2348"/>
      <c r="J4" s="2345"/>
      <c r="K4" s="2345"/>
      <c r="L4" s="2335"/>
      <c r="M4" s="2335"/>
    </row>
    <row r="5" spans="1:13" ht="13.5" customHeight="1" x14ac:dyDescent="0.2">
      <c r="A5" s="2335"/>
      <c r="B5" s="2335"/>
      <c r="C5" s="2360"/>
      <c r="D5" s="2360"/>
      <c r="E5" s="2348"/>
      <c r="F5" s="2348"/>
      <c r="G5" s="2348"/>
      <c r="H5" s="2348"/>
      <c r="I5" s="2348"/>
      <c r="J5" s="2381"/>
      <c r="K5" s="2335"/>
      <c r="L5" s="2335"/>
      <c r="M5" s="2335"/>
    </row>
    <row r="6" spans="1:13" ht="13.5" customHeight="1" x14ac:dyDescent="0.2">
      <c r="A6" s="2335"/>
      <c r="B6" s="2335"/>
      <c r="C6" s="2364"/>
      <c r="D6" s="2365"/>
      <c r="E6" s="2364"/>
      <c r="F6" s="2363"/>
      <c r="G6" s="2364"/>
      <c r="H6" s="2363"/>
      <c r="I6" s="2362"/>
      <c r="J6" s="2343"/>
      <c r="K6" s="2367"/>
      <c r="L6" s="2335"/>
      <c r="M6" s="2335"/>
    </row>
    <row r="7" spans="1:13" ht="13.5" customHeight="1" x14ac:dyDescent="0.2">
      <c r="A7" s="2361"/>
      <c r="B7" s="2360"/>
      <c r="C7" s="2360"/>
      <c r="D7" s="2360"/>
      <c r="E7" s="2348"/>
      <c r="F7" s="2348"/>
      <c r="G7" s="2348"/>
      <c r="H7" s="2348"/>
      <c r="I7" s="2348"/>
      <c r="J7" s="2345"/>
      <c r="K7" s="2345"/>
      <c r="L7" s="2335"/>
      <c r="M7" s="2335"/>
    </row>
    <row r="8" spans="1:13" ht="13.5" customHeight="1" x14ac:dyDescent="0.2">
      <c r="A8" s="2371"/>
      <c r="B8" s="2365"/>
      <c r="C8" s="2365"/>
      <c r="D8" s="2365"/>
      <c r="E8" s="2343"/>
      <c r="F8" s="2343"/>
      <c r="G8" s="2343"/>
      <c r="H8" s="2343"/>
      <c r="I8" s="2343"/>
      <c r="J8" s="2351"/>
      <c r="K8" s="2348"/>
      <c r="L8" s="2335"/>
      <c r="M8" s="2335"/>
    </row>
    <row r="9" spans="1:13" ht="13.5" customHeight="1" x14ac:dyDescent="0.2">
      <c r="A9" s="2371"/>
      <c r="B9" s="2360"/>
      <c r="C9" s="2360"/>
      <c r="D9" s="2360"/>
      <c r="E9" s="2348"/>
      <c r="F9" s="2348"/>
      <c r="G9" s="2348"/>
      <c r="H9" s="2348"/>
      <c r="I9" s="2348"/>
      <c r="J9" s="2351"/>
      <c r="K9" s="2348"/>
      <c r="L9" s="2335"/>
      <c r="M9" s="2335"/>
    </row>
    <row r="10" spans="1:13" ht="13.5" customHeight="1" x14ac:dyDescent="0.2">
      <c r="A10" s="2371"/>
      <c r="B10" s="2360"/>
      <c r="C10" s="2360"/>
      <c r="D10" s="2360"/>
      <c r="E10" s="2348"/>
      <c r="F10" s="2348"/>
      <c r="G10" s="2348"/>
      <c r="H10" s="2348"/>
      <c r="I10" s="2348"/>
      <c r="J10" s="2351"/>
      <c r="K10" s="2348"/>
      <c r="L10" s="2335"/>
      <c r="M10" s="2335"/>
    </row>
    <row r="11" spans="1:13" ht="13.5" customHeight="1" x14ac:dyDescent="0.2">
      <c r="A11" s="2371"/>
      <c r="B11" s="2365"/>
      <c r="C11" s="2365"/>
      <c r="D11" s="2365"/>
      <c r="E11" s="2343"/>
      <c r="F11" s="2343"/>
      <c r="G11" s="2343"/>
      <c r="H11" s="2343"/>
      <c r="I11" s="2343"/>
      <c r="J11" s="2351"/>
      <c r="K11" s="2348"/>
      <c r="L11" s="2335"/>
      <c r="M11" s="2335"/>
    </row>
    <row r="12" spans="1:13" ht="13.5" customHeight="1" x14ac:dyDescent="0.2">
      <c r="A12" s="2371"/>
      <c r="B12" s="2365"/>
      <c r="C12" s="2365"/>
      <c r="D12" s="2365"/>
      <c r="E12" s="2343"/>
      <c r="F12" s="2343"/>
      <c r="G12" s="2343"/>
      <c r="H12" s="2343"/>
      <c r="I12" s="2343"/>
      <c r="J12" s="2351"/>
      <c r="K12" s="2348"/>
      <c r="L12" s="2335"/>
      <c r="M12" s="2335"/>
    </row>
    <row r="13" spans="1:13" ht="13.5" customHeight="1" x14ac:dyDescent="0.2">
      <c r="A13" s="2371"/>
      <c r="B13" s="2365"/>
      <c r="C13" s="2365"/>
      <c r="D13" s="2365"/>
      <c r="E13" s="2343"/>
      <c r="F13" s="2343"/>
      <c r="G13" s="2343"/>
      <c r="H13" s="2343"/>
      <c r="I13" s="2343"/>
      <c r="J13" s="2351"/>
      <c r="K13" s="2348"/>
      <c r="L13" s="2335"/>
      <c r="M13" s="2335"/>
    </row>
    <row r="14" spans="1:13" ht="13.5" customHeight="1" x14ac:dyDescent="0.2">
      <c r="A14" s="2371"/>
      <c r="B14" s="2365"/>
      <c r="C14" s="2365"/>
      <c r="D14" s="2365"/>
      <c r="E14" s="2343"/>
      <c r="F14" s="2343"/>
      <c r="G14" s="2343"/>
      <c r="H14" s="2343"/>
      <c r="I14" s="2343"/>
      <c r="J14" s="2351"/>
      <c r="K14" s="2348"/>
      <c r="L14" s="2335"/>
      <c r="M14" s="2335"/>
    </row>
    <row r="15" spans="1:13" ht="13.5" customHeight="1" x14ac:dyDescent="0.2">
      <c r="A15" s="2370"/>
      <c r="B15" s="2375"/>
      <c r="C15" s="2374"/>
      <c r="D15" s="2374"/>
      <c r="E15" s="2374"/>
      <c r="F15" s="2374"/>
      <c r="G15" s="2374"/>
      <c r="H15" s="2374"/>
      <c r="I15" s="2374"/>
      <c r="J15" s="2359"/>
      <c r="K15" s="2359"/>
      <c r="L15" s="2335"/>
      <c r="M15" s="2335"/>
    </row>
    <row r="16" spans="1:13" ht="13.5" customHeight="1" x14ac:dyDescent="0.2">
      <c r="A16" s="2380"/>
      <c r="B16" s="2365"/>
      <c r="C16" s="2343"/>
      <c r="D16" s="2343"/>
      <c r="E16" s="2343"/>
      <c r="F16" s="2343"/>
      <c r="G16" s="2343"/>
      <c r="H16" s="2343"/>
      <c r="I16" s="2343"/>
      <c r="J16" s="2359"/>
      <c r="K16" s="2359"/>
      <c r="L16" s="2335"/>
      <c r="M16" s="2335"/>
    </row>
    <row r="17" spans="1:13" ht="13.5" customHeight="1" x14ac:dyDescent="0.2">
      <c r="A17" s="2380"/>
      <c r="B17" s="2365"/>
      <c r="C17" s="2343"/>
      <c r="D17" s="2343"/>
      <c r="E17" s="2343"/>
      <c r="F17" s="2343"/>
      <c r="G17" s="2343"/>
      <c r="H17" s="2343"/>
      <c r="I17" s="2343"/>
      <c r="J17" s="2359"/>
      <c r="K17" s="2359"/>
      <c r="L17" s="2335"/>
      <c r="M17" s="2335"/>
    </row>
    <row r="18" spans="1:13" ht="13.5" customHeight="1" x14ac:dyDescent="0.25">
      <c r="A18" s="2361"/>
      <c r="B18" s="2361"/>
      <c r="C18" s="2379"/>
      <c r="D18" s="2379"/>
      <c r="E18" s="2348"/>
      <c r="F18" s="2348"/>
      <c r="G18" s="2348"/>
      <c r="H18" s="2348"/>
      <c r="I18" s="2348"/>
      <c r="J18" s="2348"/>
      <c r="K18" s="2348"/>
      <c r="L18" s="2335"/>
      <c r="M18" s="2335"/>
    </row>
    <row r="19" spans="1:13" ht="13.5" customHeight="1" x14ac:dyDescent="0.2">
      <c r="A19" s="2366"/>
      <c r="B19" s="2365"/>
      <c r="C19" s="2364"/>
      <c r="D19" s="2365"/>
      <c r="E19" s="2364"/>
      <c r="F19" s="2363"/>
      <c r="G19" s="2364"/>
      <c r="H19" s="2363"/>
      <c r="I19" s="2362"/>
      <c r="J19" s="2343"/>
      <c r="K19" s="2367"/>
      <c r="L19" s="2335"/>
      <c r="M19" s="2335"/>
    </row>
    <row r="20" spans="1:13" ht="13.5" customHeight="1" x14ac:dyDescent="0.2">
      <c r="A20" s="2361"/>
      <c r="B20" s="2360"/>
      <c r="C20" s="2360"/>
      <c r="D20" s="2360"/>
      <c r="E20" s="2348"/>
      <c r="F20" s="2348"/>
      <c r="G20" s="2348"/>
      <c r="H20" s="2348"/>
      <c r="I20" s="2348"/>
      <c r="J20" s="2345"/>
      <c r="K20" s="2345"/>
      <c r="L20" s="2335"/>
      <c r="M20" s="2335"/>
    </row>
    <row r="21" spans="1:13" ht="13.5" customHeight="1" x14ac:dyDescent="0.2">
      <c r="A21" s="2371"/>
      <c r="B21" s="2365"/>
      <c r="C21" s="2365"/>
      <c r="D21" s="2365"/>
      <c r="E21" s="2343"/>
      <c r="F21" s="2343"/>
      <c r="G21" s="2343"/>
      <c r="H21" s="2343"/>
      <c r="I21" s="2343"/>
      <c r="J21" s="2347"/>
      <c r="K21" s="2343"/>
      <c r="L21" s="2335"/>
      <c r="M21" s="2335"/>
    </row>
    <row r="22" spans="1:13" ht="13.5" customHeight="1" x14ac:dyDescent="0.2">
      <c r="A22" s="2371"/>
      <c r="B22" s="2365"/>
      <c r="C22" s="2365"/>
      <c r="D22" s="2365"/>
      <c r="E22" s="2343"/>
      <c r="F22" s="2343"/>
      <c r="G22" s="2343"/>
      <c r="H22" s="2343"/>
      <c r="I22" s="2343"/>
      <c r="J22" s="2347"/>
      <c r="K22" s="2343"/>
      <c r="L22" s="2335"/>
      <c r="M22" s="2335"/>
    </row>
    <row r="23" spans="1:13" ht="13.5" customHeight="1" x14ac:dyDescent="0.2">
      <c r="A23" s="2371"/>
      <c r="B23" s="2365"/>
      <c r="C23" s="2365"/>
      <c r="D23" s="2365"/>
      <c r="E23" s="2343"/>
      <c r="F23" s="2343"/>
      <c r="G23" s="2343"/>
      <c r="H23" s="2343"/>
      <c r="I23" s="2343"/>
      <c r="J23" s="2347"/>
      <c r="K23" s="2343"/>
      <c r="L23" s="2335"/>
      <c r="M23" s="2335"/>
    </row>
    <row r="24" spans="1:13" ht="13.5" customHeight="1" x14ac:dyDescent="0.2">
      <c r="B24" s="2360"/>
      <c r="C24" s="2360"/>
      <c r="D24" s="2360"/>
      <c r="E24" s="2348"/>
      <c r="F24" s="2348"/>
      <c r="G24" s="2348"/>
      <c r="H24" s="2348"/>
      <c r="I24" s="2348"/>
      <c r="J24" s="2351"/>
      <c r="K24" s="2348"/>
      <c r="L24" s="2335"/>
      <c r="M24" s="2335"/>
    </row>
    <row r="25" spans="1:13" ht="13.5" customHeight="1" x14ac:dyDescent="0.2">
      <c r="B25" s="2360"/>
      <c r="C25" s="2360"/>
      <c r="D25" s="2360"/>
      <c r="E25" s="2348"/>
      <c r="F25" s="2348"/>
      <c r="G25" s="2348"/>
      <c r="H25" s="2348"/>
      <c r="I25" s="2348"/>
      <c r="J25" s="2351"/>
      <c r="K25" s="2348"/>
      <c r="L25" s="2335"/>
      <c r="M25" s="2335"/>
    </row>
    <row r="26" spans="1:13" ht="13.5" customHeight="1" x14ac:dyDescent="0.25">
      <c r="A26" s="2378" t="s">
        <v>1194</v>
      </c>
      <c r="B26" s="2335"/>
      <c r="C26" s="2377"/>
      <c r="D26" s="2335"/>
      <c r="E26" s="2335"/>
      <c r="F26" s="2335"/>
      <c r="G26" s="2335"/>
      <c r="H26" s="2335"/>
      <c r="I26" s="2335"/>
      <c r="J26" s="2335"/>
      <c r="K26" s="2343"/>
      <c r="L26" s="2335"/>
      <c r="M26" s="2335"/>
    </row>
    <row r="27" spans="1:13" ht="13.5" customHeight="1" x14ac:dyDescent="0.2">
      <c r="A27" s="2376" t="s">
        <v>1210</v>
      </c>
      <c r="B27" s="2365"/>
      <c r="C27" s="2365"/>
      <c r="D27" s="2365"/>
      <c r="E27" s="2343"/>
      <c r="F27" s="2343"/>
      <c r="G27" s="2343"/>
      <c r="H27" s="2343"/>
      <c r="I27" s="2343"/>
      <c r="J27" s="2335"/>
      <c r="K27" s="2343"/>
      <c r="L27" s="2335"/>
      <c r="M27" s="2335"/>
    </row>
    <row r="28" spans="1:13" ht="13.5" customHeight="1" x14ac:dyDescent="0.2">
      <c r="A28" s="2335"/>
      <c r="B28" s="2365"/>
      <c r="C28" s="2365"/>
      <c r="D28" s="2365"/>
      <c r="E28" s="2343"/>
      <c r="F28" s="2343"/>
      <c r="G28" s="2343"/>
      <c r="H28" s="2343"/>
      <c r="I28" s="2343"/>
      <c r="J28" s="2335"/>
      <c r="K28" s="2359"/>
      <c r="L28" s="2335"/>
      <c r="M28" s="2335"/>
    </row>
    <row r="29" spans="1:13" ht="13.5" customHeight="1" x14ac:dyDescent="0.2">
      <c r="A29" s="2370"/>
      <c r="B29" s="2375"/>
      <c r="C29" s="2374"/>
      <c r="D29" s="2374"/>
      <c r="E29" s="2374"/>
      <c r="F29" s="2374"/>
      <c r="G29" s="2374"/>
      <c r="H29" s="2374"/>
      <c r="I29" s="2374"/>
      <c r="J29" s="2347"/>
      <c r="K29" s="2345"/>
      <c r="L29" s="2335"/>
      <c r="M29" s="2335"/>
    </row>
    <row r="30" spans="1:13" ht="13.5" customHeight="1" x14ac:dyDescent="0.2">
      <c r="A30" s="2361"/>
      <c r="B30" s="2369"/>
      <c r="C30" s="2341"/>
      <c r="D30" s="2341"/>
      <c r="E30" s="2341"/>
      <c r="F30" s="2341"/>
      <c r="G30" s="2341"/>
      <c r="H30" s="2341"/>
      <c r="I30" s="2341"/>
      <c r="J30" s="2347"/>
      <c r="K30" s="2372"/>
      <c r="L30" s="2335"/>
      <c r="M30" s="2335"/>
    </row>
    <row r="31" spans="1:13" ht="13.5" customHeight="1" x14ac:dyDescent="0.25">
      <c r="A31" s="2342"/>
      <c r="B31" s="2342"/>
      <c r="C31" s="2373"/>
      <c r="D31" s="2372"/>
      <c r="E31" s="2372"/>
      <c r="F31" s="2372"/>
      <c r="G31" s="2372"/>
      <c r="H31" s="2372"/>
      <c r="I31" s="2372"/>
      <c r="J31" s="2359"/>
      <c r="K31" s="2367"/>
      <c r="L31" s="2335"/>
      <c r="M31" s="2335"/>
    </row>
    <row r="32" spans="1:13" ht="13.5" customHeight="1" x14ac:dyDescent="0.2">
      <c r="A32" s="2366"/>
      <c r="B32" s="2365"/>
      <c r="C32" s="2364"/>
      <c r="D32" s="2365"/>
      <c r="E32" s="2364"/>
      <c r="F32" s="2363"/>
      <c r="G32" s="2364"/>
      <c r="H32" s="2363"/>
      <c r="I32" s="2362"/>
      <c r="J32" s="2345"/>
      <c r="K32" s="2345"/>
      <c r="L32" s="2335"/>
      <c r="M32" s="2335"/>
    </row>
    <row r="33" spans="1:13" ht="13.5" customHeight="1" x14ac:dyDescent="0.2">
      <c r="A33" s="2361"/>
      <c r="B33" s="2360"/>
      <c r="C33" s="2360"/>
      <c r="D33" s="2360"/>
      <c r="E33" s="2348"/>
      <c r="F33" s="2348"/>
      <c r="G33" s="2348"/>
      <c r="H33" s="2348"/>
      <c r="I33" s="2348"/>
      <c r="J33" s="2342"/>
      <c r="K33" s="2343"/>
      <c r="L33" s="2335"/>
      <c r="M33" s="2335"/>
    </row>
    <row r="34" spans="1:13" ht="13.5" customHeight="1" x14ac:dyDescent="0.2">
      <c r="A34" s="2371"/>
      <c r="B34" s="2365"/>
      <c r="C34" s="2365"/>
      <c r="D34" s="2365"/>
      <c r="E34" s="2343"/>
      <c r="F34" s="2343"/>
      <c r="G34" s="2343"/>
      <c r="H34" s="2343"/>
      <c r="I34" s="2343"/>
      <c r="J34" s="2343"/>
      <c r="K34" s="2343"/>
      <c r="L34" s="2335"/>
      <c r="M34" s="2335"/>
    </row>
    <row r="35" spans="1:13" ht="13.5" customHeight="1" x14ac:dyDescent="0.2">
      <c r="A35" s="2371"/>
      <c r="B35" s="2365"/>
      <c r="C35" s="2365"/>
      <c r="D35" s="2365"/>
      <c r="E35" s="2343"/>
      <c r="F35" s="2343"/>
      <c r="G35" s="2343"/>
      <c r="H35" s="2343"/>
      <c r="I35" s="2343"/>
      <c r="J35" s="2345"/>
      <c r="K35" s="2343"/>
      <c r="L35" s="2335"/>
      <c r="M35" s="2335"/>
    </row>
    <row r="36" spans="1:13" ht="13.5" customHeight="1" x14ac:dyDescent="0.2">
      <c r="A36" s="2371"/>
      <c r="B36" s="2365"/>
      <c r="C36" s="2365"/>
      <c r="D36" s="2365"/>
      <c r="E36" s="2343"/>
      <c r="F36" s="2343"/>
      <c r="G36" s="2343"/>
      <c r="H36" s="2343"/>
      <c r="I36" s="2343"/>
      <c r="J36" s="2347"/>
      <c r="K36" s="2348"/>
      <c r="L36" s="2335"/>
      <c r="M36" s="2335"/>
    </row>
    <row r="37" spans="1:13" ht="13.5" customHeight="1" x14ac:dyDescent="0.2">
      <c r="A37" s="2371"/>
      <c r="B37" s="2360"/>
      <c r="C37" s="2360"/>
      <c r="D37" s="2360"/>
      <c r="E37" s="2348"/>
      <c r="F37" s="2348"/>
      <c r="G37" s="2348"/>
      <c r="H37" s="2348"/>
      <c r="I37" s="2348"/>
      <c r="J37" s="2347"/>
      <c r="K37" s="2348"/>
      <c r="L37" s="2335"/>
      <c r="M37" s="2335"/>
    </row>
    <row r="38" spans="1:13" ht="13.5" customHeight="1" x14ac:dyDescent="0.2">
      <c r="A38" s="2371"/>
      <c r="B38" s="2360"/>
      <c r="C38" s="2360"/>
      <c r="D38" s="2360"/>
      <c r="E38" s="2348"/>
      <c r="F38" s="2348"/>
      <c r="G38" s="2348"/>
      <c r="H38" s="2348"/>
      <c r="I38" s="2348"/>
      <c r="J38" s="2347"/>
      <c r="K38" s="2343"/>
      <c r="L38" s="2335"/>
      <c r="M38" s="2335"/>
    </row>
    <row r="39" spans="1:13" ht="13.5" customHeight="1" x14ac:dyDescent="0.2">
      <c r="A39" s="2371"/>
      <c r="B39" s="2365"/>
      <c r="C39" s="2365"/>
      <c r="D39" s="2365"/>
      <c r="E39" s="2343"/>
      <c r="F39" s="2343"/>
      <c r="G39" s="2343"/>
      <c r="H39" s="2343"/>
      <c r="I39" s="2343"/>
      <c r="J39" s="2351"/>
      <c r="K39" s="2343"/>
      <c r="L39" s="2335"/>
      <c r="M39" s="2335"/>
    </row>
    <row r="40" spans="1:13" ht="13.5" customHeight="1" x14ac:dyDescent="0.2">
      <c r="A40" s="2371"/>
      <c r="B40" s="2365"/>
      <c r="C40" s="2365"/>
      <c r="D40" s="2365"/>
      <c r="E40" s="2343"/>
      <c r="F40" s="2343"/>
      <c r="G40" s="2343"/>
      <c r="H40" s="2343"/>
      <c r="I40" s="2343"/>
      <c r="J40" s="2351"/>
      <c r="K40" s="2345"/>
      <c r="L40" s="2335"/>
      <c r="M40" s="2335"/>
    </row>
    <row r="41" spans="1:13" ht="13.5" customHeight="1" x14ac:dyDescent="0.2">
      <c r="A41" s="2370"/>
      <c r="B41" s="2369"/>
      <c r="C41" s="2341"/>
      <c r="D41" s="2341"/>
      <c r="E41" s="2341"/>
      <c r="F41" s="2341"/>
      <c r="G41" s="2341"/>
      <c r="H41" s="2341"/>
      <c r="I41" s="2341"/>
      <c r="J41" s="2347"/>
      <c r="K41" s="2345"/>
      <c r="L41" s="2335"/>
      <c r="M41" s="2335"/>
    </row>
    <row r="42" spans="1:13" ht="13.5" customHeight="1" x14ac:dyDescent="0.2">
      <c r="A42" s="2361"/>
      <c r="B42" s="2369"/>
      <c r="C42" s="2341"/>
      <c r="D42" s="2341"/>
      <c r="E42" s="2341"/>
      <c r="F42" s="2341"/>
      <c r="G42" s="2341"/>
      <c r="H42" s="2341"/>
      <c r="I42" s="2341"/>
      <c r="J42" s="2347"/>
      <c r="K42" s="2364"/>
      <c r="L42" s="2335"/>
      <c r="M42" s="2335"/>
    </row>
    <row r="43" spans="1:13" ht="13.5" customHeight="1" x14ac:dyDescent="0.2">
      <c r="A43" s="2368"/>
      <c r="B43" s="2364"/>
      <c r="C43" s="2364"/>
      <c r="D43" s="2364"/>
      <c r="E43" s="2364"/>
      <c r="F43" s="2364"/>
      <c r="G43" s="2364"/>
      <c r="H43" s="2364"/>
      <c r="I43" s="2364"/>
      <c r="J43" s="2345"/>
      <c r="K43" s="2367"/>
      <c r="L43" s="2335"/>
      <c r="M43" s="2335"/>
    </row>
    <row r="44" spans="1:13" ht="13.5" customHeight="1" x14ac:dyDescent="0.2">
      <c r="A44" s="2366"/>
      <c r="B44" s="2365"/>
      <c r="C44" s="2364"/>
      <c r="D44" s="2365"/>
      <c r="E44" s="2364"/>
      <c r="F44" s="2363"/>
      <c r="G44" s="2364"/>
      <c r="H44" s="2363"/>
      <c r="I44" s="2362"/>
      <c r="J44" s="2345"/>
      <c r="K44" s="2345"/>
      <c r="L44" s="2335"/>
      <c r="M44" s="2335"/>
    </row>
    <row r="45" spans="1:13" ht="13.5" customHeight="1" x14ac:dyDescent="0.2">
      <c r="A45" s="2361"/>
      <c r="B45" s="2360"/>
      <c r="C45" s="2360"/>
      <c r="D45" s="2360"/>
      <c r="E45" s="2348"/>
      <c r="F45" s="2348"/>
      <c r="G45" s="2348"/>
      <c r="H45" s="2348"/>
      <c r="I45" s="2348"/>
      <c r="J45" s="2338"/>
      <c r="K45" s="2348"/>
    </row>
    <row r="46" spans="1:13" ht="13.5" customHeight="1" x14ac:dyDescent="0.25">
      <c r="H46" s="2348"/>
      <c r="I46" s="2348"/>
      <c r="J46" s="2357"/>
      <c r="K46" s="2348"/>
    </row>
    <row r="47" spans="1:13" ht="13.5" customHeight="1" x14ac:dyDescent="0.25">
      <c r="H47" s="2348"/>
      <c r="I47" s="2348"/>
      <c r="J47" s="2345"/>
      <c r="K47" s="2348"/>
    </row>
    <row r="48" spans="1:13" ht="13.5" customHeight="1" x14ac:dyDescent="0.25">
      <c r="I48" s="2348"/>
      <c r="J48" s="2351"/>
      <c r="K48" s="2348"/>
    </row>
    <row r="49" spans="1:11" ht="13.5" customHeight="1" x14ac:dyDescent="0.25">
      <c r="C49" s="2454"/>
      <c r="J49" s="2351"/>
      <c r="K49" s="2348"/>
    </row>
    <row r="50" spans="1:11" ht="13.5" customHeight="1" x14ac:dyDescent="0.2">
      <c r="A50" s="2455" t="s">
        <v>1193</v>
      </c>
      <c r="B50" s="2456"/>
      <c r="C50" s="2456"/>
      <c r="D50" s="2456"/>
      <c r="E50" s="2456"/>
      <c r="F50" s="2456"/>
      <c r="G50" s="2348"/>
      <c r="H50" s="2348"/>
      <c r="J50" s="2351"/>
      <c r="K50" s="2343"/>
    </row>
    <row r="51" spans="1:11" ht="13.5" customHeight="1" x14ac:dyDescent="0.25">
      <c r="C51" s="2454"/>
      <c r="G51" s="2348"/>
      <c r="I51" s="2348"/>
      <c r="J51" s="2351"/>
      <c r="K51" s="2343"/>
    </row>
    <row r="52" spans="1:11" ht="13.5" customHeight="1" x14ac:dyDescent="0.25">
      <c r="A52" s="2457" t="s">
        <v>1192</v>
      </c>
      <c r="B52" s="2458"/>
      <c r="C52" s="2459"/>
      <c r="D52" s="2458"/>
      <c r="G52" s="2348"/>
      <c r="I52" s="2341"/>
      <c r="J52" s="2345"/>
      <c r="K52" s="2345"/>
    </row>
    <row r="53" spans="1:11" ht="13.5" customHeight="1" x14ac:dyDescent="0.2">
      <c r="A53" s="2460" t="s">
        <v>178</v>
      </c>
      <c r="B53" s="2461" t="s">
        <v>1218</v>
      </c>
      <c r="C53" s="2461" t="s">
        <v>1111</v>
      </c>
      <c r="D53" s="2461" t="s">
        <v>1035</v>
      </c>
      <c r="E53" s="2461" t="s">
        <v>947</v>
      </c>
      <c r="F53" s="2461" t="s">
        <v>918</v>
      </c>
      <c r="H53" s="2348"/>
      <c r="I53" s="2341"/>
      <c r="J53" s="2345"/>
      <c r="K53" s="2345"/>
    </row>
    <row r="54" spans="1:11" ht="13.5" customHeight="1" x14ac:dyDescent="0.2">
      <c r="A54" s="2462" t="s">
        <v>1189</v>
      </c>
      <c r="B54" s="2463">
        <v>18</v>
      </c>
      <c r="C54" s="2463">
        <v>15</v>
      </c>
      <c r="D54" s="2463">
        <v>12</v>
      </c>
      <c r="E54" s="2463">
        <v>13</v>
      </c>
      <c r="F54" s="2463">
        <v>11</v>
      </c>
      <c r="I54" s="2343"/>
      <c r="J54" s="2359"/>
      <c r="K54" s="2359"/>
    </row>
    <row r="55" spans="1:11" ht="13.5" customHeight="1" x14ac:dyDescent="0.2">
      <c r="A55" s="2464" t="s">
        <v>1188</v>
      </c>
      <c r="B55" s="2465">
        <v>16</v>
      </c>
      <c r="C55" s="2465">
        <v>15</v>
      </c>
      <c r="D55" s="2465">
        <v>11</v>
      </c>
      <c r="E55" s="2465">
        <v>13</v>
      </c>
      <c r="F55" s="2465">
        <v>10</v>
      </c>
      <c r="G55" s="2346"/>
      <c r="H55" s="2338"/>
      <c r="I55" s="2358"/>
      <c r="J55" s="2357"/>
      <c r="K55" s="2356"/>
    </row>
    <row r="56" spans="1:11" ht="13.5" customHeight="1" x14ac:dyDescent="0.2">
      <c r="A56" s="2464" t="s">
        <v>1187</v>
      </c>
      <c r="B56" s="2465">
        <v>2</v>
      </c>
      <c r="C56" s="2465">
        <v>4</v>
      </c>
      <c r="D56" s="2465">
        <v>2</v>
      </c>
      <c r="E56" s="2465">
        <v>1</v>
      </c>
      <c r="F56" s="2465">
        <v>3</v>
      </c>
      <c r="G56" s="2353"/>
      <c r="H56" s="2355"/>
      <c r="I56" s="2348"/>
      <c r="J56" s="2345"/>
      <c r="K56" s="2345"/>
    </row>
    <row r="57" spans="1:11" ht="13.5" customHeight="1" x14ac:dyDescent="0.2">
      <c r="A57" s="2464" t="s">
        <v>1186</v>
      </c>
      <c r="B57" s="2465">
        <v>2</v>
      </c>
      <c r="C57" s="2465">
        <v>2</v>
      </c>
      <c r="D57" s="2465">
        <v>2</v>
      </c>
      <c r="E57" s="2465">
        <v>2</v>
      </c>
      <c r="F57" s="2465">
        <v>5</v>
      </c>
      <c r="G57" s="2354"/>
      <c r="H57" s="2350"/>
      <c r="J57" s="2351"/>
      <c r="K57" s="2348"/>
    </row>
    <row r="58" spans="1:11" ht="13.5" customHeight="1" x14ac:dyDescent="0.2">
      <c r="A58" s="2464" t="s">
        <v>1185</v>
      </c>
      <c r="B58" s="2465">
        <v>6</v>
      </c>
      <c r="C58" s="2465">
        <v>3</v>
      </c>
      <c r="D58" s="2465">
        <v>4</v>
      </c>
      <c r="E58" s="2465">
        <v>4</v>
      </c>
      <c r="F58" s="2465">
        <v>4</v>
      </c>
      <c r="G58" s="2354"/>
      <c r="H58" s="2350"/>
      <c r="I58" s="2348"/>
      <c r="J58" s="2351"/>
      <c r="K58" s="2348"/>
    </row>
    <row r="59" spans="1:11" ht="13.5" customHeight="1" x14ac:dyDescent="0.2">
      <c r="A59" s="2464" t="s">
        <v>1191</v>
      </c>
      <c r="B59" s="2658">
        <v>2</v>
      </c>
      <c r="C59" s="2466">
        <v>1</v>
      </c>
      <c r="D59" s="2466" t="s">
        <v>90</v>
      </c>
      <c r="E59" s="2466" t="s">
        <v>90</v>
      </c>
      <c r="F59" s="2466" t="s">
        <v>90</v>
      </c>
      <c r="G59" s="2353"/>
      <c r="H59" s="2350"/>
      <c r="I59" s="2348"/>
      <c r="J59" s="2351"/>
      <c r="K59" s="2348"/>
    </row>
    <row r="60" spans="1:11" ht="13.5" customHeight="1" x14ac:dyDescent="0.2">
      <c r="A60" s="2467" t="s">
        <v>607</v>
      </c>
      <c r="B60" s="2468">
        <v>0.38</v>
      </c>
      <c r="C60" s="2468">
        <v>0.43</v>
      </c>
      <c r="D60" s="2468">
        <v>0.4</v>
      </c>
      <c r="E60" s="2468">
        <v>0.39</v>
      </c>
      <c r="F60" s="2468">
        <v>0.5</v>
      </c>
      <c r="G60" s="2353"/>
      <c r="H60" s="2350"/>
      <c r="I60" s="2348"/>
      <c r="J60" s="2351"/>
      <c r="K60" s="2348"/>
    </row>
    <row r="61" spans="1:11" ht="13.5" customHeight="1" x14ac:dyDescent="0.25">
      <c r="A61" s="2426"/>
      <c r="B61" s="2426"/>
      <c r="C61" s="2427"/>
      <c r="D61" s="2426"/>
      <c r="E61" s="2426"/>
      <c r="F61" s="2426"/>
      <c r="G61" s="2352"/>
      <c r="H61" s="2349"/>
      <c r="I61" s="2348"/>
      <c r="J61" s="2351"/>
      <c r="K61" s="2348"/>
    </row>
    <row r="62" spans="1:11" ht="13.5" customHeight="1" x14ac:dyDescent="0.2">
      <c r="A62" s="46" t="s">
        <v>1190</v>
      </c>
      <c r="B62" s="2428"/>
      <c r="C62" s="2428"/>
      <c r="D62" s="2429"/>
      <c r="E62" s="2429"/>
      <c r="F62" s="2429"/>
      <c r="G62" s="2350"/>
      <c r="I62" s="2343"/>
      <c r="J62" s="2347"/>
      <c r="K62" s="2343"/>
    </row>
    <row r="63" spans="1:11" ht="13.5" customHeight="1" x14ac:dyDescent="0.2">
      <c r="A63" s="2460" t="s">
        <v>178</v>
      </c>
      <c r="B63" s="2461" t="s">
        <v>1218</v>
      </c>
      <c r="C63" s="2461" t="s">
        <v>1111</v>
      </c>
      <c r="D63" s="2461" t="s">
        <v>1035</v>
      </c>
      <c r="E63" s="2461" t="s">
        <v>947</v>
      </c>
      <c r="F63" s="2461" t="s">
        <v>918</v>
      </c>
      <c r="G63" s="2349"/>
      <c r="H63" s="2348"/>
      <c r="I63" s="2343"/>
      <c r="J63" s="2347"/>
      <c r="K63" s="2343"/>
    </row>
    <row r="64" spans="1:11" s="2344" customFormat="1" ht="13.5" customHeight="1" x14ac:dyDescent="0.2">
      <c r="A64" s="2661" t="s">
        <v>1189</v>
      </c>
      <c r="B64" s="2463">
        <v>38</v>
      </c>
      <c r="C64" s="2463">
        <v>49</v>
      </c>
      <c r="D64" s="2463">
        <v>38</v>
      </c>
      <c r="E64" s="2463">
        <v>37</v>
      </c>
      <c r="F64" s="2463">
        <v>46</v>
      </c>
      <c r="G64" s="2346"/>
      <c r="H64" s="2343"/>
      <c r="I64" s="2341"/>
      <c r="J64" s="2345"/>
      <c r="K64" s="2345"/>
    </row>
    <row r="65" spans="1:11" ht="13.5" customHeight="1" x14ac:dyDescent="0.2">
      <c r="A65" s="2662" t="s">
        <v>1188</v>
      </c>
      <c r="B65" s="2465">
        <v>39</v>
      </c>
      <c r="C65" s="2465">
        <v>49</v>
      </c>
      <c r="D65" s="2465">
        <v>38</v>
      </c>
      <c r="E65" s="2465">
        <v>38</v>
      </c>
      <c r="F65" s="2465">
        <v>47</v>
      </c>
      <c r="G65" s="2337"/>
      <c r="H65" s="2343"/>
      <c r="I65" s="2339"/>
      <c r="J65" s="2342"/>
      <c r="K65" s="2339"/>
    </row>
    <row r="66" spans="1:11" ht="13.5" customHeight="1" x14ac:dyDescent="0.2">
      <c r="A66" s="2662" t="s">
        <v>1187</v>
      </c>
      <c r="B66" s="2465">
        <v>5</v>
      </c>
      <c r="C66" s="2465">
        <v>5</v>
      </c>
      <c r="D66" s="2465">
        <v>3</v>
      </c>
      <c r="E66" s="2465">
        <v>5</v>
      </c>
      <c r="F66" s="2465">
        <v>3</v>
      </c>
      <c r="G66" s="2337"/>
      <c r="H66" s="2341"/>
      <c r="I66" s="2336"/>
      <c r="J66" s="2336"/>
      <c r="K66" s="2336"/>
    </row>
    <row r="67" spans="1:11" ht="13.5" customHeight="1" x14ac:dyDescent="0.2">
      <c r="A67" s="2662" t="s">
        <v>1186</v>
      </c>
      <c r="B67" s="2465">
        <v>1</v>
      </c>
      <c r="C67" s="2465">
        <v>2</v>
      </c>
      <c r="D67" s="2465">
        <v>1</v>
      </c>
      <c r="E67" s="2465">
        <v>3</v>
      </c>
      <c r="F67" s="2465">
        <v>3</v>
      </c>
      <c r="G67" s="2340"/>
      <c r="H67" s="2339"/>
      <c r="I67" s="2338"/>
      <c r="J67" s="2338"/>
      <c r="K67" s="2338"/>
    </row>
    <row r="68" spans="1:11" ht="13.5" customHeight="1" x14ac:dyDescent="0.2">
      <c r="A68" s="2662" t="s">
        <v>1185</v>
      </c>
      <c r="B68" s="2465">
        <v>1</v>
      </c>
      <c r="C68" s="2465">
        <v>1</v>
      </c>
      <c r="D68" s="2465">
        <v>1</v>
      </c>
      <c r="E68" s="2465">
        <v>1</v>
      </c>
      <c r="F68" s="2465">
        <v>1</v>
      </c>
      <c r="G68" s="2337"/>
      <c r="H68" s="2336"/>
      <c r="I68" s="2335"/>
      <c r="J68" s="2335"/>
      <c r="K68" s="2335"/>
    </row>
    <row r="69" spans="1:11" ht="13.5" customHeight="1" x14ac:dyDescent="0.2">
      <c r="A69" s="2663" t="s">
        <v>607</v>
      </c>
      <c r="B69" s="2469">
        <v>0.2</v>
      </c>
      <c r="C69" s="2469">
        <v>0.13</v>
      </c>
      <c r="D69" s="2469">
        <v>0.11</v>
      </c>
      <c r="E69" s="2469">
        <v>0.2</v>
      </c>
      <c r="F69" s="2469">
        <v>0.15</v>
      </c>
      <c r="G69" s="2335"/>
      <c r="H69" s="2335"/>
      <c r="I69" s="2335"/>
      <c r="J69" s="2335"/>
      <c r="K69" s="2335"/>
    </row>
    <row r="70" spans="1:11" ht="13.5" customHeight="1" x14ac:dyDescent="0.25">
      <c r="A70" s="2430"/>
      <c r="B70" s="2426"/>
      <c r="C70" s="2427"/>
      <c r="D70" s="2426"/>
      <c r="E70" s="2426"/>
      <c r="F70" s="2426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&amp;R&amp;"Arial,Normal"&amp;8Risk</oddHeader>
    <oddFooter>&amp;C&amp;7Fact book - Q4 2018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59999389629810485"/>
  </sheetPr>
  <dimension ref="A1:T67"/>
  <sheetViews>
    <sheetView view="pageLayout" topLeftCell="B55" zoomScaleNormal="100" zoomScaleSheetLayoutView="100" workbookViewId="0">
      <selection activeCell="H68" sqref="H68"/>
    </sheetView>
  </sheetViews>
  <sheetFormatPr defaultRowHeight="13.5" customHeight="1" x14ac:dyDescent="0.25"/>
  <cols>
    <col min="1" max="1" width="26.85546875" style="2152" customWidth="1"/>
    <col min="2" max="2" width="7" style="2152" customWidth="1"/>
    <col min="3" max="3" width="6.5703125" style="1261" customWidth="1"/>
    <col min="4" max="4" width="7" style="2152" customWidth="1"/>
    <col min="5" max="5" width="6.5703125" style="1261" customWidth="1"/>
    <col min="6" max="6" width="7" style="2152" customWidth="1"/>
    <col min="7" max="7" width="6.5703125" style="1261" customWidth="1"/>
    <col min="8" max="8" width="6.85546875" style="2152" customWidth="1"/>
    <col min="9" max="11" width="6.5703125" style="2152" customWidth="1"/>
    <col min="12" max="12" width="8" style="2152" customWidth="1"/>
    <col min="13" max="13" width="6.42578125" style="2152" customWidth="1"/>
    <col min="14" max="16384" width="9.140625" style="2152"/>
  </cols>
  <sheetData>
    <row r="1" spans="1:14" ht="13.5" customHeight="1" x14ac:dyDescent="0.2">
      <c r="A1" s="1287" t="s">
        <v>621</v>
      </c>
      <c r="B1" s="1264"/>
      <c r="C1" s="1264"/>
      <c r="D1" s="1264"/>
      <c r="E1" s="1264"/>
      <c r="F1" s="1264"/>
      <c r="G1" s="1264"/>
      <c r="H1" s="1264"/>
      <c r="I1" s="1264"/>
      <c r="J1" s="1264"/>
      <c r="K1" s="1264"/>
    </row>
    <row r="2" spans="1:14" ht="13.5" customHeight="1" x14ac:dyDescent="0.2">
      <c r="A2" s="2165" t="s">
        <v>907</v>
      </c>
      <c r="B2" s="2164"/>
      <c r="C2" s="2164"/>
      <c r="D2" s="2164"/>
      <c r="E2" s="2164"/>
      <c r="F2" s="2164"/>
      <c r="G2" s="2164"/>
      <c r="H2" s="2164"/>
      <c r="I2" s="2163"/>
      <c r="J2" s="2163"/>
      <c r="K2" s="2163"/>
    </row>
    <row r="3" spans="1:14" ht="13.5" customHeight="1" x14ac:dyDescent="0.2">
      <c r="A3" s="2165"/>
      <c r="B3" s="2164"/>
      <c r="C3" s="2164"/>
      <c r="D3" s="2164"/>
      <c r="E3" s="2164"/>
      <c r="F3" s="2164"/>
      <c r="G3" s="2164"/>
      <c r="H3" s="2164"/>
      <c r="I3" s="2163"/>
      <c r="J3" s="2163"/>
      <c r="K3" s="2163"/>
    </row>
    <row r="4" spans="1:14" ht="13.5" customHeight="1" x14ac:dyDescent="0.25">
      <c r="A4" s="1278" t="s">
        <v>906</v>
      </c>
      <c r="B4" s="1263"/>
      <c r="C4" s="1266"/>
      <c r="D4" s="1263"/>
      <c r="E4" s="1266"/>
      <c r="F4" s="1263"/>
      <c r="G4" s="1266"/>
      <c r="H4" s="2153"/>
      <c r="I4" s="2153"/>
      <c r="J4" s="2153"/>
      <c r="K4" s="2153"/>
    </row>
    <row r="5" spans="1:14" ht="13.5" customHeight="1" thickBot="1" x14ac:dyDescent="0.25">
      <c r="A5" s="1276" t="s">
        <v>618</v>
      </c>
      <c r="B5" s="1260" t="s">
        <v>1210</v>
      </c>
      <c r="C5" s="1276" t="s">
        <v>474</v>
      </c>
      <c r="D5" s="1260" t="s">
        <v>1094</v>
      </c>
      <c r="E5" s="1276" t="s">
        <v>474</v>
      </c>
      <c r="F5" s="1260" t="s">
        <v>1032</v>
      </c>
      <c r="G5" s="1276" t="s">
        <v>474</v>
      </c>
      <c r="H5" s="1260" t="s">
        <v>940</v>
      </c>
      <c r="I5" s="1260" t="s">
        <v>474</v>
      </c>
      <c r="J5" s="1260" t="s">
        <v>917</v>
      </c>
      <c r="K5" s="1260" t="s">
        <v>474</v>
      </c>
    </row>
    <row r="6" spans="1:14" ht="13.5" customHeight="1" x14ac:dyDescent="0.2">
      <c r="A6" s="2009"/>
      <c r="B6" s="2009"/>
      <c r="C6" s="2009"/>
      <c r="D6" s="2009"/>
      <c r="E6" s="2009"/>
      <c r="F6" s="2009"/>
      <c r="G6" s="2009"/>
      <c r="H6" s="2009"/>
      <c r="I6" s="2009"/>
      <c r="J6" s="2009"/>
      <c r="K6" s="2009"/>
      <c r="M6" s="2771"/>
    </row>
    <row r="7" spans="1:14" ht="13.5" customHeight="1" x14ac:dyDescent="0.2">
      <c r="A7" s="1273" t="s">
        <v>617</v>
      </c>
      <c r="B7" s="2011">
        <v>15.2600655495516</v>
      </c>
      <c r="C7" s="2159">
        <v>66</v>
      </c>
      <c r="D7" s="2011">
        <v>15.366989462762</v>
      </c>
      <c r="E7" s="2159">
        <v>66</v>
      </c>
      <c r="F7" s="2011">
        <v>15.470548237769201</v>
      </c>
      <c r="G7" s="2011">
        <v>65.996648941089603</v>
      </c>
      <c r="H7" s="2011">
        <v>15.636274896543</v>
      </c>
      <c r="I7" s="2011">
        <v>66.422242684798903</v>
      </c>
      <c r="J7" s="2011">
        <v>15.750057687313801</v>
      </c>
      <c r="K7" s="2011">
        <v>66.856408119523408</v>
      </c>
      <c r="M7" s="2771"/>
      <c r="N7" s="2771"/>
    </row>
    <row r="8" spans="1:14" ht="13.5" customHeight="1" x14ac:dyDescent="0.2">
      <c r="A8" s="1273" t="s">
        <v>616</v>
      </c>
      <c r="B8" s="2011">
        <v>2.0535113461674799</v>
      </c>
      <c r="C8" s="2159">
        <v>9</v>
      </c>
      <c r="D8" s="2011">
        <v>2.0820130674485702</v>
      </c>
      <c r="E8" s="2159">
        <v>9</v>
      </c>
      <c r="F8" s="2011">
        <v>2.1020001432776798</v>
      </c>
      <c r="G8" s="2011">
        <v>8.9670361643253909</v>
      </c>
      <c r="H8" s="2011">
        <v>2.1444555684927802</v>
      </c>
      <c r="I8" s="2011">
        <v>9.1095576881094402</v>
      </c>
      <c r="J8" s="2011">
        <v>2.1776533023211102</v>
      </c>
      <c r="K8" s="2011">
        <v>9.2437806142180907</v>
      </c>
      <c r="M8" s="2771"/>
      <c r="N8" s="2771"/>
    </row>
    <row r="9" spans="1:14" ht="13.5" customHeight="1" x14ac:dyDescent="0.2">
      <c r="A9" s="1273" t="s">
        <v>615</v>
      </c>
      <c r="B9" s="2011">
        <v>1.4977520563919899</v>
      </c>
      <c r="C9" s="2159">
        <v>6</v>
      </c>
      <c r="D9" s="2011">
        <v>1.5231612406270101</v>
      </c>
      <c r="E9" s="2159">
        <v>7</v>
      </c>
      <c r="F9" s="2011">
        <v>1.5354181002310701</v>
      </c>
      <c r="G9" s="2011">
        <v>6.5500231653947001</v>
      </c>
      <c r="H9" s="2011">
        <v>1.5743911227015599</v>
      </c>
      <c r="I9" s="2011">
        <v>6.68794773210311</v>
      </c>
      <c r="J9" s="2011">
        <v>1.6048590957815301</v>
      </c>
      <c r="K9" s="2011">
        <v>6.8123632822197493</v>
      </c>
      <c r="M9" s="2771"/>
      <c r="N9" s="2771"/>
    </row>
    <row r="10" spans="1:14" ht="13.5" customHeight="1" x14ac:dyDescent="0.2">
      <c r="A10" s="1273" t="s">
        <v>612</v>
      </c>
      <c r="B10" s="2011">
        <v>0.948484477178962</v>
      </c>
      <c r="C10" s="2159">
        <v>4</v>
      </c>
      <c r="D10" s="2011">
        <v>0.97194762982246397</v>
      </c>
      <c r="E10" s="2159">
        <v>4</v>
      </c>
      <c r="F10" s="2011">
        <v>0.97588208906206797</v>
      </c>
      <c r="G10" s="2011">
        <v>4.1630682151580602</v>
      </c>
      <c r="H10" s="2011">
        <v>1.00447371044264</v>
      </c>
      <c r="I10" s="2011">
        <v>4.2669623684009403</v>
      </c>
      <c r="J10" s="2011">
        <v>1.0299239593535801</v>
      </c>
      <c r="K10" s="2011">
        <v>4.3718580544679799</v>
      </c>
      <c r="M10" s="2771"/>
      <c r="N10" s="2771"/>
    </row>
    <row r="11" spans="1:14" ht="13.5" customHeight="1" thickBot="1" x14ac:dyDescent="0.25">
      <c r="A11" s="1272" t="s">
        <v>620</v>
      </c>
      <c r="B11" s="2012">
        <v>3.3683460068192401</v>
      </c>
      <c r="C11" s="2162">
        <v>15</v>
      </c>
      <c r="D11" s="2012">
        <v>3.3313217096189902</v>
      </c>
      <c r="E11" s="2162">
        <v>14</v>
      </c>
      <c r="F11" s="2012">
        <v>3.3575662378249098</v>
      </c>
      <c r="G11" s="2012">
        <v>14.3232235140322</v>
      </c>
      <c r="H11" s="2012">
        <v>3.1811257984316201</v>
      </c>
      <c r="I11" s="2012">
        <v>13.513289526587601</v>
      </c>
      <c r="J11" s="2012">
        <v>2.9955434423119098</v>
      </c>
      <c r="K11" s="2012">
        <v>12.7155899295708</v>
      </c>
      <c r="M11" s="1267"/>
      <c r="N11" s="2771"/>
    </row>
    <row r="12" spans="1:14" ht="13.5" customHeight="1" x14ac:dyDescent="0.2">
      <c r="A12" s="1271" t="s">
        <v>365</v>
      </c>
      <c r="B12" s="1268">
        <v>23.1281594361092</v>
      </c>
      <c r="C12" s="1267">
        <v>1</v>
      </c>
      <c r="D12" s="1268">
        <v>23.275433110279</v>
      </c>
      <c r="E12" s="1267">
        <v>1</v>
      </c>
      <c r="F12" s="1268">
        <v>23.4414148081649</v>
      </c>
      <c r="G12" s="1267">
        <v>1</v>
      </c>
      <c r="H12" s="1268">
        <v>23.540721096611598</v>
      </c>
      <c r="I12" s="1267">
        <v>1</v>
      </c>
      <c r="J12" s="1268">
        <v>23.558037487081901</v>
      </c>
      <c r="K12" s="1267">
        <v>1.0000000000000002</v>
      </c>
      <c r="M12" s="1284"/>
      <c r="N12" s="1267"/>
    </row>
    <row r="13" spans="1:14" ht="13.5" customHeight="1" x14ac:dyDescent="0.2">
      <c r="A13" s="1286"/>
      <c r="B13" s="1285"/>
      <c r="C13" s="1284"/>
      <c r="D13" s="1285"/>
      <c r="E13" s="1284"/>
      <c r="F13" s="1285"/>
      <c r="G13" s="1284"/>
      <c r="H13" s="1285"/>
      <c r="I13" s="1284"/>
      <c r="J13" s="1284"/>
      <c r="K13" s="1284"/>
      <c r="M13" s="1264"/>
      <c r="N13" s="1284"/>
    </row>
    <row r="14" spans="1:14" ht="13.5" customHeight="1" x14ac:dyDescent="0.2">
      <c r="A14" s="1278" t="s">
        <v>905</v>
      </c>
      <c r="B14" s="1264"/>
      <c r="C14" s="1264"/>
      <c r="D14" s="1264"/>
      <c r="E14" s="1264"/>
      <c r="F14" s="1264"/>
      <c r="G14" s="1264"/>
      <c r="H14" s="1264"/>
      <c r="I14" s="1264"/>
      <c r="J14" s="1264"/>
      <c r="K14" s="1264"/>
      <c r="M14" s="2772"/>
      <c r="N14" s="1264"/>
    </row>
    <row r="15" spans="1:14" ht="13.5" customHeight="1" thickBot="1" x14ac:dyDescent="0.25">
      <c r="A15" s="1276" t="s">
        <v>619</v>
      </c>
      <c r="B15" s="1260" t="s">
        <v>1210</v>
      </c>
      <c r="C15" s="1260" t="s">
        <v>474</v>
      </c>
      <c r="D15" s="1260" t="s">
        <v>1094</v>
      </c>
      <c r="E15" s="1260" t="s">
        <v>474</v>
      </c>
      <c r="F15" s="1260" t="s">
        <v>1032</v>
      </c>
      <c r="G15" s="1260" t="s">
        <v>474</v>
      </c>
      <c r="H15" s="1260" t="s">
        <v>940</v>
      </c>
      <c r="I15" s="1260" t="s">
        <v>474</v>
      </c>
      <c r="J15" s="1260" t="s">
        <v>917</v>
      </c>
      <c r="K15" s="1260" t="s">
        <v>474</v>
      </c>
      <c r="M15" s="2010"/>
      <c r="N15" s="2772"/>
    </row>
    <row r="16" spans="1:14" ht="13.5" customHeight="1" x14ac:dyDescent="0.2">
      <c r="A16" s="2009"/>
      <c r="B16" s="2010"/>
      <c r="C16" s="2010"/>
      <c r="D16" s="2010"/>
      <c r="E16" s="2010"/>
      <c r="F16" s="2010"/>
      <c r="G16" s="2010"/>
      <c r="H16" s="2010"/>
      <c r="I16" s="2010"/>
      <c r="J16" s="2010"/>
      <c r="K16" s="2010"/>
      <c r="M16" s="2771"/>
      <c r="N16" s="2010"/>
    </row>
    <row r="17" spans="1:14" ht="13.5" customHeight="1" x14ac:dyDescent="0.2">
      <c r="A17" s="1273" t="s">
        <v>617</v>
      </c>
      <c r="B17" s="2011">
        <v>3.2280194135221199</v>
      </c>
      <c r="C17" s="2159">
        <v>32</v>
      </c>
      <c r="D17" s="2011">
        <v>3.5129916790679099</v>
      </c>
      <c r="E17" s="2159">
        <v>31</v>
      </c>
      <c r="F17" s="2011">
        <v>3.2259614723572798</v>
      </c>
      <c r="G17" s="2011">
        <v>27.941052530377299</v>
      </c>
      <c r="H17" s="2011">
        <v>3.3440597688092799</v>
      </c>
      <c r="I17" s="2011">
        <v>27.336734091633403</v>
      </c>
      <c r="J17" s="2011">
        <v>3.4846137270736999</v>
      </c>
      <c r="K17" s="2011">
        <v>26.9010495940265</v>
      </c>
      <c r="M17" s="2771"/>
      <c r="N17" s="2771"/>
    </row>
    <row r="18" spans="1:14" ht="13.5" customHeight="1" x14ac:dyDescent="0.2">
      <c r="A18" s="1273" t="s">
        <v>616</v>
      </c>
      <c r="B18" s="2011">
        <v>1.81480187960839</v>
      </c>
      <c r="C18" s="2159">
        <v>18</v>
      </c>
      <c r="D18" s="2011">
        <v>1.9997344448413501</v>
      </c>
      <c r="E18" s="2159">
        <v>18</v>
      </c>
      <c r="F18" s="2011">
        <v>1.91533715896876</v>
      </c>
      <c r="G18" s="2011">
        <v>16.589328989420402</v>
      </c>
      <c r="H18" s="2011">
        <v>2.0076299803323798</v>
      </c>
      <c r="I18" s="2011">
        <v>16.411802037341999</v>
      </c>
      <c r="J18" s="2011">
        <v>2.0878128279806099</v>
      </c>
      <c r="K18" s="2011">
        <v>16.117814147428298</v>
      </c>
      <c r="M18" s="2771"/>
      <c r="N18" s="2771"/>
    </row>
    <row r="19" spans="1:14" ht="13.5" customHeight="1" x14ac:dyDescent="0.2">
      <c r="A19" s="1273" t="s">
        <v>615</v>
      </c>
      <c r="B19" s="2011">
        <v>2.1727897751765601</v>
      </c>
      <c r="C19" s="2159">
        <v>21</v>
      </c>
      <c r="D19" s="2011">
        <v>2.3983660300482001</v>
      </c>
      <c r="E19" s="2159">
        <v>21</v>
      </c>
      <c r="F19" s="2011">
        <v>2.46443109583937</v>
      </c>
      <c r="G19" s="2011">
        <v>21.345201824752898</v>
      </c>
      <c r="H19" s="2011">
        <v>2.60101984755627</v>
      </c>
      <c r="I19" s="2011">
        <v>21.2625948264748</v>
      </c>
      <c r="J19" s="2011">
        <v>2.7284000613758299</v>
      </c>
      <c r="K19" s="2011">
        <v>21.063116635614403</v>
      </c>
      <c r="M19" s="2771"/>
      <c r="N19" s="2771"/>
    </row>
    <row r="20" spans="1:14" ht="13.5" customHeight="1" x14ac:dyDescent="0.2">
      <c r="A20" s="1273" t="s">
        <v>612</v>
      </c>
      <c r="B20" s="2011">
        <v>1.8408298278776001</v>
      </c>
      <c r="C20" s="2159">
        <v>18</v>
      </c>
      <c r="D20" s="2011">
        <v>2.03884871171058</v>
      </c>
      <c r="E20" s="2159">
        <v>18</v>
      </c>
      <c r="F20" s="2011">
        <v>2.25417652232341</v>
      </c>
      <c r="G20" s="2011">
        <v>19.5241217735182</v>
      </c>
      <c r="H20" s="2011">
        <v>2.4297079312576102</v>
      </c>
      <c r="I20" s="2011">
        <v>19.862168809492502</v>
      </c>
      <c r="J20" s="2011">
        <v>2.6053160287110599</v>
      </c>
      <c r="K20" s="2011">
        <v>20.112913850949298</v>
      </c>
      <c r="M20" s="2771"/>
      <c r="N20" s="2771"/>
    </row>
    <row r="21" spans="1:14" ht="13.5" customHeight="1" x14ac:dyDescent="0.2">
      <c r="A21" s="1273" t="s">
        <v>611</v>
      </c>
      <c r="B21" s="2011">
        <v>1.0587303972986</v>
      </c>
      <c r="C21" s="2159">
        <v>10</v>
      </c>
      <c r="D21" s="2011">
        <v>1.2283287535547001</v>
      </c>
      <c r="E21" s="2159">
        <v>11</v>
      </c>
      <c r="F21" s="2011">
        <v>1.685691286073</v>
      </c>
      <c r="G21" s="2011">
        <v>14.6002948819311</v>
      </c>
      <c r="H21" s="2011">
        <v>1.85042549418415</v>
      </c>
      <c r="I21" s="2011">
        <v>15.1267002350569</v>
      </c>
      <c r="J21" s="2011">
        <v>2.0473063081943499</v>
      </c>
      <c r="K21" s="2011">
        <v>15.8051057719818</v>
      </c>
      <c r="M21" s="2011"/>
      <c r="N21" s="2771"/>
    </row>
    <row r="22" spans="1:14" ht="13.5" customHeight="1" x14ac:dyDescent="0.2">
      <c r="A22" s="1273" t="s">
        <v>610</v>
      </c>
      <c r="B22" s="2011" t="s">
        <v>614</v>
      </c>
      <c r="C22" s="2011"/>
      <c r="D22" s="2011" t="s">
        <v>614</v>
      </c>
      <c r="E22" s="2159"/>
      <c r="F22" s="2011" t="s">
        <v>614</v>
      </c>
      <c r="G22" s="2011">
        <v>0</v>
      </c>
      <c r="H22" s="2011" t="s">
        <v>614</v>
      </c>
      <c r="I22" s="2011">
        <v>0</v>
      </c>
      <c r="J22" s="2011" t="s">
        <v>614</v>
      </c>
      <c r="K22" s="2011">
        <v>0</v>
      </c>
      <c r="M22" s="2011"/>
      <c r="N22" s="2011"/>
    </row>
    <row r="23" spans="1:14" ht="13.5" customHeight="1" thickBot="1" x14ac:dyDescent="0.25">
      <c r="A23" s="1272" t="s">
        <v>908</v>
      </c>
      <c r="B23" s="2012" t="s">
        <v>614</v>
      </c>
      <c r="C23" s="2012"/>
      <c r="D23" s="2012" t="s">
        <v>614</v>
      </c>
      <c r="E23" s="2012"/>
      <c r="F23" s="2012" t="s">
        <v>614</v>
      </c>
      <c r="G23" s="2012">
        <v>0</v>
      </c>
      <c r="H23" s="2012" t="s">
        <v>614</v>
      </c>
      <c r="I23" s="2012">
        <v>0</v>
      </c>
      <c r="J23" s="2012" t="s">
        <v>614</v>
      </c>
      <c r="K23" s="2012">
        <v>0</v>
      </c>
      <c r="M23" s="1267"/>
      <c r="N23" s="2011"/>
    </row>
    <row r="24" spans="1:14" ht="13.5" customHeight="1" x14ac:dyDescent="0.2">
      <c r="A24" s="1271" t="s">
        <v>365</v>
      </c>
      <c r="B24" s="1268">
        <v>10.115171293483201</v>
      </c>
      <c r="C24" s="1267">
        <v>1</v>
      </c>
      <c r="D24" s="1268">
        <v>11.1782696192227</v>
      </c>
      <c r="E24" s="1267">
        <v>1</v>
      </c>
      <c r="F24" s="1268">
        <v>11.5455975355618</v>
      </c>
      <c r="G24" s="1267">
        <v>1</v>
      </c>
      <c r="H24" s="1268">
        <v>12.232843022139701</v>
      </c>
      <c r="I24" s="1267">
        <v>1</v>
      </c>
      <c r="J24" s="1268">
        <v>12.953448953335499</v>
      </c>
      <c r="K24" s="1267">
        <v>1.0000000000000029</v>
      </c>
      <c r="M24" s="1281"/>
      <c r="N24" s="1267"/>
    </row>
    <row r="25" spans="1:14" ht="13.5" customHeight="1" x14ac:dyDescent="0.25">
      <c r="A25" s="2009"/>
      <c r="B25" s="1282"/>
      <c r="C25" s="1281"/>
      <c r="D25" s="1282"/>
      <c r="E25" s="1281"/>
      <c r="F25" s="1282"/>
      <c r="G25" s="1281"/>
      <c r="H25" s="1282"/>
      <c r="I25" s="1281"/>
      <c r="J25" s="1281"/>
      <c r="K25" s="1281"/>
      <c r="M25" s="1283"/>
      <c r="N25" s="1281"/>
    </row>
    <row r="26" spans="1:14" ht="13.5" customHeight="1" x14ac:dyDescent="0.25">
      <c r="A26" s="1278" t="s">
        <v>904</v>
      </c>
      <c r="B26" s="2009"/>
      <c r="C26" s="1283"/>
      <c r="D26" s="2009"/>
      <c r="E26" s="1283"/>
      <c r="F26" s="2009"/>
      <c r="G26" s="1283"/>
      <c r="H26" s="2009"/>
      <c r="I26" s="1283"/>
      <c r="J26" s="1283"/>
      <c r="K26" s="2159"/>
      <c r="M26" s="2772"/>
      <c r="N26" s="1283"/>
    </row>
    <row r="27" spans="1:14" ht="13.5" customHeight="1" thickBot="1" x14ac:dyDescent="0.25">
      <c r="A27" s="1276" t="s">
        <v>618</v>
      </c>
      <c r="B27" s="1260" t="s">
        <v>1210</v>
      </c>
      <c r="C27" s="1260" t="s">
        <v>474</v>
      </c>
      <c r="D27" s="1260" t="s">
        <v>1094</v>
      </c>
      <c r="E27" s="1260" t="s">
        <v>474</v>
      </c>
      <c r="F27" s="1260" t="s">
        <v>1032</v>
      </c>
      <c r="G27" s="1260" t="s">
        <v>474</v>
      </c>
      <c r="H27" s="1260" t="s">
        <v>940</v>
      </c>
      <c r="I27" s="1260" t="s">
        <v>474</v>
      </c>
      <c r="J27" s="1260" t="s">
        <v>917</v>
      </c>
      <c r="K27" s="1260" t="s">
        <v>474</v>
      </c>
      <c r="M27" s="2010"/>
      <c r="N27" s="2772"/>
    </row>
    <row r="28" spans="1:14" ht="13.5" customHeight="1" x14ac:dyDescent="0.2">
      <c r="A28" s="2009"/>
      <c r="B28" s="2010"/>
      <c r="C28" s="2010"/>
      <c r="D28" s="2010"/>
      <c r="E28" s="2010"/>
      <c r="F28" s="2010"/>
      <c r="G28" s="2010"/>
      <c r="H28" s="2010"/>
      <c r="I28" s="2010"/>
      <c r="J28" s="2010"/>
      <c r="K28" s="2010"/>
      <c r="M28" s="2771"/>
      <c r="N28" s="2010"/>
    </row>
    <row r="29" spans="1:14" ht="13.5" customHeight="1" x14ac:dyDescent="0.2">
      <c r="A29" s="1273" t="s">
        <v>617</v>
      </c>
      <c r="B29" s="2011">
        <v>37.0827768147958</v>
      </c>
      <c r="C29" s="2159">
        <v>71</v>
      </c>
      <c r="D29" s="2011">
        <v>36.462052223638601</v>
      </c>
      <c r="E29" s="2159">
        <v>71</v>
      </c>
      <c r="F29" s="2011">
        <v>35.711211119047597</v>
      </c>
      <c r="G29" s="2011">
        <v>71.406865896464197</v>
      </c>
      <c r="H29" s="2011">
        <v>35.949245924557196</v>
      </c>
      <c r="I29" s="2011">
        <v>71.132670376005507</v>
      </c>
      <c r="J29" s="2011">
        <v>37.428600791017203</v>
      </c>
      <c r="K29" s="2011">
        <v>70.992562874928893</v>
      </c>
      <c r="M29" s="2771"/>
      <c r="N29" s="2771"/>
    </row>
    <row r="30" spans="1:14" ht="13.5" customHeight="1" x14ac:dyDescent="0.2">
      <c r="A30" s="1273" t="s">
        <v>616</v>
      </c>
      <c r="B30" s="2011">
        <v>5.9163650454791297</v>
      </c>
      <c r="C30" s="2159">
        <v>11</v>
      </c>
      <c r="D30" s="2011">
        <v>5.8089247729398101</v>
      </c>
      <c r="E30" s="2159">
        <v>11</v>
      </c>
      <c r="F30" s="2011">
        <v>5.6985715885490897</v>
      </c>
      <c r="G30" s="2011">
        <v>11.394660793452701</v>
      </c>
      <c r="H30" s="2011">
        <v>5.7500424498284302</v>
      </c>
      <c r="I30" s="2011">
        <v>11.377592595128199</v>
      </c>
      <c r="J30" s="2011">
        <v>6.0048720595007001</v>
      </c>
      <c r="K30" s="2011">
        <v>11.3897193117173</v>
      </c>
      <c r="M30" s="2771"/>
      <c r="N30" s="2771"/>
    </row>
    <row r="31" spans="1:14" ht="13.5" customHeight="1" x14ac:dyDescent="0.2">
      <c r="A31" s="1273" t="s">
        <v>615</v>
      </c>
      <c r="B31" s="2011">
        <v>4.6063220197445904</v>
      </c>
      <c r="C31" s="2159">
        <v>9</v>
      </c>
      <c r="D31" s="2011">
        <v>4.5134601785241903</v>
      </c>
      <c r="E31" s="2159">
        <v>9</v>
      </c>
      <c r="F31" s="2011">
        <v>4.4410363587989101</v>
      </c>
      <c r="G31" s="2011">
        <v>8.8801381352459892</v>
      </c>
      <c r="H31" s="2011">
        <v>4.5119254285760597</v>
      </c>
      <c r="I31" s="2011">
        <v>8.92773397654992</v>
      </c>
      <c r="J31" s="2011">
        <v>4.7159615606252103</v>
      </c>
      <c r="K31" s="2011">
        <v>8.9449829951640698</v>
      </c>
      <c r="M31" s="2771"/>
      <c r="N31" s="2771"/>
    </row>
    <row r="32" spans="1:14" ht="13.5" customHeight="1" x14ac:dyDescent="0.2">
      <c r="A32" s="1273" t="s">
        <v>612</v>
      </c>
      <c r="B32" s="2011">
        <v>3.2510595239059401</v>
      </c>
      <c r="C32" s="2159">
        <v>6</v>
      </c>
      <c r="D32" s="2011">
        <v>3.2038915227252098</v>
      </c>
      <c r="E32" s="2159">
        <v>6</v>
      </c>
      <c r="F32" s="2011">
        <v>3.15859035565204</v>
      </c>
      <c r="G32" s="2011">
        <v>6.3158047817540899</v>
      </c>
      <c r="H32" s="2011">
        <v>3.2527320252630498</v>
      </c>
      <c r="I32" s="2011">
        <v>6.4361715809025899</v>
      </c>
      <c r="J32" s="2011">
        <v>3.4201149947852501</v>
      </c>
      <c r="K32" s="2011">
        <v>6.4870907187385907</v>
      </c>
      <c r="M32" s="2771"/>
      <c r="N32" s="2771"/>
    </row>
    <row r="33" spans="1:14" ht="13.5" customHeight="1" x14ac:dyDescent="0.2">
      <c r="A33" s="1273" t="s">
        <v>611</v>
      </c>
      <c r="B33" s="2011">
        <v>1.0243307926922001</v>
      </c>
      <c r="C33" s="2159">
        <v>2</v>
      </c>
      <c r="D33" s="2011">
        <v>1.00936090565682</v>
      </c>
      <c r="E33" s="2159">
        <v>2</v>
      </c>
      <c r="F33" s="2011">
        <v>1.0014833271549399</v>
      </c>
      <c r="G33" s="2011">
        <v>2.0025303930830298</v>
      </c>
      <c r="H33" s="2011">
        <v>1.07435919326592</v>
      </c>
      <c r="I33" s="2011">
        <v>2.1258314714137398</v>
      </c>
      <c r="J33" s="2011">
        <v>1.1523122585913601</v>
      </c>
      <c r="K33" s="2011">
        <v>2.1856440994511299</v>
      </c>
      <c r="M33" s="2771"/>
      <c r="N33" s="2771"/>
    </row>
    <row r="34" spans="1:14" ht="13.5" customHeight="1" x14ac:dyDescent="0.2">
      <c r="A34" s="1273" t="s">
        <v>610</v>
      </c>
      <c r="B34" s="2011">
        <v>0</v>
      </c>
      <c r="C34" s="2159">
        <v>0</v>
      </c>
      <c r="D34" s="2011">
        <v>0</v>
      </c>
      <c r="E34" s="2159">
        <v>0</v>
      </c>
      <c r="F34" s="2011">
        <v>0</v>
      </c>
      <c r="G34" s="2011">
        <v>0</v>
      </c>
      <c r="H34" s="2011">
        <v>0</v>
      </c>
      <c r="I34" s="2011">
        <v>0</v>
      </c>
      <c r="J34" s="2011">
        <v>0</v>
      </c>
      <c r="K34" s="2011">
        <v>0</v>
      </c>
      <c r="M34" s="2771"/>
      <c r="N34" s="2771"/>
    </row>
    <row r="35" spans="1:14" ht="13.5" customHeight="1" thickBot="1" x14ac:dyDescent="0.25">
      <c r="A35" s="1272" t="s">
        <v>908</v>
      </c>
      <c r="B35" s="2012">
        <v>0</v>
      </c>
      <c r="C35" s="2162">
        <v>0</v>
      </c>
      <c r="D35" s="2012">
        <v>0</v>
      </c>
      <c r="E35" s="2162">
        <v>0</v>
      </c>
      <c r="F35" s="2012">
        <v>0</v>
      </c>
      <c r="G35" s="2012">
        <v>0</v>
      </c>
      <c r="H35" s="2012">
        <v>0</v>
      </c>
      <c r="I35" s="2012">
        <v>0</v>
      </c>
      <c r="J35" s="2012">
        <v>0</v>
      </c>
      <c r="K35" s="2012">
        <v>0</v>
      </c>
      <c r="M35" s="1267"/>
      <c r="N35" s="2771"/>
    </row>
    <row r="36" spans="1:14" ht="13.5" customHeight="1" x14ac:dyDescent="0.2">
      <c r="A36" s="1271" t="s">
        <v>365</v>
      </c>
      <c r="B36" s="1268">
        <v>51.880854196617697</v>
      </c>
      <c r="C36" s="1267">
        <v>1</v>
      </c>
      <c r="D36" s="1268">
        <v>50.997689603484602</v>
      </c>
      <c r="E36" s="1267">
        <v>1</v>
      </c>
      <c r="F36" s="1268">
        <v>50.010892749202597</v>
      </c>
      <c r="G36" s="1267">
        <v>1</v>
      </c>
      <c r="H36" s="1268">
        <v>50.5383050214907</v>
      </c>
      <c r="I36" s="1267">
        <v>1</v>
      </c>
      <c r="J36" s="1268">
        <v>52.7218616645197</v>
      </c>
      <c r="K36" s="1267">
        <v>0.99999999999999967</v>
      </c>
      <c r="M36" s="2153"/>
      <c r="N36" s="2153"/>
    </row>
    <row r="37" spans="1:14" ht="13.5" customHeight="1" x14ac:dyDescent="0.2">
      <c r="A37" s="2009"/>
      <c r="B37" s="1282"/>
      <c r="C37" s="1281"/>
      <c r="D37" s="1282"/>
      <c r="E37" s="1281"/>
      <c r="F37" s="1282"/>
      <c r="G37" s="1281"/>
      <c r="H37" s="1282"/>
      <c r="I37" s="1281"/>
      <c r="J37" s="1281"/>
      <c r="K37" s="1281"/>
      <c r="N37" s="2153"/>
    </row>
    <row r="38" spans="1:14" ht="13.5" customHeight="1" x14ac:dyDescent="0.2">
      <c r="A38" s="1278" t="s">
        <v>903</v>
      </c>
      <c r="B38" s="1264"/>
      <c r="C38" s="1264"/>
      <c r="D38" s="1264"/>
      <c r="E38" s="1264"/>
      <c r="F38" s="1264"/>
      <c r="G38" s="1264"/>
      <c r="H38" s="1264"/>
      <c r="I38" s="1264"/>
      <c r="J38" s="1264"/>
      <c r="K38" s="1264"/>
      <c r="N38" s="2153"/>
    </row>
    <row r="39" spans="1:14" ht="13.5" customHeight="1" thickBot="1" x14ac:dyDescent="0.25">
      <c r="A39" s="1276" t="s">
        <v>613</v>
      </c>
      <c r="B39" s="1260" t="s">
        <v>1210</v>
      </c>
      <c r="C39" s="1260" t="s">
        <v>474</v>
      </c>
      <c r="D39" s="1260" t="s">
        <v>1094</v>
      </c>
      <c r="E39" s="1260" t="s">
        <v>474</v>
      </c>
      <c r="F39" s="1260" t="s">
        <v>1032</v>
      </c>
      <c r="G39" s="1260" t="s">
        <v>474</v>
      </c>
      <c r="H39" s="1260" t="s">
        <v>940</v>
      </c>
      <c r="I39" s="1260" t="s">
        <v>474</v>
      </c>
      <c r="J39" s="1260" t="s">
        <v>917</v>
      </c>
      <c r="K39" s="1260" t="s">
        <v>474</v>
      </c>
      <c r="N39" s="2153"/>
    </row>
    <row r="40" spans="1:14" ht="13.5" customHeight="1" x14ac:dyDescent="0.2">
      <c r="A40" s="2009"/>
      <c r="B40" s="2010"/>
      <c r="C40" s="2010"/>
      <c r="D40" s="2010"/>
      <c r="E40" s="2010"/>
      <c r="F40" s="2010"/>
      <c r="G40" s="2010"/>
      <c r="H40" s="2010"/>
      <c r="I40" s="2010"/>
      <c r="J40" s="2010"/>
      <c r="K40" s="2010"/>
    </row>
    <row r="41" spans="1:14" ht="13.5" customHeight="1" x14ac:dyDescent="0.2">
      <c r="A41" s="1280" t="s">
        <v>901</v>
      </c>
      <c r="B41" s="2161">
        <v>0.2</v>
      </c>
      <c r="C41" s="2160">
        <v>44</v>
      </c>
      <c r="D41" s="2161">
        <v>0.3</v>
      </c>
      <c r="E41" s="2160">
        <v>44</v>
      </c>
      <c r="F41" s="2161">
        <v>0.3</v>
      </c>
      <c r="G41" s="2160">
        <v>43</v>
      </c>
      <c r="H41" s="2161">
        <v>0.3</v>
      </c>
      <c r="I41" s="2160">
        <v>44</v>
      </c>
      <c r="J41" s="1275">
        <v>0.3</v>
      </c>
      <c r="K41" s="1274">
        <v>40</v>
      </c>
    </row>
    <row r="42" spans="1:14" ht="13.5" customHeight="1" x14ac:dyDescent="0.2">
      <c r="A42" s="1280" t="s">
        <v>900</v>
      </c>
      <c r="B42" s="2161">
        <v>0.2</v>
      </c>
      <c r="C42" s="2160">
        <v>32</v>
      </c>
      <c r="D42" s="2161">
        <v>0.2</v>
      </c>
      <c r="E42" s="2160">
        <v>32</v>
      </c>
      <c r="F42" s="2161">
        <v>0.2</v>
      </c>
      <c r="G42" s="2160">
        <v>32</v>
      </c>
      <c r="H42" s="2161">
        <v>0.2</v>
      </c>
      <c r="I42" s="2160">
        <v>33</v>
      </c>
      <c r="J42" s="1275">
        <v>0.3</v>
      </c>
      <c r="K42" s="1274">
        <v>31</v>
      </c>
    </row>
    <row r="43" spans="1:14" ht="13.5" customHeight="1" x14ac:dyDescent="0.2">
      <c r="A43" s="1273" t="s">
        <v>899</v>
      </c>
      <c r="B43" s="2161">
        <v>0.1</v>
      </c>
      <c r="C43" s="2160">
        <v>16</v>
      </c>
      <c r="D43" s="2161">
        <v>0.1</v>
      </c>
      <c r="E43" s="2160">
        <v>16</v>
      </c>
      <c r="F43" s="2161">
        <v>0.1</v>
      </c>
      <c r="G43" s="2160">
        <v>17</v>
      </c>
      <c r="H43" s="2161">
        <v>0.1</v>
      </c>
      <c r="I43" s="2160">
        <v>17</v>
      </c>
      <c r="J43" s="2011">
        <v>0.2</v>
      </c>
      <c r="K43" s="2159">
        <v>19</v>
      </c>
    </row>
    <row r="44" spans="1:14" ht="13.5" customHeight="1" x14ac:dyDescent="0.2">
      <c r="A44" s="1273" t="s">
        <v>612</v>
      </c>
      <c r="B44" s="2161">
        <v>0</v>
      </c>
      <c r="C44" s="2160">
        <v>4</v>
      </c>
      <c r="D44" s="2161">
        <v>0</v>
      </c>
      <c r="E44" s="2160">
        <v>4</v>
      </c>
      <c r="F44" s="2161">
        <v>0</v>
      </c>
      <c r="G44" s="2160">
        <v>4</v>
      </c>
      <c r="H44" s="2161">
        <v>0</v>
      </c>
      <c r="I44" s="2160">
        <v>4</v>
      </c>
      <c r="J44" s="2011">
        <v>0.1</v>
      </c>
      <c r="K44" s="2159">
        <v>5</v>
      </c>
    </row>
    <row r="45" spans="1:14" ht="13.5" customHeight="1" x14ac:dyDescent="0.2">
      <c r="A45" s="1273" t="s">
        <v>611</v>
      </c>
      <c r="B45" s="2161">
        <v>0</v>
      </c>
      <c r="C45" s="2160">
        <v>2</v>
      </c>
      <c r="D45" s="2161">
        <v>0</v>
      </c>
      <c r="E45" s="2160">
        <v>2</v>
      </c>
      <c r="F45" s="2161">
        <v>0</v>
      </c>
      <c r="G45" s="2160">
        <v>2</v>
      </c>
      <c r="H45" s="2161">
        <v>0</v>
      </c>
      <c r="I45" s="2160">
        <v>2</v>
      </c>
      <c r="J45" s="2011">
        <v>0</v>
      </c>
      <c r="K45" s="2159">
        <v>3</v>
      </c>
    </row>
    <row r="46" spans="1:14" ht="13.5" customHeight="1" x14ac:dyDescent="0.2">
      <c r="A46" s="1273" t="s">
        <v>610</v>
      </c>
      <c r="B46" s="2161">
        <v>0</v>
      </c>
      <c r="C46" s="2160">
        <v>1</v>
      </c>
      <c r="D46" s="2161">
        <v>0</v>
      </c>
      <c r="E46" s="2160">
        <v>1</v>
      </c>
      <c r="F46" s="2161">
        <v>0</v>
      </c>
      <c r="G46" s="2160">
        <v>0</v>
      </c>
      <c r="H46" s="2161">
        <v>0</v>
      </c>
      <c r="I46" s="2160">
        <v>0</v>
      </c>
      <c r="J46" s="2011">
        <v>0</v>
      </c>
      <c r="K46" s="2159">
        <v>2</v>
      </c>
    </row>
    <row r="47" spans="1:14" ht="13.5" customHeight="1" x14ac:dyDescent="0.2">
      <c r="A47" s="1273" t="s">
        <v>898</v>
      </c>
      <c r="B47" s="2161">
        <v>0</v>
      </c>
      <c r="C47" s="2160">
        <v>1</v>
      </c>
      <c r="D47" s="2161">
        <v>0</v>
      </c>
      <c r="E47" s="2160">
        <v>0</v>
      </c>
      <c r="F47" s="2161">
        <v>0</v>
      </c>
      <c r="G47" s="2160">
        <v>0</v>
      </c>
      <c r="H47" s="2161">
        <v>0</v>
      </c>
      <c r="I47" s="2160">
        <v>0</v>
      </c>
      <c r="J47" s="2011">
        <v>0</v>
      </c>
      <c r="K47" s="2159">
        <v>0</v>
      </c>
      <c r="L47" s="2153"/>
    </row>
    <row r="48" spans="1:14" ht="13.5" customHeight="1" thickBot="1" x14ac:dyDescent="0.25">
      <c r="A48" s="1272" t="s">
        <v>897</v>
      </c>
      <c r="B48" s="2158">
        <v>0</v>
      </c>
      <c r="C48" s="2157">
        <v>0</v>
      </c>
      <c r="D48" s="2158">
        <v>0</v>
      </c>
      <c r="E48" s="2157">
        <v>1</v>
      </c>
      <c r="F48" s="2158">
        <v>0</v>
      </c>
      <c r="G48" s="2157">
        <v>0</v>
      </c>
      <c r="H48" s="2158">
        <v>0</v>
      </c>
      <c r="I48" s="2157">
        <v>0</v>
      </c>
      <c r="J48" s="2012">
        <v>0</v>
      </c>
      <c r="K48" s="2162">
        <v>0</v>
      </c>
    </row>
    <row r="49" spans="1:20" ht="13.5" customHeight="1" x14ac:dyDescent="0.2">
      <c r="A49" s="1271" t="s">
        <v>365</v>
      </c>
      <c r="B49" s="1270">
        <v>0.5</v>
      </c>
      <c r="C49" s="1269">
        <v>1</v>
      </c>
      <c r="D49" s="1270">
        <v>0.6</v>
      </c>
      <c r="E49" s="1269">
        <v>1</v>
      </c>
      <c r="F49" s="1270">
        <v>0.6</v>
      </c>
      <c r="G49" s="1269">
        <v>1</v>
      </c>
      <c r="H49" s="1270">
        <v>0.6</v>
      </c>
      <c r="I49" s="1269">
        <v>1</v>
      </c>
      <c r="J49" s="1268">
        <v>0.9</v>
      </c>
      <c r="K49" s="1267">
        <v>1</v>
      </c>
    </row>
    <row r="50" spans="1:20" ht="13.5" customHeight="1" x14ac:dyDescent="0.2">
      <c r="A50" s="1263"/>
      <c r="B50" s="1263"/>
      <c r="C50" s="1279"/>
      <c r="D50" s="1263"/>
      <c r="E50" s="1279"/>
      <c r="F50" s="1263"/>
      <c r="G50" s="1279"/>
      <c r="H50" s="1263"/>
      <c r="I50" s="1279"/>
      <c r="J50" s="1279"/>
      <c r="K50" s="1279"/>
    </row>
    <row r="51" spans="1:20" s="1277" customFormat="1" ht="13.5" customHeight="1" x14ac:dyDescent="0.2">
      <c r="A51" s="1278" t="s">
        <v>902</v>
      </c>
      <c r="B51" s="1264"/>
      <c r="C51" s="1264"/>
      <c r="D51" s="1264"/>
      <c r="E51" s="1264"/>
      <c r="F51" s="1264"/>
      <c r="G51" s="1264"/>
      <c r="H51" s="1264"/>
      <c r="I51" s="1264"/>
      <c r="J51" s="1264"/>
      <c r="K51" s="1264"/>
    </row>
    <row r="52" spans="1:20" ht="13.5" customHeight="1" thickBot="1" x14ac:dyDescent="0.25">
      <c r="A52" s="1276" t="s">
        <v>613</v>
      </c>
      <c r="B52" s="1260" t="s">
        <v>1210</v>
      </c>
      <c r="C52" s="1260" t="s">
        <v>474</v>
      </c>
      <c r="D52" s="1260" t="s">
        <v>1094</v>
      </c>
      <c r="E52" s="1260" t="s">
        <v>474</v>
      </c>
      <c r="F52" s="1260" t="s">
        <v>1032</v>
      </c>
      <c r="G52" s="1260" t="s">
        <v>474</v>
      </c>
      <c r="H52" s="1260" t="s">
        <v>940</v>
      </c>
      <c r="I52" s="1260" t="s">
        <v>474</v>
      </c>
      <c r="J52" s="1260" t="s">
        <v>917</v>
      </c>
      <c r="K52" s="1260" t="s">
        <v>474</v>
      </c>
    </row>
    <row r="53" spans="1:20" ht="13.5" customHeight="1" x14ac:dyDescent="0.2">
      <c r="A53" s="2009"/>
      <c r="B53" s="2010"/>
      <c r="C53" s="2010"/>
      <c r="D53" s="2010"/>
      <c r="E53" s="2010"/>
      <c r="F53" s="2010"/>
      <c r="G53" s="2010"/>
      <c r="H53" s="2010"/>
      <c r="I53" s="2010"/>
      <c r="J53" s="2010"/>
      <c r="K53" s="2010"/>
    </row>
    <row r="54" spans="1:20" ht="13.5" customHeight="1" x14ac:dyDescent="0.2">
      <c r="A54" s="1273" t="s">
        <v>901</v>
      </c>
      <c r="B54" s="2161">
        <v>17.600000000000001</v>
      </c>
      <c r="C54" s="2160">
        <v>34</v>
      </c>
      <c r="D54" s="2161" t="s">
        <v>152</v>
      </c>
      <c r="E54" s="2160">
        <v>34</v>
      </c>
      <c r="F54" s="2161">
        <v>17.399999999999999</v>
      </c>
      <c r="G54" s="2160">
        <v>33</v>
      </c>
      <c r="H54" s="1275">
        <v>17.2</v>
      </c>
      <c r="I54" s="1274">
        <v>33</v>
      </c>
      <c r="J54" s="1275">
        <v>17</v>
      </c>
      <c r="K54" s="1274">
        <v>33</v>
      </c>
    </row>
    <row r="55" spans="1:20" ht="13.5" customHeight="1" x14ac:dyDescent="0.2">
      <c r="A55" s="1273" t="s">
        <v>900</v>
      </c>
      <c r="B55" s="2161">
        <v>16.8</v>
      </c>
      <c r="C55" s="2160">
        <v>32</v>
      </c>
      <c r="D55" s="2161" t="s">
        <v>1152</v>
      </c>
      <c r="E55" s="2160">
        <v>32</v>
      </c>
      <c r="F55" s="2161">
        <v>16.7</v>
      </c>
      <c r="G55" s="2160">
        <v>32</v>
      </c>
      <c r="H55" s="1275">
        <v>16.600000000000001</v>
      </c>
      <c r="I55" s="1274">
        <v>32</v>
      </c>
      <c r="J55" s="1275">
        <v>16.399999999999999</v>
      </c>
      <c r="K55" s="1274">
        <v>32</v>
      </c>
    </row>
    <row r="56" spans="1:20" ht="13.5" customHeight="1" x14ac:dyDescent="0.2">
      <c r="A56" s="1273" t="s">
        <v>899</v>
      </c>
      <c r="B56" s="2161">
        <v>12.1</v>
      </c>
      <c r="C56" s="2160">
        <v>23</v>
      </c>
      <c r="D56" s="2161" t="s">
        <v>133</v>
      </c>
      <c r="E56" s="2160">
        <v>23</v>
      </c>
      <c r="F56" s="2161">
        <v>12.2</v>
      </c>
      <c r="G56" s="2160">
        <v>23</v>
      </c>
      <c r="H56" s="2011">
        <v>12.1</v>
      </c>
      <c r="I56" s="2159">
        <v>23</v>
      </c>
      <c r="J56" s="2011">
        <v>12.1</v>
      </c>
      <c r="K56" s="2159">
        <v>23</v>
      </c>
    </row>
    <row r="57" spans="1:20" ht="13.5" customHeight="1" x14ac:dyDescent="0.2">
      <c r="A57" s="1273" t="s">
        <v>612</v>
      </c>
      <c r="B57" s="2161">
        <v>3.3</v>
      </c>
      <c r="C57" s="2160">
        <v>6</v>
      </c>
      <c r="D57" s="2161" t="s">
        <v>1153</v>
      </c>
      <c r="E57" s="2160">
        <v>6</v>
      </c>
      <c r="F57" s="2161">
        <v>3.4</v>
      </c>
      <c r="G57" s="2160">
        <v>6</v>
      </c>
      <c r="H57" s="2011">
        <v>3.4</v>
      </c>
      <c r="I57" s="2159">
        <v>7</v>
      </c>
      <c r="J57" s="2011">
        <v>3.5</v>
      </c>
      <c r="K57" s="2159">
        <v>7</v>
      </c>
    </row>
    <row r="58" spans="1:20" ht="13.5" customHeight="1" x14ac:dyDescent="0.2">
      <c r="A58" s="1273" t="s">
        <v>611</v>
      </c>
      <c r="B58" s="2161">
        <v>1.7</v>
      </c>
      <c r="C58" s="2160">
        <v>3</v>
      </c>
      <c r="D58" s="2161" t="s">
        <v>1154</v>
      </c>
      <c r="E58" s="2160">
        <v>3</v>
      </c>
      <c r="F58" s="2161">
        <v>1.8</v>
      </c>
      <c r="G58" s="2160">
        <v>4</v>
      </c>
      <c r="H58" s="2011">
        <v>1.9</v>
      </c>
      <c r="I58" s="2159">
        <v>4</v>
      </c>
      <c r="J58" s="2011">
        <v>1.9</v>
      </c>
      <c r="K58" s="2159">
        <v>4</v>
      </c>
    </row>
    <row r="59" spans="1:20" ht="13.5" customHeight="1" x14ac:dyDescent="0.2">
      <c r="A59" s="1273" t="s">
        <v>610</v>
      </c>
      <c r="B59" s="2161">
        <v>0.5</v>
      </c>
      <c r="C59" s="2160">
        <v>1</v>
      </c>
      <c r="D59" s="2161" t="s">
        <v>1155</v>
      </c>
      <c r="E59" s="2160">
        <v>1</v>
      </c>
      <c r="F59" s="2161">
        <v>0.5</v>
      </c>
      <c r="G59" s="2160">
        <v>1</v>
      </c>
      <c r="H59" s="2011">
        <v>0.6</v>
      </c>
      <c r="I59" s="2159">
        <v>1</v>
      </c>
      <c r="J59" s="2011">
        <v>0.6</v>
      </c>
      <c r="K59" s="2159">
        <v>1</v>
      </c>
    </row>
    <row r="60" spans="1:20" ht="13.5" customHeight="1" x14ac:dyDescent="0.2">
      <c r="A60" s="1273" t="s">
        <v>898</v>
      </c>
      <c r="B60" s="2161">
        <v>0.2</v>
      </c>
      <c r="C60" s="2160">
        <v>1</v>
      </c>
      <c r="D60" s="2161" t="s">
        <v>1151</v>
      </c>
      <c r="E60" s="2160">
        <v>1</v>
      </c>
      <c r="F60" s="2161">
        <v>0.2</v>
      </c>
      <c r="G60" s="2160">
        <v>1</v>
      </c>
      <c r="H60" s="2011">
        <v>0.2</v>
      </c>
      <c r="I60" s="2159">
        <v>0</v>
      </c>
      <c r="J60" s="2011">
        <v>0.2</v>
      </c>
      <c r="K60" s="2159">
        <v>0</v>
      </c>
    </row>
    <row r="61" spans="1:20" ht="13.5" customHeight="1" thickBot="1" x14ac:dyDescent="0.25">
      <c r="A61" s="1272" t="s">
        <v>897</v>
      </c>
      <c r="B61" s="2158">
        <v>0.2</v>
      </c>
      <c r="C61" s="2157">
        <v>0</v>
      </c>
      <c r="D61" s="2158" t="s">
        <v>1151</v>
      </c>
      <c r="E61" s="2157">
        <v>0</v>
      </c>
      <c r="F61" s="2158">
        <v>0.2</v>
      </c>
      <c r="G61" s="2157">
        <v>0</v>
      </c>
      <c r="H61" s="2156">
        <v>0.2</v>
      </c>
      <c r="I61" s="2155">
        <v>0</v>
      </c>
      <c r="J61" s="2156">
        <v>0.2</v>
      </c>
      <c r="K61" s="2155">
        <v>0</v>
      </c>
    </row>
    <row r="62" spans="1:20" ht="13.5" customHeight="1" x14ac:dyDescent="0.2">
      <c r="A62" s="1271" t="s">
        <v>365</v>
      </c>
      <c r="B62" s="1270">
        <v>52.4</v>
      </c>
      <c r="C62" s="1269">
        <v>1</v>
      </c>
      <c r="D62" s="1270" t="s">
        <v>1156</v>
      </c>
      <c r="E62" s="1269">
        <v>1</v>
      </c>
      <c r="F62" s="1270">
        <v>52.4</v>
      </c>
      <c r="G62" s="1269">
        <v>1</v>
      </c>
      <c r="H62" s="1268">
        <v>52.2</v>
      </c>
      <c r="I62" s="1267">
        <v>1</v>
      </c>
      <c r="J62" s="1268">
        <v>51.9</v>
      </c>
      <c r="K62" s="1267">
        <v>1</v>
      </c>
      <c r="T62" s="2153"/>
    </row>
    <row r="63" spans="1:20" ht="13.5" customHeight="1" x14ac:dyDescent="0.25">
      <c r="J63" s="1264"/>
    </row>
    <row r="64" spans="1:20" ht="13.5" customHeight="1" x14ac:dyDescent="0.25">
      <c r="A64" s="2153" t="s">
        <v>896</v>
      </c>
      <c r="J64" s="2154"/>
    </row>
    <row r="65" spans="1:11" ht="13.5" customHeight="1" x14ac:dyDescent="0.25">
      <c r="A65" s="2153" t="s">
        <v>609</v>
      </c>
      <c r="B65" s="2153"/>
      <c r="C65" s="1266"/>
      <c r="D65" s="2153"/>
      <c r="E65" s="1266"/>
      <c r="F65" s="2153"/>
      <c r="G65" s="1266"/>
      <c r="H65" s="2153"/>
      <c r="I65" s="2153"/>
      <c r="J65" s="2154"/>
    </row>
    <row r="66" spans="1:11" ht="13.5" customHeight="1" x14ac:dyDescent="0.2">
      <c r="A66" s="2153" t="s">
        <v>608</v>
      </c>
      <c r="B66" s="1265"/>
      <c r="C66" s="1264"/>
      <c r="D66" s="1265"/>
      <c r="E66" s="1264"/>
      <c r="F66" s="1265"/>
      <c r="G66" s="1264"/>
      <c r="H66" s="1264"/>
      <c r="I66" s="1264"/>
      <c r="J66" s="2153"/>
      <c r="K66" s="2153"/>
    </row>
    <row r="67" spans="1:11" ht="13.5" customHeight="1" x14ac:dyDescent="0.25">
      <c r="A67" s="2153" t="s">
        <v>895</v>
      </c>
      <c r="B67" s="2154"/>
      <c r="C67" s="1262"/>
      <c r="D67" s="2154"/>
      <c r="E67" s="1262"/>
      <c r="F67" s="2154"/>
      <c r="G67" s="1262"/>
      <c r="H67" s="2154"/>
      <c r="I67" s="2154"/>
      <c r="J67" s="2153"/>
      <c r="K67" s="2153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&amp;R&amp;"Arial,Normal"&amp;8LTV</oddHeader>
    <oddFooter>&amp;C&amp;7Fact book - Q4  2018</oddFooter>
  </headerFooter>
  <colBreaks count="1" manualBreakCount="1">
    <brk id="11" max="68" man="1"/>
  </colBreaks>
  <ignoredErrors>
    <ignoredError sqref="B22:K23 D54:D62" numberStoredAsText="1"/>
  </ignoredError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922BB-3EC0-41CF-B910-1863AC1D0436}">
  <sheetPr>
    <tabColor rgb="FF190EFA"/>
  </sheetPr>
  <dimension ref="A1:K63"/>
  <sheetViews>
    <sheetView view="pageLayout" zoomScale="55" zoomScaleNormal="100" zoomScaleSheetLayoutView="100" zoomScalePageLayoutView="55" workbookViewId="0">
      <selection activeCell="A33" sqref="A33"/>
    </sheetView>
  </sheetViews>
  <sheetFormatPr defaultRowHeight="8.25" x14ac:dyDescent="0.15"/>
  <cols>
    <col min="1" max="1" width="36" style="882" customWidth="1"/>
    <col min="2" max="10" width="8.140625" style="882" customWidth="1"/>
    <col min="11" max="11" width="10.85546875" style="882" hidden="1" customWidth="1"/>
    <col min="12" max="16384" width="9.140625" style="882"/>
  </cols>
  <sheetData>
    <row r="1" spans="1:11" ht="15.75" customHeight="1" x14ac:dyDescent="0.2">
      <c r="A1" s="660" t="s">
        <v>1395</v>
      </c>
      <c r="B1" s="904"/>
      <c r="C1" s="903"/>
      <c r="D1" s="903"/>
      <c r="E1" s="903"/>
      <c r="F1" s="903"/>
      <c r="G1" s="903"/>
      <c r="H1" s="903"/>
      <c r="I1" s="902"/>
      <c r="J1" s="902"/>
      <c r="K1" s="2725"/>
    </row>
    <row r="2" spans="1:11" ht="15.75" customHeight="1" thickBot="1" x14ac:dyDescent="0.25">
      <c r="A2" s="902"/>
      <c r="B2" s="904"/>
      <c r="C2" s="903"/>
      <c r="D2" s="903"/>
      <c r="E2" s="903"/>
      <c r="F2" s="903"/>
      <c r="G2" s="903"/>
      <c r="H2" s="903"/>
      <c r="I2" s="902"/>
      <c r="J2" s="902"/>
      <c r="K2" s="2725"/>
    </row>
    <row r="3" spans="1:11" ht="14.25" customHeight="1" thickBot="1" x14ac:dyDescent="0.2">
      <c r="A3" s="2760" t="s">
        <v>178</v>
      </c>
      <c r="B3" s="901" t="s">
        <v>1210</v>
      </c>
      <c r="C3" s="901" t="s">
        <v>1094</v>
      </c>
      <c r="D3" s="901" t="s">
        <v>1032</v>
      </c>
      <c r="E3" s="901" t="s">
        <v>940</v>
      </c>
      <c r="F3" s="900" t="s">
        <v>917</v>
      </c>
      <c r="G3" s="900" t="s">
        <v>868</v>
      </c>
      <c r="H3" s="900" t="s">
        <v>277</v>
      </c>
      <c r="I3" s="900" t="s">
        <v>276</v>
      </c>
      <c r="J3" s="899" t="s">
        <v>275</v>
      </c>
      <c r="K3" s="2759" t="s">
        <v>365</v>
      </c>
    </row>
    <row r="4" spans="1:11" s="2724" customFormat="1" ht="14.25" customHeight="1" x14ac:dyDescent="0.2">
      <c r="A4" s="896" t="s">
        <v>1394</v>
      </c>
      <c r="B4" s="2758">
        <v>32901</v>
      </c>
      <c r="C4" s="2758">
        <v>32628</v>
      </c>
      <c r="D4" s="2757">
        <v>31945</v>
      </c>
      <c r="E4" s="2757">
        <v>31056</v>
      </c>
      <c r="F4" s="2757">
        <v>33316</v>
      </c>
      <c r="G4" s="2757">
        <v>32298</v>
      </c>
      <c r="H4" s="2757">
        <v>31395</v>
      </c>
      <c r="I4" s="2757">
        <v>31077</v>
      </c>
      <c r="J4" s="2757">
        <v>32410</v>
      </c>
      <c r="K4" s="2754">
        <v>7.6</v>
      </c>
    </row>
    <row r="5" spans="1:11" s="2724" customFormat="1" ht="14.25" customHeight="1" x14ac:dyDescent="0.2">
      <c r="A5" s="896" t="s">
        <v>1393</v>
      </c>
      <c r="B5" s="2758">
        <v>-871</v>
      </c>
      <c r="C5" s="2758">
        <v>-792</v>
      </c>
      <c r="D5" s="2757">
        <v>-904</v>
      </c>
      <c r="E5" s="2757">
        <v>-841</v>
      </c>
      <c r="F5" s="2757">
        <v>-765</v>
      </c>
      <c r="G5" s="2757">
        <v>-1035</v>
      </c>
      <c r="H5" s="2757">
        <v>-943</v>
      </c>
      <c r="I5" s="2757">
        <v>-897</v>
      </c>
      <c r="J5" s="2757">
        <v>-877</v>
      </c>
      <c r="K5" s="2754">
        <v>9.1</v>
      </c>
    </row>
    <row r="6" spans="1:11" s="2724" customFormat="1" ht="14.25" customHeight="1" x14ac:dyDescent="0.2">
      <c r="A6" s="896" t="s">
        <v>1392</v>
      </c>
      <c r="B6" s="2758">
        <v>-750</v>
      </c>
      <c r="C6" s="2758">
        <v>-750</v>
      </c>
      <c r="D6" s="2757">
        <v>-750</v>
      </c>
      <c r="E6" s="2757">
        <v>-759</v>
      </c>
      <c r="F6" s="2757">
        <v>-752</v>
      </c>
      <c r="G6" s="2757"/>
      <c r="H6" s="2757"/>
      <c r="I6" s="2757"/>
      <c r="J6" s="2757"/>
      <c r="K6" s="2754"/>
    </row>
    <row r="7" spans="1:11" s="2724" customFormat="1" ht="14.25" customHeight="1" x14ac:dyDescent="0.2">
      <c r="A7" s="896" t="s">
        <v>1391</v>
      </c>
      <c r="B7" s="2758">
        <v>31281</v>
      </c>
      <c r="C7" s="2758">
        <v>31086</v>
      </c>
      <c r="D7" s="2757">
        <v>30291</v>
      </c>
      <c r="E7" s="2757">
        <v>29456</v>
      </c>
      <c r="F7" s="2757">
        <v>31799</v>
      </c>
      <c r="G7" s="2757">
        <v>31263</v>
      </c>
      <c r="H7" s="2757">
        <v>30452</v>
      </c>
      <c r="I7" s="2757">
        <v>30180</v>
      </c>
      <c r="J7" s="2757">
        <v>31533</v>
      </c>
      <c r="K7" s="2754">
        <v>11.1</v>
      </c>
    </row>
    <row r="8" spans="1:11" s="2724" customFormat="1" ht="14.25" customHeight="1" x14ac:dyDescent="0.2">
      <c r="A8" s="896" t="s">
        <v>1404</v>
      </c>
      <c r="B8" s="2770" t="s">
        <v>1405</v>
      </c>
      <c r="C8" s="2758">
        <v>-2091</v>
      </c>
      <c r="D8" s="2757">
        <v>-1394</v>
      </c>
      <c r="E8" s="2757">
        <v>-697</v>
      </c>
      <c r="F8" s="2757">
        <v>-2747</v>
      </c>
      <c r="G8" s="2757">
        <v>-2005</v>
      </c>
      <c r="H8" s="2757">
        <v>-1107</v>
      </c>
      <c r="I8" s="2757">
        <v>-588</v>
      </c>
      <c r="J8" s="2757">
        <v>-2625</v>
      </c>
      <c r="K8" s="2754"/>
    </row>
    <row r="9" spans="1:11" s="2724" customFormat="1" ht="14.25" customHeight="1" x14ac:dyDescent="0.25">
      <c r="A9" s="896" t="s">
        <v>1390</v>
      </c>
      <c r="B9" s="2732">
        <v>-1684</v>
      </c>
      <c r="C9" s="2732">
        <v>-1871</v>
      </c>
      <c r="D9" s="2751">
        <v>-1871</v>
      </c>
      <c r="E9" s="2751">
        <v>-1864</v>
      </c>
      <c r="F9" s="2751">
        <v>-1862</v>
      </c>
      <c r="G9" s="2751">
        <v>-1904</v>
      </c>
      <c r="H9" s="2751">
        <v>-1893</v>
      </c>
      <c r="I9" s="2751">
        <v>-1950</v>
      </c>
      <c r="J9" s="2751">
        <v>-1946</v>
      </c>
      <c r="K9" s="2754">
        <v>6584.7</v>
      </c>
    </row>
    <row r="10" spans="1:11" s="2724" customFormat="1" ht="14.25" customHeight="1" x14ac:dyDescent="0.25">
      <c r="A10" s="896" t="s">
        <v>1389</v>
      </c>
      <c r="B10" s="2756">
        <v>-2201</v>
      </c>
      <c r="C10" s="2756">
        <v>-2127</v>
      </c>
      <c r="D10" s="2755">
        <v>-2044</v>
      </c>
      <c r="E10" s="2755">
        <v>-1958</v>
      </c>
      <c r="F10" s="2755">
        <v>-1972</v>
      </c>
      <c r="G10" s="2755">
        <v>-1850</v>
      </c>
      <c r="H10" s="2755">
        <v>-1741</v>
      </c>
      <c r="I10" s="2755">
        <v>-1627</v>
      </c>
      <c r="J10" s="2755">
        <v>-1489</v>
      </c>
      <c r="K10" s="2754">
        <v>7881.8</v>
      </c>
    </row>
    <row r="11" spans="1:11" s="2724" customFormat="1" ht="14.25" customHeight="1" x14ac:dyDescent="0.25">
      <c r="A11" s="896" t="s">
        <v>1388</v>
      </c>
      <c r="B11" s="2732">
        <v>-76</v>
      </c>
      <c r="C11" s="2732">
        <v>-12</v>
      </c>
      <c r="D11" s="2751">
        <v>-3</v>
      </c>
      <c r="E11" s="2751">
        <v>-85</v>
      </c>
      <c r="F11" s="2751">
        <v>-291</v>
      </c>
      <c r="G11" s="2751">
        <v>-223</v>
      </c>
      <c r="H11" s="2751">
        <v>-204</v>
      </c>
      <c r="I11" s="2751">
        <v>-252</v>
      </c>
      <c r="J11" s="2751">
        <v>-212</v>
      </c>
      <c r="K11" s="2754">
        <v>9611.4</v>
      </c>
    </row>
    <row r="12" spans="1:11" s="2724" customFormat="1" ht="14.25" customHeight="1" x14ac:dyDescent="0.2">
      <c r="A12" s="896" t="s">
        <v>1387</v>
      </c>
      <c r="B12" s="2753">
        <v>-116</v>
      </c>
      <c r="C12" s="2753">
        <v>-191</v>
      </c>
      <c r="D12" s="2752">
        <v>-212</v>
      </c>
      <c r="E12" s="2752">
        <v>-176</v>
      </c>
      <c r="F12" s="2752">
        <v>-152</v>
      </c>
      <c r="G12" s="2752">
        <v>-279</v>
      </c>
      <c r="H12" s="2752">
        <v>-262</v>
      </c>
      <c r="I12" s="2752">
        <v>-261</v>
      </c>
      <c r="J12" s="2752">
        <v>-240</v>
      </c>
      <c r="K12" s="2725"/>
    </row>
    <row r="13" spans="1:11" s="2724" customFormat="1" ht="14.25" customHeight="1" x14ac:dyDescent="0.2">
      <c r="A13" s="896" t="s">
        <v>1379</v>
      </c>
      <c r="B13" s="2732">
        <v>-281</v>
      </c>
      <c r="C13" s="2732">
        <v>-313</v>
      </c>
      <c r="D13" s="2751">
        <v>-354</v>
      </c>
      <c r="E13" s="2751">
        <v>-330</v>
      </c>
      <c r="F13" s="2751">
        <v>-259</v>
      </c>
      <c r="G13" s="2751">
        <v>-323</v>
      </c>
      <c r="H13" s="2751">
        <v>-356</v>
      </c>
      <c r="I13" s="2751">
        <v>-420</v>
      </c>
      <c r="J13" s="2751">
        <v>-483</v>
      </c>
      <c r="K13" s="2725"/>
    </row>
    <row r="14" spans="1:11" s="2724" customFormat="1" ht="12" x14ac:dyDescent="0.2">
      <c r="A14" s="897" t="s">
        <v>1386</v>
      </c>
      <c r="B14" s="2737">
        <v>24134</v>
      </c>
      <c r="C14" s="2737">
        <v>24482</v>
      </c>
      <c r="D14" s="2750">
        <v>24414</v>
      </c>
      <c r="E14" s="2750">
        <v>24345</v>
      </c>
      <c r="F14" s="2750">
        <v>24515</v>
      </c>
      <c r="G14" s="2750">
        <v>24679</v>
      </c>
      <c r="H14" s="2750">
        <v>24890</v>
      </c>
      <c r="I14" s="2750">
        <v>25083</v>
      </c>
      <c r="J14" s="2750">
        <v>24538</v>
      </c>
      <c r="K14" s="655" t="s">
        <v>606</v>
      </c>
    </row>
    <row r="15" spans="1:11" s="2724" customFormat="1" ht="14.25" customHeight="1" thickBot="1" x14ac:dyDescent="0.3">
      <c r="A15" s="896" t="s">
        <v>1385</v>
      </c>
      <c r="B15" s="2743">
        <v>0</v>
      </c>
      <c r="C15" s="2743">
        <v>0.20300000000000001</v>
      </c>
      <c r="D15" s="2742">
        <v>0.19900000000000001</v>
      </c>
      <c r="E15" s="2742">
        <v>0.19800000000000001</v>
      </c>
      <c r="F15" s="2742">
        <v>0.19500000000000001</v>
      </c>
      <c r="G15" s="2742">
        <v>0.192</v>
      </c>
      <c r="H15" s="2742">
        <v>0.192</v>
      </c>
      <c r="I15" s="2742">
        <v>0.188</v>
      </c>
      <c r="J15" s="2742">
        <v>0.184</v>
      </c>
      <c r="K15" s="2749">
        <v>2015</v>
      </c>
    </row>
    <row r="16" spans="1:11" s="2724" customFormat="1" ht="14.25" customHeight="1" x14ac:dyDescent="0.25">
      <c r="A16" s="896"/>
      <c r="B16" s="2748"/>
      <c r="C16" s="2748"/>
      <c r="D16" s="2747"/>
      <c r="E16" s="2747"/>
      <c r="F16" s="2747"/>
      <c r="G16" s="2747"/>
      <c r="H16" s="2747"/>
      <c r="I16" s="2747"/>
      <c r="J16" s="2747"/>
      <c r="K16" s="2746" t="e">
        <v>#REF!</v>
      </c>
    </row>
    <row r="17" spans="1:11" s="2724" customFormat="1" ht="14.25" customHeight="1" x14ac:dyDescent="0.2">
      <c r="A17" s="2738" t="s">
        <v>1384</v>
      </c>
      <c r="B17" s="2732">
        <v>2849</v>
      </c>
      <c r="C17" s="2732">
        <v>2836</v>
      </c>
      <c r="D17" s="2745">
        <v>2819</v>
      </c>
      <c r="E17" s="2732">
        <v>2953</v>
      </c>
      <c r="F17" s="2732">
        <v>3493</v>
      </c>
      <c r="G17" s="2732">
        <v>2790</v>
      </c>
      <c r="H17" s="2732">
        <v>2855</v>
      </c>
      <c r="I17" s="2732">
        <v>2998</v>
      </c>
      <c r="J17" s="2732">
        <v>3017</v>
      </c>
      <c r="K17" s="2725"/>
    </row>
    <row r="18" spans="1:11" s="2724" customFormat="1" ht="22.5" x14ac:dyDescent="0.2">
      <c r="A18" s="896" t="s">
        <v>1383</v>
      </c>
      <c r="B18" s="2744"/>
      <c r="C18" s="2744"/>
      <c r="D18" s="2740"/>
      <c r="E18" s="2740"/>
      <c r="F18" s="2740"/>
      <c r="G18" s="2740"/>
      <c r="H18" s="2740"/>
      <c r="I18" s="2740"/>
      <c r="J18" s="2740"/>
      <c r="K18" s="2725"/>
    </row>
    <row r="19" spans="1:11" s="2724" customFormat="1" ht="14.25" customHeight="1" x14ac:dyDescent="0.2">
      <c r="A19" s="897" t="s">
        <v>628</v>
      </c>
      <c r="B19" s="2737">
        <v>26984</v>
      </c>
      <c r="C19" s="2737">
        <v>27318</v>
      </c>
      <c r="D19" s="2737">
        <v>27233</v>
      </c>
      <c r="E19" s="2737">
        <v>27298</v>
      </c>
      <c r="F19" s="2737">
        <v>28008</v>
      </c>
      <c r="G19" s="2737">
        <v>27470</v>
      </c>
      <c r="H19" s="2737">
        <v>27746</v>
      </c>
      <c r="I19" s="2737">
        <v>28081</v>
      </c>
      <c r="J19" s="2737">
        <v>27555</v>
      </c>
      <c r="K19" s="2725"/>
    </row>
    <row r="20" spans="1:11" s="2724" customFormat="1" ht="12" x14ac:dyDescent="0.2">
      <c r="A20" s="896" t="s">
        <v>1382</v>
      </c>
      <c r="B20" s="2743">
        <v>0</v>
      </c>
      <c r="C20" s="2743">
        <v>0.22600000000000001</v>
      </c>
      <c r="D20" s="2742">
        <v>0.222</v>
      </c>
      <c r="E20" s="2742">
        <v>0.223</v>
      </c>
      <c r="F20" s="2742">
        <v>0.223</v>
      </c>
      <c r="G20" s="2742">
        <v>0.214</v>
      </c>
      <c r="H20" s="2742">
        <v>0.214</v>
      </c>
      <c r="I20" s="2742">
        <v>0.21</v>
      </c>
      <c r="J20" s="2742">
        <v>0.20699999999999999</v>
      </c>
      <c r="K20" s="655" t="s">
        <v>1381</v>
      </c>
    </row>
    <row r="21" spans="1:11" s="2724" customFormat="1" ht="14.25" customHeight="1" thickBot="1" x14ac:dyDescent="0.25">
      <c r="A21" s="896"/>
      <c r="B21" s="2741"/>
      <c r="C21" s="2741"/>
      <c r="D21" s="2740"/>
      <c r="E21" s="2740"/>
      <c r="F21" s="2740"/>
      <c r="G21" s="2740"/>
      <c r="H21" s="2740"/>
      <c r="I21" s="2740"/>
      <c r="J21" s="2740"/>
      <c r="K21" s="2739">
        <v>2014</v>
      </c>
    </row>
    <row r="22" spans="1:11" s="2724" customFormat="1" ht="14.25" customHeight="1" x14ac:dyDescent="0.25">
      <c r="A22" s="896" t="s">
        <v>627</v>
      </c>
      <c r="B22" s="2732">
        <v>4960</v>
      </c>
      <c r="C22" s="2732">
        <v>5268</v>
      </c>
      <c r="D22" s="2732">
        <v>4810</v>
      </c>
      <c r="E22" s="2732">
        <v>4656</v>
      </c>
      <c r="F22" s="2732">
        <v>4903</v>
      </c>
      <c r="G22" s="2732">
        <v>5119</v>
      </c>
      <c r="H22" s="2732">
        <v>5333</v>
      </c>
      <c r="I22" s="2732">
        <v>5629</v>
      </c>
      <c r="J22" s="2732">
        <v>6541</v>
      </c>
      <c r="K22" s="2727">
        <v>21.8</v>
      </c>
    </row>
    <row r="23" spans="1:11" s="2724" customFormat="1" ht="14.25" customHeight="1" x14ac:dyDescent="0.25">
      <c r="A23" s="898" t="s">
        <v>1380</v>
      </c>
      <c r="B23" s="2732">
        <v>0</v>
      </c>
      <c r="C23" s="2732">
        <v>173</v>
      </c>
      <c r="D23" s="2732">
        <v>172</v>
      </c>
      <c r="E23" s="2732">
        <v>221</v>
      </c>
      <c r="F23" s="2732">
        <v>241</v>
      </c>
      <c r="G23" s="2732">
        <v>245</v>
      </c>
      <c r="H23" s="2732">
        <v>257</v>
      </c>
      <c r="I23" s="2732">
        <v>271</v>
      </c>
      <c r="J23" s="2732">
        <v>271</v>
      </c>
      <c r="K23" s="2727">
        <v>25.3</v>
      </c>
    </row>
    <row r="24" spans="1:11" s="2724" customFormat="1" ht="22.5" x14ac:dyDescent="0.25">
      <c r="A24" s="896" t="s">
        <v>626</v>
      </c>
      <c r="B24" s="2732">
        <v>-1000</v>
      </c>
      <c r="C24" s="2732">
        <v>-1000</v>
      </c>
      <c r="D24" s="2732">
        <v>-1000</v>
      </c>
      <c r="E24" s="2732">
        <v>-1205</v>
      </c>
      <c r="F24" s="2732">
        <v>-1205</v>
      </c>
      <c r="G24" s="2732">
        <v>-1205</v>
      </c>
      <c r="H24" s="2732">
        <v>-1205</v>
      </c>
      <c r="I24" s="2732">
        <v>-1205</v>
      </c>
      <c r="J24" s="2732">
        <v>-1205</v>
      </c>
      <c r="K24" s="2727">
        <v>30.6</v>
      </c>
    </row>
    <row r="25" spans="1:11" s="2724" customFormat="1" ht="14.25" customHeight="1" x14ac:dyDescent="0.25">
      <c r="A25" s="2738" t="s">
        <v>1379</v>
      </c>
      <c r="B25" s="2732">
        <v>84</v>
      </c>
      <c r="C25" s="2732">
        <v>145</v>
      </c>
      <c r="D25" s="2732">
        <v>90</v>
      </c>
      <c r="E25" s="2732">
        <v>156</v>
      </c>
      <c r="F25" s="2732">
        <v>41</v>
      </c>
      <c r="G25" s="2732">
        <v>39</v>
      </c>
      <c r="H25" s="2732">
        <v>-30</v>
      </c>
      <c r="I25" s="2732">
        <v>23</v>
      </c>
      <c r="J25" s="2732">
        <v>13</v>
      </c>
      <c r="K25" s="2727"/>
    </row>
    <row r="26" spans="1:11" s="2724" customFormat="1" ht="14.25" customHeight="1" x14ac:dyDescent="0.25">
      <c r="A26" s="897" t="s">
        <v>1378</v>
      </c>
      <c r="B26" s="2737">
        <v>31028</v>
      </c>
      <c r="C26" s="2737">
        <v>31731</v>
      </c>
      <c r="D26" s="2737">
        <v>31133</v>
      </c>
      <c r="E26" s="2737">
        <v>30906</v>
      </c>
      <c r="F26" s="2737">
        <v>31747</v>
      </c>
      <c r="G26" s="2737">
        <v>31423</v>
      </c>
      <c r="H26" s="2737">
        <v>31844</v>
      </c>
      <c r="I26" s="2737">
        <v>32528</v>
      </c>
      <c r="J26" s="2737">
        <v>32904</v>
      </c>
      <c r="K26" s="2727">
        <v>21.9</v>
      </c>
    </row>
    <row r="27" spans="1:11" s="2724" customFormat="1" ht="14.25" customHeight="1" x14ac:dyDescent="0.25">
      <c r="A27" s="896" t="s">
        <v>1377</v>
      </c>
      <c r="B27" s="2736">
        <v>0</v>
      </c>
      <c r="C27" s="2736">
        <v>0.26300000000000001</v>
      </c>
      <c r="D27" s="2735">
        <v>0.254</v>
      </c>
      <c r="E27" s="2735">
        <v>0.252</v>
      </c>
      <c r="F27" s="2735">
        <v>0.252</v>
      </c>
      <c r="G27" s="2735">
        <v>0.245</v>
      </c>
      <c r="H27" s="2735">
        <v>0.246</v>
      </c>
      <c r="I27" s="2735">
        <v>0.24299999999999999</v>
      </c>
      <c r="J27" s="2735">
        <v>0.247</v>
      </c>
      <c r="K27" s="2727">
        <v>25.4</v>
      </c>
    </row>
    <row r="28" spans="1:11" s="2724" customFormat="1" ht="14.25" customHeight="1" x14ac:dyDescent="0.25">
      <c r="A28" s="896"/>
      <c r="B28" s="2734"/>
      <c r="C28" s="2734"/>
      <c r="D28" s="2733"/>
      <c r="E28" s="2733"/>
      <c r="F28" s="2733"/>
      <c r="G28" s="2733"/>
      <c r="H28" s="2733"/>
      <c r="I28" s="2733"/>
      <c r="J28" s="2733"/>
      <c r="K28" s="2727"/>
    </row>
    <row r="29" spans="1:11" s="2724" customFormat="1" ht="14.25" customHeight="1" x14ac:dyDescent="0.25">
      <c r="A29" s="896" t="s">
        <v>1376</v>
      </c>
      <c r="B29" s="2732">
        <v>0</v>
      </c>
      <c r="C29" s="2732"/>
      <c r="D29" s="2732"/>
      <c r="E29" s="2732"/>
      <c r="F29" s="2732">
        <v>202424</v>
      </c>
      <c r="G29" s="2732">
        <v>206380</v>
      </c>
      <c r="H29" s="2732">
        <v>208837</v>
      </c>
      <c r="I29" s="2732">
        <v>213740</v>
      </c>
      <c r="J29" s="2732">
        <v>215812</v>
      </c>
      <c r="K29" s="2727"/>
    </row>
    <row r="30" spans="1:11" s="2724" customFormat="1" ht="14.25" customHeight="1" x14ac:dyDescent="0.25">
      <c r="A30" s="895" t="s">
        <v>1375</v>
      </c>
      <c r="B30" s="2731">
        <v>155886</v>
      </c>
      <c r="C30" s="2731">
        <v>120827</v>
      </c>
      <c r="D30" s="2731">
        <v>122568</v>
      </c>
      <c r="E30" s="2731">
        <v>122679</v>
      </c>
      <c r="F30" s="2731">
        <v>125779</v>
      </c>
      <c r="G30" s="2731">
        <v>128303</v>
      </c>
      <c r="H30" s="2731">
        <v>129705</v>
      </c>
      <c r="I30" s="2731">
        <v>133588</v>
      </c>
      <c r="J30" s="2731">
        <v>133157</v>
      </c>
      <c r="K30" s="2727"/>
    </row>
    <row r="31" spans="1:11" s="2724" customFormat="1" ht="14.25" customHeight="1" x14ac:dyDescent="0.2">
      <c r="A31" s="894" t="s">
        <v>1374</v>
      </c>
      <c r="B31" s="2730"/>
      <c r="C31" s="2729"/>
      <c r="D31" s="2728"/>
      <c r="E31" s="2728"/>
      <c r="F31" s="2728"/>
      <c r="G31" s="2728"/>
      <c r="H31" s="2728"/>
      <c r="I31" s="2728"/>
      <c r="J31" s="2728"/>
      <c r="K31" s="2727">
        <v>30.7</v>
      </c>
    </row>
    <row r="32" spans="1:11" s="2724" customFormat="1" ht="14.25" customHeight="1" x14ac:dyDescent="0.2">
      <c r="A32" s="894" t="s">
        <v>1373</v>
      </c>
      <c r="B32" s="2726" t="s">
        <v>1372</v>
      </c>
      <c r="C32" s="2726" t="s">
        <v>1371</v>
      </c>
      <c r="D32" s="2726" t="s">
        <v>1370</v>
      </c>
      <c r="E32" s="2726" t="s">
        <v>1369</v>
      </c>
      <c r="F32" s="2726">
        <v>0.90100000000000002</v>
      </c>
      <c r="G32" s="2726" t="s">
        <v>1400</v>
      </c>
      <c r="H32" s="2726" t="s">
        <v>1401</v>
      </c>
      <c r="I32" s="2726" t="s">
        <v>1401</v>
      </c>
      <c r="J32" s="2726" t="s">
        <v>1402</v>
      </c>
      <c r="K32" s="2727"/>
    </row>
    <row r="33" spans="1:11" s="2724" customFormat="1" ht="14.25" customHeight="1" x14ac:dyDescent="0.2">
      <c r="A33" s="893" t="s">
        <v>1406</v>
      </c>
      <c r="K33" s="2725"/>
    </row>
    <row r="34" spans="1:11" s="2724" customFormat="1" ht="15.75" customHeight="1" x14ac:dyDescent="0.2">
      <c r="A34" s="894" t="s">
        <v>1403</v>
      </c>
      <c r="B34" s="2711"/>
      <c r="C34" s="2710"/>
      <c r="D34" s="2710"/>
      <c r="E34" s="2710"/>
      <c r="F34" s="2710"/>
      <c r="G34" s="2710"/>
      <c r="H34" s="2710"/>
      <c r="I34" s="2710"/>
      <c r="J34" s="2710"/>
      <c r="K34" s="655" t="s">
        <v>606</v>
      </c>
    </row>
    <row r="35" spans="1:11" s="2724" customFormat="1" ht="15.75" customHeight="1" x14ac:dyDescent="0.2">
      <c r="B35" s="2711"/>
      <c r="C35" s="2710"/>
      <c r="D35" s="2710"/>
      <c r="E35" s="2710"/>
      <c r="F35" s="2710"/>
      <c r="G35" s="2710"/>
      <c r="H35" s="2710"/>
      <c r="I35" s="2710"/>
      <c r="J35" s="2710"/>
      <c r="K35" s="655"/>
    </row>
    <row r="36" spans="1:11" ht="14.25" customHeight="1" x14ac:dyDescent="0.2">
      <c r="A36" s="660" t="s">
        <v>1368</v>
      </c>
      <c r="B36" s="904"/>
      <c r="C36" s="2723"/>
      <c r="D36" s="2723"/>
      <c r="E36" s="2722"/>
      <c r="F36" s="2722"/>
      <c r="G36" s="2709"/>
      <c r="H36" s="2709"/>
      <c r="I36" s="2709"/>
      <c r="J36" s="2709"/>
    </row>
    <row r="37" spans="1:11" ht="14.25" customHeight="1" thickBot="1" x14ac:dyDescent="0.25">
      <c r="A37" s="892"/>
      <c r="B37" s="889"/>
      <c r="C37" s="2721"/>
      <c r="D37" s="2721"/>
      <c r="E37" s="2716"/>
      <c r="F37" s="2716"/>
      <c r="G37" s="2709"/>
      <c r="H37" s="2709"/>
      <c r="I37" s="2709"/>
      <c r="J37" s="2709"/>
    </row>
    <row r="38" spans="1:11" ht="14.25" customHeight="1" thickBot="1" x14ac:dyDescent="0.2">
      <c r="A38" s="890" t="s">
        <v>432</v>
      </c>
      <c r="B38" s="901" t="s">
        <v>1210</v>
      </c>
      <c r="C38" s="887" t="s">
        <v>1094</v>
      </c>
      <c r="D38" s="887" t="s">
        <v>1032</v>
      </c>
      <c r="E38" s="887" t="s">
        <v>940</v>
      </c>
      <c r="F38" s="886" t="s">
        <v>917</v>
      </c>
      <c r="G38" s="886" t="s">
        <v>868</v>
      </c>
      <c r="H38" s="886" t="s">
        <v>277</v>
      </c>
      <c r="I38" s="886" t="s">
        <v>276</v>
      </c>
      <c r="J38" s="886" t="s">
        <v>275</v>
      </c>
    </row>
    <row r="39" spans="1:11" ht="14.25" customHeight="1" x14ac:dyDescent="0.2">
      <c r="A39" s="669" t="s">
        <v>1367</v>
      </c>
      <c r="B39" s="2720">
        <v>15.5</v>
      </c>
      <c r="C39" s="2719">
        <v>20.3</v>
      </c>
      <c r="D39" s="2719">
        <v>19.899999999999999</v>
      </c>
      <c r="E39" s="2719">
        <v>19.8</v>
      </c>
      <c r="F39" s="2719">
        <v>19.5</v>
      </c>
      <c r="G39" s="2719">
        <v>19.2</v>
      </c>
      <c r="H39" s="2719">
        <v>19.2</v>
      </c>
      <c r="I39" s="2719">
        <v>18.8</v>
      </c>
      <c r="J39" s="2718">
        <v>18.399999999999999</v>
      </c>
    </row>
    <row r="40" spans="1:11" ht="14.25" customHeight="1" x14ac:dyDescent="0.2">
      <c r="A40" s="669" t="s">
        <v>1366</v>
      </c>
      <c r="B40" s="2720">
        <v>17.3</v>
      </c>
      <c r="C40" s="2719">
        <v>22.6</v>
      </c>
      <c r="D40" s="2719">
        <v>22.2</v>
      </c>
      <c r="E40" s="2719">
        <v>22.3</v>
      </c>
      <c r="F40" s="2719">
        <v>22.3</v>
      </c>
      <c r="G40" s="2719">
        <v>21.4</v>
      </c>
      <c r="H40" s="2719">
        <v>21.4</v>
      </c>
      <c r="I40" s="2719">
        <v>21</v>
      </c>
      <c r="J40" s="2718">
        <v>20.7</v>
      </c>
    </row>
    <row r="41" spans="1:11" ht="14.25" customHeight="1" x14ac:dyDescent="0.2">
      <c r="A41" s="669" t="s">
        <v>1365</v>
      </c>
      <c r="B41" s="2720">
        <v>19.899999999999999</v>
      </c>
      <c r="C41" s="2719">
        <v>26.3</v>
      </c>
      <c r="D41" s="2719">
        <v>25.4</v>
      </c>
      <c r="E41" s="2719">
        <v>25.2</v>
      </c>
      <c r="F41" s="2719">
        <v>25.2</v>
      </c>
      <c r="G41" s="2719">
        <v>24.5</v>
      </c>
      <c r="H41" s="2719">
        <v>24.6</v>
      </c>
      <c r="I41" s="2719">
        <v>24.3</v>
      </c>
      <c r="J41" s="2718">
        <v>24.7</v>
      </c>
    </row>
    <row r="42" spans="1:11" ht="14.25" customHeight="1" x14ac:dyDescent="0.2">
      <c r="A42" s="669" t="s">
        <v>1364</v>
      </c>
      <c r="B42" s="2720">
        <v>15.5</v>
      </c>
      <c r="C42" s="2719">
        <v>20</v>
      </c>
      <c r="D42" s="2719">
        <v>19.8</v>
      </c>
      <c r="E42" s="2719">
        <v>19.8</v>
      </c>
      <c r="F42" s="2719">
        <v>19</v>
      </c>
      <c r="G42" s="2719">
        <v>18.8</v>
      </c>
      <c r="H42" s="2719">
        <v>18.7</v>
      </c>
      <c r="I42" s="2719">
        <v>18.399999999999999</v>
      </c>
      <c r="J42" s="2718">
        <v>17.399999999999999</v>
      </c>
    </row>
    <row r="43" spans="1:11" ht="14.25" customHeight="1" x14ac:dyDescent="0.2">
      <c r="A43" s="669" t="s">
        <v>1363</v>
      </c>
      <c r="B43" s="2720">
        <v>17.3</v>
      </c>
      <c r="C43" s="2719">
        <v>22.3</v>
      </c>
      <c r="D43" s="2719">
        <v>22.1</v>
      </c>
      <c r="E43" s="2719">
        <v>22.2</v>
      </c>
      <c r="F43" s="2719">
        <v>21.7</v>
      </c>
      <c r="G43" s="2719">
        <v>21</v>
      </c>
      <c r="H43" s="2719">
        <v>20.9</v>
      </c>
      <c r="I43" s="2719">
        <v>20.6</v>
      </c>
      <c r="J43" s="2718">
        <v>19.7</v>
      </c>
    </row>
    <row r="44" spans="1:11" ht="14.25" customHeight="1" x14ac:dyDescent="0.2">
      <c r="A44" s="669" t="s">
        <v>1362</v>
      </c>
      <c r="B44" s="2720">
        <v>19.899999999999999</v>
      </c>
      <c r="C44" s="2719">
        <v>26</v>
      </c>
      <c r="D44" s="2719">
        <v>25.2</v>
      </c>
      <c r="E44" s="2719">
        <v>25.2</v>
      </c>
      <c r="F44" s="2719">
        <v>24.7</v>
      </c>
      <c r="G44" s="2719">
        <v>24.1</v>
      </c>
      <c r="H44" s="2719">
        <v>24</v>
      </c>
      <c r="I44" s="2719">
        <v>24</v>
      </c>
      <c r="J44" s="2718">
        <v>23.7</v>
      </c>
    </row>
    <row r="45" spans="1:11" ht="14.25" customHeight="1" thickBot="1" x14ac:dyDescent="0.25">
      <c r="A45" s="891"/>
      <c r="B45" s="2717"/>
      <c r="C45" s="2716"/>
      <c r="D45" s="2716"/>
      <c r="E45" s="2716"/>
      <c r="F45" s="2716"/>
      <c r="G45" s="2715"/>
      <c r="H45" s="2715"/>
      <c r="I45" s="2715"/>
      <c r="J45" s="2715"/>
    </row>
    <row r="46" spans="1:11" ht="14.25" customHeight="1" thickBot="1" x14ac:dyDescent="0.25">
      <c r="A46" s="888" t="s">
        <v>625</v>
      </c>
      <c r="B46" s="887" t="s">
        <v>1338</v>
      </c>
      <c r="C46" s="887" t="s">
        <v>1337</v>
      </c>
      <c r="D46" s="887" t="s">
        <v>1336</v>
      </c>
      <c r="E46" s="887" t="s">
        <v>1335</v>
      </c>
      <c r="F46" s="886" t="s">
        <v>923</v>
      </c>
      <c r="G46" s="886" t="s">
        <v>920</v>
      </c>
      <c r="H46" s="886" t="s">
        <v>876</v>
      </c>
      <c r="I46" s="886" t="s">
        <v>875</v>
      </c>
      <c r="J46" s="886" t="s">
        <v>874</v>
      </c>
    </row>
    <row r="47" spans="1:11" ht="14.25" customHeight="1" x14ac:dyDescent="0.2">
      <c r="A47" s="669" t="s">
        <v>624</v>
      </c>
      <c r="B47" s="885">
        <v>26984</v>
      </c>
      <c r="C47" s="2714">
        <v>27318</v>
      </c>
      <c r="D47" s="2714">
        <v>27233</v>
      </c>
      <c r="E47" s="2714">
        <v>27298</v>
      </c>
      <c r="F47" s="2714">
        <v>28008</v>
      </c>
      <c r="G47" s="2714">
        <v>27470</v>
      </c>
      <c r="H47" s="2714">
        <v>27746</v>
      </c>
      <c r="I47" s="2714">
        <v>28081</v>
      </c>
      <c r="J47" s="2713">
        <v>27555</v>
      </c>
    </row>
    <row r="48" spans="1:11" ht="14.25" customHeight="1" x14ac:dyDescent="0.2">
      <c r="A48" s="669" t="s">
        <v>623</v>
      </c>
      <c r="B48" s="885">
        <v>528163</v>
      </c>
      <c r="C48" s="2714">
        <v>554553</v>
      </c>
      <c r="D48" s="2714">
        <v>548944</v>
      </c>
      <c r="E48" s="2714">
        <v>538378</v>
      </c>
      <c r="F48" s="2714">
        <v>538338</v>
      </c>
      <c r="G48" s="2714">
        <v>563768</v>
      </c>
      <c r="H48" s="2714">
        <v>593799</v>
      </c>
      <c r="I48" s="2714">
        <v>601713</v>
      </c>
      <c r="J48" s="2713">
        <v>555688</v>
      </c>
    </row>
    <row r="49" spans="1:10" ht="14.25" customHeight="1" x14ac:dyDescent="0.2">
      <c r="A49" s="884" t="s">
        <v>622</v>
      </c>
      <c r="B49" s="2712">
        <v>5.0999999999999996</v>
      </c>
      <c r="C49" s="2712">
        <v>4.9000000000000004</v>
      </c>
      <c r="D49" s="2712">
        <v>5</v>
      </c>
      <c r="E49" s="2712">
        <v>5.0999999999999996</v>
      </c>
      <c r="F49" s="2712">
        <v>5.2</v>
      </c>
      <c r="G49" s="2712">
        <v>4.9000000000000004</v>
      </c>
      <c r="H49" s="2712">
        <v>4.7</v>
      </c>
      <c r="I49" s="2712">
        <v>4.7</v>
      </c>
      <c r="J49" s="2769">
        <v>5</v>
      </c>
    </row>
    <row r="50" spans="1:10" ht="14.25" customHeight="1" x14ac:dyDescent="0.2">
      <c r="A50" s="661" t="s">
        <v>871</v>
      </c>
      <c r="B50" s="2711"/>
      <c r="C50" s="2710"/>
      <c r="D50" s="2710"/>
      <c r="E50" s="2710"/>
      <c r="F50" s="2710"/>
      <c r="G50" s="2709"/>
      <c r="H50" s="2709"/>
      <c r="I50" s="2709"/>
      <c r="J50" s="2709"/>
    </row>
    <row r="51" spans="1:10" ht="15" customHeight="1" x14ac:dyDescent="0.15">
      <c r="A51" s="883"/>
      <c r="B51" s="883"/>
      <c r="C51" s="883"/>
      <c r="D51" s="883"/>
      <c r="E51" s="883"/>
      <c r="F51" s="883"/>
      <c r="G51" s="883"/>
      <c r="H51" s="883"/>
      <c r="I51" s="883"/>
      <c r="J51" s="883"/>
    </row>
    <row r="52" spans="1:10" ht="15" customHeight="1" x14ac:dyDescent="0.15">
      <c r="A52" s="883"/>
      <c r="B52" s="883"/>
      <c r="C52" s="883"/>
      <c r="D52" s="883"/>
      <c r="E52" s="883"/>
      <c r="F52" s="883"/>
      <c r="G52" s="883"/>
      <c r="H52" s="883"/>
      <c r="I52" s="883"/>
      <c r="J52" s="883"/>
    </row>
    <row r="53" spans="1:10" ht="15" customHeight="1" x14ac:dyDescent="0.15">
      <c r="A53" s="883"/>
      <c r="B53" s="883"/>
      <c r="C53" s="883"/>
      <c r="D53" s="883"/>
      <c r="E53" s="883"/>
      <c r="F53" s="883"/>
      <c r="G53" s="883"/>
      <c r="H53" s="883"/>
      <c r="I53" s="883"/>
      <c r="J53" s="883"/>
    </row>
    <row r="54" spans="1:10" ht="15" customHeight="1" x14ac:dyDescent="0.15"/>
    <row r="55" spans="1:10" ht="15" customHeight="1" x14ac:dyDescent="0.15"/>
    <row r="56" spans="1:10" ht="15" customHeight="1" x14ac:dyDescent="0.15"/>
    <row r="57" spans="1:10" ht="15" customHeight="1" x14ac:dyDescent="0.15"/>
    <row r="58" spans="1:10" ht="15" customHeight="1" x14ac:dyDescent="0.15"/>
    <row r="59" spans="1:10" ht="15" customHeight="1" x14ac:dyDescent="0.15"/>
    <row r="60" spans="1:10" ht="15" customHeight="1" x14ac:dyDescent="0.15"/>
    <row r="61" spans="1:10" ht="15" customHeight="1" x14ac:dyDescent="0.15"/>
    <row r="62" spans="1:10" ht="15" customHeight="1" x14ac:dyDescent="0.15"/>
    <row r="63" spans="1:10" ht="15" customHeight="1" x14ac:dyDescent="0.15"/>
  </sheetData>
  <pageMargins left="0.7" right="0.7" top="0.75" bottom="0.75" header="0.3" footer="0.3"/>
  <pageSetup paperSize="9" scale="80" pageOrder="overThenDown" orientation="portrait" r:id="rId1"/>
  <headerFooter>
    <oddHeader>&amp;R&amp;"Arial,Normal"&amp;8Risk, liquidity and capital management</oddHeader>
    <oddFooter>&amp;C&amp;"Arial,Normaali"&amp;7Fact book - Q4 2018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72"/>
  <sheetViews>
    <sheetView showGridLines="0" showZeros="0" view="pageLayout" topLeftCell="A52" zoomScaleNormal="100" zoomScaleSheetLayoutView="100" workbookViewId="0">
      <selection activeCell="A37" sqref="A37:XFD37"/>
    </sheetView>
  </sheetViews>
  <sheetFormatPr defaultRowHeight="15" x14ac:dyDescent="0.25"/>
  <cols>
    <col min="1" max="1" width="35.28515625" customWidth="1"/>
    <col min="2" max="10" width="8.85546875" style="2544" customWidth="1"/>
  </cols>
  <sheetData>
    <row r="1" spans="1:12" ht="15" customHeight="1" x14ac:dyDescent="0.25">
      <c r="A1" s="660" t="s">
        <v>656</v>
      </c>
      <c r="B1" s="904"/>
      <c r="C1" s="903"/>
      <c r="D1" s="903"/>
      <c r="E1" s="903"/>
      <c r="F1" s="903"/>
      <c r="G1" s="903"/>
      <c r="H1" s="902"/>
      <c r="I1" s="1033"/>
      <c r="J1" s="1033"/>
    </row>
    <row r="2" spans="1:12" ht="15" customHeight="1" thickBot="1" x14ac:dyDescent="0.3">
      <c r="A2" s="902"/>
      <c r="B2" s="904"/>
      <c r="C2" s="903"/>
      <c r="D2" s="903"/>
      <c r="E2" s="903"/>
      <c r="F2" s="903"/>
      <c r="G2" s="903"/>
      <c r="H2" s="902"/>
      <c r="I2" s="1033"/>
      <c r="J2" s="1033"/>
    </row>
    <row r="3" spans="1:12" ht="15" customHeight="1" thickBot="1" x14ac:dyDescent="0.3">
      <c r="A3" s="916" t="s">
        <v>178</v>
      </c>
      <c r="B3" s="901" t="s">
        <v>1210</v>
      </c>
      <c r="C3" s="887" t="s">
        <v>1094</v>
      </c>
      <c r="D3" s="887" t="s">
        <v>1032</v>
      </c>
      <c r="E3" s="901" t="s">
        <v>940</v>
      </c>
      <c r="F3" s="901" t="s">
        <v>917</v>
      </c>
      <c r="G3" s="900" t="s">
        <v>868</v>
      </c>
      <c r="H3" s="900" t="s">
        <v>277</v>
      </c>
      <c r="I3" s="900" t="s">
        <v>276</v>
      </c>
      <c r="J3" s="900" t="s">
        <v>275</v>
      </c>
    </row>
    <row r="4" spans="1:12" ht="15" customHeight="1" x14ac:dyDescent="0.25">
      <c r="A4" s="897" t="s">
        <v>655</v>
      </c>
      <c r="B4" s="995">
        <v>120969</v>
      </c>
      <c r="C4" s="995">
        <v>99042</v>
      </c>
      <c r="D4" s="995">
        <v>100604</v>
      </c>
      <c r="E4" s="995">
        <v>100943</v>
      </c>
      <c r="F4" s="995">
        <v>102743</v>
      </c>
      <c r="G4" s="995">
        <v>107110</v>
      </c>
      <c r="H4" s="995">
        <v>106058</v>
      </c>
      <c r="I4" s="995">
        <v>109367</v>
      </c>
      <c r="J4" s="995">
        <v>107512</v>
      </c>
    </row>
    <row r="5" spans="1:12" ht="15" customHeight="1" x14ac:dyDescent="0.25">
      <c r="A5" s="896" t="s">
        <v>654</v>
      </c>
      <c r="B5" s="1823">
        <v>107635</v>
      </c>
      <c r="C5" s="1823">
        <v>86886</v>
      </c>
      <c r="D5" s="1823">
        <v>88453</v>
      </c>
      <c r="E5" s="1823">
        <v>87450</v>
      </c>
      <c r="F5" s="1823">
        <v>88808</v>
      </c>
      <c r="G5" s="1823">
        <v>95102</v>
      </c>
      <c r="H5" s="1823">
        <v>94073</v>
      </c>
      <c r="I5" s="1823">
        <v>95152</v>
      </c>
      <c r="J5" s="1823">
        <v>93958</v>
      </c>
    </row>
    <row r="6" spans="1:12" ht="15" customHeight="1" x14ac:dyDescent="0.25">
      <c r="A6" s="896" t="s">
        <v>647</v>
      </c>
      <c r="B6" s="1823">
        <v>0</v>
      </c>
      <c r="C6" s="1823">
        <v>2071</v>
      </c>
      <c r="D6" s="1823">
        <v>2012</v>
      </c>
      <c r="E6" s="1823">
        <v>1808</v>
      </c>
      <c r="F6" s="1823">
        <v>1869</v>
      </c>
      <c r="G6" s="1823">
        <v>2070</v>
      </c>
      <c r="H6" s="1823">
        <v>2236</v>
      </c>
      <c r="I6" s="1823">
        <v>0</v>
      </c>
      <c r="J6" s="1823">
        <v>0</v>
      </c>
      <c r="L6" s="1110"/>
    </row>
    <row r="7" spans="1:12" ht="15" customHeight="1" x14ac:dyDescent="0.25">
      <c r="A7" s="896" t="s">
        <v>653</v>
      </c>
      <c r="B7" s="1823">
        <v>71868</v>
      </c>
      <c r="C7" s="1823">
        <v>53612</v>
      </c>
      <c r="D7" s="1823">
        <v>54824</v>
      </c>
      <c r="E7" s="1823">
        <v>54703</v>
      </c>
      <c r="F7" s="1823">
        <v>57004</v>
      </c>
      <c r="G7" s="1823">
        <v>60872</v>
      </c>
      <c r="H7" s="1823">
        <v>58995</v>
      </c>
      <c r="I7" s="1823">
        <v>61367</v>
      </c>
      <c r="J7" s="1823">
        <v>62212</v>
      </c>
    </row>
    <row r="8" spans="1:12" ht="15" customHeight="1" x14ac:dyDescent="0.25">
      <c r="A8" s="898" t="s">
        <v>652</v>
      </c>
      <c r="B8" s="1823">
        <v>60626</v>
      </c>
      <c r="C8" s="1823">
        <v>44353</v>
      </c>
      <c r="D8" s="1823">
        <v>44851</v>
      </c>
      <c r="E8" s="1823">
        <v>45264</v>
      </c>
      <c r="F8" s="1823">
        <v>47173</v>
      </c>
      <c r="G8" s="1823">
        <v>48747</v>
      </c>
      <c r="H8" s="1823">
        <v>47254</v>
      </c>
      <c r="I8" s="1823">
        <v>48359</v>
      </c>
      <c r="J8" s="1823">
        <v>48585</v>
      </c>
    </row>
    <row r="9" spans="1:12" ht="15" customHeight="1" x14ac:dyDescent="0.25">
      <c r="A9" s="898" t="s">
        <v>651</v>
      </c>
      <c r="B9" s="2150">
        <v>11242</v>
      </c>
      <c r="C9" s="2150">
        <v>9259</v>
      </c>
      <c r="D9" s="2150">
        <v>9973</v>
      </c>
      <c r="E9" s="2150">
        <v>9439</v>
      </c>
      <c r="F9" s="2150">
        <v>9831</v>
      </c>
      <c r="G9" s="2150">
        <v>12125</v>
      </c>
      <c r="H9" s="2150">
        <v>11741</v>
      </c>
      <c r="I9" s="2150">
        <v>13009</v>
      </c>
      <c r="J9" s="2150">
        <v>13627</v>
      </c>
    </row>
    <row r="10" spans="1:12" ht="15" customHeight="1" x14ac:dyDescent="0.25">
      <c r="A10" s="896" t="s">
        <v>650</v>
      </c>
      <c r="B10" s="2150">
        <v>5953</v>
      </c>
      <c r="C10" s="2150">
        <v>6137</v>
      </c>
      <c r="D10" s="2150">
        <v>6297</v>
      </c>
      <c r="E10" s="2150">
        <v>6263</v>
      </c>
      <c r="F10" s="2150">
        <v>6163</v>
      </c>
      <c r="G10" s="2150">
        <v>7505</v>
      </c>
      <c r="H10" s="2150">
        <v>8198</v>
      </c>
      <c r="I10" s="2150">
        <v>8774</v>
      </c>
      <c r="J10" s="2150">
        <v>7144</v>
      </c>
    </row>
    <row r="11" spans="1:12" ht="15" customHeight="1" x14ac:dyDescent="0.25">
      <c r="A11" s="896" t="s">
        <v>646</v>
      </c>
      <c r="B11" s="2150">
        <v>25979</v>
      </c>
      <c r="C11" s="2150">
        <v>21851</v>
      </c>
      <c r="D11" s="2150">
        <v>21747</v>
      </c>
      <c r="E11" s="2150">
        <v>21436</v>
      </c>
      <c r="F11" s="2150">
        <v>20888</v>
      </c>
      <c r="G11" s="2150">
        <v>21062</v>
      </c>
      <c r="H11" s="2150">
        <v>21063</v>
      </c>
      <c r="I11" s="2150">
        <v>21863</v>
      </c>
      <c r="J11" s="2150">
        <v>21933</v>
      </c>
    </row>
    <row r="12" spans="1:12" ht="15" customHeight="1" x14ac:dyDescent="0.25">
      <c r="A12" s="896" t="s">
        <v>649</v>
      </c>
      <c r="B12" s="2150">
        <v>1648</v>
      </c>
      <c r="C12" s="2150">
        <v>840</v>
      </c>
      <c r="D12" s="2150">
        <v>847</v>
      </c>
      <c r="E12" s="2150">
        <v>801</v>
      </c>
      <c r="F12" s="2150">
        <v>850</v>
      </c>
      <c r="G12" s="2150">
        <v>836</v>
      </c>
      <c r="H12" s="2150">
        <v>821</v>
      </c>
      <c r="I12" s="2150">
        <v>830</v>
      </c>
      <c r="J12" s="2150">
        <v>828</v>
      </c>
    </row>
    <row r="13" spans="1:12" ht="15" customHeight="1" x14ac:dyDescent="0.25">
      <c r="A13" s="896" t="s">
        <v>645</v>
      </c>
      <c r="B13" s="2150">
        <v>2187</v>
      </c>
      <c r="C13" s="2150">
        <v>2375</v>
      </c>
      <c r="D13" s="2150">
        <v>2726</v>
      </c>
      <c r="E13" s="2150">
        <v>2438</v>
      </c>
      <c r="F13" s="2150">
        <v>2034</v>
      </c>
      <c r="G13" s="2150">
        <v>2758</v>
      </c>
      <c r="H13" s="2150">
        <v>2760</v>
      </c>
      <c r="I13" s="2150">
        <v>2316</v>
      </c>
      <c r="J13" s="2150">
        <v>1841</v>
      </c>
    </row>
    <row r="14" spans="1:12" ht="15" customHeight="1" x14ac:dyDescent="0.25">
      <c r="A14" s="896" t="s">
        <v>648</v>
      </c>
      <c r="B14" s="2150">
        <v>13334</v>
      </c>
      <c r="C14" s="2150">
        <v>12156</v>
      </c>
      <c r="D14" s="2150">
        <v>12151</v>
      </c>
      <c r="E14" s="2150">
        <v>13494</v>
      </c>
      <c r="F14" s="2150">
        <v>13935</v>
      </c>
      <c r="G14" s="2150">
        <v>12008</v>
      </c>
      <c r="H14" s="2150">
        <v>11985</v>
      </c>
      <c r="I14" s="2150">
        <v>14215</v>
      </c>
      <c r="J14" s="2150">
        <v>13554</v>
      </c>
    </row>
    <row r="15" spans="1:12" ht="15" customHeight="1" x14ac:dyDescent="0.25">
      <c r="A15" s="896" t="s">
        <v>647</v>
      </c>
      <c r="B15" s="2150">
        <v>689</v>
      </c>
      <c r="C15" s="2150">
        <v>133</v>
      </c>
      <c r="D15" s="2150">
        <v>125</v>
      </c>
      <c r="E15" s="2150">
        <v>174</v>
      </c>
      <c r="F15" s="2150">
        <v>291</v>
      </c>
      <c r="G15" s="2150">
        <v>143</v>
      </c>
      <c r="H15" s="2150">
        <v>150</v>
      </c>
      <c r="I15" s="2150">
        <v>994</v>
      </c>
      <c r="J15" s="2150">
        <v>657</v>
      </c>
    </row>
    <row r="16" spans="1:12" ht="15" customHeight="1" x14ac:dyDescent="0.25">
      <c r="A16" s="896" t="s">
        <v>646</v>
      </c>
      <c r="B16" s="2150">
        <v>4227</v>
      </c>
      <c r="C16" s="2150">
        <v>4342</v>
      </c>
      <c r="D16" s="2150">
        <v>4329</v>
      </c>
      <c r="E16" s="2150">
        <v>5645</v>
      </c>
      <c r="F16" s="2150">
        <v>5683</v>
      </c>
      <c r="G16" s="2150">
        <v>5761</v>
      </c>
      <c r="H16" s="2150">
        <v>5759</v>
      </c>
      <c r="I16" s="2150">
        <v>6121</v>
      </c>
      <c r="J16" s="2150">
        <v>6086</v>
      </c>
    </row>
    <row r="17" spans="1:10" ht="15" customHeight="1" x14ac:dyDescent="0.25">
      <c r="A17" s="896" t="s">
        <v>645</v>
      </c>
      <c r="B17" s="2150">
        <v>8418</v>
      </c>
      <c r="C17" s="2150">
        <v>7681</v>
      </c>
      <c r="D17" s="1822">
        <v>7698</v>
      </c>
      <c r="E17" s="2150">
        <v>7675</v>
      </c>
      <c r="F17" s="2150">
        <v>7961</v>
      </c>
      <c r="G17" s="2150">
        <v>6104</v>
      </c>
      <c r="H17" s="2150">
        <v>6076</v>
      </c>
      <c r="I17" s="2150">
        <v>7099</v>
      </c>
      <c r="J17" s="2150">
        <v>6811</v>
      </c>
    </row>
    <row r="18" spans="1:10" ht="15" customHeight="1" x14ac:dyDescent="0.25">
      <c r="A18" s="1820"/>
      <c r="B18" s="1819"/>
      <c r="C18" s="1819"/>
      <c r="D18" s="1819"/>
      <c r="E18" s="1819"/>
      <c r="F18" s="1819"/>
      <c r="G18" s="1819"/>
      <c r="H18" s="1819"/>
      <c r="I18" s="1819"/>
      <c r="J18" s="1819"/>
    </row>
    <row r="19" spans="1:10" ht="15" customHeight="1" x14ac:dyDescent="0.25">
      <c r="A19" s="897" t="s">
        <v>644</v>
      </c>
      <c r="B19" s="985">
        <v>931</v>
      </c>
      <c r="C19" s="985">
        <v>728</v>
      </c>
      <c r="D19" s="1821">
        <v>793</v>
      </c>
      <c r="E19" s="985">
        <v>776</v>
      </c>
      <c r="F19" s="985">
        <v>1207</v>
      </c>
      <c r="G19" s="985">
        <v>1238</v>
      </c>
      <c r="H19" s="985">
        <v>1449</v>
      </c>
      <c r="I19" s="985">
        <v>1607</v>
      </c>
      <c r="J19" s="985">
        <v>1798</v>
      </c>
    </row>
    <row r="20" spans="1:10" ht="15" customHeight="1" x14ac:dyDescent="0.25">
      <c r="A20" s="1820"/>
      <c r="B20" s="1819"/>
      <c r="C20" s="1819"/>
      <c r="D20" s="1819"/>
      <c r="E20" s="1819"/>
      <c r="F20" s="1819"/>
      <c r="G20" s="1819"/>
      <c r="H20" s="1819"/>
      <c r="I20" s="1819"/>
      <c r="J20" s="1819"/>
    </row>
    <row r="21" spans="1:10" ht="15" customHeight="1" x14ac:dyDescent="0.25">
      <c r="A21" s="897" t="s">
        <v>643</v>
      </c>
      <c r="B21" s="985">
        <v>6064</v>
      </c>
      <c r="C21" s="985">
        <v>3812</v>
      </c>
      <c r="D21" s="985">
        <v>3908</v>
      </c>
      <c r="E21" s="985">
        <v>3690</v>
      </c>
      <c r="F21" s="985">
        <v>3520</v>
      </c>
      <c r="G21" s="985">
        <v>3146</v>
      </c>
      <c r="H21" s="985">
        <v>3396</v>
      </c>
      <c r="I21" s="985">
        <v>3635</v>
      </c>
      <c r="J21" s="985">
        <v>4474</v>
      </c>
    </row>
    <row r="22" spans="1:10" ht="15" customHeight="1" x14ac:dyDescent="0.25">
      <c r="A22" s="896" t="s">
        <v>642</v>
      </c>
      <c r="B22" s="2150">
        <v>4388</v>
      </c>
      <c r="C22" s="2150">
        <v>2719</v>
      </c>
      <c r="D22" s="2150">
        <v>2723</v>
      </c>
      <c r="E22" s="2150">
        <v>2282</v>
      </c>
      <c r="F22" s="2150">
        <v>2444</v>
      </c>
      <c r="G22" s="2150">
        <v>2190</v>
      </c>
      <c r="H22" s="2150">
        <v>2118</v>
      </c>
      <c r="I22" s="2150">
        <v>2457</v>
      </c>
      <c r="J22" s="2150">
        <v>2942</v>
      </c>
    </row>
    <row r="23" spans="1:10" ht="15" customHeight="1" x14ac:dyDescent="0.25">
      <c r="A23" s="896" t="s">
        <v>641</v>
      </c>
      <c r="B23" s="2150">
        <v>1070</v>
      </c>
      <c r="C23" s="2150">
        <v>1093</v>
      </c>
      <c r="D23" s="2150">
        <v>1185</v>
      </c>
      <c r="E23" s="2150">
        <v>1074</v>
      </c>
      <c r="F23" s="2150">
        <v>1076</v>
      </c>
      <c r="G23" s="2150">
        <v>956</v>
      </c>
      <c r="H23" s="2150">
        <v>1278</v>
      </c>
      <c r="I23" s="2150">
        <v>1178</v>
      </c>
      <c r="J23" s="2150">
        <v>928</v>
      </c>
    </row>
    <row r="24" spans="1:10" ht="15" customHeight="1" x14ac:dyDescent="0.25">
      <c r="A24" s="896" t="s">
        <v>640</v>
      </c>
      <c r="B24" s="2150">
        <v>606</v>
      </c>
      <c r="C24" s="2150">
        <v>0</v>
      </c>
      <c r="D24" s="2150">
        <v>0</v>
      </c>
      <c r="E24" s="2150">
        <v>334</v>
      </c>
      <c r="F24" s="2150">
        <v>0</v>
      </c>
      <c r="G24" s="2150">
        <v>0</v>
      </c>
      <c r="H24" s="2150" t="s">
        <v>0</v>
      </c>
      <c r="I24" s="2150">
        <v>0</v>
      </c>
      <c r="J24" s="2150">
        <v>604</v>
      </c>
    </row>
    <row r="25" spans="1:10" ht="15" customHeight="1" x14ac:dyDescent="0.25">
      <c r="A25" s="917"/>
      <c r="B25" s="2150"/>
      <c r="C25" s="2150"/>
      <c r="D25" s="2150"/>
      <c r="E25" s="2150"/>
      <c r="F25" s="2150"/>
      <c r="G25" s="2150"/>
      <c r="H25" s="2150"/>
      <c r="I25" s="2150"/>
      <c r="J25" s="2150"/>
    </row>
    <row r="26" spans="1:10" ht="15" customHeight="1" x14ac:dyDescent="0.25">
      <c r="A26" s="897" t="s">
        <v>639</v>
      </c>
      <c r="B26" s="985">
        <v>16487</v>
      </c>
      <c r="C26" s="985">
        <v>16487</v>
      </c>
      <c r="D26" s="985">
        <v>16487</v>
      </c>
      <c r="E26" s="985">
        <v>16487</v>
      </c>
      <c r="F26" s="985">
        <v>16809</v>
      </c>
      <c r="G26" s="985">
        <v>16809</v>
      </c>
      <c r="H26" s="985">
        <v>16809</v>
      </c>
      <c r="I26" s="985">
        <v>16809</v>
      </c>
      <c r="J26" s="985">
        <v>16873</v>
      </c>
    </row>
    <row r="27" spans="1:10" ht="15" customHeight="1" x14ac:dyDescent="0.25">
      <c r="A27" s="917"/>
      <c r="B27" s="1040"/>
      <c r="C27" s="1040"/>
      <c r="D27" s="1040"/>
      <c r="E27" s="1040"/>
      <c r="F27" s="1040"/>
      <c r="G27" s="1040"/>
      <c r="H27" s="1040"/>
      <c r="I27" s="1040"/>
      <c r="J27" s="1040"/>
    </row>
    <row r="28" spans="1:10" ht="23.25" customHeight="1" x14ac:dyDescent="0.25">
      <c r="A28" s="897" t="s">
        <v>976</v>
      </c>
      <c r="B28" s="985">
        <v>657</v>
      </c>
      <c r="C28" s="985">
        <v>607</v>
      </c>
      <c r="D28" s="985">
        <v>624</v>
      </c>
      <c r="E28" s="985">
        <v>631</v>
      </c>
      <c r="F28" s="985"/>
      <c r="G28" s="985"/>
      <c r="H28" s="985"/>
      <c r="I28" s="985"/>
      <c r="J28" s="985"/>
    </row>
    <row r="29" spans="1:10" ht="31.5" customHeight="1" x14ac:dyDescent="0.25">
      <c r="A29" s="897" t="s">
        <v>1333</v>
      </c>
      <c r="B29" s="985">
        <v>10626</v>
      </c>
      <c r="C29" s="985"/>
      <c r="D29" s="985"/>
      <c r="E29" s="985"/>
      <c r="F29" s="985"/>
      <c r="G29" s="985"/>
      <c r="H29" s="985"/>
      <c r="I29" s="985"/>
      <c r="J29" s="985"/>
    </row>
    <row r="30" spans="1:10" ht="15" customHeight="1" x14ac:dyDescent="0.25">
      <c r="A30" s="917"/>
      <c r="B30" s="1040"/>
      <c r="C30" s="1040"/>
      <c r="D30" s="1040"/>
      <c r="E30" s="1040"/>
      <c r="F30" s="1040"/>
      <c r="G30" s="1040"/>
      <c r="H30" s="1040"/>
      <c r="I30" s="1040"/>
      <c r="J30" s="1040"/>
    </row>
    <row r="31" spans="1:10" ht="23.25" thickBot="1" x14ac:dyDescent="0.3">
      <c r="A31" s="922" t="s">
        <v>638</v>
      </c>
      <c r="B31" s="1818">
        <v>152</v>
      </c>
      <c r="C31" s="1818">
        <v>152</v>
      </c>
      <c r="D31" s="1818">
        <v>152</v>
      </c>
      <c r="E31" s="1818">
        <v>152</v>
      </c>
      <c r="F31" s="1818">
        <v>1500</v>
      </c>
      <c r="G31" s="1818">
        <v>0</v>
      </c>
      <c r="H31" s="1818">
        <v>1998</v>
      </c>
      <c r="I31" s="1818">
        <v>2170</v>
      </c>
      <c r="J31" s="1818">
        <v>2500</v>
      </c>
    </row>
    <row r="32" spans="1:10" ht="15" customHeight="1" x14ac:dyDescent="0.25">
      <c r="A32" s="897" t="s">
        <v>637</v>
      </c>
      <c r="B32" s="985">
        <v>155886</v>
      </c>
      <c r="C32" s="985">
        <v>120827</v>
      </c>
      <c r="D32" s="985">
        <v>122568</v>
      </c>
      <c r="E32" s="985">
        <v>122679</v>
      </c>
      <c r="F32" s="985">
        <v>125779</v>
      </c>
      <c r="G32" s="985">
        <v>128303</v>
      </c>
      <c r="H32" s="985">
        <v>129710</v>
      </c>
      <c r="I32" s="985">
        <v>133588</v>
      </c>
      <c r="J32" s="985">
        <v>133157</v>
      </c>
    </row>
    <row r="33" spans="1:12" ht="15" customHeight="1" x14ac:dyDescent="0.25">
      <c r="A33" s="2865" t="s">
        <v>636</v>
      </c>
      <c r="B33" s="2150">
        <v>0</v>
      </c>
      <c r="C33" s="2150">
        <v>0</v>
      </c>
      <c r="D33" s="2150">
        <v>0</v>
      </c>
      <c r="E33" s="2150">
        <v>0</v>
      </c>
      <c r="F33" s="2150">
        <v>76645</v>
      </c>
      <c r="G33" s="2150">
        <v>78077</v>
      </c>
      <c r="H33" s="2150">
        <v>79127</v>
      </c>
      <c r="I33" s="2150">
        <v>80152</v>
      </c>
      <c r="J33" s="2150">
        <v>82655</v>
      </c>
    </row>
    <row r="34" spans="1:12" ht="15" customHeight="1" thickBot="1" x14ac:dyDescent="0.3">
      <c r="A34" s="2866"/>
      <c r="B34" s="2151"/>
      <c r="C34" s="2151"/>
      <c r="D34" s="2151"/>
      <c r="E34" s="2151"/>
      <c r="F34" s="2151"/>
      <c r="G34" s="2151"/>
      <c r="H34" s="2151"/>
      <c r="I34" s="2151"/>
      <c r="J34" s="2151"/>
    </row>
    <row r="35" spans="1:12" ht="15" customHeight="1" x14ac:dyDescent="0.25">
      <c r="A35" s="921" t="s">
        <v>365</v>
      </c>
      <c r="B35" s="920">
        <v>155886</v>
      </c>
      <c r="C35" s="920">
        <v>120827</v>
      </c>
      <c r="D35" s="920">
        <v>122568</v>
      </c>
      <c r="E35" s="920">
        <v>122679</v>
      </c>
      <c r="F35" s="920">
        <v>202424</v>
      </c>
      <c r="G35" s="920">
        <v>206380</v>
      </c>
      <c r="H35" s="920">
        <v>208837</v>
      </c>
      <c r="I35" s="920">
        <v>213740</v>
      </c>
      <c r="J35" s="920">
        <v>215812</v>
      </c>
    </row>
    <row r="36" spans="1:12" ht="15" customHeight="1" x14ac:dyDescent="0.25">
      <c r="A36" s="894"/>
      <c r="B36" s="1505"/>
      <c r="C36" s="2183"/>
      <c r="D36" s="2182"/>
      <c r="E36" s="2182"/>
      <c r="F36" s="2182"/>
      <c r="G36" s="917"/>
      <c r="H36" s="917"/>
      <c r="I36" s="917"/>
      <c r="J36" s="917"/>
    </row>
    <row r="37" spans="1:12" ht="15" customHeight="1" x14ac:dyDescent="0.25">
      <c r="A37" s="883"/>
      <c r="B37" s="2184"/>
      <c r="C37" s="1033"/>
      <c r="D37" s="1033"/>
      <c r="E37" s="1033"/>
      <c r="F37" s="1033"/>
      <c r="G37" s="1033"/>
      <c r="H37" s="1033"/>
      <c r="I37" s="1033"/>
      <c r="J37" s="1033"/>
    </row>
    <row r="38" spans="1:12" ht="15" customHeight="1" x14ac:dyDescent="0.25">
      <c r="A38" s="660" t="s">
        <v>635</v>
      </c>
      <c r="B38" s="1505"/>
      <c r="C38" s="2183"/>
      <c r="D38" s="2182"/>
      <c r="E38" s="2182"/>
      <c r="F38" s="2182"/>
      <c r="G38" s="917"/>
      <c r="H38" s="917"/>
      <c r="I38" s="917"/>
      <c r="J38" s="917"/>
    </row>
    <row r="39" spans="1:12" ht="15" customHeight="1" thickBot="1" x14ac:dyDescent="0.3">
      <c r="A39" s="918"/>
      <c r="B39" s="1505"/>
      <c r="C39" s="2183"/>
      <c r="D39" s="2182"/>
      <c r="E39" s="2182"/>
      <c r="F39" s="2182"/>
      <c r="G39" s="917"/>
      <c r="H39" s="917"/>
      <c r="I39" s="917"/>
      <c r="J39" s="917"/>
    </row>
    <row r="40" spans="1:12" ht="15" customHeight="1" thickBot="1" x14ac:dyDescent="0.3">
      <c r="A40" s="916" t="s">
        <v>634</v>
      </c>
      <c r="B40" s="901" t="s">
        <v>1210</v>
      </c>
      <c r="C40" s="901" t="s">
        <v>1094</v>
      </c>
      <c r="D40" s="901" t="s">
        <v>1032</v>
      </c>
      <c r="E40" s="900" t="s">
        <v>940</v>
      </c>
      <c r="F40" s="900" t="s">
        <v>917</v>
      </c>
      <c r="G40" s="900" t="s">
        <v>868</v>
      </c>
      <c r="H40" s="900" t="s">
        <v>277</v>
      </c>
      <c r="I40" s="899" t="s">
        <v>276</v>
      </c>
      <c r="J40" s="899" t="s">
        <v>275</v>
      </c>
    </row>
    <row r="41" spans="1:12" ht="15" customHeight="1" x14ac:dyDescent="0.25">
      <c r="A41" s="909" t="s">
        <v>633</v>
      </c>
      <c r="B41" s="908">
        <v>0.14000000000000001</v>
      </c>
      <c r="C41" s="908">
        <v>0.14000000000000001</v>
      </c>
      <c r="D41" s="908">
        <v>0.14000000000000001</v>
      </c>
      <c r="E41" s="908">
        <v>0.14000000000000001</v>
      </c>
      <c r="F41" s="908">
        <v>0.15</v>
      </c>
      <c r="G41" s="908">
        <v>0.17</v>
      </c>
      <c r="H41" s="908">
        <v>0.18</v>
      </c>
      <c r="I41" s="908">
        <v>0.19</v>
      </c>
      <c r="J41" s="908">
        <v>0.19</v>
      </c>
    </row>
    <row r="42" spans="1:12" ht="15" customHeight="1" x14ac:dyDescent="0.25">
      <c r="A42" s="896" t="s">
        <v>430</v>
      </c>
      <c r="B42" s="907">
        <v>0.28999999999999998</v>
      </c>
      <c r="C42" s="907">
        <v>0.2</v>
      </c>
      <c r="D42" s="907">
        <v>0.18</v>
      </c>
      <c r="E42" s="907">
        <v>0.18</v>
      </c>
      <c r="F42" s="907">
        <v>0.17</v>
      </c>
      <c r="G42" s="907">
        <v>0.16</v>
      </c>
      <c r="H42" s="907">
        <v>0.17</v>
      </c>
      <c r="I42" s="907">
        <v>0.14000000000000001</v>
      </c>
      <c r="J42" s="907">
        <v>0.27</v>
      </c>
    </row>
    <row r="43" spans="1:12" ht="15" customHeight="1" x14ac:dyDescent="0.25">
      <c r="A43" s="896" t="s">
        <v>429</v>
      </c>
      <c r="B43" s="907">
        <v>0.09</v>
      </c>
      <c r="C43" s="907">
        <v>0.08</v>
      </c>
      <c r="D43" s="907">
        <v>7.0000000000000007E-2</v>
      </c>
      <c r="E43" s="907">
        <v>0.09</v>
      </c>
      <c r="F43" s="907">
        <v>0.09</v>
      </c>
      <c r="G43" s="907">
        <v>0.08</v>
      </c>
      <c r="H43" s="907">
        <v>0.08</v>
      </c>
      <c r="I43" s="907">
        <v>0.09</v>
      </c>
      <c r="J43" s="907">
        <v>0.08</v>
      </c>
    </row>
    <row r="44" spans="1:12" ht="15" customHeight="1" x14ac:dyDescent="0.25">
      <c r="A44" s="896" t="s">
        <v>431</v>
      </c>
      <c r="B44" s="907">
        <v>0.1</v>
      </c>
      <c r="C44" s="907">
        <v>0.1</v>
      </c>
      <c r="D44" s="907">
        <v>0.1</v>
      </c>
      <c r="E44" s="907">
        <v>0.1</v>
      </c>
      <c r="F44" s="907">
        <v>0.1</v>
      </c>
      <c r="G44" s="907">
        <v>0.1</v>
      </c>
      <c r="H44" s="907">
        <v>0.11</v>
      </c>
      <c r="I44" s="907">
        <v>0.12</v>
      </c>
      <c r="J44" s="907">
        <v>0.12</v>
      </c>
    </row>
    <row r="45" spans="1:12" ht="15" customHeight="1" x14ac:dyDescent="0.25">
      <c r="A45" s="896" t="s">
        <v>428</v>
      </c>
      <c r="B45" s="907">
        <v>0.11</v>
      </c>
      <c r="C45" s="907">
        <v>0.17</v>
      </c>
      <c r="D45" s="907">
        <v>0.18</v>
      </c>
      <c r="E45" s="907">
        <v>0.19</v>
      </c>
      <c r="F45" s="907">
        <v>0.2</v>
      </c>
      <c r="G45" s="907">
        <v>0.23</v>
      </c>
      <c r="H45" s="907">
        <v>0.24</v>
      </c>
      <c r="I45" s="907">
        <v>0.26</v>
      </c>
      <c r="J45" s="907">
        <v>0.2</v>
      </c>
    </row>
    <row r="46" spans="1:12" ht="15" customHeight="1" x14ac:dyDescent="0.25">
      <c r="A46" s="905"/>
      <c r="B46" s="2181"/>
      <c r="C46" s="915"/>
      <c r="D46" s="915"/>
      <c r="E46" s="915"/>
      <c r="F46" s="915"/>
      <c r="G46" s="915"/>
      <c r="H46" s="915"/>
      <c r="I46" s="915"/>
      <c r="J46" s="915"/>
    </row>
    <row r="47" spans="1:12" ht="15" customHeight="1" x14ac:dyDescent="0.25">
      <c r="A47" s="914" t="s">
        <v>632</v>
      </c>
      <c r="B47" s="913">
        <v>0.51</v>
      </c>
      <c r="C47" s="913">
        <v>0.38</v>
      </c>
      <c r="D47" s="913">
        <v>0.38</v>
      </c>
      <c r="E47" s="913">
        <v>0.39</v>
      </c>
      <c r="F47" s="913">
        <v>0.4</v>
      </c>
      <c r="G47" s="913">
        <v>0.4</v>
      </c>
      <c r="H47" s="913">
        <v>0.38</v>
      </c>
      <c r="I47" s="913">
        <v>0.38</v>
      </c>
      <c r="J47" s="913">
        <v>0.38</v>
      </c>
      <c r="L47" s="1110"/>
    </row>
    <row r="48" spans="1:12" ht="15" customHeight="1" x14ac:dyDescent="0.25">
      <c r="A48" s="896"/>
      <c r="B48" s="907"/>
      <c r="C48" s="912"/>
      <c r="D48" s="912"/>
      <c r="E48" s="912"/>
      <c r="F48" s="912"/>
      <c r="G48" s="912"/>
      <c r="H48" s="912"/>
      <c r="I48" s="912"/>
      <c r="J48" s="912"/>
    </row>
    <row r="49" spans="1:10" ht="15" customHeight="1" x14ac:dyDescent="0.25">
      <c r="A49" s="909" t="s">
        <v>631</v>
      </c>
      <c r="B49" s="908">
        <v>0.53</v>
      </c>
      <c r="C49" s="908">
        <v>0.39</v>
      </c>
      <c r="D49" s="908">
        <v>0.4</v>
      </c>
      <c r="E49" s="908">
        <v>0.41</v>
      </c>
      <c r="F49" s="908">
        <v>0.43</v>
      </c>
      <c r="G49" s="908">
        <v>0.43</v>
      </c>
      <c r="H49" s="908">
        <v>0.41</v>
      </c>
      <c r="I49" s="908">
        <v>0.42</v>
      </c>
      <c r="J49" s="908">
        <v>0.41</v>
      </c>
    </row>
    <row r="50" spans="1:10" ht="15" customHeight="1" x14ac:dyDescent="0.25">
      <c r="A50" s="896" t="s">
        <v>430</v>
      </c>
      <c r="B50" s="907">
        <v>0.52</v>
      </c>
      <c r="C50" s="907">
        <v>0.37</v>
      </c>
      <c r="D50" s="907">
        <v>0.38</v>
      </c>
      <c r="E50" s="907">
        <v>0.38</v>
      </c>
      <c r="F50" s="907">
        <v>0.37</v>
      </c>
      <c r="G50" s="907">
        <v>0.37</v>
      </c>
      <c r="H50" s="907">
        <v>0.36</v>
      </c>
      <c r="I50" s="907">
        <v>0.39</v>
      </c>
      <c r="J50" s="907">
        <v>0.4</v>
      </c>
    </row>
    <row r="51" spans="1:10" ht="15" customHeight="1" x14ac:dyDescent="0.25">
      <c r="A51" s="896" t="s">
        <v>429</v>
      </c>
      <c r="B51" s="907">
        <v>0.68</v>
      </c>
      <c r="C51" s="907">
        <v>0.49</v>
      </c>
      <c r="D51" s="907">
        <v>0.5</v>
      </c>
      <c r="E51" s="907">
        <v>0.53</v>
      </c>
      <c r="F51" s="907">
        <v>0.56999999999999995</v>
      </c>
      <c r="G51" s="907">
        <v>0.59</v>
      </c>
      <c r="H51" s="907">
        <v>0.55000000000000004</v>
      </c>
      <c r="I51" s="907">
        <v>0.5</v>
      </c>
      <c r="J51" s="907">
        <v>0.51</v>
      </c>
    </row>
    <row r="52" spans="1:10" ht="15" customHeight="1" x14ac:dyDescent="0.25">
      <c r="A52" s="896" t="s">
        <v>431</v>
      </c>
      <c r="B52" s="907">
        <v>0.4</v>
      </c>
      <c r="C52" s="907">
        <v>0.36</v>
      </c>
      <c r="D52" s="907">
        <v>0.36</v>
      </c>
      <c r="E52" s="907">
        <v>0.34</v>
      </c>
      <c r="F52" s="907">
        <v>0.35</v>
      </c>
      <c r="G52" s="907">
        <v>0.35</v>
      </c>
      <c r="H52" s="907">
        <v>0.33</v>
      </c>
      <c r="I52" s="907">
        <v>0.35</v>
      </c>
      <c r="J52" s="907">
        <v>0.35</v>
      </c>
    </row>
    <row r="53" spans="1:10" ht="15" customHeight="1" x14ac:dyDescent="0.25">
      <c r="A53" s="896" t="s">
        <v>428</v>
      </c>
      <c r="B53" s="907">
        <v>0.53</v>
      </c>
      <c r="C53" s="907">
        <v>0.37</v>
      </c>
      <c r="D53" s="907">
        <v>0.38</v>
      </c>
      <c r="E53" s="907">
        <v>0.38</v>
      </c>
      <c r="F53" s="907">
        <v>0.41</v>
      </c>
      <c r="G53" s="907">
        <v>0.41</v>
      </c>
      <c r="H53" s="907">
        <v>0.39</v>
      </c>
      <c r="I53" s="907">
        <v>0.41</v>
      </c>
      <c r="J53" s="907">
        <v>0.4</v>
      </c>
    </row>
    <row r="54" spans="1:10" ht="15" customHeight="1" x14ac:dyDescent="0.25">
      <c r="A54" s="909"/>
      <c r="B54" s="908"/>
      <c r="C54" s="910"/>
      <c r="D54" s="910"/>
      <c r="E54" s="910"/>
      <c r="F54" s="910"/>
      <c r="G54" s="910"/>
      <c r="H54" s="910"/>
      <c r="I54" s="910"/>
      <c r="J54" s="910"/>
    </row>
    <row r="55" spans="1:10" ht="22.5" x14ac:dyDescent="0.25">
      <c r="A55" s="911" t="s">
        <v>630</v>
      </c>
      <c r="B55" s="908">
        <v>0.51</v>
      </c>
      <c r="C55" s="908">
        <v>0.36</v>
      </c>
      <c r="D55" s="908">
        <v>0.36</v>
      </c>
      <c r="E55" s="908">
        <v>0.37</v>
      </c>
      <c r="F55" s="908">
        <v>0.37</v>
      </c>
      <c r="G55" s="908">
        <v>0.38</v>
      </c>
      <c r="H55" s="908">
        <v>0.36</v>
      </c>
      <c r="I55" s="908">
        <v>0.36</v>
      </c>
      <c r="J55" s="908">
        <v>0.35</v>
      </c>
    </row>
    <row r="56" spans="1:10" ht="15" customHeight="1" x14ac:dyDescent="0.25">
      <c r="A56" s="896" t="s">
        <v>430</v>
      </c>
      <c r="B56" s="907">
        <v>0.52</v>
      </c>
      <c r="C56" s="907">
        <v>0.38</v>
      </c>
      <c r="D56" s="907">
        <v>0.37</v>
      </c>
      <c r="E56" s="907">
        <v>0.37</v>
      </c>
      <c r="F56" s="907">
        <v>0.35</v>
      </c>
      <c r="G56" s="907">
        <v>0.36</v>
      </c>
      <c r="H56" s="907">
        <v>0.34</v>
      </c>
      <c r="I56" s="907">
        <v>0.34</v>
      </c>
      <c r="J56" s="907">
        <v>0.35</v>
      </c>
    </row>
    <row r="57" spans="1:10" ht="15" customHeight="1" x14ac:dyDescent="0.25">
      <c r="A57" s="896" t="s">
        <v>429</v>
      </c>
      <c r="B57" s="907">
        <v>0.67</v>
      </c>
      <c r="C57" s="907">
        <v>0.37</v>
      </c>
      <c r="D57" s="907">
        <v>0.37</v>
      </c>
      <c r="E57" s="907">
        <v>0.38</v>
      </c>
      <c r="F57" s="907">
        <v>0.41</v>
      </c>
      <c r="G57" s="907">
        <v>0.4</v>
      </c>
      <c r="H57" s="907">
        <v>0.39</v>
      </c>
      <c r="I57" s="907">
        <v>0.4</v>
      </c>
      <c r="J57" s="907">
        <v>0.37</v>
      </c>
    </row>
    <row r="58" spans="1:10" ht="15" customHeight="1" x14ac:dyDescent="0.25">
      <c r="A58" s="896" t="s">
        <v>431</v>
      </c>
      <c r="B58" s="907">
        <v>0.45</v>
      </c>
      <c r="C58" s="907">
        <v>0.39</v>
      </c>
      <c r="D58" s="907">
        <v>0.4</v>
      </c>
      <c r="E58" s="907">
        <v>0.41</v>
      </c>
      <c r="F58" s="907">
        <v>0.41</v>
      </c>
      <c r="G58" s="907">
        <v>0.43</v>
      </c>
      <c r="H58" s="907">
        <v>0.41</v>
      </c>
      <c r="I58" s="907">
        <v>0.41</v>
      </c>
      <c r="J58" s="907">
        <v>0.39</v>
      </c>
    </row>
    <row r="59" spans="1:10" ht="15" customHeight="1" x14ac:dyDescent="0.25">
      <c r="A59" s="896" t="s">
        <v>428</v>
      </c>
      <c r="B59" s="907">
        <v>0.43</v>
      </c>
      <c r="C59" s="907">
        <v>0.31</v>
      </c>
      <c r="D59" s="907">
        <v>0.31</v>
      </c>
      <c r="E59" s="907">
        <v>0.31</v>
      </c>
      <c r="F59" s="907">
        <v>0.31</v>
      </c>
      <c r="G59" s="907">
        <v>0.34</v>
      </c>
      <c r="H59" s="907">
        <v>0.32</v>
      </c>
      <c r="I59" s="907">
        <v>0.31</v>
      </c>
      <c r="J59" s="907">
        <v>0.28000000000000003</v>
      </c>
    </row>
    <row r="60" spans="1:10" ht="15" customHeight="1" x14ac:dyDescent="0.25">
      <c r="A60" s="909"/>
      <c r="B60" s="908"/>
      <c r="C60" s="910"/>
      <c r="D60" s="910"/>
      <c r="E60" s="910"/>
      <c r="F60" s="910"/>
      <c r="G60" s="910"/>
      <c r="H60" s="910"/>
      <c r="I60" s="910"/>
      <c r="J60" s="910"/>
    </row>
    <row r="61" spans="1:10" ht="15" customHeight="1" x14ac:dyDescent="0.25">
      <c r="A61" s="909" t="s">
        <v>629</v>
      </c>
      <c r="B61" s="908">
        <v>0.12</v>
      </c>
      <c r="C61" s="908">
        <v>0.08</v>
      </c>
      <c r="D61" s="908">
        <v>0.08</v>
      </c>
      <c r="E61" s="908">
        <v>0.08</v>
      </c>
      <c r="F61" s="908">
        <v>0.08</v>
      </c>
      <c r="G61" s="908">
        <v>0.08</v>
      </c>
      <c r="H61" s="908">
        <v>0.08</v>
      </c>
      <c r="I61" s="908">
        <v>0.09</v>
      </c>
      <c r="J61" s="908">
        <v>0.09</v>
      </c>
    </row>
    <row r="62" spans="1:10" ht="15" customHeight="1" x14ac:dyDescent="0.25">
      <c r="A62" s="896" t="s">
        <v>430</v>
      </c>
      <c r="B62" s="907">
        <v>0.13</v>
      </c>
      <c r="C62" s="907">
        <v>0.13</v>
      </c>
      <c r="D62" s="907">
        <v>0.12</v>
      </c>
      <c r="E62" s="907">
        <v>0.12</v>
      </c>
      <c r="F62" s="907">
        <v>0.11</v>
      </c>
      <c r="G62" s="907">
        <v>0.11</v>
      </c>
      <c r="H62" s="907">
        <v>0.09</v>
      </c>
      <c r="I62" s="907">
        <v>0.09</v>
      </c>
      <c r="J62" s="907">
        <v>0.09</v>
      </c>
    </row>
    <row r="63" spans="1:10" ht="15" customHeight="1" x14ac:dyDescent="0.25">
      <c r="A63" s="896" t="s">
        <v>429</v>
      </c>
      <c r="B63" s="907">
        <v>0.22</v>
      </c>
      <c r="C63" s="907">
        <v>0.09</v>
      </c>
      <c r="D63" s="907">
        <v>0.08</v>
      </c>
      <c r="E63" s="907">
        <v>0.08</v>
      </c>
      <c r="F63" s="907">
        <v>0.08</v>
      </c>
      <c r="G63" s="907">
        <v>0.08</v>
      </c>
      <c r="H63" s="907">
        <v>0.11</v>
      </c>
      <c r="I63" s="907">
        <v>0.11</v>
      </c>
      <c r="J63" s="907">
        <v>0.11</v>
      </c>
    </row>
    <row r="64" spans="1:10" ht="15" customHeight="1" x14ac:dyDescent="0.25">
      <c r="A64" s="896" t="s">
        <v>431</v>
      </c>
      <c r="B64" s="907">
        <v>0.15</v>
      </c>
      <c r="C64" s="907">
        <v>0.12</v>
      </c>
      <c r="D64" s="907">
        <v>0.12</v>
      </c>
      <c r="E64" s="907">
        <v>0.12</v>
      </c>
      <c r="F64" s="907">
        <v>0.11</v>
      </c>
      <c r="G64" s="907">
        <v>0.11</v>
      </c>
      <c r="H64" s="907">
        <v>0.12</v>
      </c>
      <c r="I64" s="907">
        <v>0.13</v>
      </c>
      <c r="J64" s="907">
        <v>0.13</v>
      </c>
    </row>
    <row r="65" spans="1:11" ht="15" customHeight="1" x14ac:dyDescent="0.25">
      <c r="A65" s="895" t="s">
        <v>428</v>
      </c>
      <c r="B65" s="906">
        <v>0.03</v>
      </c>
      <c r="C65" s="906">
        <v>0.03</v>
      </c>
      <c r="D65" s="906">
        <v>0.03</v>
      </c>
      <c r="E65" s="906">
        <v>0.03</v>
      </c>
      <c r="F65" s="906">
        <v>0.03</v>
      </c>
      <c r="G65" s="906">
        <v>0.03</v>
      </c>
      <c r="H65" s="906">
        <v>0.03</v>
      </c>
      <c r="I65" s="906">
        <v>0.04</v>
      </c>
      <c r="J65" s="906">
        <v>0.04</v>
      </c>
    </row>
    <row r="66" spans="1:11" ht="15" customHeight="1" x14ac:dyDescent="0.25">
      <c r="A66" s="896"/>
      <c r="B66" s="2180"/>
      <c r="C66" s="2179"/>
      <c r="D66" s="2179"/>
      <c r="E66" s="2179"/>
      <c r="F66" s="2179"/>
      <c r="G66" s="2179"/>
      <c r="H66" s="2179"/>
      <c r="I66" s="2179"/>
      <c r="J66" s="2179"/>
    </row>
    <row r="67" spans="1:11" x14ac:dyDescent="0.25">
      <c r="A67" s="896"/>
      <c r="B67" s="2179"/>
      <c r="C67" s="2179"/>
      <c r="D67" s="2179"/>
      <c r="E67" s="2179"/>
      <c r="F67" s="2179"/>
      <c r="G67" s="2179"/>
      <c r="H67" s="2179"/>
      <c r="I67" s="2179"/>
      <c r="J67" s="2179"/>
    </row>
    <row r="68" spans="1:11" x14ac:dyDescent="0.25">
      <c r="A68" s="896"/>
      <c r="B68" s="2179"/>
      <c r="C68" s="2179"/>
      <c r="D68" s="2179"/>
      <c r="E68" s="2179"/>
      <c r="F68" s="2179"/>
      <c r="G68" s="2179"/>
      <c r="H68" s="2179"/>
      <c r="I68" s="2179"/>
      <c r="J68" s="2179"/>
    </row>
    <row r="69" spans="1:11" x14ac:dyDescent="0.25">
      <c r="A69" s="905"/>
      <c r="B69" s="2178"/>
      <c r="C69" s="2178"/>
      <c r="D69" s="2178"/>
      <c r="E69" s="2178"/>
      <c r="F69" s="2186"/>
      <c r="G69" s="2186"/>
      <c r="H69" s="2186"/>
      <c r="I69" s="2186"/>
      <c r="J69" s="2186"/>
      <c r="K69" s="923"/>
    </row>
    <row r="70" spans="1:11" x14ac:dyDescent="0.25">
      <c r="A70" s="905"/>
      <c r="B70" s="2178"/>
      <c r="C70" s="2178"/>
      <c r="D70" s="2178"/>
      <c r="E70" s="2178"/>
      <c r="F70" s="2186"/>
      <c r="G70" s="2186"/>
      <c r="H70" s="2186"/>
      <c r="I70" s="2186"/>
      <c r="J70" s="2186"/>
      <c r="K70" s="923"/>
    </row>
    <row r="71" spans="1:11" x14ac:dyDescent="0.25">
      <c r="A71" s="905"/>
      <c r="B71" s="2178"/>
      <c r="C71" s="2178"/>
      <c r="D71" s="2178"/>
      <c r="E71" s="2178"/>
      <c r="F71" s="2186"/>
      <c r="G71" s="2186"/>
      <c r="H71" s="2186"/>
      <c r="I71" s="2186"/>
      <c r="J71" s="2186"/>
      <c r="K71" s="923"/>
    </row>
    <row r="72" spans="1:11" x14ac:dyDescent="0.25">
      <c r="F72" s="930"/>
      <c r="G72" s="930"/>
      <c r="H72" s="930"/>
      <c r="I72" s="930"/>
      <c r="J72" s="930"/>
      <c r="K72" s="923"/>
    </row>
  </sheetData>
  <mergeCells count="1">
    <mergeCell ref="A33:A34"/>
  </mergeCells>
  <pageMargins left="0.7" right="0.7" top="0.75" bottom="0.75" header="0.3" footer="0.3"/>
  <pageSetup paperSize="9" scale="74" orientation="portrait" r:id="rId1"/>
  <rowBreaks count="1" manualBreakCount="1">
    <brk id="65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4"/>
  <sheetViews>
    <sheetView showGridLines="0" view="pageLayout" topLeftCell="A46" zoomScaleNormal="100" zoomScaleSheetLayoutView="100" workbookViewId="0">
      <selection activeCell="A66" sqref="A66"/>
    </sheetView>
  </sheetViews>
  <sheetFormatPr defaultRowHeight="15" x14ac:dyDescent="0.25"/>
  <cols>
    <col min="1" max="1" width="51.140625" style="923" customWidth="1"/>
    <col min="2" max="7" width="11" style="923" customWidth="1"/>
    <col min="8" max="9" width="11.7109375" style="923" customWidth="1"/>
    <col min="10" max="16384" width="9.140625" style="923"/>
  </cols>
  <sheetData>
    <row r="1" spans="1:9" ht="13.5" customHeight="1" x14ac:dyDescent="0.25">
      <c r="A1" s="660" t="s">
        <v>682</v>
      </c>
      <c r="B1" s="659"/>
      <c r="C1" s="658"/>
      <c r="D1" s="657"/>
      <c r="E1" s="657"/>
      <c r="F1" s="659"/>
      <c r="G1" s="658"/>
    </row>
    <row r="2" spans="1:9" ht="13.5" customHeight="1" x14ac:dyDescent="0.25">
      <c r="A2" s="660"/>
      <c r="B2" s="659"/>
      <c r="C2" s="658"/>
      <c r="D2" s="657"/>
      <c r="E2" s="657"/>
      <c r="F2" s="659"/>
      <c r="G2" s="658"/>
    </row>
    <row r="3" spans="1:9" ht="13.5" customHeight="1" x14ac:dyDescent="0.25">
      <c r="A3" s="931" t="s">
        <v>0</v>
      </c>
      <c r="B3" s="2867" t="s">
        <v>1334</v>
      </c>
      <c r="C3" s="2867"/>
      <c r="D3" s="2867" t="s">
        <v>1120</v>
      </c>
      <c r="E3" s="2867"/>
      <c r="F3" s="2867" t="s">
        <v>921</v>
      </c>
      <c r="G3" s="2867"/>
    </row>
    <row r="4" spans="1:9" ht="13.5" customHeight="1" x14ac:dyDescent="0.25">
      <c r="A4" s="1820"/>
      <c r="B4" s="2868" t="s">
        <v>681</v>
      </c>
      <c r="C4" s="2868" t="s">
        <v>680</v>
      </c>
      <c r="D4" s="2870" t="s">
        <v>681</v>
      </c>
      <c r="E4" s="2870" t="s">
        <v>680</v>
      </c>
      <c r="F4" s="2868" t="s">
        <v>681</v>
      </c>
      <c r="G4" s="2868" t="s">
        <v>680</v>
      </c>
      <c r="H4" s="930"/>
      <c r="I4" s="930"/>
    </row>
    <row r="5" spans="1:9" ht="14.25" customHeight="1" thickBot="1" x14ac:dyDescent="0.3">
      <c r="A5" s="888" t="s">
        <v>178</v>
      </c>
      <c r="B5" s="2869"/>
      <c r="C5" s="2869"/>
      <c r="D5" s="2871"/>
      <c r="E5" s="2871"/>
      <c r="F5" s="2869"/>
      <c r="G5" s="2869"/>
      <c r="H5" s="930"/>
      <c r="I5" s="930"/>
    </row>
    <row r="6" spans="1:9" ht="13.5" customHeight="1" x14ac:dyDescent="0.25">
      <c r="A6" s="672" t="s">
        <v>679</v>
      </c>
      <c r="B6" s="925">
        <v>9678</v>
      </c>
      <c r="C6" s="925">
        <v>120969</v>
      </c>
      <c r="D6" s="925">
        <v>7923</v>
      </c>
      <c r="E6" s="925">
        <v>99042</v>
      </c>
      <c r="F6" s="925">
        <v>8219</v>
      </c>
      <c r="G6" s="925">
        <v>102743</v>
      </c>
      <c r="H6" s="929"/>
      <c r="I6" s="929"/>
    </row>
    <row r="7" spans="1:9" ht="13.5" customHeight="1" x14ac:dyDescent="0.25">
      <c r="A7" s="669" t="s">
        <v>678</v>
      </c>
      <c r="B7" s="695">
        <v>534</v>
      </c>
      <c r="C7" s="695">
        <v>6671</v>
      </c>
      <c r="D7" s="695">
        <v>454</v>
      </c>
      <c r="E7" s="695">
        <v>5675</v>
      </c>
      <c r="F7" s="695">
        <v>488</v>
      </c>
      <c r="G7" s="695">
        <v>6096</v>
      </c>
      <c r="H7" s="929"/>
      <c r="I7" s="929"/>
    </row>
    <row r="8" spans="1:9" ht="13.5" customHeight="1" x14ac:dyDescent="0.25">
      <c r="A8" s="669"/>
      <c r="B8" s="695" t="s">
        <v>88</v>
      </c>
      <c r="C8" s="695" t="s">
        <v>88</v>
      </c>
      <c r="D8" s="695" t="s">
        <v>88</v>
      </c>
      <c r="E8" s="695" t="s">
        <v>88</v>
      </c>
      <c r="F8" s="695" t="s">
        <v>88</v>
      </c>
      <c r="G8" s="695" t="s">
        <v>88</v>
      </c>
    </row>
    <row r="9" spans="1:9" ht="13.5" customHeight="1" x14ac:dyDescent="0.25">
      <c r="A9" s="669" t="s">
        <v>677</v>
      </c>
      <c r="B9" s="695">
        <v>8611</v>
      </c>
      <c r="C9" s="695">
        <v>107635</v>
      </c>
      <c r="D9" s="695">
        <v>6951</v>
      </c>
      <c r="E9" s="695">
        <v>86886</v>
      </c>
      <c r="F9" s="695">
        <v>7104</v>
      </c>
      <c r="G9" s="695">
        <v>88808</v>
      </c>
    </row>
    <row r="10" spans="1:9" ht="13.5" customHeight="1" x14ac:dyDescent="0.25">
      <c r="A10" s="669" t="s">
        <v>647</v>
      </c>
      <c r="B10" s="695">
        <v>0</v>
      </c>
      <c r="C10" s="695">
        <v>0</v>
      </c>
      <c r="D10" s="695">
        <v>166</v>
      </c>
      <c r="E10" s="695">
        <v>2071</v>
      </c>
      <c r="F10" s="695">
        <v>149</v>
      </c>
      <c r="G10" s="695">
        <v>1869</v>
      </c>
    </row>
    <row r="11" spans="1:9" ht="13.5" customHeight="1" x14ac:dyDescent="0.25">
      <c r="A11" s="669" t="s">
        <v>653</v>
      </c>
      <c r="B11" s="695">
        <v>5749</v>
      </c>
      <c r="C11" s="695">
        <v>71868</v>
      </c>
      <c r="D11" s="695">
        <v>4289</v>
      </c>
      <c r="E11" s="695">
        <v>53612</v>
      </c>
      <c r="F11" s="695">
        <v>4560</v>
      </c>
      <c r="G11" s="695">
        <v>57004</v>
      </c>
    </row>
    <row r="12" spans="1:9" ht="13.5" customHeight="1" x14ac:dyDescent="0.25">
      <c r="A12" s="928" t="s">
        <v>676</v>
      </c>
      <c r="B12" s="695">
        <v>4850</v>
      </c>
      <c r="C12" s="695">
        <v>60626</v>
      </c>
      <c r="D12" s="695">
        <v>3548</v>
      </c>
      <c r="E12" s="695">
        <v>44353</v>
      </c>
      <c r="F12" s="695">
        <v>3774</v>
      </c>
      <c r="G12" s="695">
        <v>47173</v>
      </c>
    </row>
    <row r="13" spans="1:9" ht="13.5" customHeight="1" x14ac:dyDescent="0.25">
      <c r="A13" s="928" t="s">
        <v>675</v>
      </c>
      <c r="B13" s="695">
        <v>899</v>
      </c>
      <c r="C13" s="695">
        <v>11242</v>
      </c>
      <c r="D13" s="695">
        <v>741</v>
      </c>
      <c r="E13" s="695">
        <v>9259</v>
      </c>
      <c r="F13" s="695">
        <v>786</v>
      </c>
      <c r="G13" s="695">
        <v>9831</v>
      </c>
      <c r="I13" s="2185"/>
    </row>
    <row r="14" spans="1:9" ht="13.5" customHeight="1" x14ac:dyDescent="0.25">
      <c r="A14" s="669" t="s">
        <v>650</v>
      </c>
      <c r="B14" s="695">
        <v>477</v>
      </c>
      <c r="C14" s="695">
        <v>5953</v>
      </c>
      <c r="D14" s="695">
        <v>491</v>
      </c>
      <c r="E14" s="695">
        <v>6137</v>
      </c>
      <c r="F14" s="695">
        <v>493</v>
      </c>
      <c r="G14" s="695">
        <v>6163</v>
      </c>
    </row>
    <row r="15" spans="1:9" ht="13.5" customHeight="1" x14ac:dyDescent="0.25">
      <c r="A15" s="669" t="s">
        <v>646</v>
      </c>
      <c r="B15" s="695">
        <v>2078</v>
      </c>
      <c r="C15" s="695">
        <v>25979</v>
      </c>
      <c r="D15" s="695">
        <v>1748</v>
      </c>
      <c r="E15" s="695">
        <v>21851</v>
      </c>
      <c r="F15" s="695">
        <v>1671</v>
      </c>
      <c r="G15" s="695">
        <v>20888</v>
      </c>
    </row>
    <row r="16" spans="1:9" ht="13.5" customHeight="1" x14ac:dyDescent="0.25">
      <c r="A16" s="669" t="s">
        <v>649</v>
      </c>
      <c r="B16" s="695">
        <v>132</v>
      </c>
      <c r="C16" s="695">
        <v>1648</v>
      </c>
      <c r="D16" s="695">
        <v>67</v>
      </c>
      <c r="E16" s="695">
        <v>840</v>
      </c>
      <c r="F16" s="695">
        <v>68</v>
      </c>
      <c r="G16" s="695">
        <v>850</v>
      </c>
    </row>
    <row r="17" spans="1:7" ht="13.5" customHeight="1" x14ac:dyDescent="0.25">
      <c r="A17" s="669" t="s">
        <v>645</v>
      </c>
      <c r="B17" s="695">
        <v>175</v>
      </c>
      <c r="C17" s="695">
        <v>2187</v>
      </c>
      <c r="D17" s="695">
        <v>190</v>
      </c>
      <c r="E17" s="695">
        <v>2375</v>
      </c>
      <c r="F17" s="695">
        <v>163</v>
      </c>
      <c r="G17" s="695">
        <v>2034</v>
      </c>
    </row>
    <row r="18" spans="1:7" ht="13.5" customHeight="1" x14ac:dyDescent="0.25">
      <c r="A18" s="669"/>
      <c r="B18" s="695" t="s">
        <v>88</v>
      </c>
      <c r="C18" s="695" t="s">
        <v>88</v>
      </c>
      <c r="D18" s="695" t="s">
        <v>88</v>
      </c>
      <c r="E18" s="695" t="s">
        <v>88</v>
      </c>
      <c r="F18" s="695" t="s">
        <v>88</v>
      </c>
      <c r="G18" s="695" t="s">
        <v>88</v>
      </c>
    </row>
    <row r="19" spans="1:7" ht="13.5" customHeight="1" x14ac:dyDescent="0.25">
      <c r="A19" s="669" t="s">
        <v>648</v>
      </c>
      <c r="B19" s="695">
        <v>1067</v>
      </c>
      <c r="C19" s="695">
        <v>13334</v>
      </c>
      <c r="D19" s="695">
        <v>972</v>
      </c>
      <c r="E19" s="695">
        <v>12156</v>
      </c>
      <c r="F19" s="695">
        <v>1115</v>
      </c>
      <c r="G19" s="695">
        <v>13935</v>
      </c>
    </row>
    <row r="20" spans="1:7" ht="13.5" customHeight="1" x14ac:dyDescent="0.25">
      <c r="A20" s="669" t="s">
        <v>674</v>
      </c>
      <c r="B20" s="695">
        <v>48</v>
      </c>
      <c r="C20" s="695">
        <v>600</v>
      </c>
      <c r="D20" s="695">
        <v>10</v>
      </c>
      <c r="E20" s="695">
        <v>123</v>
      </c>
      <c r="F20" s="695">
        <v>22</v>
      </c>
      <c r="G20" s="695">
        <v>281</v>
      </c>
    </row>
    <row r="21" spans="1:7" ht="13.5" customHeight="1" x14ac:dyDescent="0.25">
      <c r="A21" s="669" t="s">
        <v>673</v>
      </c>
      <c r="B21" s="695">
        <v>7</v>
      </c>
      <c r="C21" s="695">
        <v>86</v>
      </c>
      <c r="D21" s="695">
        <v>1</v>
      </c>
      <c r="E21" s="695">
        <v>8</v>
      </c>
      <c r="F21" s="695">
        <v>1</v>
      </c>
      <c r="G21" s="695">
        <v>7</v>
      </c>
    </row>
    <row r="22" spans="1:7" ht="13.5" customHeight="1" x14ac:dyDescent="0.25">
      <c r="A22" s="669" t="s">
        <v>672</v>
      </c>
      <c r="B22" s="695">
        <v>0</v>
      </c>
      <c r="C22" s="695">
        <v>2</v>
      </c>
      <c r="D22" s="695">
        <v>0</v>
      </c>
      <c r="E22" s="695">
        <v>3</v>
      </c>
      <c r="F22" s="695">
        <v>0</v>
      </c>
      <c r="G22" s="695">
        <v>3</v>
      </c>
    </row>
    <row r="23" spans="1:7" ht="13.5" customHeight="1" x14ac:dyDescent="0.25">
      <c r="A23" s="669" t="s">
        <v>671</v>
      </c>
      <c r="B23" s="695">
        <v>0</v>
      </c>
      <c r="C23" s="695">
        <v>0</v>
      </c>
      <c r="D23" s="695">
        <v>0</v>
      </c>
      <c r="E23" s="695">
        <v>0</v>
      </c>
      <c r="F23" s="695">
        <v>0</v>
      </c>
      <c r="G23" s="695">
        <v>0</v>
      </c>
    </row>
    <row r="24" spans="1:7" ht="13.5" customHeight="1" x14ac:dyDescent="0.25">
      <c r="A24" s="669" t="s">
        <v>670</v>
      </c>
      <c r="B24" s="695">
        <v>0</v>
      </c>
      <c r="C24" s="695">
        <v>0</v>
      </c>
      <c r="D24" s="695">
        <v>0</v>
      </c>
      <c r="E24" s="695">
        <v>0</v>
      </c>
      <c r="F24" s="695">
        <v>0</v>
      </c>
      <c r="G24" s="695">
        <v>0</v>
      </c>
    </row>
    <row r="25" spans="1:7" ht="13.5" customHeight="1" x14ac:dyDescent="0.25">
      <c r="A25" s="669" t="s">
        <v>669</v>
      </c>
      <c r="B25" s="695">
        <v>20</v>
      </c>
      <c r="C25" s="695">
        <v>248</v>
      </c>
      <c r="D25" s="695">
        <v>17</v>
      </c>
      <c r="E25" s="695">
        <v>207</v>
      </c>
      <c r="F25" s="695">
        <v>14</v>
      </c>
      <c r="G25" s="695">
        <v>171</v>
      </c>
    </row>
    <row r="26" spans="1:7" ht="13.5" customHeight="1" x14ac:dyDescent="0.25">
      <c r="A26" s="669" t="s">
        <v>668</v>
      </c>
      <c r="B26" s="695">
        <v>312</v>
      </c>
      <c r="C26" s="695">
        <v>3904</v>
      </c>
      <c r="D26" s="695">
        <v>251</v>
      </c>
      <c r="E26" s="695">
        <v>3138</v>
      </c>
      <c r="F26" s="695">
        <v>261</v>
      </c>
      <c r="G26" s="695">
        <v>3264</v>
      </c>
    </row>
    <row r="27" spans="1:7" ht="13.5" customHeight="1" x14ac:dyDescent="0.25">
      <c r="A27" s="669" t="s">
        <v>667</v>
      </c>
      <c r="B27" s="695">
        <v>259</v>
      </c>
      <c r="C27" s="695">
        <v>3243</v>
      </c>
      <c r="D27" s="695">
        <v>263</v>
      </c>
      <c r="E27" s="695">
        <v>3291</v>
      </c>
      <c r="F27" s="695">
        <v>258</v>
      </c>
      <c r="G27" s="695">
        <v>3225</v>
      </c>
    </row>
    <row r="28" spans="1:7" ht="13.5" customHeight="1" x14ac:dyDescent="0.25">
      <c r="A28" s="669" t="s">
        <v>666</v>
      </c>
      <c r="B28" s="695">
        <v>79</v>
      </c>
      <c r="C28" s="885">
        <v>984</v>
      </c>
      <c r="D28" s="695">
        <v>84</v>
      </c>
      <c r="E28" s="885">
        <v>1051</v>
      </c>
      <c r="F28" s="695">
        <v>197</v>
      </c>
      <c r="G28" s="885">
        <v>2458</v>
      </c>
    </row>
    <row r="29" spans="1:7" ht="13.5" customHeight="1" x14ac:dyDescent="0.25">
      <c r="A29" s="669" t="s">
        <v>665</v>
      </c>
      <c r="B29" s="695">
        <v>28</v>
      </c>
      <c r="C29" s="885">
        <v>344</v>
      </c>
      <c r="D29" s="695">
        <v>33</v>
      </c>
      <c r="E29" s="885">
        <v>407</v>
      </c>
      <c r="F29" s="695">
        <v>47</v>
      </c>
      <c r="G29" s="885">
        <v>592</v>
      </c>
    </row>
    <row r="30" spans="1:7" ht="13.5" customHeight="1" x14ac:dyDescent="0.25">
      <c r="A30" s="669" t="s">
        <v>664</v>
      </c>
      <c r="B30" s="695">
        <v>65</v>
      </c>
      <c r="C30" s="885">
        <v>811</v>
      </c>
      <c r="D30" s="695">
        <v>64</v>
      </c>
      <c r="E30" s="885">
        <v>803</v>
      </c>
      <c r="F30" s="695">
        <v>60</v>
      </c>
      <c r="G30" s="885">
        <v>754</v>
      </c>
    </row>
    <row r="31" spans="1:7" ht="13.5" customHeight="1" x14ac:dyDescent="0.25">
      <c r="A31" s="669" t="s">
        <v>663</v>
      </c>
      <c r="B31" s="695">
        <v>0</v>
      </c>
      <c r="C31" s="885">
        <v>0</v>
      </c>
      <c r="D31" s="695">
        <v>0</v>
      </c>
      <c r="E31" s="885">
        <v>0</v>
      </c>
      <c r="F31" s="695">
        <v>0</v>
      </c>
      <c r="G31" s="885">
        <v>0</v>
      </c>
    </row>
    <row r="32" spans="1:7" ht="13.5" customHeight="1" x14ac:dyDescent="0.25">
      <c r="A32" s="2547" t="s">
        <v>662</v>
      </c>
      <c r="B32" s="695">
        <v>0</v>
      </c>
      <c r="C32" s="885">
        <v>0</v>
      </c>
      <c r="D32" s="695">
        <v>0</v>
      </c>
      <c r="E32" s="885">
        <v>0</v>
      </c>
      <c r="F32" s="695">
        <v>0</v>
      </c>
      <c r="G32" s="885">
        <v>0</v>
      </c>
    </row>
    <row r="33" spans="1:7" ht="13.5" customHeight="1" x14ac:dyDescent="0.25">
      <c r="A33" s="669" t="s">
        <v>661</v>
      </c>
      <c r="B33" s="695">
        <v>0</v>
      </c>
      <c r="C33" s="885">
        <v>0</v>
      </c>
      <c r="D33" s="695">
        <v>0</v>
      </c>
      <c r="E33" s="885">
        <v>0</v>
      </c>
      <c r="F33" s="695">
        <v>0</v>
      </c>
      <c r="G33" s="885">
        <v>0</v>
      </c>
    </row>
    <row r="34" spans="1:7" ht="13.5" customHeight="1" x14ac:dyDescent="0.25">
      <c r="A34" s="669" t="s">
        <v>660</v>
      </c>
      <c r="B34" s="695">
        <v>198</v>
      </c>
      <c r="C34" s="885">
        <v>2472</v>
      </c>
      <c r="D34" s="695">
        <v>200</v>
      </c>
      <c r="E34" s="885">
        <v>2499</v>
      </c>
      <c r="F34" s="695">
        <v>208</v>
      </c>
      <c r="G34" s="885">
        <v>2598</v>
      </c>
    </row>
    <row r="35" spans="1:7" ht="13.5" customHeight="1" x14ac:dyDescent="0.25">
      <c r="A35" s="669" t="s">
        <v>659</v>
      </c>
      <c r="B35" s="695">
        <v>51</v>
      </c>
      <c r="C35" s="885">
        <v>640</v>
      </c>
      <c r="D35" s="695">
        <v>50</v>
      </c>
      <c r="E35" s="885">
        <v>627</v>
      </c>
      <c r="F35" s="695">
        <v>47</v>
      </c>
      <c r="G35" s="885">
        <v>582</v>
      </c>
    </row>
    <row r="36" spans="1:7" ht="13.5" customHeight="1" x14ac:dyDescent="0.25">
      <c r="A36" s="669"/>
      <c r="B36" s="925" t="s">
        <v>88</v>
      </c>
      <c r="C36" s="885" t="s">
        <v>88</v>
      </c>
      <c r="D36" s="925" t="s">
        <v>88</v>
      </c>
      <c r="E36" s="885" t="s">
        <v>88</v>
      </c>
      <c r="F36" s="925" t="s">
        <v>88</v>
      </c>
      <c r="G36" s="885" t="s">
        <v>88</v>
      </c>
    </row>
    <row r="37" spans="1:7" ht="13.5" customHeight="1" x14ac:dyDescent="0.25">
      <c r="A37" s="672" t="s">
        <v>644</v>
      </c>
      <c r="B37" s="925">
        <v>74</v>
      </c>
      <c r="C37" s="924">
        <v>931</v>
      </c>
      <c r="D37" s="925">
        <v>58</v>
      </c>
      <c r="E37" s="924">
        <v>728</v>
      </c>
      <c r="F37" s="925">
        <v>96</v>
      </c>
      <c r="G37" s="924">
        <v>1207</v>
      </c>
    </row>
    <row r="38" spans="1:7" ht="13.5" customHeight="1" x14ac:dyDescent="0.25">
      <c r="A38" s="892"/>
      <c r="B38" s="925" t="s">
        <v>88</v>
      </c>
      <c r="C38" s="885" t="s">
        <v>88</v>
      </c>
      <c r="D38" s="925" t="s">
        <v>88</v>
      </c>
      <c r="E38" s="885" t="s">
        <v>88</v>
      </c>
      <c r="F38" s="925" t="s">
        <v>88</v>
      </c>
      <c r="G38" s="885" t="s">
        <v>88</v>
      </c>
    </row>
    <row r="39" spans="1:7" ht="13.5" customHeight="1" x14ac:dyDescent="0.25">
      <c r="A39" s="926" t="s">
        <v>643</v>
      </c>
      <c r="B39" s="925">
        <v>485</v>
      </c>
      <c r="C39" s="924">
        <v>6064</v>
      </c>
      <c r="D39" s="925">
        <v>305</v>
      </c>
      <c r="E39" s="924">
        <v>3812</v>
      </c>
      <c r="F39" s="925">
        <v>282</v>
      </c>
      <c r="G39" s="924">
        <v>3520</v>
      </c>
    </row>
    <row r="40" spans="1:7" ht="13.5" customHeight="1" x14ac:dyDescent="0.25">
      <c r="A40" s="892" t="s">
        <v>642</v>
      </c>
      <c r="B40" s="695">
        <v>351</v>
      </c>
      <c r="C40" s="885">
        <v>4388</v>
      </c>
      <c r="D40" s="695">
        <v>218</v>
      </c>
      <c r="E40" s="885">
        <v>2719</v>
      </c>
      <c r="F40" s="695">
        <v>196</v>
      </c>
      <c r="G40" s="885">
        <v>2444</v>
      </c>
    </row>
    <row r="41" spans="1:7" ht="13.5" customHeight="1" x14ac:dyDescent="0.25">
      <c r="A41" s="892" t="s">
        <v>641</v>
      </c>
      <c r="B41" s="695">
        <v>86</v>
      </c>
      <c r="C41" s="695">
        <v>1070</v>
      </c>
      <c r="D41" s="695">
        <v>87</v>
      </c>
      <c r="E41" s="695">
        <v>1093</v>
      </c>
      <c r="F41" s="695">
        <v>86</v>
      </c>
      <c r="G41" s="695">
        <v>1076</v>
      </c>
    </row>
    <row r="42" spans="1:7" ht="13.5" customHeight="1" x14ac:dyDescent="0.25">
      <c r="A42" s="892" t="s">
        <v>640</v>
      </c>
      <c r="B42" s="695">
        <v>48</v>
      </c>
      <c r="C42" s="885">
        <v>606</v>
      </c>
      <c r="D42" s="695">
        <v>0</v>
      </c>
      <c r="E42" s="885">
        <v>0</v>
      </c>
      <c r="F42" s="695">
        <v>0</v>
      </c>
      <c r="G42" s="885">
        <v>0</v>
      </c>
    </row>
    <row r="43" spans="1:7" ht="13.5" customHeight="1" x14ac:dyDescent="0.25">
      <c r="A43" s="892"/>
      <c r="B43" s="925" t="s">
        <v>88</v>
      </c>
      <c r="C43" s="885" t="s">
        <v>88</v>
      </c>
      <c r="D43" s="925" t="s">
        <v>88</v>
      </c>
      <c r="E43" s="885" t="s">
        <v>88</v>
      </c>
      <c r="F43" s="925" t="s">
        <v>88</v>
      </c>
      <c r="G43" s="885" t="s">
        <v>88</v>
      </c>
    </row>
    <row r="44" spans="1:7" ht="13.5" customHeight="1" x14ac:dyDescent="0.25">
      <c r="A44" s="926" t="s">
        <v>639</v>
      </c>
      <c r="B44" s="925">
        <v>1319</v>
      </c>
      <c r="C44" s="924">
        <v>16487</v>
      </c>
      <c r="D44" s="925">
        <v>1319</v>
      </c>
      <c r="E44" s="924">
        <v>16487</v>
      </c>
      <c r="F44" s="925">
        <v>1345</v>
      </c>
      <c r="G44" s="924">
        <v>16809</v>
      </c>
    </row>
    <row r="45" spans="1:7" ht="13.5" customHeight="1" x14ac:dyDescent="0.25">
      <c r="A45" s="927" t="s">
        <v>872</v>
      </c>
      <c r="B45" s="695">
        <v>1319</v>
      </c>
      <c r="C45" s="885">
        <v>16487</v>
      </c>
      <c r="D45" s="695">
        <v>1319</v>
      </c>
      <c r="E45" s="885">
        <v>16487</v>
      </c>
      <c r="F45" s="695">
        <v>1345</v>
      </c>
      <c r="G45" s="885">
        <v>16809</v>
      </c>
    </row>
    <row r="46" spans="1:7" ht="13.5" customHeight="1" x14ac:dyDescent="0.25">
      <c r="A46" s="892"/>
      <c r="B46" s="925" t="s">
        <v>88</v>
      </c>
      <c r="C46" s="885" t="s">
        <v>88</v>
      </c>
      <c r="D46" s="925" t="s">
        <v>88</v>
      </c>
      <c r="E46" s="885" t="s">
        <v>88</v>
      </c>
      <c r="F46" s="925" t="s">
        <v>88</v>
      </c>
      <c r="G46" s="885" t="s">
        <v>88</v>
      </c>
    </row>
    <row r="47" spans="1:7" ht="22.5" x14ac:dyDescent="0.25">
      <c r="A47" s="1504" t="s">
        <v>976</v>
      </c>
      <c r="B47" s="924">
        <v>53</v>
      </c>
      <c r="C47" s="924">
        <v>657</v>
      </c>
      <c r="D47" s="924">
        <v>49</v>
      </c>
      <c r="E47" s="924">
        <v>607</v>
      </c>
      <c r="F47" s="924">
        <v>0</v>
      </c>
      <c r="G47" s="924">
        <v>0</v>
      </c>
    </row>
    <row r="48" spans="1:7" ht="22.5" x14ac:dyDescent="0.25">
      <c r="A48" s="1504" t="s">
        <v>1333</v>
      </c>
      <c r="B48" s="924">
        <v>850</v>
      </c>
      <c r="C48" s="924">
        <v>10626</v>
      </c>
      <c r="D48" s="924"/>
      <c r="E48" s="924"/>
      <c r="F48" s="924"/>
      <c r="G48" s="924"/>
    </row>
    <row r="49" spans="1:7" ht="13.5" customHeight="1" x14ac:dyDescent="0.25">
      <c r="A49" s="892"/>
      <c r="B49" s="925"/>
      <c r="C49" s="885"/>
      <c r="D49" s="925"/>
      <c r="E49" s="885"/>
      <c r="F49" s="925" t="s">
        <v>88</v>
      </c>
      <c r="G49" s="885" t="s">
        <v>88</v>
      </c>
    </row>
    <row r="50" spans="1:7" ht="13.5" customHeight="1" x14ac:dyDescent="0.25">
      <c r="A50" s="926" t="s">
        <v>638</v>
      </c>
      <c r="B50" s="925">
        <v>12</v>
      </c>
      <c r="C50" s="924">
        <v>152</v>
      </c>
      <c r="D50" s="925">
        <v>12</v>
      </c>
      <c r="E50" s="924">
        <v>152</v>
      </c>
      <c r="F50" s="924">
        <v>120</v>
      </c>
      <c r="G50" s="924">
        <v>1500</v>
      </c>
    </row>
    <row r="51" spans="1:7" ht="13.5" customHeight="1" x14ac:dyDescent="0.25">
      <c r="A51" s="1816"/>
      <c r="B51" s="925" t="s">
        <v>88</v>
      </c>
      <c r="C51" s="885" t="s">
        <v>88</v>
      </c>
      <c r="D51" s="925" t="s">
        <v>88</v>
      </c>
      <c r="E51" s="885" t="s">
        <v>88</v>
      </c>
      <c r="F51" s="923" t="s">
        <v>88</v>
      </c>
    </row>
    <row r="52" spans="1:7" ht="13.5" customHeight="1" x14ac:dyDescent="0.25">
      <c r="A52" s="926" t="s">
        <v>637</v>
      </c>
      <c r="B52" s="925">
        <v>12471</v>
      </c>
      <c r="C52" s="924">
        <v>155886</v>
      </c>
      <c r="D52" s="925">
        <v>9666</v>
      </c>
      <c r="E52" s="924">
        <v>120827</v>
      </c>
      <c r="F52" s="925">
        <v>10062</v>
      </c>
      <c r="G52" s="924">
        <v>125779</v>
      </c>
    </row>
    <row r="53" spans="1:7" ht="13.5" customHeight="1" x14ac:dyDescent="0.25">
      <c r="A53" s="926"/>
      <c r="B53" s="925" t="s">
        <v>88</v>
      </c>
      <c r="C53" s="924"/>
      <c r="D53" s="925" t="s">
        <v>88</v>
      </c>
      <c r="E53" s="924"/>
      <c r="F53" s="925"/>
      <c r="G53" s="924"/>
    </row>
    <row r="54" spans="1:7" ht="13.5" customHeight="1" x14ac:dyDescent="0.25">
      <c r="A54" s="926" t="s">
        <v>658</v>
      </c>
      <c r="B54" s="925"/>
      <c r="C54" s="924"/>
      <c r="D54" s="925"/>
      <c r="E54" s="924"/>
      <c r="F54" s="925"/>
      <c r="G54" s="924"/>
    </row>
    <row r="55" spans="1:7" ht="13.5" customHeight="1" x14ac:dyDescent="0.25">
      <c r="A55" s="669" t="s">
        <v>657</v>
      </c>
      <c r="B55" s="695">
        <v>0</v>
      </c>
      <c r="C55" s="885">
        <v>0</v>
      </c>
      <c r="D55" s="695">
        <v>0</v>
      </c>
      <c r="E55" s="885">
        <v>0</v>
      </c>
      <c r="F55" s="695">
        <v>6132</v>
      </c>
      <c r="G55" s="885">
        <v>76645</v>
      </c>
    </row>
    <row r="56" spans="1:7" ht="13.5" customHeight="1" x14ac:dyDescent="0.25">
      <c r="A56" s="1984" t="s">
        <v>365</v>
      </c>
      <c r="B56" s="1983">
        <v>12471</v>
      </c>
      <c r="C56" s="1983">
        <v>155886</v>
      </c>
      <c r="D56" s="1983">
        <v>9666</v>
      </c>
      <c r="E56" s="1983">
        <v>120827</v>
      </c>
      <c r="F56" s="1983">
        <v>16194</v>
      </c>
      <c r="G56" s="1983">
        <v>202424</v>
      </c>
    </row>
    <row r="57" spans="1:7" x14ac:dyDescent="0.25">
      <c r="A57" s="656"/>
      <c r="B57" s="1817"/>
      <c r="C57" s="1817"/>
      <c r="D57" s="1816"/>
      <c r="E57" s="1816"/>
      <c r="F57" s="883"/>
      <c r="G57" s="883"/>
    </row>
    <row r="58" spans="1:7" x14ac:dyDescent="0.25">
      <c r="A58" s="883"/>
      <c r="B58" s="883"/>
      <c r="C58" s="883"/>
      <c r="D58" s="883"/>
      <c r="E58" s="883"/>
      <c r="F58" s="883"/>
      <c r="G58" s="883"/>
    </row>
    <row r="59" spans="1:7" x14ac:dyDescent="0.25">
      <c r="A59" s="883"/>
      <c r="B59" s="883"/>
      <c r="C59" s="883"/>
      <c r="D59" s="883"/>
      <c r="E59" s="883"/>
      <c r="F59" s="883"/>
      <c r="G59" s="883"/>
    </row>
    <row r="60" spans="1:7" ht="15" customHeight="1" x14ac:dyDescent="0.25">
      <c r="A60" s="883"/>
      <c r="B60" s="883"/>
      <c r="C60" s="883"/>
      <c r="D60" s="883"/>
      <c r="E60" s="883"/>
      <c r="F60" s="883"/>
      <c r="G60" s="883"/>
    </row>
    <row r="61" spans="1:7" x14ac:dyDescent="0.25">
      <c r="A61" s="883"/>
      <c r="B61" s="883"/>
      <c r="C61" s="883"/>
      <c r="D61" s="883"/>
      <c r="E61" s="883"/>
      <c r="F61" s="883"/>
      <c r="G61" s="883"/>
    </row>
    <row r="62" spans="1:7" ht="15" customHeight="1" x14ac:dyDescent="0.25">
      <c r="A62" s="883"/>
      <c r="B62" s="883"/>
      <c r="C62" s="883"/>
      <c r="D62" s="883"/>
      <c r="E62" s="883"/>
      <c r="F62" s="883"/>
      <c r="G62" s="883"/>
    </row>
    <row r="63" spans="1:7" x14ac:dyDescent="0.25">
      <c r="A63" s="883"/>
      <c r="B63" s="883"/>
      <c r="C63" s="883"/>
      <c r="D63" s="883"/>
      <c r="E63" s="883"/>
    </row>
    <row r="64" spans="1:7" x14ac:dyDescent="0.25">
      <c r="A64" s="883"/>
      <c r="B64" s="883"/>
      <c r="C64" s="883"/>
      <c r="D64" s="883"/>
      <c r="E64" s="883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K19"/>
  <sheetViews>
    <sheetView showGridLines="0" view="pageLayout" topLeftCell="A42" zoomScaleNormal="100" zoomScaleSheetLayoutView="100" workbookViewId="0">
      <selection activeCell="A25" sqref="A25"/>
    </sheetView>
  </sheetViews>
  <sheetFormatPr defaultRowHeight="15" x14ac:dyDescent="0.25"/>
  <cols>
    <col min="1" max="1" width="21.42578125" customWidth="1"/>
    <col min="2" max="9" width="11.140625" customWidth="1"/>
  </cols>
  <sheetData>
    <row r="1" spans="1:11" x14ac:dyDescent="0.25">
      <c r="A1" s="660" t="s">
        <v>695</v>
      </c>
      <c r="B1" s="883"/>
      <c r="C1" s="883"/>
      <c r="D1" s="883"/>
      <c r="E1" s="883"/>
      <c r="F1" s="883"/>
      <c r="G1" s="938"/>
      <c r="H1" s="938"/>
      <c r="I1" s="883"/>
    </row>
    <row r="2" spans="1:11" x14ac:dyDescent="0.25">
      <c r="A2" s="940" t="s">
        <v>1215</v>
      </c>
      <c r="B2" s="939"/>
      <c r="C2" s="939"/>
      <c r="D2" s="939"/>
      <c r="E2" s="939"/>
      <c r="F2" s="939"/>
      <c r="G2" s="938"/>
      <c r="H2" s="938"/>
      <c r="I2" s="883"/>
    </row>
    <row r="3" spans="1:11" ht="23.25" customHeight="1" x14ac:dyDescent="0.25">
      <c r="A3" s="883"/>
      <c r="B3" s="2874" t="s">
        <v>694</v>
      </c>
      <c r="C3" s="2874"/>
      <c r="D3" s="2874" t="s">
        <v>693</v>
      </c>
      <c r="E3" s="2876"/>
      <c r="F3" s="2874" t="s">
        <v>692</v>
      </c>
      <c r="G3" s="2876"/>
      <c r="H3" s="2874" t="s">
        <v>365</v>
      </c>
      <c r="I3" s="2876"/>
    </row>
    <row r="4" spans="1:11" x14ac:dyDescent="0.25">
      <c r="A4" s="1816"/>
      <c r="B4" s="2875"/>
      <c r="C4" s="2875"/>
      <c r="D4" s="2877"/>
      <c r="E4" s="2877"/>
      <c r="F4" s="2877"/>
      <c r="G4" s="2877"/>
      <c r="H4" s="2877"/>
      <c r="I4" s="2877"/>
    </row>
    <row r="5" spans="1:11" x14ac:dyDescent="0.25">
      <c r="A5" s="937"/>
      <c r="B5" s="2872" t="s">
        <v>680</v>
      </c>
      <c r="C5" s="2872" t="s">
        <v>691</v>
      </c>
      <c r="D5" s="2872" t="s">
        <v>680</v>
      </c>
      <c r="E5" s="2872" t="s">
        <v>691</v>
      </c>
      <c r="F5" s="2872" t="s">
        <v>680</v>
      </c>
      <c r="G5" s="2872" t="s">
        <v>691</v>
      </c>
      <c r="H5" s="2872" t="s">
        <v>680</v>
      </c>
      <c r="I5" s="2872" t="s">
        <v>691</v>
      </c>
    </row>
    <row r="6" spans="1:11" ht="15.75" thickBot="1" x14ac:dyDescent="0.3">
      <c r="A6" s="936" t="s">
        <v>178</v>
      </c>
      <c r="B6" s="2873"/>
      <c r="C6" s="2873"/>
      <c r="D6" s="2873"/>
      <c r="E6" s="2873"/>
      <c r="F6" s="2873"/>
      <c r="G6" s="2873"/>
      <c r="H6" s="2873"/>
      <c r="I6" s="2873"/>
    </row>
    <row r="7" spans="1:11" x14ac:dyDescent="0.25">
      <c r="A7" s="935" t="s">
        <v>873</v>
      </c>
      <c r="B7" s="933">
        <v>967</v>
      </c>
      <c r="C7" s="933">
        <v>77</v>
      </c>
      <c r="D7" s="933">
        <v>652</v>
      </c>
      <c r="E7" s="933">
        <v>52</v>
      </c>
      <c r="F7" s="933"/>
      <c r="G7" s="933"/>
      <c r="H7" s="933">
        <v>1619</v>
      </c>
      <c r="I7" s="933">
        <v>129</v>
      </c>
    </row>
    <row r="8" spans="1:11" x14ac:dyDescent="0.25">
      <c r="A8" s="935" t="s">
        <v>690</v>
      </c>
      <c r="B8" s="933">
        <v>89</v>
      </c>
      <c r="C8" s="933">
        <v>7</v>
      </c>
      <c r="D8" s="933">
        <v>370</v>
      </c>
      <c r="E8" s="933">
        <v>30</v>
      </c>
      <c r="F8" s="933"/>
      <c r="G8" s="933"/>
      <c r="H8" s="933">
        <v>459</v>
      </c>
      <c r="I8" s="933">
        <v>37</v>
      </c>
    </row>
    <row r="9" spans="1:11" x14ac:dyDescent="0.25">
      <c r="A9" s="935" t="s">
        <v>689</v>
      </c>
      <c r="B9" s="933">
        <v>132</v>
      </c>
      <c r="C9" s="933">
        <v>11</v>
      </c>
      <c r="D9" s="933"/>
      <c r="E9" s="933"/>
      <c r="F9" s="933">
        <v>606</v>
      </c>
      <c r="G9" s="933">
        <v>48</v>
      </c>
      <c r="H9" s="933">
        <v>738</v>
      </c>
      <c r="I9" s="933">
        <v>59</v>
      </c>
      <c r="K9" s="1110"/>
    </row>
    <row r="10" spans="1:11" x14ac:dyDescent="0.25">
      <c r="A10" s="935" t="s">
        <v>688</v>
      </c>
      <c r="B10" s="933"/>
      <c r="C10" s="933"/>
      <c r="D10" s="933">
        <v>32</v>
      </c>
      <c r="E10" s="933">
        <v>3</v>
      </c>
      <c r="F10" s="933"/>
      <c r="G10" s="933"/>
      <c r="H10" s="933">
        <v>32</v>
      </c>
      <c r="I10" s="933">
        <v>3</v>
      </c>
    </row>
    <row r="11" spans="1:11" x14ac:dyDescent="0.25">
      <c r="A11" s="935" t="s">
        <v>687</v>
      </c>
      <c r="B11" s="933"/>
      <c r="C11" s="933"/>
      <c r="D11" s="933">
        <v>16</v>
      </c>
      <c r="E11" s="933">
        <v>1</v>
      </c>
      <c r="F11" s="933"/>
      <c r="G11" s="933"/>
      <c r="H11" s="933">
        <v>16</v>
      </c>
      <c r="I11" s="933">
        <v>1</v>
      </c>
    </row>
    <row r="12" spans="1:11" x14ac:dyDescent="0.25">
      <c r="A12" s="935" t="s">
        <v>607</v>
      </c>
      <c r="B12" s="933">
        <v>-464</v>
      </c>
      <c r="C12" s="933">
        <v>-37</v>
      </c>
      <c r="D12" s="933"/>
      <c r="E12" s="933"/>
      <c r="F12" s="933"/>
      <c r="G12" s="933"/>
      <c r="H12" s="933">
        <v>-464</v>
      </c>
      <c r="I12" s="933">
        <v>-37</v>
      </c>
    </row>
    <row r="13" spans="1:11" x14ac:dyDescent="0.25">
      <c r="A13" s="935" t="s">
        <v>686</v>
      </c>
      <c r="B13" s="933">
        <v>2173</v>
      </c>
      <c r="C13" s="933">
        <v>174</v>
      </c>
      <c r="D13" s="933"/>
      <c r="E13" s="933"/>
      <c r="F13" s="933"/>
      <c r="G13" s="933"/>
      <c r="H13" s="933">
        <v>2173</v>
      </c>
      <c r="I13" s="933">
        <v>174</v>
      </c>
    </row>
    <row r="14" spans="1:11" x14ac:dyDescent="0.25">
      <c r="A14" s="935" t="s">
        <v>685</v>
      </c>
      <c r="B14" s="933">
        <v>1066</v>
      </c>
      <c r="C14" s="933">
        <v>85</v>
      </c>
      <c r="D14" s="933"/>
      <c r="E14" s="933"/>
      <c r="F14" s="933"/>
      <c r="G14" s="933"/>
      <c r="H14" s="933">
        <v>1066</v>
      </c>
      <c r="I14" s="933">
        <v>85</v>
      </c>
    </row>
    <row r="15" spans="1:11" ht="22.5" x14ac:dyDescent="0.25">
      <c r="A15" s="934" t="s">
        <v>684</v>
      </c>
      <c r="B15" s="933">
        <v>425</v>
      </c>
      <c r="C15" s="933">
        <v>34</v>
      </c>
      <c r="D15" s="933"/>
      <c r="E15" s="933"/>
      <c r="F15" s="933"/>
      <c r="G15" s="933"/>
      <c r="H15" s="933">
        <v>425</v>
      </c>
      <c r="I15" s="933">
        <v>34</v>
      </c>
    </row>
    <row r="16" spans="1:11" x14ac:dyDescent="0.25">
      <c r="A16" s="1986" t="s">
        <v>365</v>
      </c>
      <c r="B16" s="1985">
        <v>4388</v>
      </c>
      <c r="C16" s="1985">
        <v>351</v>
      </c>
      <c r="D16" s="1985">
        <v>1070</v>
      </c>
      <c r="E16" s="1985">
        <v>86</v>
      </c>
      <c r="F16" s="1985">
        <v>606</v>
      </c>
      <c r="G16" s="1985">
        <v>48</v>
      </c>
      <c r="H16" s="1985">
        <v>6064</v>
      </c>
      <c r="I16" s="1985">
        <v>485</v>
      </c>
    </row>
    <row r="17" spans="1:9" x14ac:dyDescent="0.25">
      <c r="A17" s="661" t="s">
        <v>683</v>
      </c>
      <c r="B17" s="657"/>
      <c r="C17" s="657"/>
      <c r="D17" s="657"/>
      <c r="E17" s="657"/>
      <c r="F17" s="657"/>
      <c r="G17" s="657"/>
      <c r="H17" s="657"/>
      <c r="I17" s="657"/>
    </row>
    <row r="18" spans="1:9" x14ac:dyDescent="0.25">
      <c r="A18" s="932"/>
      <c r="B18" s="932"/>
      <c r="C18" s="932"/>
      <c r="D18" s="932"/>
      <c r="E18" s="932"/>
      <c r="F18" s="932"/>
      <c r="G18" s="932"/>
      <c r="H18" s="917"/>
      <c r="I18" s="917"/>
    </row>
    <row r="19" spans="1:9" x14ac:dyDescent="0.25">
      <c r="A19" s="923"/>
      <c r="B19" s="923"/>
      <c r="C19" s="923"/>
      <c r="D19" s="923"/>
      <c r="E19" s="923"/>
      <c r="F19" s="923"/>
      <c r="G19" s="923"/>
      <c r="H19" s="923"/>
      <c r="I19" s="923"/>
    </row>
  </sheetData>
  <mergeCells count="12">
    <mergeCell ref="F5:F6"/>
    <mergeCell ref="G5:G6"/>
    <mergeCell ref="H5:H6"/>
    <mergeCell ref="I5:I6"/>
    <mergeCell ref="B3:C4"/>
    <mergeCell ref="D3:E4"/>
    <mergeCell ref="F3:G4"/>
    <mergeCell ref="H3:I4"/>
    <mergeCell ref="B5:B6"/>
    <mergeCell ref="C5:C6"/>
    <mergeCell ref="D5:D6"/>
    <mergeCell ref="E5:E6"/>
  </mergeCell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K73"/>
  <sheetViews>
    <sheetView showGridLines="0" showZeros="0" view="pageLayout" topLeftCell="A49" zoomScaleNormal="100" zoomScaleSheetLayoutView="100" workbookViewId="0">
      <selection activeCell="B61" sqref="B61"/>
    </sheetView>
  </sheetViews>
  <sheetFormatPr defaultRowHeight="15" x14ac:dyDescent="0.25"/>
  <cols>
    <col min="1" max="1" width="43.28515625" customWidth="1"/>
    <col min="2" max="2" width="9.7109375" customWidth="1"/>
    <col min="3" max="10" width="9.140625" customWidth="1"/>
  </cols>
  <sheetData>
    <row r="1" spans="1:11" x14ac:dyDescent="0.25">
      <c r="A1" s="689" t="s">
        <v>731</v>
      </c>
      <c r="B1" s="919"/>
      <c r="C1" s="883"/>
      <c r="D1" s="883"/>
      <c r="E1" s="883"/>
      <c r="F1" s="883"/>
      <c r="G1" s="883"/>
      <c r="H1" s="917"/>
      <c r="I1" s="945"/>
      <c r="J1" s="883"/>
    </row>
    <row r="2" spans="1:11" ht="22.5" x14ac:dyDescent="0.25">
      <c r="A2" s="2653" t="s">
        <v>1342</v>
      </c>
      <c r="B2" s="919"/>
      <c r="C2" s="883"/>
      <c r="D2" s="883"/>
      <c r="E2" s="883"/>
      <c r="F2" s="883"/>
      <c r="G2" s="883"/>
      <c r="H2" s="917"/>
      <c r="I2" s="945"/>
      <c r="J2" s="883"/>
    </row>
    <row r="3" spans="1:11" ht="15.75" thickBot="1" x14ac:dyDescent="0.3">
      <c r="A3" s="917"/>
      <c r="B3" s="652"/>
      <c r="C3" s="690"/>
      <c r="D3" s="690"/>
      <c r="E3" s="690"/>
      <c r="F3" s="690"/>
      <c r="G3" s="690"/>
      <c r="H3" s="690"/>
      <c r="I3" s="690"/>
      <c r="J3" s="917"/>
    </row>
    <row r="4" spans="1:11" ht="18" thickBot="1" x14ac:dyDescent="0.3">
      <c r="A4" s="979" t="s">
        <v>178</v>
      </c>
      <c r="B4" s="978" t="s">
        <v>1341</v>
      </c>
      <c r="C4" s="978" t="s">
        <v>1340</v>
      </c>
      <c r="D4" s="978" t="s">
        <v>1040</v>
      </c>
      <c r="E4" s="978" t="s">
        <v>977</v>
      </c>
      <c r="F4" s="977" t="s">
        <v>924</v>
      </c>
      <c r="G4" s="977" t="s">
        <v>922</v>
      </c>
      <c r="H4" s="977" t="s">
        <v>884</v>
      </c>
      <c r="I4" s="977" t="s">
        <v>730</v>
      </c>
      <c r="J4" s="977" t="s">
        <v>729</v>
      </c>
      <c r="K4" s="2652"/>
    </row>
    <row r="5" spans="1:11" x14ac:dyDescent="0.25">
      <c r="A5" s="976" t="s">
        <v>728</v>
      </c>
      <c r="B5" s="975"/>
      <c r="C5" s="975"/>
      <c r="D5" s="974"/>
      <c r="E5" s="974"/>
      <c r="F5" s="974"/>
      <c r="G5" s="974"/>
      <c r="H5" s="974"/>
      <c r="I5" s="974"/>
      <c r="J5" s="974"/>
    </row>
    <row r="6" spans="1:11" x14ac:dyDescent="0.25">
      <c r="A6" s="968" t="s">
        <v>727</v>
      </c>
      <c r="B6" s="972">
        <v>31305</v>
      </c>
      <c r="C6" s="972">
        <v>31118</v>
      </c>
      <c r="D6" s="971">
        <v>30329</v>
      </c>
      <c r="E6" s="971">
        <v>29462</v>
      </c>
      <c r="F6" s="971">
        <v>31799</v>
      </c>
      <c r="G6" s="971">
        <v>31263</v>
      </c>
      <c r="H6" s="971">
        <v>30452</v>
      </c>
      <c r="I6" s="971">
        <v>30180</v>
      </c>
      <c r="J6" s="971">
        <v>31533</v>
      </c>
    </row>
    <row r="7" spans="1:11" x14ac:dyDescent="0.25">
      <c r="A7" s="952" t="s">
        <v>726</v>
      </c>
      <c r="B7" s="970">
        <v>-2788</v>
      </c>
      <c r="C7" s="970">
        <v>-2091</v>
      </c>
      <c r="D7" s="969">
        <v>-1394</v>
      </c>
      <c r="E7" s="969">
        <v>-697</v>
      </c>
      <c r="F7" s="969">
        <v>-2747</v>
      </c>
      <c r="G7" s="969">
        <v>-2005</v>
      </c>
      <c r="H7" s="969">
        <v>-1107</v>
      </c>
      <c r="I7" s="969">
        <v>-588</v>
      </c>
      <c r="J7" s="969">
        <v>-2625</v>
      </c>
    </row>
    <row r="8" spans="1:11" x14ac:dyDescent="0.25">
      <c r="A8" s="955" t="s">
        <v>725</v>
      </c>
      <c r="B8" s="963">
        <v>28517</v>
      </c>
      <c r="C8" s="963">
        <v>29027</v>
      </c>
      <c r="D8" s="962">
        <v>28935</v>
      </c>
      <c r="E8" s="962">
        <v>28765</v>
      </c>
      <c r="F8" s="962">
        <v>29052</v>
      </c>
      <c r="G8" s="962">
        <v>29259</v>
      </c>
      <c r="H8" s="962">
        <v>29345</v>
      </c>
      <c r="I8" s="962">
        <v>29592</v>
      </c>
      <c r="J8" s="962">
        <v>28908</v>
      </c>
    </row>
    <row r="9" spans="1:11" x14ac:dyDescent="0.25">
      <c r="A9" s="955" t="s">
        <v>724</v>
      </c>
      <c r="B9" s="963">
        <v>0</v>
      </c>
      <c r="C9" s="963">
        <v>0</v>
      </c>
      <c r="D9" s="962">
        <v>-61</v>
      </c>
      <c r="E9" s="962">
        <v>-61</v>
      </c>
      <c r="F9" s="962">
        <v>0</v>
      </c>
      <c r="G9" s="962">
        <v>0</v>
      </c>
      <c r="H9" s="962" t="s">
        <v>0</v>
      </c>
      <c r="I9" s="962"/>
      <c r="J9" s="962" t="s">
        <v>0</v>
      </c>
    </row>
    <row r="10" spans="1:11" x14ac:dyDescent="0.25">
      <c r="A10" s="968" t="s">
        <v>723</v>
      </c>
      <c r="B10" s="963">
        <v>-3885</v>
      </c>
      <c r="C10" s="963">
        <v>-3997</v>
      </c>
      <c r="D10" s="962">
        <v>-3914</v>
      </c>
      <c r="E10" s="962">
        <v>-3823</v>
      </c>
      <c r="F10" s="962">
        <v>-3835</v>
      </c>
      <c r="G10" s="962">
        <v>-3754</v>
      </c>
      <c r="H10" s="962">
        <v>-3633</v>
      </c>
      <c r="I10" s="962">
        <v>-3577</v>
      </c>
      <c r="J10" s="962">
        <v>-3435</v>
      </c>
      <c r="K10" s="1110"/>
    </row>
    <row r="11" spans="1:11" x14ac:dyDescent="0.25">
      <c r="A11" s="968" t="s">
        <v>722</v>
      </c>
      <c r="B11" s="963">
        <v>-76</v>
      </c>
      <c r="C11" s="963">
        <v>-12</v>
      </c>
      <c r="D11" s="962">
        <v>-3</v>
      </c>
      <c r="E11" s="962">
        <v>-85</v>
      </c>
      <c r="F11" s="962">
        <v>-291</v>
      </c>
      <c r="G11" s="962">
        <v>-223</v>
      </c>
      <c r="H11" s="962">
        <v>-204</v>
      </c>
      <c r="I11" s="962">
        <v>-252</v>
      </c>
      <c r="J11" s="962">
        <v>-212</v>
      </c>
    </row>
    <row r="12" spans="1:11" x14ac:dyDescent="0.25">
      <c r="A12" s="968" t="s">
        <v>883</v>
      </c>
      <c r="B12" s="963"/>
      <c r="C12" s="963"/>
      <c r="D12" s="962"/>
      <c r="E12" s="962"/>
      <c r="F12" s="962"/>
      <c r="G12" s="962"/>
      <c r="H12" s="962"/>
      <c r="I12" s="962"/>
      <c r="J12" s="962"/>
    </row>
    <row r="13" spans="1:11" x14ac:dyDescent="0.25">
      <c r="A13" s="968" t="s">
        <v>882</v>
      </c>
      <c r="B13" s="963">
        <v>-117</v>
      </c>
      <c r="C13" s="963">
        <v>-191</v>
      </c>
      <c r="D13" s="962">
        <v>-212</v>
      </c>
      <c r="E13" s="962">
        <v>-176</v>
      </c>
      <c r="F13" s="962">
        <v>-152</v>
      </c>
      <c r="G13" s="962">
        <v>-279</v>
      </c>
      <c r="H13" s="962">
        <v>-262</v>
      </c>
      <c r="I13" s="962">
        <v>-261</v>
      </c>
      <c r="J13" s="962">
        <v>-240</v>
      </c>
    </row>
    <row r="14" spans="1:11" x14ac:dyDescent="0.25">
      <c r="A14" s="955" t="s">
        <v>711</v>
      </c>
      <c r="B14" s="963">
        <v>-305</v>
      </c>
      <c r="C14" s="963">
        <v>-346</v>
      </c>
      <c r="D14" s="962">
        <v>-331</v>
      </c>
      <c r="E14" s="962">
        <v>-275</v>
      </c>
      <c r="F14" s="962">
        <v>-259</v>
      </c>
      <c r="G14" s="962">
        <v>-323</v>
      </c>
      <c r="H14" s="962">
        <v>-356</v>
      </c>
      <c r="I14" s="962">
        <v>-420</v>
      </c>
      <c r="J14" s="962">
        <v>-483</v>
      </c>
    </row>
    <row r="15" spans="1:11" x14ac:dyDescent="0.25">
      <c r="A15" s="952" t="s">
        <v>721</v>
      </c>
      <c r="B15" s="965">
        <v>-4383</v>
      </c>
      <c r="C15" s="965">
        <v>-4545</v>
      </c>
      <c r="D15" s="964">
        <v>-4521</v>
      </c>
      <c r="E15" s="964">
        <v>-4420</v>
      </c>
      <c r="F15" s="964">
        <v>-4537</v>
      </c>
      <c r="G15" s="964">
        <v>-4579</v>
      </c>
      <c r="H15" s="964">
        <v>-4455</v>
      </c>
      <c r="I15" s="964">
        <v>-4509</v>
      </c>
      <c r="J15" s="964">
        <v>-4370</v>
      </c>
    </row>
    <row r="16" spans="1:11" x14ac:dyDescent="0.25">
      <c r="A16" s="1991" t="s">
        <v>720</v>
      </c>
      <c r="B16" s="1990">
        <v>24134</v>
      </c>
      <c r="C16" s="1990">
        <v>24482</v>
      </c>
      <c r="D16" s="1989">
        <v>24414</v>
      </c>
      <c r="E16" s="1989">
        <v>24345</v>
      </c>
      <c r="F16" s="1989">
        <v>24515</v>
      </c>
      <c r="G16" s="1989">
        <v>24679</v>
      </c>
      <c r="H16" s="1989">
        <v>24890</v>
      </c>
      <c r="I16" s="1989">
        <v>25083</v>
      </c>
      <c r="J16" s="1989">
        <v>24538</v>
      </c>
    </row>
    <row r="17" spans="1:10" x14ac:dyDescent="0.25">
      <c r="A17" s="1994" t="s">
        <v>719</v>
      </c>
      <c r="B17" s="1993">
        <v>2860</v>
      </c>
      <c r="C17" s="1993">
        <v>2858</v>
      </c>
      <c r="D17" s="1993">
        <v>2836</v>
      </c>
      <c r="E17" s="1993">
        <v>2974</v>
      </c>
      <c r="F17" s="1993">
        <v>3514</v>
      </c>
      <c r="G17" s="1993">
        <v>2809</v>
      </c>
      <c r="H17" s="1993">
        <v>2870</v>
      </c>
      <c r="I17" s="1993">
        <v>3016</v>
      </c>
      <c r="J17" s="1993">
        <v>3042</v>
      </c>
    </row>
    <row r="18" spans="1:10" x14ac:dyDescent="0.25">
      <c r="A18" s="967" t="s">
        <v>718</v>
      </c>
      <c r="B18" s="963">
        <v>-10</v>
      </c>
      <c r="C18" s="963">
        <v>-22</v>
      </c>
      <c r="D18" s="962">
        <v>-17</v>
      </c>
      <c r="E18" s="962">
        <v>-21</v>
      </c>
      <c r="F18" s="962">
        <v>-21</v>
      </c>
      <c r="G18" s="962">
        <v>-19</v>
      </c>
      <c r="H18" s="962">
        <v>-14</v>
      </c>
      <c r="I18" s="962">
        <v>-18</v>
      </c>
      <c r="J18" s="962">
        <v>-25</v>
      </c>
    </row>
    <row r="19" spans="1:10" x14ac:dyDescent="0.25">
      <c r="A19" s="966" t="s">
        <v>717</v>
      </c>
      <c r="B19" s="965">
        <v>2850</v>
      </c>
      <c r="C19" s="965">
        <v>2836</v>
      </c>
      <c r="D19" s="964">
        <v>2819</v>
      </c>
      <c r="E19" s="964">
        <v>2953</v>
      </c>
      <c r="F19" s="964">
        <v>3493</v>
      </c>
      <c r="G19" s="964">
        <v>2790</v>
      </c>
      <c r="H19" s="964">
        <v>2856</v>
      </c>
      <c r="I19" s="964">
        <v>2998</v>
      </c>
      <c r="J19" s="964">
        <v>3017</v>
      </c>
    </row>
    <row r="20" spans="1:10" x14ac:dyDescent="0.25">
      <c r="A20" s="1991" t="s">
        <v>716</v>
      </c>
      <c r="B20" s="1990">
        <v>26984</v>
      </c>
      <c r="C20" s="1990">
        <v>27318</v>
      </c>
      <c r="D20" s="1989">
        <v>27233</v>
      </c>
      <c r="E20" s="1989">
        <v>27298</v>
      </c>
      <c r="F20" s="1989">
        <v>28008</v>
      </c>
      <c r="G20" s="1989">
        <v>27470</v>
      </c>
      <c r="H20" s="1989">
        <v>27746</v>
      </c>
      <c r="I20" s="1989">
        <v>28081</v>
      </c>
      <c r="J20" s="1989">
        <v>27555</v>
      </c>
    </row>
    <row r="21" spans="1:10" x14ac:dyDescent="0.25">
      <c r="A21" s="1992" t="s">
        <v>715</v>
      </c>
      <c r="B21" s="1990">
        <v>4960</v>
      </c>
      <c r="C21" s="1990">
        <v>5268</v>
      </c>
      <c r="D21" s="1989">
        <v>4810</v>
      </c>
      <c r="E21" s="1989">
        <v>4656</v>
      </c>
      <c r="F21" s="1989">
        <v>4903</v>
      </c>
      <c r="G21" s="1989">
        <v>5119</v>
      </c>
      <c r="H21" s="1989">
        <v>5333</v>
      </c>
      <c r="I21" s="1989">
        <v>5629</v>
      </c>
      <c r="J21" s="1989">
        <v>6541</v>
      </c>
    </row>
    <row r="22" spans="1:10" x14ac:dyDescent="0.25">
      <c r="A22" s="955" t="s">
        <v>714</v>
      </c>
      <c r="B22" s="963">
        <v>135</v>
      </c>
      <c r="C22" s="963">
        <v>193</v>
      </c>
      <c r="D22" s="962">
        <v>150</v>
      </c>
      <c r="E22" s="962">
        <v>211</v>
      </c>
      <c r="F22" s="962">
        <v>95</v>
      </c>
      <c r="G22" s="962">
        <v>90</v>
      </c>
      <c r="H22" s="962">
        <v>22</v>
      </c>
      <c r="I22" s="962">
        <v>83</v>
      </c>
      <c r="J22" s="962">
        <v>78</v>
      </c>
    </row>
    <row r="23" spans="1:10" x14ac:dyDescent="0.25">
      <c r="A23" s="955" t="s">
        <v>713</v>
      </c>
      <c r="B23" s="963"/>
      <c r="C23" s="963"/>
      <c r="D23" s="962"/>
      <c r="E23" s="962"/>
      <c r="F23" s="962"/>
      <c r="G23" s="962"/>
      <c r="H23" s="962"/>
      <c r="I23" s="962"/>
      <c r="J23" s="962"/>
    </row>
    <row r="24" spans="1:10" x14ac:dyDescent="0.25">
      <c r="A24" s="955" t="s">
        <v>626</v>
      </c>
      <c r="B24" s="963">
        <v>-1000</v>
      </c>
      <c r="C24" s="963">
        <v>-1000</v>
      </c>
      <c r="D24" s="962">
        <v>-1000</v>
      </c>
      <c r="E24" s="962">
        <v>-1205</v>
      </c>
      <c r="F24" s="962">
        <v>-1205</v>
      </c>
      <c r="G24" s="962">
        <v>-1205</v>
      </c>
      <c r="H24" s="962">
        <v>-1205</v>
      </c>
      <c r="I24" s="962">
        <v>-1205</v>
      </c>
      <c r="J24" s="962">
        <v>-1205</v>
      </c>
    </row>
    <row r="25" spans="1:10" x14ac:dyDescent="0.25">
      <c r="A25" s="955" t="s">
        <v>712</v>
      </c>
      <c r="B25" s="963"/>
      <c r="C25" s="963"/>
      <c r="D25" s="962"/>
      <c r="E25" s="962"/>
      <c r="F25" s="962"/>
      <c r="G25" s="962"/>
      <c r="H25" s="962"/>
      <c r="I25" s="962"/>
      <c r="J25" s="962"/>
    </row>
    <row r="26" spans="1:10" x14ac:dyDescent="0.25">
      <c r="A26" s="955" t="s">
        <v>711</v>
      </c>
      <c r="B26" s="963">
        <v>-51</v>
      </c>
      <c r="C26" s="963">
        <v>-48</v>
      </c>
      <c r="D26" s="962">
        <v>-60</v>
      </c>
      <c r="E26" s="962">
        <v>-54</v>
      </c>
      <c r="F26" s="962">
        <v>-54</v>
      </c>
      <c r="G26" s="962">
        <v>-51</v>
      </c>
      <c r="H26" s="962">
        <v>-52</v>
      </c>
      <c r="I26" s="962">
        <v>-60</v>
      </c>
      <c r="J26" s="962">
        <v>-65</v>
      </c>
    </row>
    <row r="27" spans="1:10" x14ac:dyDescent="0.25">
      <c r="A27" s="1991" t="s">
        <v>710</v>
      </c>
      <c r="B27" s="1990">
        <v>-916</v>
      </c>
      <c r="C27" s="1990">
        <v>-855</v>
      </c>
      <c r="D27" s="1989">
        <v>-910</v>
      </c>
      <c r="E27" s="1989">
        <v>-1049</v>
      </c>
      <c r="F27" s="1989">
        <v>-1164</v>
      </c>
      <c r="G27" s="1989">
        <v>-1166</v>
      </c>
      <c r="H27" s="1989">
        <v>-1235</v>
      </c>
      <c r="I27" s="1989">
        <v>-1182</v>
      </c>
      <c r="J27" s="1989">
        <v>-1192</v>
      </c>
    </row>
    <row r="28" spans="1:10" x14ac:dyDescent="0.25">
      <c r="A28" s="1991" t="s">
        <v>627</v>
      </c>
      <c r="B28" s="1990">
        <v>4044</v>
      </c>
      <c r="C28" s="1990">
        <v>4413</v>
      </c>
      <c r="D28" s="1989">
        <v>3900</v>
      </c>
      <c r="E28" s="1989">
        <v>3608</v>
      </c>
      <c r="F28" s="1989">
        <v>3739</v>
      </c>
      <c r="G28" s="1989">
        <v>3953</v>
      </c>
      <c r="H28" s="1989">
        <v>4098</v>
      </c>
      <c r="I28" s="1989">
        <v>4447</v>
      </c>
      <c r="J28" s="1989">
        <v>5349</v>
      </c>
    </row>
    <row r="29" spans="1:10" x14ac:dyDescent="0.25">
      <c r="A29" s="1991" t="s">
        <v>881</v>
      </c>
      <c r="B29" s="1990">
        <v>31028</v>
      </c>
      <c r="C29" s="1990">
        <v>31731</v>
      </c>
      <c r="D29" s="1989">
        <v>31133</v>
      </c>
      <c r="E29" s="1989">
        <v>30906</v>
      </c>
      <c r="F29" s="1989">
        <v>31747</v>
      </c>
      <c r="G29" s="1989">
        <v>31423</v>
      </c>
      <c r="H29" s="1989">
        <v>31844</v>
      </c>
      <c r="I29" s="1989">
        <v>32528</v>
      </c>
      <c r="J29" s="1989">
        <v>32904</v>
      </c>
    </row>
    <row r="30" spans="1:10" x14ac:dyDescent="0.25">
      <c r="A30" s="961" t="s">
        <v>880</v>
      </c>
      <c r="B30" s="1817"/>
      <c r="C30" s="1816"/>
      <c r="D30" s="1816"/>
      <c r="E30" s="1816"/>
      <c r="F30" s="1816"/>
      <c r="G30" s="1816"/>
      <c r="H30" s="1816"/>
      <c r="I30" s="1816"/>
      <c r="J30" s="1816"/>
    </row>
    <row r="31" spans="1:10" x14ac:dyDescent="0.25">
      <c r="A31" s="2878" t="s">
        <v>1339</v>
      </c>
      <c r="B31" s="2879"/>
      <c r="C31" s="2879"/>
      <c r="D31" s="1830"/>
      <c r="E31" s="1830"/>
      <c r="F31" s="1830"/>
      <c r="G31" s="1816"/>
      <c r="H31" s="1816"/>
      <c r="I31" s="1816"/>
      <c r="J31" s="1816"/>
    </row>
    <row r="32" spans="1:10" x14ac:dyDescent="0.25">
      <c r="A32" s="961" t="s">
        <v>879</v>
      </c>
      <c r="B32" s="1817"/>
      <c r="C32" s="1816"/>
      <c r="D32" s="1816"/>
      <c r="E32" s="1816"/>
      <c r="F32" s="1816"/>
      <c r="G32" s="1816"/>
      <c r="H32" s="1816"/>
      <c r="I32" s="1829"/>
      <c r="J32" s="1816"/>
    </row>
    <row r="33" spans="1:10" x14ac:dyDescent="0.25">
      <c r="A33" s="923"/>
      <c r="B33" s="960"/>
      <c r="C33" s="923"/>
      <c r="D33" s="923"/>
      <c r="E33" s="923"/>
      <c r="F33" s="923"/>
      <c r="G33" s="923"/>
      <c r="H33" s="923"/>
      <c r="I33" s="923"/>
      <c r="J33" s="923"/>
    </row>
    <row r="34" spans="1:10" x14ac:dyDescent="0.25">
      <c r="A34" s="689" t="s">
        <v>709</v>
      </c>
      <c r="B34" s="1505"/>
      <c r="C34" s="1828"/>
      <c r="D34" s="1828"/>
      <c r="E34" s="1828"/>
      <c r="F34" s="1828"/>
      <c r="G34" s="1828"/>
      <c r="H34" s="1828"/>
      <c r="I34" s="959"/>
      <c r="J34" s="1816"/>
    </row>
    <row r="35" spans="1:10" ht="15.75" thickBot="1" x14ac:dyDescent="0.3">
      <c r="A35" s="1828"/>
      <c r="B35" s="889"/>
      <c r="C35" s="958"/>
      <c r="D35" s="958"/>
      <c r="E35" s="958"/>
      <c r="F35" s="958"/>
      <c r="G35" s="958"/>
      <c r="H35" s="958"/>
      <c r="I35" s="957"/>
      <c r="J35" s="1816"/>
    </row>
    <row r="36" spans="1:10" ht="15.75" thickBot="1" x14ac:dyDescent="0.3">
      <c r="A36" s="956" t="s">
        <v>178</v>
      </c>
      <c r="B36" s="887" t="s">
        <v>1210</v>
      </c>
      <c r="C36" s="887" t="s">
        <v>1094</v>
      </c>
      <c r="D36" s="887" t="s">
        <v>1032</v>
      </c>
      <c r="E36" s="887" t="s">
        <v>940</v>
      </c>
      <c r="F36" s="899" t="s">
        <v>917</v>
      </c>
      <c r="G36" s="899" t="s">
        <v>868</v>
      </c>
      <c r="H36" s="899" t="s">
        <v>277</v>
      </c>
      <c r="I36" s="899" t="s">
        <v>276</v>
      </c>
      <c r="J36" s="899" t="s">
        <v>275</v>
      </c>
    </row>
    <row r="37" spans="1:10" x14ac:dyDescent="0.25">
      <c r="A37" s="955" t="s">
        <v>708</v>
      </c>
      <c r="B37" s="954">
        <v>24147</v>
      </c>
      <c r="C37" s="954">
        <v>24165</v>
      </c>
      <c r="D37" s="953">
        <v>24217</v>
      </c>
      <c r="E37" s="953">
        <v>24302</v>
      </c>
      <c r="F37" s="953">
        <v>23854</v>
      </c>
      <c r="G37" s="953">
        <v>24160</v>
      </c>
      <c r="H37" s="953">
        <v>24222</v>
      </c>
      <c r="I37" s="953">
        <v>24553</v>
      </c>
      <c r="J37" s="953">
        <v>23167</v>
      </c>
    </row>
    <row r="38" spans="1:10" x14ac:dyDescent="0.25">
      <c r="A38" s="952" t="s">
        <v>707</v>
      </c>
      <c r="B38" s="951">
        <v>31041</v>
      </c>
      <c r="C38" s="951">
        <v>31413</v>
      </c>
      <c r="D38" s="950">
        <v>30937</v>
      </c>
      <c r="E38" s="950">
        <v>30863</v>
      </c>
      <c r="F38" s="950">
        <v>31086</v>
      </c>
      <c r="G38" s="950">
        <v>30903</v>
      </c>
      <c r="H38" s="950">
        <v>31176</v>
      </c>
      <c r="I38" s="950">
        <v>31998</v>
      </c>
      <c r="J38" s="950">
        <v>31533</v>
      </c>
    </row>
    <row r="39" spans="1:10" x14ac:dyDescent="0.25">
      <c r="A39" s="661"/>
      <c r="B39" s="949"/>
      <c r="C39" s="949"/>
      <c r="D39" s="949"/>
      <c r="E39" s="949"/>
      <c r="F39" s="949"/>
      <c r="G39" s="949"/>
      <c r="H39" s="949"/>
      <c r="I39" s="949"/>
      <c r="J39" s="949"/>
    </row>
    <row r="40" spans="1:10" x14ac:dyDescent="0.25">
      <c r="A40" s="689" t="s">
        <v>706</v>
      </c>
      <c r="B40" s="653"/>
      <c r="C40" s="651"/>
      <c r="D40" s="651"/>
      <c r="E40" s="681"/>
      <c r="F40" s="681"/>
      <c r="G40" s="651"/>
      <c r="H40" s="651"/>
      <c r="I40" s="667"/>
      <c r="J40" s="1827"/>
    </row>
    <row r="41" spans="1:10" ht="12" customHeight="1" x14ac:dyDescent="0.25">
      <c r="A41" s="689"/>
      <c r="B41" s="653"/>
      <c r="C41" s="651"/>
      <c r="D41" s="651"/>
      <c r="E41" s="681"/>
      <c r="F41" s="681"/>
      <c r="G41" s="651"/>
      <c r="H41" s="651"/>
      <c r="I41" s="667"/>
      <c r="J41" s="1827"/>
    </row>
    <row r="42" spans="1:10" ht="20.25" customHeight="1" x14ac:dyDescent="0.25">
      <c r="A42" s="651"/>
      <c r="B42" s="2880" t="s">
        <v>681</v>
      </c>
      <c r="C42" s="2882" t="s">
        <v>705</v>
      </c>
      <c r="D42" s="2882"/>
      <c r="E42" s="2882"/>
      <c r="F42" s="2882"/>
      <c r="G42" s="2883" t="s">
        <v>878</v>
      </c>
      <c r="H42" s="688"/>
      <c r="I42" s="667"/>
      <c r="J42" s="1827"/>
    </row>
    <row r="43" spans="1:10" ht="18.75" customHeight="1" thickBot="1" x14ac:dyDescent="0.3">
      <c r="A43" s="979" t="s">
        <v>432</v>
      </c>
      <c r="B43" s="2881"/>
      <c r="C43" s="686" t="s">
        <v>704</v>
      </c>
      <c r="D43" s="687" t="s">
        <v>703</v>
      </c>
      <c r="E43" s="687" t="s">
        <v>702</v>
      </c>
      <c r="F43" s="686" t="s">
        <v>701</v>
      </c>
      <c r="G43" s="2884"/>
      <c r="H43" s="686" t="s">
        <v>365</v>
      </c>
      <c r="I43" s="667"/>
      <c r="J43" s="1827"/>
    </row>
    <row r="44" spans="1:10" x14ac:dyDescent="0.25">
      <c r="A44" s="1301" t="s">
        <v>697</v>
      </c>
      <c r="B44" s="948">
        <v>4.5</v>
      </c>
      <c r="C44" s="948">
        <v>2.5</v>
      </c>
      <c r="D44" s="948">
        <v>0.9</v>
      </c>
      <c r="E44" s="948">
        <v>0</v>
      </c>
      <c r="F44" s="948">
        <v>0</v>
      </c>
      <c r="G44" s="948">
        <v>3.4</v>
      </c>
      <c r="H44" s="948">
        <v>7.9</v>
      </c>
      <c r="I44" s="667"/>
      <c r="J44" s="1827"/>
    </row>
    <row r="45" spans="1:10" x14ac:dyDescent="0.25">
      <c r="A45" s="1301" t="s">
        <v>628</v>
      </c>
      <c r="B45" s="948">
        <v>6</v>
      </c>
      <c r="C45" s="948">
        <v>2.5</v>
      </c>
      <c r="D45" s="948">
        <v>0.9</v>
      </c>
      <c r="E45" s="948">
        <v>0</v>
      </c>
      <c r="F45" s="948">
        <v>0</v>
      </c>
      <c r="G45" s="948">
        <v>3.4</v>
      </c>
      <c r="H45" s="948">
        <v>9.4</v>
      </c>
      <c r="I45" s="667"/>
      <c r="J45" s="1827"/>
    </row>
    <row r="46" spans="1:10" x14ac:dyDescent="0.25">
      <c r="A46" s="1301" t="s">
        <v>700</v>
      </c>
      <c r="B46" s="948">
        <v>8</v>
      </c>
      <c r="C46" s="948">
        <v>2.5</v>
      </c>
      <c r="D46" s="948">
        <v>0.9</v>
      </c>
      <c r="E46" s="948">
        <v>0</v>
      </c>
      <c r="F46" s="948">
        <v>0</v>
      </c>
      <c r="G46" s="948">
        <v>3.4</v>
      </c>
      <c r="H46" s="948">
        <v>11.4</v>
      </c>
      <c r="I46" s="667"/>
      <c r="J46" s="1827"/>
    </row>
    <row r="47" spans="1:10" x14ac:dyDescent="0.25">
      <c r="A47" s="1987" t="s">
        <v>178</v>
      </c>
      <c r="B47" s="1988"/>
      <c r="C47" s="1987"/>
      <c r="D47" s="1987"/>
      <c r="E47" s="1987"/>
      <c r="F47" s="1987"/>
      <c r="G47" s="1987"/>
      <c r="H47" s="1987"/>
      <c r="I47" s="667"/>
      <c r="J47" s="1827"/>
    </row>
    <row r="48" spans="1:10" x14ac:dyDescent="0.25">
      <c r="A48" s="1301" t="s">
        <v>697</v>
      </c>
      <c r="B48" s="947">
        <v>7015</v>
      </c>
      <c r="C48" s="947">
        <v>3897</v>
      </c>
      <c r="D48" s="947">
        <v>1421</v>
      </c>
      <c r="E48" s="947">
        <v>0</v>
      </c>
      <c r="F48" s="947">
        <v>0</v>
      </c>
      <c r="G48" s="947">
        <v>5318</v>
      </c>
      <c r="H48" s="947">
        <v>12333</v>
      </c>
      <c r="I48" s="667"/>
      <c r="J48" s="1827"/>
    </row>
    <row r="49" spans="1:10" x14ac:dyDescent="0.25">
      <c r="A49" s="1301" t="s">
        <v>628</v>
      </c>
      <c r="B49" s="947">
        <v>9353</v>
      </c>
      <c r="C49" s="947">
        <v>3897</v>
      </c>
      <c r="D49" s="947">
        <v>1421</v>
      </c>
      <c r="E49" s="947">
        <v>0</v>
      </c>
      <c r="F49" s="947">
        <v>0</v>
      </c>
      <c r="G49" s="947">
        <v>5318</v>
      </c>
      <c r="H49" s="947">
        <v>14671</v>
      </c>
      <c r="I49" s="667"/>
      <c r="J49" s="1827"/>
    </row>
    <row r="50" spans="1:10" x14ac:dyDescent="0.25">
      <c r="A50" s="1299" t="s">
        <v>700</v>
      </c>
      <c r="B50" s="946">
        <v>12471</v>
      </c>
      <c r="C50" s="946">
        <v>3897</v>
      </c>
      <c r="D50" s="946">
        <v>1421</v>
      </c>
      <c r="E50" s="946">
        <v>0</v>
      </c>
      <c r="F50" s="946">
        <v>0</v>
      </c>
      <c r="G50" s="946">
        <v>5318</v>
      </c>
      <c r="H50" s="946">
        <v>17789</v>
      </c>
      <c r="I50" s="667"/>
      <c r="J50" s="1827"/>
    </row>
    <row r="51" spans="1:10" x14ac:dyDescent="0.25">
      <c r="A51" s="679" t="s">
        <v>877</v>
      </c>
      <c r="B51" s="674"/>
      <c r="C51" s="668"/>
      <c r="D51" s="668"/>
      <c r="E51" s="668"/>
      <c r="F51" s="668"/>
      <c r="G51" s="668"/>
      <c r="H51" s="668"/>
      <c r="I51" s="667"/>
      <c r="J51" s="1827"/>
    </row>
    <row r="52" spans="1:10" x14ac:dyDescent="0.25">
      <c r="A52" s="679"/>
      <c r="B52" s="674"/>
      <c r="C52" s="668"/>
      <c r="D52" s="668"/>
      <c r="E52" s="668"/>
      <c r="F52" s="668"/>
      <c r="G52" s="668"/>
      <c r="H52" s="668"/>
      <c r="I52" s="667"/>
      <c r="J52" s="1827"/>
    </row>
    <row r="53" spans="1:10" x14ac:dyDescent="0.25">
      <c r="A53" s="689" t="s">
        <v>699</v>
      </c>
      <c r="B53" s="685"/>
      <c r="C53" s="684"/>
      <c r="D53" s="684"/>
      <c r="E53" s="683"/>
      <c r="F53" s="683"/>
      <c r="G53" s="945"/>
      <c r="H53" s="945"/>
      <c r="I53" s="945"/>
      <c r="J53" s="938"/>
    </row>
    <row r="54" spans="1:10" ht="15.75" thickBot="1" x14ac:dyDescent="0.3">
      <c r="A54" s="682"/>
      <c r="B54" s="652"/>
      <c r="C54" s="651"/>
      <c r="D54" s="651"/>
      <c r="E54" s="681"/>
      <c r="F54" s="681"/>
      <c r="G54" s="938"/>
      <c r="H54" s="938"/>
      <c r="I54" s="680"/>
      <c r="J54" s="938"/>
    </row>
    <row r="55" spans="1:10" ht="15.75" thickBot="1" x14ac:dyDescent="0.3">
      <c r="A55" s="1300" t="s">
        <v>698</v>
      </c>
      <c r="B55" s="887" t="s">
        <v>1338</v>
      </c>
      <c r="C55" s="887" t="s">
        <v>1337</v>
      </c>
      <c r="D55" s="887" t="s">
        <v>1336</v>
      </c>
      <c r="E55" s="887" t="s">
        <v>1335</v>
      </c>
      <c r="F55" s="886" t="s">
        <v>923</v>
      </c>
      <c r="G55" s="886" t="s">
        <v>920</v>
      </c>
      <c r="H55" s="886" t="s">
        <v>876</v>
      </c>
      <c r="I55" s="886" t="s">
        <v>875</v>
      </c>
      <c r="J55" s="886" t="s">
        <v>874</v>
      </c>
    </row>
    <row r="56" spans="1:10" x14ac:dyDescent="0.25">
      <c r="A56" s="1299" t="s">
        <v>697</v>
      </c>
      <c r="B56" s="944">
        <v>11</v>
      </c>
      <c r="C56" s="944">
        <v>15.8</v>
      </c>
      <c r="D56" s="944">
        <v>15.4</v>
      </c>
      <c r="E56" s="944">
        <v>15.3</v>
      </c>
      <c r="F56" s="944">
        <v>15</v>
      </c>
      <c r="G56" s="944">
        <v>14.7</v>
      </c>
      <c r="H56" s="944">
        <v>14.7</v>
      </c>
      <c r="I56" s="944">
        <v>14.3</v>
      </c>
      <c r="J56" s="944">
        <v>13.9</v>
      </c>
    </row>
    <row r="57" spans="1:10" x14ac:dyDescent="0.25">
      <c r="A57" s="679" t="s">
        <v>696</v>
      </c>
      <c r="B57" s="678"/>
      <c r="C57" s="677"/>
      <c r="D57" s="676"/>
      <c r="E57" s="675"/>
      <c r="F57" s="943"/>
      <c r="G57" s="943"/>
      <c r="H57" s="943"/>
      <c r="I57" s="942"/>
      <c r="J57" s="941"/>
    </row>
    <row r="58" spans="1:10" x14ac:dyDescent="0.25">
      <c r="A58" s="673"/>
      <c r="B58" s="674"/>
      <c r="C58" s="668"/>
      <c r="D58" s="668"/>
      <c r="E58" s="668"/>
      <c r="F58" s="668"/>
      <c r="G58" s="668"/>
      <c r="H58" s="668"/>
      <c r="I58" s="667"/>
      <c r="J58" s="1827"/>
    </row>
    <row r="59" spans="1:10" x14ac:dyDescent="0.25">
      <c r="A59" s="673"/>
      <c r="B59" s="668"/>
      <c r="C59" s="668"/>
      <c r="D59" s="668"/>
      <c r="E59" s="668"/>
      <c r="F59" s="668"/>
      <c r="G59" s="668"/>
      <c r="H59" s="668"/>
      <c r="I59" s="667"/>
      <c r="J59" s="1827"/>
    </row>
    <row r="60" spans="1:10" x14ac:dyDescent="0.25">
      <c r="A60" s="672"/>
      <c r="B60" s="670"/>
      <c r="C60" s="670"/>
      <c r="D60" s="670"/>
      <c r="E60" s="670"/>
      <c r="F60" s="670"/>
      <c r="G60" s="670"/>
      <c r="H60" s="670"/>
      <c r="I60" s="667"/>
      <c r="J60" s="1827"/>
    </row>
    <row r="61" spans="1:10" x14ac:dyDescent="0.25">
      <c r="A61" s="671"/>
      <c r="B61" s="670"/>
      <c r="C61" s="670"/>
      <c r="D61" s="670"/>
      <c r="E61" s="670"/>
      <c r="F61" s="670"/>
      <c r="G61" s="670"/>
      <c r="H61" s="670"/>
      <c r="I61" s="667"/>
      <c r="J61" s="1827"/>
    </row>
    <row r="62" spans="1:10" x14ac:dyDescent="0.25">
      <c r="A62" s="669"/>
      <c r="B62" s="668"/>
      <c r="C62" s="668"/>
      <c r="D62" s="668"/>
      <c r="E62" s="668"/>
      <c r="F62" s="668"/>
      <c r="G62" s="668"/>
      <c r="H62" s="668"/>
      <c r="I62" s="667"/>
      <c r="J62" s="1827"/>
    </row>
    <row r="63" spans="1:10" x14ac:dyDescent="0.25">
      <c r="A63" s="669"/>
      <c r="B63" s="668"/>
      <c r="C63" s="668"/>
      <c r="D63" s="668"/>
      <c r="E63" s="668"/>
      <c r="F63" s="668"/>
      <c r="G63" s="668"/>
      <c r="H63" s="668"/>
      <c r="I63" s="667"/>
      <c r="J63" s="1827"/>
    </row>
    <row r="64" spans="1:10" x14ac:dyDescent="0.25">
      <c r="A64" s="669"/>
      <c r="B64" s="668"/>
      <c r="C64" s="668"/>
      <c r="D64" s="668"/>
      <c r="E64" s="668"/>
      <c r="F64" s="668"/>
      <c r="G64" s="668"/>
      <c r="H64" s="668"/>
      <c r="I64" s="667"/>
      <c r="J64" s="1827"/>
    </row>
    <row r="65" spans="1:10" x14ac:dyDescent="0.25">
      <c r="A65" s="669"/>
      <c r="B65" s="668"/>
      <c r="C65" s="668"/>
      <c r="D65" s="668"/>
      <c r="E65" s="668"/>
      <c r="F65" s="668"/>
      <c r="G65" s="668"/>
      <c r="H65" s="668"/>
      <c r="I65" s="667"/>
      <c r="J65" s="1827"/>
    </row>
    <row r="66" spans="1:10" x14ac:dyDescent="0.25">
      <c r="A66" s="666"/>
      <c r="B66" s="665"/>
      <c r="C66" s="665"/>
      <c r="D66" s="665"/>
      <c r="E66" s="665"/>
      <c r="F66" s="665"/>
      <c r="G66" s="665"/>
      <c r="H66" s="665"/>
      <c r="I66" s="662"/>
      <c r="J66" s="1826"/>
    </row>
    <row r="67" spans="1:10" x14ac:dyDescent="0.25">
      <c r="A67" s="664"/>
      <c r="B67" s="663"/>
      <c r="C67" s="663"/>
      <c r="D67" s="663"/>
      <c r="E67" s="663"/>
      <c r="F67" s="663"/>
      <c r="G67" s="663"/>
      <c r="H67" s="663"/>
      <c r="I67" s="662"/>
      <c r="J67" s="1826"/>
    </row>
    <row r="68" spans="1:10" x14ac:dyDescent="0.25">
      <c r="A68" s="664"/>
      <c r="B68" s="663"/>
      <c r="C68" s="663"/>
      <c r="D68" s="663"/>
      <c r="E68" s="663"/>
      <c r="F68" s="663"/>
      <c r="G68" s="663"/>
      <c r="H68" s="663"/>
      <c r="I68" s="662"/>
      <c r="J68" s="1826"/>
    </row>
    <row r="69" spans="1:10" x14ac:dyDescent="0.25">
      <c r="A69" s="664"/>
      <c r="B69" s="663"/>
      <c r="C69" s="663"/>
      <c r="D69" s="663"/>
      <c r="E69" s="663"/>
      <c r="F69" s="663"/>
      <c r="G69" s="663"/>
      <c r="H69" s="663"/>
      <c r="I69" s="662"/>
      <c r="J69" s="1826"/>
    </row>
    <row r="70" spans="1:10" x14ac:dyDescent="0.25">
      <c r="A70" s="1825"/>
      <c r="B70" s="1824"/>
      <c r="C70" s="1824"/>
      <c r="D70" s="1824"/>
      <c r="E70" s="1824"/>
      <c r="F70" s="1824"/>
      <c r="G70" s="1824"/>
      <c r="H70" s="1824"/>
      <c r="I70" s="1824"/>
      <c r="J70" s="1824"/>
    </row>
    <row r="71" spans="1:10" x14ac:dyDescent="0.25">
      <c r="A71" s="1825"/>
      <c r="B71" s="1825"/>
      <c r="C71" s="1825"/>
      <c r="D71" s="1825"/>
      <c r="E71" s="1825"/>
      <c r="F71" s="1825"/>
      <c r="G71" s="1824"/>
      <c r="H71" s="1824"/>
      <c r="I71" s="1824"/>
      <c r="J71" s="1824"/>
    </row>
    <row r="72" spans="1:10" x14ac:dyDescent="0.25">
      <c r="A72" s="1825"/>
      <c r="B72" s="1824"/>
      <c r="C72" s="1824"/>
      <c r="D72" s="1824"/>
      <c r="E72" s="1824"/>
      <c r="F72" s="1824"/>
      <c r="G72" s="1824"/>
      <c r="H72" s="1824"/>
      <c r="I72" s="1824"/>
      <c r="J72" s="1824"/>
    </row>
    <row r="73" spans="1:10" x14ac:dyDescent="0.25">
      <c r="A73" s="882"/>
      <c r="B73" s="882"/>
      <c r="C73" s="882"/>
      <c r="D73" s="882"/>
      <c r="E73" s="882"/>
      <c r="F73" s="882"/>
      <c r="G73" s="882"/>
      <c r="H73" s="882"/>
      <c r="I73" s="882"/>
      <c r="J73" s="882"/>
    </row>
  </sheetData>
  <mergeCells count="4">
    <mergeCell ref="A31:C31"/>
    <mergeCell ref="B42:B43"/>
    <mergeCell ref="C42:F42"/>
    <mergeCell ref="G42:G43"/>
  </mergeCells>
  <pageMargins left="0.7" right="0.7" top="0.75" bottom="0.75" header="0.3" footer="0.3"/>
  <pageSetup paperSize="9" scale="7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53"/>
  <sheetViews>
    <sheetView showGridLines="0" showZeros="0" view="pageBreakPreview" topLeftCell="A10" zoomScaleNormal="100" zoomScaleSheetLayoutView="100" workbookViewId="0">
      <selection activeCell="M29" sqref="M29"/>
    </sheetView>
  </sheetViews>
  <sheetFormatPr defaultRowHeight="15" x14ac:dyDescent="0.25"/>
  <cols>
    <col min="1" max="1" width="36.140625" customWidth="1"/>
    <col min="2" max="6" width="15.28515625" customWidth="1"/>
    <col min="7" max="9" width="11.7109375" customWidth="1"/>
  </cols>
  <sheetData>
    <row r="1" spans="1:6" ht="36" customHeight="1" x14ac:dyDescent="0.25">
      <c r="A1" s="660" t="s">
        <v>759</v>
      </c>
      <c r="B1" s="660"/>
      <c r="C1" s="660"/>
      <c r="D1" s="660"/>
      <c r="E1" s="660"/>
      <c r="F1" s="981"/>
    </row>
    <row r="2" spans="1:6" ht="35.25" thickBot="1" x14ac:dyDescent="0.3">
      <c r="A2" s="2548"/>
      <c r="B2" s="2548" t="s">
        <v>758</v>
      </c>
      <c r="C2" s="2548" t="s">
        <v>757</v>
      </c>
      <c r="D2" s="2548" t="s">
        <v>764</v>
      </c>
      <c r="E2" s="2550" t="s">
        <v>756</v>
      </c>
      <c r="F2" s="984" t="s">
        <v>755</v>
      </c>
    </row>
    <row r="3" spans="1:6" x14ac:dyDescent="0.25">
      <c r="A3" s="699" t="s">
        <v>754</v>
      </c>
      <c r="B3" s="695">
        <v>10604</v>
      </c>
      <c r="C3" s="695">
        <v>3629</v>
      </c>
      <c r="D3" s="695">
        <v>19182</v>
      </c>
      <c r="E3" s="695">
        <v>275</v>
      </c>
      <c r="F3" s="694">
        <v>58.6</v>
      </c>
    </row>
    <row r="4" spans="1:6" x14ac:dyDescent="0.25">
      <c r="A4" s="698" t="s">
        <v>742</v>
      </c>
      <c r="B4" s="695"/>
      <c r="C4" s="695"/>
      <c r="D4" s="695"/>
      <c r="E4" s="695"/>
      <c r="F4" s="694"/>
    </row>
    <row r="5" spans="1:6" x14ac:dyDescent="0.25">
      <c r="A5" s="697" t="s">
        <v>751</v>
      </c>
      <c r="B5" s="695">
        <v>1348</v>
      </c>
      <c r="C5" s="695">
        <v>177</v>
      </c>
      <c r="D5" s="695">
        <v>4096</v>
      </c>
      <c r="E5" s="695">
        <v>5</v>
      </c>
      <c r="F5" s="694">
        <v>26</v>
      </c>
    </row>
    <row r="6" spans="1:6" x14ac:dyDescent="0.25">
      <c r="A6" s="697" t="s">
        <v>750</v>
      </c>
      <c r="B6" s="695">
        <v>3478</v>
      </c>
      <c r="C6" s="695">
        <v>965</v>
      </c>
      <c r="D6" s="695">
        <v>6230</v>
      </c>
      <c r="E6" s="695">
        <v>95</v>
      </c>
      <c r="F6" s="694">
        <v>44.8</v>
      </c>
    </row>
    <row r="7" spans="1:6" x14ac:dyDescent="0.25">
      <c r="A7" s="697" t="s">
        <v>749</v>
      </c>
      <c r="B7" s="695">
        <v>3503</v>
      </c>
      <c r="C7" s="695">
        <v>1407</v>
      </c>
      <c r="D7" s="695">
        <v>6054</v>
      </c>
      <c r="E7" s="695">
        <v>117</v>
      </c>
      <c r="F7" s="694">
        <v>74.3</v>
      </c>
    </row>
    <row r="8" spans="1:6" x14ac:dyDescent="0.25">
      <c r="A8" s="697" t="s">
        <v>748</v>
      </c>
      <c r="B8" s="695">
        <v>1570</v>
      </c>
      <c r="C8" s="695">
        <v>816</v>
      </c>
      <c r="D8" s="695">
        <v>2024</v>
      </c>
      <c r="E8" s="695">
        <v>53</v>
      </c>
      <c r="F8" s="694">
        <v>98.7</v>
      </c>
    </row>
    <row r="9" spans="1:6" x14ac:dyDescent="0.25">
      <c r="A9" s="697" t="s">
        <v>747</v>
      </c>
      <c r="B9" s="695">
        <v>250</v>
      </c>
      <c r="C9" s="695">
        <v>77</v>
      </c>
      <c r="D9" s="695">
        <v>281</v>
      </c>
      <c r="E9" s="695">
        <v>1</v>
      </c>
      <c r="F9" s="694">
        <v>147.9</v>
      </c>
    </row>
    <row r="10" spans="1:6" x14ac:dyDescent="0.25">
      <c r="A10" s="697" t="s">
        <v>746</v>
      </c>
      <c r="B10" s="695">
        <v>74</v>
      </c>
      <c r="C10" s="695">
        <v>34</v>
      </c>
      <c r="D10" s="695">
        <v>76</v>
      </c>
      <c r="E10" s="695">
        <v>2</v>
      </c>
      <c r="F10" s="694">
        <v>184.3</v>
      </c>
    </row>
    <row r="11" spans="1:6" x14ac:dyDescent="0.25">
      <c r="A11" s="697" t="s">
        <v>745</v>
      </c>
      <c r="B11" s="695">
        <v>261</v>
      </c>
      <c r="C11" s="695">
        <v>104</v>
      </c>
      <c r="D11" s="695">
        <v>250</v>
      </c>
      <c r="E11" s="695">
        <v>2</v>
      </c>
      <c r="F11" s="694">
        <v>113.5</v>
      </c>
    </row>
    <row r="12" spans="1:6" x14ac:dyDescent="0.25">
      <c r="A12" s="697" t="s">
        <v>734</v>
      </c>
      <c r="B12" s="695">
        <v>120</v>
      </c>
      <c r="C12" s="695">
        <v>49</v>
      </c>
      <c r="D12" s="695">
        <v>171</v>
      </c>
      <c r="E12" s="695">
        <v>0</v>
      </c>
      <c r="F12" s="694">
        <v>26.9</v>
      </c>
    </row>
    <row r="13" spans="1:6" x14ac:dyDescent="0.25">
      <c r="A13" s="699"/>
      <c r="B13" s="695"/>
      <c r="C13" s="695"/>
      <c r="D13" s="695"/>
      <c r="E13" s="695"/>
      <c r="F13" s="694"/>
    </row>
    <row r="14" spans="1:6" x14ac:dyDescent="0.25">
      <c r="A14" s="699" t="s">
        <v>753</v>
      </c>
      <c r="B14" s="695">
        <v>97891</v>
      </c>
      <c r="C14" s="695">
        <v>52077</v>
      </c>
      <c r="D14" s="695">
        <v>121183</v>
      </c>
      <c r="E14" s="695">
        <v>25636</v>
      </c>
      <c r="F14" s="694">
        <v>50</v>
      </c>
    </row>
    <row r="15" spans="1:6" x14ac:dyDescent="0.25">
      <c r="A15" s="698" t="s">
        <v>742</v>
      </c>
      <c r="F15" s="983"/>
    </row>
    <row r="16" spans="1:6" x14ac:dyDescent="0.25">
      <c r="A16" s="697" t="s">
        <v>751</v>
      </c>
      <c r="B16" s="695">
        <v>14344</v>
      </c>
      <c r="C16" s="695">
        <v>5264</v>
      </c>
      <c r="D16" s="695">
        <v>16879</v>
      </c>
      <c r="E16" s="695">
        <v>2675</v>
      </c>
      <c r="F16" s="694">
        <v>15.9</v>
      </c>
    </row>
    <row r="17" spans="1:6" x14ac:dyDescent="0.25">
      <c r="A17" s="697" t="s">
        <v>750</v>
      </c>
      <c r="B17" s="695">
        <v>26918</v>
      </c>
      <c r="C17" s="695">
        <v>23162</v>
      </c>
      <c r="D17" s="695">
        <v>38752</v>
      </c>
      <c r="E17" s="695">
        <v>11994</v>
      </c>
      <c r="F17" s="694">
        <v>35.700000000000003</v>
      </c>
    </row>
    <row r="18" spans="1:6" x14ac:dyDescent="0.25">
      <c r="A18" s="697" t="s">
        <v>749</v>
      </c>
      <c r="B18" s="695">
        <v>39618</v>
      </c>
      <c r="C18" s="695">
        <v>18377</v>
      </c>
      <c r="D18" s="695">
        <v>47751</v>
      </c>
      <c r="E18" s="695">
        <v>8670</v>
      </c>
      <c r="F18" s="694">
        <v>61.5</v>
      </c>
    </row>
    <row r="19" spans="1:6" x14ac:dyDescent="0.25">
      <c r="A19" s="697" t="s">
        <v>748</v>
      </c>
      <c r="B19" s="695">
        <v>9685</v>
      </c>
      <c r="C19" s="695">
        <v>3592</v>
      </c>
      <c r="D19" s="695">
        <v>10710</v>
      </c>
      <c r="E19" s="695">
        <v>1723</v>
      </c>
      <c r="F19" s="694">
        <v>67.7</v>
      </c>
    </row>
    <row r="20" spans="1:6" x14ac:dyDescent="0.25">
      <c r="A20" s="697" t="s">
        <v>747</v>
      </c>
      <c r="B20" s="695">
        <v>2011</v>
      </c>
      <c r="C20" s="695">
        <v>529</v>
      </c>
      <c r="D20" s="695">
        <v>2002</v>
      </c>
      <c r="E20" s="695">
        <v>259</v>
      </c>
      <c r="F20" s="694">
        <v>105.6</v>
      </c>
    </row>
    <row r="21" spans="1:6" x14ac:dyDescent="0.25">
      <c r="A21" s="697" t="s">
        <v>746</v>
      </c>
      <c r="B21" s="695">
        <v>691</v>
      </c>
      <c r="C21" s="695">
        <v>116</v>
      </c>
      <c r="D21" s="695">
        <v>638</v>
      </c>
      <c r="E21" s="695">
        <v>52</v>
      </c>
      <c r="F21" s="694">
        <v>149.9</v>
      </c>
    </row>
    <row r="22" spans="1:6" x14ac:dyDescent="0.25">
      <c r="A22" s="697" t="s">
        <v>745</v>
      </c>
      <c r="B22" s="695">
        <v>886</v>
      </c>
      <c r="C22" s="695">
        <v>530</v>
      </c>
      <c r="D22" s="695">
        <v>947</v>
      </c>
      <c r="E22" s="695">
        <v>263</v>
      </c>
      <c r="F22" s="694">
        <v>79.3</v>
      </c>
    </row>
    <row r="23" spans="1:6" x14ac:dyDescent="0.25">
      <c r="A23" s="697" t="s">
        <v>734</v>
      </c>
      <c r="B23" s="695">
        <v>3738</v>
      </c>
      <c r="C23" s="695">
        <v>507</v>
      </c>
      <c r="D23" s="695">
        <v>3504</v>
      </c>
      <c r="E23" s="695">
        <v>0</v>
      </c>
      <c r="F23" s="694">
        <v>105.5</v>
      </c>
    </row>
    <row r="24" spans="1:6" x14ac:dyDescent="0.25">
      <c r="A24" s="699"/>
      <c r="B24" s="695"/>
      <c r="C24" s="695"/>
      <c r="D24" s="695"/>
      <c r="E24" s="695"/>
      <c r="F24" s="694"/>
    </row>
    <row r="25" spans="1:6" x14ac:dyDescent="0.25">
      <c r="A25" s="699" t="s">
        <v>752</v>
      </c>
      <c r="B25" s="695">
        <v>35712</v>
      </c>
      <c r="C25" s="695">
        <v>2209</v>
      </c>
      <c r="D25" s="695">
        <v>41309</v>
      </c>
      <c r="E25" s="695">
        <v>767</v>
      </c>
      <c r="F25" s="694">
        <v>14.4</v>
      </c>
    </row>
    <row r="26" spans="1:6" x14ac:dyDescent="0.25">
      <c r="A26" s="698" t="s">
        <v>742</v>
      </c>
      <c r="F26" s="983"/>
    </row>
    <row r="27" spans="1:6" x14ac:dyDescent="0.25">
      <c r="A27" s="697" t="s">
        <v>751</v>
      </c>
      <c r="B27" s="695">
        <v>14300</v>
      </c>
      <c r="C27" s="695">
        <v>535</v>
      </c>
      <c r="D27" s="695">
        <v>15971</v>
      </c>
      <c r="E27" s="695">
        <v>336</v>
      </c>
      <c r="F27" s="694">
        <v>8.5</v>
      </c>
    </row>
    <row r="28" spans="1:6" x14ac:dyDescent="0.25">
      <c r="A28" s="697" t="s">
        <v>750</v>
      </c>
      <c r="B28" s="695">
        <v>20172</v>
      </c>
      <c r="C28" s="695">
        <v>570</v>
      </c>
      <c r="D28" s="695">
        <v>23346</v>
      </c>
      <c r="E28" s="695">
        <v>210</v>
      </c>
      <c r="F28" s="694">
        <v>13.7</v>
      </c>
    </row>
    <row r="29" spans="1:6" x14ac:dyDescent="0.25">
      <c r="A29" s="697" t="s">
        <v>749</v>
      </c>
      <c r="B29" s="695">
        <v>1005</v>
      </c>
      <c r="C29" s="695">
        <v>702</v>
      </c>
      <c r="D29" s="695">
        <v>1656</v>
      </c>
      <c r="E29" s="695">
        <v>105</v>
      </c>
      <c r="F29" s="694">
        <v>52.7</v>
      </c>
    </row>
    <row r="30" spans="1:6" x14ac:dyDescent="0.25">
      <c r="A30" s="697" t="s">
        <v>748</v>
      </c>
      <c r="B30" s="695">
        <v>103</v>
      </c>
      <c r="C30" s="695">
        <v>238</v>
      </c>
      <c r="D30" s="695">
        <v>181</v>
      </c>
      <c r="E30" s="695">
        <v>79</v>
      </c>
      <c r="F30" s="694">
        <v>131.80000000000001</v>
      </c>
    </row>
    <row r="31" spans="1:6" x14ac:dyDescent="0.25">
      <c r="A31" s="697" t="s">
        <v>747</v>
      </c>
      <c r="B31" s="695">
        <v>56</v>
      </c>
      <c r="C31" s="695">
        <v>111</v>
      </c>
      <c r="D31" s="695">
        <v>59</v>
      </c>
      <c r="E31" s="695">
        <v>25</v>
      </c>
      <c r="F31" s="694">
        <v>227.8</v>
      </c>
    </row>
    <row r="32" spans="1:6" x14ac:dyDescent="0.25">
      <c r="A32" s="697" t="s">
        <v>746</v>
      </c>
      <c r="B32" s="695">
        <v>0</v>
      </c>
      <c r="C32" s="695">
        <v>3</v>
      </c>
      <c r="D32" s="695">
        <v>1</v>
      </c>
      <c r="E32" s="695">
        <v>1</v>
      </c>
      <c r="F32" s="694">
        <v>167.9</v>
      </c>
    </row>
    <row r="33" spans="1:6" x14ac:dyDescent="0.25">
      <c r="A33" s="697" t="s">
        <v>745</v>
      </c>
      <c r="B33" s="695">
        <v>76</v>
      </c>
      <c r="C33" s="695">
        <v>50</v>
      </c>
      <c r="D33" s="695">
        <v>95</v>
      </c>
      <c r="E33" s="695">
        <v>11</v>
      </c>
      <c r="F33" s="694">
        <v>153.5</v>
      </c>
    </row>
    <row r="34" spans="1:6" x14ac:dyDescent="0.25">
      <c r="A34" s="697" t="s">
        <v>734</v>
      </c>
      <c r="B34" s="695">
        <v>0</v>
      </c>
      <c r="C34" s="695">
        <v>0</v>
      </c>
      <c r="D34" s="695">
        <v>0</v>
      </c>
      <c r="E34" s="695">
        <v>0</v>
      </c>
      <c r="F34" s="694">
        <v>0</v>
      </c>
    </row>
    <row r="35" spans="1:6" x14ac:dyDescent="0.25">
      <c r="A35" s="699"/>
      <c r="B35" s="695"/>
      <c r="C35" s="695"/>
      <c r="D35" s="695"/>
      <c r="E35" s="695"/>
      <c r="F35" s="694"/>
    </row>
    <row r="36" spans="1:6" x14ac:dyDescent="0.25">
      <c r="A36" s="699" t="s">
        <v>744</v>
      </c>
      <c r="B36" s="695">
        <v>137683</v>
      </c>
      <c r="C36" s="695">
        <v>11538</v>
      </c>
      <c r="D36" s="695">
        <v>145827</v>
      </c>
      <c r="E36" s="695">
        <v>8144</v>
      </c>
      <c r="F36" s="694">
        <v>11.7</v>
      </c>
    </row>
    <row r="37" spans="1:6" x14ac:dyDescent="0.25">
      <c r="A37" s="698" t="s">
        <v>742</v>
      </c>
      <c r="F37" s="983"/>
    </row>
    <row r="38" spans="1:6" x14ac:dyDescent="0.25">
      <c r="A38" s="697" t="s">
        <v>741</v>
      </c>
      <c r="B38" s="695">
        <v>96434</v>
      </c>
      <c r="C38" s="695">
        <v>9583</v>
      </c>
      <c r="D38" s="695">
        <v>103377</v>
      </c>
      <c r="E38" s="695">
        <v>6942</v>
      </c>
      <c r="F38" s="694">
        <v>7.7</v>
      </c>
    </row>
    <row r="39" spans="1:6" x14ac:dyDescent="0.25">
      <c r="A39" s="697" t="s">
        <v>740</v>
      </c>
      <c r="B39" s="695">
        <v>25985</v>
      </c>
      <c r="C39" s="695">
        <v>1191</v>
      </c>
      <c r="D39" s="695">
        <v>26718</v>
      </c>
      <c r="E39" s="695">
        <v>733</v>
      </c>
      <c r="F39" s="694">
        <v>11</v>
      </c>
    </row>
    <row r="40" spans="1:6" x14ac:dyDescent="0.25">
      <c r="A40" s="697" t="s">
        <v>739</v>
      </c>
      <c r="B40" s="695">
        <v>9750</v>
      </c>
      <c r="C40" s="695">
        <v>533</v>
      </c>
      <c r="D40" s="695">
        <v>10082</v>
      </c>
      <c r="E40" s="695">
        <v>333</v>
      </c>
      <c r="F40" s="694">
        <v>18</v>
      </c>
    </row>
    <row r="41" spans="1:6" x14ac:dyDescent="0.25">
      <c r="A41" s="697" t="s">
        <v>738</v>
      </c>
      <c r="B41" s="695">
        <v>2690</v>
      </c>
      <c r="C41" s="695">
        <v>187</v>
      </c>
      <c r="D41" s="695">
        <v>2791</v>
      </c>
      <c r="E41" s="695">
        <v>100</v>
      </c>
      <c r="F41" s="694">
        <v>34</v>
      </c>
    </row>
    <row r="42" spans="1:6" x14ac:dyDescent="0.25">
      <c r="A42" s="697" t="s">
        <v>737</v>
      </c>
      <c r="B42" s="695">
        <v>781</v>
      </c>
      <c r="C42" s="695">
        <v>17</v>
      </c>
      <c r="D42" s="695">
        <v>795</v>
      </c>
      <c r="E42" s="695">
        <v>15</v>
      </c>
      <c r="F42" s="694">
        <v>62.1</v>
      </c>
    </row>
    <row r="43" spans="1:6" x14ac:dyDescent="0.25">
      <c r="A43" s="697" t="s">
        <v>736</v>
      </c>
      <c r="B43" s="695">
        <v>744</v>
      </c>
      <c r="C43" s="695">
        <v>17</v>
      </c>
      <c r="D43" s="695">
        <v>760</v>
      </c>
      <c r="E43" s="695">
        <v>16</v>
      </c>
      <c r="F43" s="694">
        <v>94.2</v>
      </c>
    </row>
    <row r="44" spans="1:6" x14ac:dyDescent="0.25">
      <c r="A44" s="697" t="s">
        <v>735</v>
      </c>
      <c r="B44" s="695">
        <v>33</v>
      </c>
      <c r="C44" s="695">
        <v>3</v>
      </c>
      <c r="D44" s="695">
        <v>34</v>
      </c>
      <c r="E44" s="695">
        <v>1</v>
      </c>
      <c r="F44" s="694">
        <v>34.6</v>
      </c>
    </row>
    <row r="45" spans="1:6" x14ac:dyDescent="0.25">
      <c r="A45" s="697" t="s">
        <v>734</v>
      </c>
      <c r="B45" s="695">
        <v>1266</v>
      </c>
      <c r="C45" s="695">
        <v>7</v>
      </c>
      <c r="D45" s="695">
        <v>1270</v>
      </c>
      <c r="E45" s="695">
        <v>4</v>
      </c>
      <c r="F45" s="694">
        <v>173.3</v>
      </c>
    </row>
    <row r="46" spans="1:6" x14ac:dyDescent="0.25">
      <c r="A46" s="696"/>
      <c r="B46" s="695"/>
      <c r="C46" s="695"/>
      <c r="D46" s="695"/>
      <c r="E46" s="695"/>
      <c r="F46" s="695"/>
    </row>
    <row r="47" spans="1:6" ht="15" customHeight="1" x14ac:dyDescent="0.25">
      <c r="A47" s="2654" t="s">
        <v>1343</v>
      </c>
      <c r="B47" s="1302"/>
      <c r="C47" s="1302"/>
      <c r="D47" s="1302"/>
      <c r="E47" s="1302"/>
      <c r="F47" s="1302"/>
    </row>
    <row r="48" spans="1:6" x14ac:dyDescent="0.25">
      <c r="A48" s="693" t="s">
        <v>732</v>
      </c>
      <c r="B48" s="692"/>
      <c r="C48" s="692"/>
      <c r="D48" s="692"/>
      <c r="E48" s="692"/>
      <c r="F48" s="692"/>
    </row>
    <row r="49" spans="1:6" x14ac:dyDescent="0.25">
      <c r="A49" s="982"/>
      <c r="B49" s="1832"/>
      <c r="C49" s="1832"/>
      <c r="D49" s="1832"/>
      <c r="E49" s="1832"/>
      <c r="F49" s="1831"/>
    </row>
    <row r="50" spans="1:6" x14ac:dyDescent="0.25">
      <c r="A50" s="883"/>
      <c r="B50" s="883"/>
      <c r="C50" s="883"/>
      <c r="D50" s="883"/>
      <c r="E50" s="883"/>
      <c r="F50" s="981"/>
    </row>
    <row r="51" spans="1:6" x14ac:dyDescent="0.25">
      <c r="A51" s="883"/>
      <c r="B51" s="883"/>
      <c r="C51" s="883"/>
      <c r="D51" s="883"/>
      <c r="E51" s="883"/>
      <c r="F51" s="981"/>
    </row>
    <row r="52" spans="1:6" x14ac:dyDescent="0.25">
      <c r="A52" s="882"/>
      <c r="B52" s="882"/>
      <c r="C52" s="882"/>
      <c r="D52" s="882"/>
      <c r="E52" s="882"/>
      <c r="F52" s="980"/>
    </row>
    <row r="53" spans="1:6" x14ac:dyDescent="0.25">
      <c r="A53" s="882"/>
      <c r="B53" s="882"/>
      <c r="C53" s="882"/>
      <c r="D53" s="882"/>
      <c r="E53" s="882"/>
      <c r="F53" s="980"/>
    </row>
  </sheetData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J68"/>
  <sheetViews>
    <sheetView showGridLines="0" view="pageBreakPreview" zoomScaleNormal="100" zoomScaleSheetLayoutView="100" workbookViewId="0">
      <selection activeCell="E64" sqref="E64"/>
    </sheetView>
  </sheetViews>
  <sheetFormatPr defaultRowHeight="14.25" customHeight="1" x14ac:dyDescent="0.25"/>
  <cols>
    <col min="1" max="1" width="42.140625" customWidth="1"/>
    <col min="2" max="10" width="8" customWidth="1"/>
  </cols>
  <sheetData>
    <row r="1" spans="1:10" ht="50.25" customHeight="1" thickBot="1" x14ac:dyDescent="0.3">
      <c r="A1" s="2548"/>
      <c r="B1" s="2548" t="s">
        <v>758</v>
      </c>
      <c r="C1" s="2871" t="s">
        <v>757</v>
      </c>
      <c r="D1" s="2871"/>
      <c r="E1" s="2871" t="s">
        <v>764</v>
      </c>
      <c r="F1" s="2871"/>
      <c r="G1" s="2871" t="s">
        <v>756</v>
      </c>
      <c r="H1" s="2871"/>
      <c r="I1" s="2871" t="s">
        <v>755</v>
      </c>
      <c r="J1" s="2871"/>
    </row>
    <row r="2" spans="1:10" ht="14.25" customHeight="1" x14ac:dyDescent="0.25">
      <c r="A2" s="699" t="s">
        <v>743</v>
      </c>
      <c r="B2" s="695">
        <v>24218</v>
      </c>
      <c r="D2" s="695">
        <v>14243</v>
      </c>
      <c r="F2" s="695">
        <v>31625</v>
      </c>
      <c r="G2" s="695"/>
      <c r="H2" s="695">
        <v>8908</v>
      </c>
      <c r="I2" s="695"/>
      <c r="J2" s="694">
        <v>28</v>
      </c>
    </row>
    <row r="3" spans="1:10" ht="14.25" customHeight="1" x14ac:dyDescent="0.25">
      <c r="A3" s="698" t="s">
        <v>742</v>
      </c>
      <c r="B3" s="695"/>
      <c r="F3" s="695"/>
      <c r="J3" s="694"/>
    </row>
    <row r="4" spans="1:10" ht="14.25" customHeight="1" x14ac:dyDescent="0.25">
      <c r="A4" s="697" t="s">
        <v>741</v>
      </c>
      <c r="B4" s="695">
        <v>7304</v>
      </c>
      <c r="D4" s="695">
        <v>7956</v>
      </c>
      <c r="F4" s="695">
        <v>12131</v>
      </c>
      <c r="G4" s="695"/>
      <c r="H4" s="695">
        <v>5053</v>
      </c>
      <c r="I4" s="695"/>
      <c r="J4" s="694">
        <v>8.1999999999999993</v>
      </c>
    </row>
    <row r="5" spans="1:10" ht="14.25" customHeight="1" x14ac:dyDescent="0.25">
      <c r="A5" s="697" t="s">
        <v>740</v>
      </c>
      <c r="B5" s="695">
        <v>5829</v>
      </c>
      <c r="D5" s="695">
        <v>3314</v>
      </c>
      <c r="F5" s="695">
        <v>7495</v>
      </c>
      <c r="G5" s="695"/>
      <c r="H5" s="695">
        <v>2083</v>
      </c>
      <c r="I5" s="695"/>
      <c r="J5" s="694">
        <v>16.5</v>
      </c>
    </row>
    <row r="6" spans="1:10" ht="14.25" customHeight="1" x14ac:dyDescent="0.25">
      <c r="A6" s="697" t="s">
        <v>739</v>
      </c>
      <c r="B6" s="695">
        <v>3546</v>
      </c>
      <c r="D6" s="695">
        <v>1432</v>
      </c>
      <c r="F6" s="695">
        <v>4033</v>
      </c>
      <c r="G6" s="695"/>
      <c r="H6" s="695">
        <v>917</v>
      </c>
      <c r="I6" s="695"/>
      <c r="J6" s="694">
        <v>28.2</v>
      </c>
    </row>
    <row r="7" spans="1:10" ht="14.25" customHeight="1" x14ac:dyDescent="0.25">
      <c r="A7" s="697" t="s">
        <v>738</v>
      </c>
      <c r="B7" s="695">
        <v>2475</v>
      </c>
      <c r="D7" s="695">
        <v>790</v>
      </c>
      <c r="F7" s="695">
        <v>2714</v>
      </c>
      <c r="G7" s="695"/>
      <c r="H7" s="695">
        <v>493</v>
      </c>
      <c r="I7" s="695"/>
      <c r="J7" s="694">
        <v>37.6</v>
      </c>
    </row>
    <row r="8" spans="1:10" ht="14.25" customHeight="1" x14ac:dyDescent="0.25">
      <c r="A8" s="697" t="s">
        <v>737</v>
      </c>
      <c r="B8" s="695">
        <v>2854</v>
      </c>
      <c r="D8" s="695">
        <v>301</v>
      </c>
      <c r="F8" s="695">
        <v>2959</v>
      </c>
      <c r="G8" s="695"/>
      <c r="H8" s="695">
        <v>181</v>
      </c>
      <c r="I8" s="695"/>
      <c r="J8" s="694">
        <v>40.700000000000003</v>
      </c>
    </row>
    <row r="9" spans="1:10" ht="14.25" customHeight="1" x14ac:dyDescent="0.25">
      <c r="A9" s="697" t="s">
        <v>736</v>
      </c>
      <c r="B9" s="695">
        <v>1349</v>
      </c>
      <c r="D9" s="695">
        <v>113</v>
      </c>
      <c r="F9" s="695">
        <v>1337</v>
      </c>
      <c r="G9" s="695"/>
      <c r="H9" s="695">
        <v>66</v>
      </c>
      <c r="I9" s="695"/>
      <c r="J9" s="694">
        <v>62.5</v>
      </c>
    </row>
    <row r="10" spans="1:10" ht="14.25" customHeight="1" x14ac:dyDescent="0.25">
      <c r="A10" s="697" t="s">
        <v>735</v>
      </c>
      <c r="B10" s="695">
        <v>112</v>
      </c>
      <c r="D10" s="695">
        <v>194</v>
      </c>
      <c r="F10" s="695">
        <v>156</v>
      </c>
      <c r="G10" s="695"/>
      <c r="H10" s="695">
        <v>36</v>
      </c>
      <c r="I10" s="695"/>
      <c r="J10" s="694">
        <v>42.9</v>
      </c>
    </row>
    <row r="11" spans="1:10" ht="14.25" customHeight="1" x14ac:dyDescent="0.25">
      <c r="A11" s="697" t="s">
        <v>734</v>
      </c>
      <c r="B11" s="695">
        <v>749</v>
      </c>
      <c r="D11" s="695">
        <v>143</v>
      </c>
      <c r="F11" s="695">
        <v>800</v>
      </c>
      <c r="G11" s="695"/>
      <c r="H11" s="695">
        <v>79</v>
      </c>
      <c r="I11" s="695"/>
      <c r="J11" s="694">
        <v>295.39999999999998</v>
      </c>
    </row>
    <row r="12" spans="1:10" ht="14.25" customHeight="1" x14ac:dyDescent="0.25">
      <c r="A12" s="697"/>
      <c r="B12" s="695"/>
      <c r="D12" s="695"/>
      <c r="F12" s="695"/>
      <c r="H12" s="695"/>
      <c r="J12" s="694"/>
    </row>
    <row r="13" spans="1:10" ht="14.25" customHeight="1" x14ac:dyDescent="0.25">
      <c r="A13" s="696" t="s">
        <v>733</v>
      </c>
      <c r="B13" s="695">
        <v>2674</v>
      </c>
      <c r="D13" s="695">
        <v>0</v>
      </c>
      <c r="F13" s="695">
        <v>2509</v>
      </c>
      <c r="G13" s="695"/>
      <c r="H13" s="695">
        <v>0</v>
      </c>
      <c r="I13" s="695"/>
      <c r="J13" s="694">
        <v>87.2</v>
      </c>
    </row>
    <row r="14" spans="1:10" ht="14.25" customHeight="1" x14ac:dyDescent="0.25">
      <c r="A14" s="2885" t="s">
        <v>1343</v>
      </c>
      <c r="B14" s="2885"/>
      <c r="C14" s="2885"/>
      <c r="D14" s="2885"/>
      <c r="E14" s="2885"/>
      <c r="F14" s="2885"/>
      <c r="G14" s="1305"/>
      <c r="H14" s="1305"/>
      <c r="I14" s="1305"/>
      <c r="J14" s="1305"/>
    </row>
    <row r="15" spans="1:10" ht="14.25" customHeight="1" x14ac:dyDescent="0.25">
      <c r="A15" s="693" t="s">
        <v>732</v>
      </c>
      <c r="B15" s="692"/>
      <c r="C15" s="692"/>
      <c r="D15" s="692"/>
      <c r="E15" s="692"/>
      <c r="F15" s="692"/>
    </row>
    <row r="16" spans="1:10" ht="14.25" customHeight="1" x14ac:dyDescent="0.25">
      <c r="A16" s="693"/>
      <c r="B16" s="692"/>
      <c r="C16" s="692"/>
      <c r="D16" s="692"/>
      <c r="E16" s="692"/>
      <c r="F16" s="692"/>
    </row>
    <row r="18" spans="1:10" ht="14.25" customHeight="1" x14ac:dyDescent="0.25">
      <c r="A18" s="660" t="s">
        <v>1041</v>
      </c>
      <c r="B18" s="660"/>
      <c r="C18" s="660"/>
      <c r="D18" s="660"/>
      <c r="E18" s="883"/>
      <c r="F18" s="883"/>
      <c r="G18" s="938"/>
      <c r="H18" s="938"/>
      <c r="I18" s="883"/>
      <c r="J18" s="923"/>
    </row>
    <row r="19" spans="1:10" ht="14.25" customHeight="1" thickBot="1" x14ac:dyDescent="0.3">
      <c r="A19" s="2549"/>
      <c r="B19" s="2549"/>
      <c r="C19" s="2549"/>
      <c r="D19" s="2549"/>
      <c r="E19" s="883"/>
      <c r="F19" s="883"/>
      <c r="G19" s="938"/>
      <c r="H19" s="938"/>
      <c r="I19" s="883"/>
      <c r="J19" s="923"/>
    </row>
    <row r="20" spans="1:10" ht="14.25" customHeight="1" thickBot="1" x14ac:dyDescent="0.3">
      <c r="A20" s="996" t="s">
        <v>178</v>
      </c>
      <c r="B20" s="900" t="s">
        <v>1344</v>
      </c>
      <c r="C20" s="900" t="s">
        <v>1119</v>
      </c>
      <c r="D20" s="900" t="s">
        <v>1032</v>
      </c>
      <c r="E20" s="900" t="s">
        <v>940</v>
      </c>
      <c r="F20" s="900" t="s">
        <v>917</v>
      </c>
      <c r="G20" s="900" t="s">
        <v>868</v>
      </c>
      <c r="H20" s="900" t="s">
        <v>277</v>
      </c>
      <c r="I20" s="899" t="s">
        <v>276</v>
      </c>
      <c r="J20" s="899" t="s">
        <v>275</v>
      </c>
    </row>
    <row r="21" spans="1:10" ht="14.25" customHeight="1" x14ac:dyDescent="0.25">
      <c r="A21" s="986" t="s">
        <v>655</v>
      </c>
      <c r="B21" s="995">
        <v>120969</v>
      </c>
      <c r="C21" s="995">
        <v>99042</v>
      </c>
      <c r="D21" s="995">
        <v>100604</v>
      </c>
      <c r="E21" s="995">
        <v>100943</v>
      </c>
      <c r="F21" s="995">
        <v>102743</v>
      </c>
      <c r="G21" s="995">
        <v>107110</v>
      </c>
      <c r="H21" s="995">
        <v>106052</v>
      </c>
      <c r="I21" s="995">
        <v>109367</v>
      </c>
      <c r="J21" s="985">
        <v>107512</v>
      </c>
    </row>
    <row r="22" spans="1:10" ht="14.25" customHeight="1" x14ac:dyDescent="0.25">
      <c r="A22" s="993" t="s">
        <v>428</v>
      </c>
      <c r="B22" s="1823">
        <v>23240</v>
      </c>
      <c r="C22" s="1823">
        <v>25841</v>
      </c>
      <c r="D22" s="1823">
        <v>26389</v>
      </c>
      <c r="E22" s="1823">
        <v>27144</v>
      </c>
      <c r="F22" s="1823">
        <v>28373</v>
      </c>
      <c r="G22" s="1823">
        <v>30899</v>
      </c>
      <c r="H22" s="1823">
        <v>31131</v>
      </c>
      <c r="I22" s="1823">
        <v>32730</v>
      </c>
      <c r="J22" s="2150">
        <v>22972</v>
      </c>
    </row>
    <row r="23" spans="1:10" ht="14.25" customHeight="1" x14ac:dyDescent="0.25">
      <c r="A23" s="994" t="s">
        <v>763</v>
      </c>
      <c r="B23" s="1823">
        <v>3879</v>
      </c>
      <c r="C23" s="1823">
        <v>2913</v>
      </c>
      <c r="D23" s="1823">
        <v>2814</v>
      </c>
      <c r="E23" s="1823">
        <v>2775</v>
      </c>
      <c r="F23" s="1823">
        <v>2803</v>
      </c>
      <c r="G23" s="1823">
        <v>2888</v>
      </c>
      <c r="H23" s="1823">
        <v>3086</v>
      </c>
      <c r="I23" s="1823">
        <v>2873</v>
      </c>
      <c r="J23" s="1823">
        <v>2802</v>
      </c>
    </row>
    <row r="24" spans="1:10" ht="14.25" customHeight="1" x14ac:dyDescent="0.25">
      <c r="A24" s="993" t="s">
        <v>430</v>
      </c>
      <c r="B24" s="1823">
        <v>30121</v>
      </c>
      <c r="C24" s="1823">
        <v>19084</v>
      </c>
      <c r="D24" s="1823">
        <v>19216</v>
      </c>
      <c r="E24" s="1823">
        <v>18743</v>
      </c>
      <c r="F24" s="1823">
        <v>18026</v>
      </c>
      <c r="G24" s="1823">
        <v>20341</v>
      </c>
      <c r="H24" s="1823">
        <v>19710</v>
      </c>
      <c r="I24" s="1823">
        <v>18700</v>
      </c>
      <c r="J24" s="1823">
        <v>26989</v>
      </c>
    </row>
    <row r="25" spans="1:10" ht="14.25" customHeight="1" x14ac:dyDescent="0.25">
      <c r="A25" s="994" t="s">
        <v>762</v>
      </c>
      <c r="B25" s="2150">
        <v>3103</v>
      </c>
      <c r="C25" s="2150">
        <v>2879</v>
      </c>
      <c r="D25" s="2150">
        <v>2881</v>
      </c>
      <c r="E25" s="2150">
        <v>2838</v>
      </c>
      <c r="F25" s="2150">
        <v>2640</v>
      </c>
      <c r="G25" s="2150">
        <v>2597</v>
      </c>
      <c r="H25" s="2150">
        <v>2117</v>
      </c>
      <c r="I25" s="2150">
        <v>2143</v>
      </c>
      <c r="J25" s="2150">
        <v>2215</v>
      </c>
    </row>
    <row r="26" spans="1:10" ht="14.25" customHeight="1" x14ac:dyDescent="0.25">
      <c r="A26" s="993" t="s">
        <v>431</v>
      </c>
      <c r="B26" s="2150">
        <v>28631</v>
      </c>
      <c r="C26" s="2150">
        <v>25254</v>
      </c>
      <c r="D26" s="2150">
        <v>25298</v>
      </c>
      <c r="E26" s="2150">
        <v>25294</v>
      </c>
      <c r="F26" s="2150">
        <v>25052</v>
      </c>
      <c r="G26" s="2150">
        <v>25248</v>
      </c>
      <c r="H26" s="2150">
        <v>24943</v>
      </c>
      <c r="I26" s="2150">
        <v>25723</v>
      </c>
      <c r="J26" s="2150">
        <v>25853</v>
      </c>
    </row>
    <row r="27" spans="1:10" ht="14.25" customHeight="1" x14ac:dyDescent="0.25">
      <c r="A27" s="994" t="s">
        <v>31</v>
      </c>
      <c r="B27" s="2150">
        <v>12188</v>
      </c>
      <c r="C27" s="2150">
        <v>10081</v>
      </c>
      <c r="D27" s="2150">
        <v>10312</v>
      </c>
      <c r="E27" s="2150">
        <v>10370</v>
      </c>
      <c r="F27" s="2150">
        <v>10185</v>
      </c>
      <c r="G27" s="2150">
        <v>10362</v>
      </c>
      <c r="H27" s="2150">
        <v>9893</v>
      </c>
      <c r="I27" s="2150">
        <v>10484</v>
      </c>
      <c r="J27" s="2150">
        <v>10523</v>
      </c>
    </row>
    <row r="28" spans="1:10" ht="14.25" customHeight="1" x14ac:dyDescent="0.25">
      <c r="A28" s="993" t="s">
        <v>429</v>
      </c>
      <c r="B28" s="2150">
        <v>28896</v>
      </c>
      <c r="C28" s="2150">
        <v>18974</v>
      </c>
      <c r="D28" s="2150">
        <v>19219</v>
      </c>
      <c r="E28" s="2150">
        <v>19209</v>
      </c>
      <c r="F28" s="2150">
        <v>19763</v>
      </c>
      <c r="G28" s="2150">
        <v>20857</v>
      </c>
      <c r="H28" s="2150">
        <v>20368</v>
      </c>
      <c r="I28" s="2150">
        <v>20038</v>
      </c>
      <c r="J28" s="2150">
        <v>19559</v>
      </c>
    </row>
    <row r="29" spans="1:10" ht="14.25" customHeight="1" x14ac:dyDescent="0.25">
      <c r="A29" s="994" t="s">
        <v>761</v>
      </c>
      <c r="B29" s="2150">
        <v>2633</v>
      </c>
      <c r="C29" s="2150">
        <v>1210</v>
      </c>
      <c r="D29" s="2150">
        <v>1151</v>
      </c>
      <c r="E29" s="2150">
        <v>1217</v>
      </c>
      <c r="F29" s="2150">
        <v>1278</v>
      </c>
      <c r="G29" s="2150">
        <v>1225</v>
      </c>
      <c r="H29" s="2150">
        <v>1443</v>
      </c>
      <c r="I29" s="2150">
        <v>1221</v>
      </c>
      <c r="J29" s="2150">
        <v>1200</v>
      </c>
    </row>
    <row r="30" spans="1:10" ht="14.25" customHeight="1" x14ac:dyDescent="0.25">
      <c r="A30" s="993" t="s">
        <v>412</v>
      </c>
      <c r="B30" s="2150">
        <v>671</v>
      </c>
      <c r="C30" s="2150">
        <v>679</v>
      </c>
      <c r="D30" s="2150">
        <v>964</v>
      </c>
      <c r="E30" s="2150">
        <v>1008</v>
      </c>
      <c r="F30" s="2150">
        <v>1205</v>
      </c>
      <c r="G30" s="2150">
        <v>1403</v>
      </c>
      <c r="H30" s="2150">
        <v>1511</v>
      </c>
      <c r="I30" s="2150">
        <v>1843</v>
      </c>
      <c r="J30" s="2150">
        <v>1852</v>
      </c>
    </row>
    <row r="31" spans="1:10" ht="14.25" customHeight="1" x14ac:dyDescent="0.25">
      <c r="A31" s="993" t="s">
        <v>760</v>
      </c>
      <c r="B31" s="2150">
        <v>4827</v>
      </c>
      <c r="C31" s="2150">
        <v>4866</v>
      </c>
      <c r="D31" s="2150">
        <v>4840</v>
      </c>
      <c r="E31" s="2150">
        <v>4860</v>
      </c>
      <c r="F31" s="2150">
        <v>5046</v>
      </c>
      <c r="G31" s="2150">
        <v>2381</v>
      </c>
      <c r="H31" s="2150">
        <v>2801</v>
      </c>
      <c r="I31" s="2150">
        <v>2873</v>
      </c>
      <c r="J31" s="2150">
        <v>2801</v>
      </c>
    </row>
    <row r="32" spans="1:10" ht="14.25" customHeight="1" x14ac:dyDescent="0.25">
      <c r="A32" s="993" t="s">
        <v>565</v>
      </c>
      <c r="B32" s="2150">
        <v>4584</v>
      </c>
      <c r="C32" s="2150">
        <v>4343</v>
      </c>
      <c r="D32" s="2150">
        <v>4678</v>
      </c>
      <c r="E32" s="2150">
        <v>4685</v>
      </c>
      <c r="F32" s="2150">
        <v>5279</v>
      </c>
      <c r="G32" s="2150">
        <v>5981</v>
      </c>
      <c r="H32" s="2150">
        <v>5587</v>
      </c>
      <c r="I32" s="2150">
        <v>7460</v>
      </c>
      <c r="J32" s="2150">
        <v>7485</v>
      </c>
    </row>
    <row r="33" spans="1:10" ht="14.25" customHeight="1" x14ac:dyDescent="0.25">
      <c r="A33" s="988"/>
      <c r="B33" s="2150"/>
      <c r="C33" s="2150"/>
      <c r="D33" s="2150"/>
      <c r="E33" s="2150"/>
      <c r="F33" s="2150"/>
      <c r="G33" s="2150"/>
      <c r="H33" s="2150"/>
      <c r="I33" s="2150"/>
      <c r="J33" s="1845"/>
    </row>
    <row r="34" spans="1:10" ht="14.25" customHeight="1" x14ac:dyDescent="0.25">
      <c r="A34" s="986" t="s">
        <v>644</v>
      </c>
      <c r="B34" s="985">
        <f>'REA &amp; Risk weights'!B19</f>
        <v>931</v>
      </c>
      <c r="C34" s="985">
        <v>728</v>
      </c>
      <c r="D34" s="985">
        <v>793</v>
      </c>
      <c r="E34" s="985">
        <v>776</v>
      </c>
      <c r="F34" s="985">
        <v>1207</v>
      </c>
      <c r="G34" s="985">
        <v>1238</v>
      </c>
      <c r="H34" s="985">
        <v>1449</v>
      </c>
      <c r="I34" s="985">
        <v>1607</v>
      </c>
      <c r="J34" s="985">
        <v>1798</v>
      </c>
    </row>
    <row r="35" spans="1:10" ht="14.25" customHeight="1" x14ac:dyDescent="0.25">
      <c r="A35" s="1844"/>
      <c r="B35" s="1819"/>
      <c r="C35" s="1819"/>
      <c r="D35" s="1819"/>
      <c r="E35" s="1819"/>
      <c r="F35" s="1819"/>
      <c r="G35" s="1819"/>
      <c r="H35" s="1819"/>
      <c r="I35" s="1819"/>
      <c r="J35" s="1819"/>
    </row>
    <row r="36" spans="1:10" ht="14.25" customHeight="1" x14ac:dyDescent="0.25">
      <c r="A36" s="986" t="s">
        <v>643</v>
      </c>
      <c r="B36" s="985">
        <f>'REA &amp; Risk weights'!B21</f>
        <v>6064</v>
      </c>
      <c r="C36" s="985">
        <v>3812</v>
      </c>
      <c r="D36" s="985">
        <v>3908</v>
      </c>
      <c r="E36" s="985">
        <v>3690</v>
      </c>
      <c r="F36" s="985">
        <v>3520</v>
      </c>
      <c r="G36" s="985">
        <v>3146</v>
      </c>
      <c r="H36" s="985">
        <v>3396</v>
      </c>
      <c r="I36" s="985">
        <v>3635</v>
      </c>
      <c r="J36" s="985">
        <v>4474</v>
      </c>
    </row>
    <row r="37" spans="1:10" ht="14.25" customHeight="1" x14ac:dyDescent="0.25">
      <c r="A37" s="987"/>
      <c r="B37" s="939"/>
      <c r="C37" s="939"/>
      <c r="D37" s="939"/>
      <c r="E37" s="939"/>
      <c r="F37" s="939"/>
      <c r="G37" s="939"/>
      <c r="H37" s="939"/>
      <c r="I37" s="939"/>
      <c r="J37" s="939"/>
    </row>
    <row r="38" spans="1:10" ht="14.25" customHeight="1" x14ac:dyDescent="0.25">
      <c r="A38" s="986" t="s">
        <v>639</v>
      </c>
      <c r="B38" s="985">
        <f>'REA &amp; Risk weights'!B26</f>
        <v>16487</v>
      </c>
      <c r="C38" s="985">
        <v>16487</v>
      </c>
      <c r="D38" s="985">
        <v>16487</v>
      </c>
      <c r="E38" s="985">
        <v>16487</v>
      </c>
      <c r="F38" s="985">
        <v>16809</v>
      </c>
      <c r="G38" s="985">
        <v>16809</v>
      </c>
      <c r="H38" s="985">
        <v>16809</v>
      </c>
      <c r="I38" s="985">
        <v>16809</v>
      </c>
      <c r="J38" s="985">
        <v>16873</v>
      </c>
    </row>
    <row r="39" spans="1:10" ht="14.25" customHeight="1" x14ac:dyDescent="0.25">
      <c r="A39" s="992"/>
      <c r="B39" s="991"/>
      <c r="C39" s="991"/>
      <c r="D39" s="991"/>
      <c r="E39" s="991"/>
      <c r="F39" s="991"/>
      <c r="G39" s="991"/>
      <c r="H39" s="991"/>
      <c r="I39" s="991"/>
      <c r="J39" s="991"/>
    </row>
    <row r="40" spans="1:10" ht="22.5" x14ac:dyDescent="0.25">
      <c r="A40" s="1506" t="s">
        <v>976</v>
      </c>
      <c r="B40" s="985">
        <f>'REA &amp; Risk weights'!B28</f>
        <v>657</v>
      </c>
      <c r="C40" s="985">
        <v>607</v>
      </c>
      <c r="D40" s="985">
        <v>624</v>
      </c>
      <c r="E40" s="985">
        <v>631</v>
      </c>
      <c r="F40" s="985"/>
      <c r="G40" s="985"/>
      <c r="H40" s="985"/>
      <c r="I40" s="985"/>
      <c r="J40" s="985"/>
    </row>
    <row r="41" spans="1:10" ht="22.5" x14ac:dyDescent="0.25">
      <c r="A41" s="1506" t="s">
        <v>1333</v>
      </c>
      <c r="B41" s="985">
        <f>'REA &amp; Risk weights'!B29</f>
        <v>10626</v>
      </c>
      <c r="C41" s="985"/>
      <c r="D41" s="985"/>
      <c r="E41" s="985"/>
      <c r="F41" s="985"/>
      <c r="G41" s="985"/>
      <c r="H41" s="985"/>
      <c r="I41" s="985"/>
      <c r="J41" s="985"/>
    </row>
    <row r="42" spans="1:10" ht="14.25" customHeight="1" x14ac:dyDescent="0.25">
      <c r="A42" s="992"/>
      <c r="B42" s="991"/>
      <c r="C42" s="991"/>
      <c r="D42" s="991"/>
      <c r="E42" s="991"/>
      <c r="F42" s="991"/>
      <c r="G42" s="991"/>
      <c r="H42" s="991"/>
      <c r="I42" s="991"/>
      <c r="J42" s="991"/>
    </row>
    <row r="43" spans="1:10" ht="14.25" customHeight="1" x14ac:dyDescent="0.25">
      <c r="A43" s="986" t="s">
        <v>638</v>
      </c>
      <c r="B43" s="985">
        <f>'REA &amp; Risk weights'!B31</f>
        <v>152</v>
      </c>
      <c r="C43" s="985">
        <v>152</v>
      </c>
      <c r="D43" s="985">
        <v>152</v>
      </c>
      <c r="E43" s="985">
        <v>152</v>
      </c>
      <c r="F43" s="985">
        <v>1500</v>
      </c>
      <c r="G43" s="985">
        <v>0</v>
      </c>
      <c r="H43" s="985">
        <v>1998</v>
      </c>
      <c r="I43" s="985">
        <v>2170</v>
      </c>
      <c r="J43" s="985">
        <v>2500</v>
      </c>
    </row>
    <row r="44" spans="1:10" ht="14.25" customHeight="1" thickBot="1" x14ac:dyDescent="0.3">
      <c r="A44" s="990"/>
      <c r="B44" s="989"/>
      <c r="C44" s="989"/>
      <c r="D44" s="989"/>
      <c r="E44" s="989"/>
      <c r="F44" s="989"/>
      <c r="G44" s="989"/>
      <c r="H44" s="989"/>
      <c r="I44" s="989"/>
      <c r="J44" s="989"/>
    </row>
    <row r="45" spans="1:10" ht="14.25" customHeight="1" x14ac:dyDescent="0.25">
      <c r="A45" s="1304" t="s">
        <v>637</v>
      </c>
      <c r="B45" s="1303">
        <f>'REA &amp; Risk weights'!B32</f>
        <v>155886</v>
      </c>
      <c r="C45" s="1303">
        <v>120827</v>
      </c>
      <c r="D45" s="1303">
        <v>122568</v>
      </c>
      <c r="E45" s="1303">
        <v>122679</v>
      </c>
      <c r="F45" s="1303">
        <v>125779</v>
      </c>
      <c r="G45" s="1303">
        <v>128303</v>
      </c>
      <c r="H45" s="1303">
        <v>129710</v>
      </c>
      <c r="I45" s="1303">
        <v>133588</v>
      </c>
      <c r="J45" s="1303">
        <v>133157</v>
      </c>
    </row>
    <row r="46" spans="1:10" ht="14.25" customHeight="1" x14ac:dyDescent="0.25">
      <c r="A46" s="987"/>
      <c r="B46" s="939"/>
      <c r="C46" s="939"/>
      <c r="D46" s="939"/>
      <c r="E46" s="939"/>
      <c r="F46" s="939"/>
      <c r="G46" s="939"/>
      <c r="H46" s="939"/>
      <c r="I46" s="939"/>
      <c r="J46" s="939"/>
    </row>
    <row r="47" spans="1:10" ht="14.25" customHeight="1" x14ac:dyDescent="0.25">
      <c r="A47" s="988" t="s">
        <v>636</v>
      </c>
      <c r="B47" s="2150">
        <f>'REA &amp; Risk weights'!B33</f>
        <v>0</v>
      </c>
      <c r="C47" s="2150">
        <v>0</v>
      </c>
      <c r="D47" s="2150">
        <v>0</v>
      </c>
      <c r="E47" s="2150">
        <v>0</v>
      </c>
      <c r="F47" s="2150">
        <v>76645</v>
      </c>
      <c r="G47" s="2150">
        <v>78077</v>
      </c>
      <c r="H47" s="2150">
        <v>79127</v>
      </c>
      <c r="I47" s="2150">
        <v>80152</v>
      </c>
      <c r="J47" s="2150">
        <v>82655</v>
      </c>
    </row>
    <row r="48" spans="1:10" ht="14.25" customHeight="1" x14ac:dyDescent="0.25">
      <c r="A48" s="987"/>
      <c r="B48" s="939"/>
      <c r="C48" s="939"/>
      <c r="D48" s="939"/>
      <c r="E48" s="939"/>
      <c r="F48" s="939"/>
      <c r="G48" s="939"/>
      <c r="H48" s="939"/>
      <c r="I48" s="939"/>
      <c r="J48" s="939"/>
    </row>
    <row r="49" spans="1:10" ht="14.25" customHeight="1" x14ac:dyDescent="0.25">
      <c r="A49" s="986" t="s">
        <v>365</v>
      </c>
      <c r="B49" s="985">
        <f>'REA &amp; Risk weights'!B35</f>
        <v>155886</v>
      </c>
      <c r="C49" s="985">
        <v>120827</v>
      </c>
      <c r="D49" s="985">
        <v>122568</v>
      </c>
      <c r="E49" s="985">
        <v>122679</v>
      </c>
      <c r="F49" s="985">
        <v>202424</v>
      </c>
      <c r="G49" s="985">
        <v>206380</v>
      </c>
      <c r="H49" s="985">
        <v>208837</v>
      </c>
      <c r="I49" s="985">
        <v>213740</v>
      </c>
      <c r="J49" s="985">
        <v>215812</v>
      </c>
    </row>
    <row r="50" spans="1:10" ht="14.25" customHeight="1" x14ac:dyDescent="0.25">
      <c r="A50" s="883"/>
      <c r="B50" s="883"/>
      <c r="C50" s="883"/>
      <c r="D50" s="883"/>
      <c r="E50" s="883"/>
      <c r="F50" s="883"/>
      <c r="G50" s="938"/>
      <c r="H50" s="938"/>
      <c r="I50" s="883"/>
      <c r="J50" s="923"/>
    </row>
    <row r="51" spans="1:10" ht="14.25" customHeight="1" x14ac:dyDescent="0.25">
      <c r="A51" s="883"/>
      <c r="B51" s="883"/>
      <c r="C51" s="883"/>
      <c r="D51" s="883"/>
      <c r="E51" s="883"/>
      <c r="F51" s="883"/>
      <c r="G51" s="938"/>
      <c r="H51" s="938"/>
      <c r="I51" s="883"/>
      <c r="J51" s="923"/>
    </row>
    <row r="52" spans="1:10" ht="14.25" customHeight="1" x14ac:dyDescent="0.25">
      <c r="A52" s="883"/>
      <c r="B52" s="883"/>
      <c r="C52" s="883"/>
      <c r="D52" s="883"/>
      <c r="E52" s="883"/>
      <c r="F52" s="883"/>
      <c r="G52" s="938"/>
      <c r="H52" s="938"/>
      <c r="I52" s="883"/>
      <c r="J52" s="923"/>
    </row>
    <row r="53" spans="1:10" ht="14.25" customHeight="1" x14ac:dyDescent="0.25">
      <c r="A53" s="883"/>
      <c r="B53" s="883"/>
      <c r="C53" s="883"/>
      <c r="D53" s="883"/>
      <c r="E53" s="883"/>
      <c r="F53" s="883"/>
      <c r="G53" s="938"/>
      <c r="H53" s="938"/>
      <c r="I53" s="883"/>
      <c r="J53" s="923"/>
    </row>
    <row r="54" spans="1:10" ht="14.25" customHeight="1" x14ac:dyDescent="0.25">
      <c r="A54" s="883"/>
      <c r="B54" s="883"/>
      <c r="C54" s="883"/>
      <c r="D54" s="883"/>
      <c r="E54" s="883"/>
      <c r="F54" s="883"/>
      <c r="G54" s="938"/>
      <c r="H54" s="938"/>
      <c r="I54" s="883"/>
      <c r="J54" s="923"/>
    </row>
    <row r="55" spans="1:10" ht="14.25" customHeight="1" x14ac:dyDescent="0.25">
      <c r="A55" s="883"/>
      <c r="B55" s="883"/>
      <c r="C55" s="883"/>
      <c r="D55" s="883"/>
      <c r="E55" s="883"/>
      <c r="F55" s="883"/>
      <c r="G55" s="938"/>
      <c r="H55" s="938"/>
      <c r="I55" s="883"/>
      <c r="J55" s="923"/>
    </row>
    <row r="56" spans="1:10" ht="14.25" customHeight="1" x14ac:dyDescent="0.25">
      <c r="A56" s="883"/>
      <c r="B56" s="883"/>
      <c r="C56" s="883"/>
      <c r="D56" s="883"/>
      <c r="E56" s="883"/>
      <c r="F56" s="883"/>
      <c r="G56" s="938"/>
      <c r="H56" s="938"/>
      <c r="I56" s="883"/>
      <c r="J56" s="923"/>
    </row>
    <row r="57" spans="1:10" ht="14.25" customHeight="1" x14ac:dyDescent="0.25">
      <c r="A57" s="923"/>
      <c r="B57" s="923"/>
      <c r="C57" s="923"/>
      <c r="D57" s="923"/>
      <c r="E57" s="923"/>
      <c r="F57" s="923"/>
      <c r="G57" s="923"/>
      <c r="H57" s="923"/>
      <c r="I57" s="923"/>
      <c r="J57" s="923"/>
    </row>
    <row r="58" spans="1:10" ht="14.25" customHeight="1" x14ac:dyDescent="0.25">
      <c r="A58" s="923"/>
      <c r="B58" s="923"/>
      <c r="C58" s="923"/>
      <c r="D58" s="923"/>
      <c r="E58" s="923"/>
      <c r="F58" s="923"/>
      <c r="G58" s="923"/>
      <c r="H58" s="923"/>
      <c r="I58" s="923"/>
      <c r="J58" s="923"/>
    </row>
    <row r="59" spans="1:10" ht="14.25" customHeight="1" x14ac:dyDescent="0.25">
      <c r="A59" s="923"/>
      <c r="B59" s="923"/>
      <c r="C59" s="923"/>
      <c r="D59" s="923"/>
      <c r="E59" s="923"/>
      <c r="F59" s="923"/>
      <c r="G59" s="923"/>
      <c r="H59" s="923"/>
      <c r="I59" s="923"/>
      <c r="J59" s="923"/>
    </row>
    <row r="60" spans="1:10" ht="14.25" customHeight="1" x14ac:dyDescent="0.25">
      <c r="A60" s="923"/>
      <c r="B60" s="923"/>
      <c r="C60" s="923"/>
      <c r="D60" s="923"/>
      <c r="E60" s="923"/>
      <c r="F60" s="923"/>
      <c r="G60" s="923"/>
      <c r="H60" s="923"/>
      <c r="I60" s="923"/>
      <c r="J60" s="923"/>
    </row>
    <row r="61" spans="1:10" ht="14.25" customHeight="1" x14ac:dyDescent="0.25">
      <c r="A61" s="923"/>
      <c r="B61" s="923"/>
      <c r="C61" s="923"/>
      <c r="D61" s="923"/>
      <c r="E61" s="923"/>
      <c r="F61" s="923"/>
      <c r="G61" s="923"/>
      <c r="H61" s="923"/>
      <c r="I61" s="923"/>
      <c r="J61" s="923"/>
    </row>
    <row r="62" spans="1:10" ht="14.25" customHeight="1" x14ac:dyDescent="0.25">
      <c r="A62" s="923"/>
      <c r="B62" s="923"/>
      <c r="C62" s="923"/>
      <c r="D62" s="923"/>
      <c r="E62" s="923"/>
      <c r="F62" s="923"/>
      <c r="G62" s="923"/>
      <c r="H62" s="923"/>
      <c r="I62" s="923"/>
      <c r="J62" s="923"/>
    </row>
    <row r="63" spans="1:10" ht="14.25" customHeight="1" x14ac:dyDescent="0.25">
      <c r="A63" s="923"/>
      <c r="B63" s="923"/>
      <c r="C63" s="923"/>
      <c r="D63" s="923"/>
      <c r="E63" s="923"/>
      <c r="F63" s="923"/>
      <c r="G63" s="923"/>
      <c r="H63" s="923"/>
      <c r="I63" s="923"/>
      <c r="J63" s="923"/>
    </row>
    <row r="64" spans="1:10" ht="14.25" customHeight="1" x14ac:dyDescent="0.25">
      <c r="A64" s="923"/>
      <c r="B64" s="923"/>
      <c r="C64" s="923"/>
      <c r="D64" s="923"/>
      <c r="E64" s="923"/>
      <c r="F64" s="923"/>
      <c r="G64" s="923"/>
      <c r="H64" s="923"/>
      <c r="I64" s="923"/>
      <c r="J64" s="923"/>
    </row>
    <row r="65" spans="1:10" ht="14.25" customHeight="1" x14ac:dyDescent="0.25">
      <c r="A65" s="923"/>
      <c r="B65" s="923"/>
      <c r="C65" s="923"/>
      <c r="D65" s="923"/>
      <c r="E65" s="923"/>
      <c r="F65" s="923"/>
      <c r="G65" s="923"/>
      <c r="H65" s="923"/>
      <c r="I65" s="923"/>
      <c r="J65" s="923"/>
    </row>
    <row r="66" spans="1:10" ht="14.25" customHeight="1" x14ac:dyDescent="0.25">
      <c r="A66" s="923"/>
      <c r="B66" s="923"/>
      <c r="C66" s="923"/>
      <c r="D66" s="923"/>
      <c r="E66" s="923"/>
      <c r="F66" s="923"/>
      <c r="G66" s="923"/>
      <c r="H66" s="923"/>
      <c r="I66" s="923"/>
      <c r="J66" s="923"/>
    </row>
    <row r="67" spans="1:10" ht="14.25" customHeight="1" x14ac:dyDescent="0.25">
      <c r="A67" s="923"/>
      <c r="B67" s="923"/>
      <c r="C67" s="923"/>
      <c r="D67" s="923"/>
      <c r="E67" s="923"/>
      <c r="F67" s="923"/>
      <c r="G67" s="923"/>
      <c r="H67" s="923"/>
      <c r="I67" s="923"/>
      <c r="J67" s="923"/>
    </row>
    <row r="68" spans="1:10" ht="14.25" customHeight="1" x14ac:dyDescent="0.25">
      <c r="A68" s="923"/>
      <c r="B68" s="923"/>
      <c r="C68" s="923"/>
      <c r="D68" s="923"/>
      <c r="E68" s="923"/>
      <c r="F68" s="923"/>
      <c r="G68" s="923"/>
      <c r="H68" s="923"/>
      <c r="I68" s="923"/>
      <c r="J68" s="923"/>
    </row>
  </sheetData>
  <mergeCells count="5"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V78"/>
  <sheetViews>
    <sheetView view="pageBreakPreview" topLeftCell="A40" zoomScaleNormal="100" zoomScaleSheetLayoutView="100" workbookViewId="0">
      <selection activeCell="J77" sqref="J77"/>
    </sheetView>
  </sheetViews>
  <sheetFormatPr defaultRowHeight="15" x14ac:dyDescent="0.25"/>
  <cols>
    <col min="1" max="12" width="9" customWidth="1"/>
  </cols>
  <sheetData>
    <row r="1" spans="1:22" x14ac:dyDescent="0.25">
      <c r="A1" s="660" t="s">
        <v>768</v>
      </c>
      <c r="B1" s="1043"/>
      <c r="C1" s="660"/>
      <c r="D1" s="660"/>
      <c r="E1" s="660"/>
      <c r="F1" s="660"/>
      <c r="G1" s="883"/>
      <c r="H1" s="883"/>
      <c r="I1" s="883"/>
      <c r="J1" s="923"/>
      <c r="K1" s="923"/>
      <c r="L1" s="923"/>
    </row>
    <row r="2" spans="1:22" x14ac:dyDescent="0.25">
      <c r="A2" s="1002"/>
      <c r="B2" s="1042"/>
      <c r="C2" s="1041"/>
      <c r="D2" s="1040"/>
      <c r="E2" s="1040"/>
      <c r="F2" s="1040"/>
      <c r="G2" s="883"/>
      <c r="H2" s="883"/>
      <c r="I2" s="883"/>
      <c r="J2" s="923"/>
      <c r="K2" s="923"/>
      <c r="L2" s="923"/>
    </row>
    <row r="3" spans="1:22" x14ac:dyDescent="0.25">
      <c r="A3" s="1039"/>
      <c r="B3" s="1038"/>
      <c r="C3" s="1038"/>
      <c r="D3" s="1036"/>
      <c r="E3" s="1037"/>
      <c r="F3" s="1037"/>
      <c r="G3" s="1036"/>
      <c r="H3" s="1033"/>
      <c r="I3" s="1033"/>
      <c r="J3" s="923"/>
      <c r="K3" s="923"/>
      <c r="L3" s="923"/>
    </row>
    <row r="4" spans="1:22" x14ac:dyDescent="0.25">
      <c r="A4" s="1001"/>
      <c r="B4" s="1035"/>
      <c r="C4" s="1034"/>
      <c r="D4" s="1033"/>
      <c r="E4" s="1030"/>
      <c r="F4" s="982"/>
      <c r="G4" s="1033"/>
      <c r="H4" s="932"/>
      <c r="I4" s="1033"/>
      <c r="J4" s="923"/>
      <c r="K4" s="923"/>
      <c r="L4" s="923"/>
    </row>
    <row r="5" spans="1:22" x14ac:dyDescent="0.25">
      <c r="A5" s="1001"/>
      <c r="B5" s="1032"/>
      <c r="C5" s="1031"/>
      <c r="D5" s="939"/>
      <c r="E5" s="1030"/>
      <c r="F5" s="1029"/>
      <c r="G5" s="939"/>
      <c r="H5" s="1029"/>
      <c r="I5" s="939"/>
      <c r="J5" s="923"/>
      <c r="K5" s="923"/>
      <c r="L5" s="923"/>
      <c r="U5" s="1025"/>
      <c r="V5" s="1028"/>
    </row>
    <row r="6" spans="1:22" x14ac:dyDescent="0.25">
      <c r="A6" s="1001"/>
      <c r="B6" s="1032"/>
      <c r="C6" s="1031"/>
      <c r="D6" s="939"/>
      <c r="E6" s="1030"/>
      <c r="F6" s="1029"/>
      <c r="G6" s="939"/>
      <c r="H6" s="1029"/>
      <c r="I6" s="939"/>
      <c r="J6" s="923"/>
      <c r="K6" s="923"/>
      <c r="L6" s="923"/>
      <c r="U6" s="1016"/>
      <c r="V6" s="1028"/>
    </row>
    <row r="7" spans="1:22" x14ac:dyDescent="0.25">
      <c r="A7" s="1001"/>
      <c r="B7" s="1001"/>
      <c r="C7" s="1021"/>
      <c r="D7" s="883"/>
      <c r="E7" s="1020"/>
      <c r="F7" s="1019"/>
      <c r="G7" s="883"/>
      <c r="H7" s="893"/>
      <c r="I7" s="917"/>
      <c r="J7" s="923"/>
      <c r="K7" s="923"/>
      <c r="L7" s="923"/>
      <c r="U7" s="1016"/>
      <c r="V7" s="1028"/>
    </row>
    <row r="8" spans="1:22" x14ac:dyDescent="0.25">
      <c r="A8" s="1001"/>
      <c r="B8" s="1001"/>
      <c r="C8" s="1021"/>
      <c r="D8" s="883"/>
      <c r="E8" s="1020"/>
      <c r="F8" s="1019"/>
      <c r="G8" s="883"/>
      <c r="H8" s="893"/>
      <c r="I8" s="917"/>
      <c r="J8" s="923"/>
      <c r="K8" s="923"/>
      <c r="L8" s="923"/>
      <c r="T8" s="1016"/>
      <c r="U8" s="1016"/>
      <c r="V8" s="1024"/>
    </row>
    <row r="9" spans="1:22" x14ac:dyDescent="0.25">
      <c r="A9" s="923"/>
      <c r="B9" s="1001"/>
      <c r="C9" s="1021"/>
      <c r="D9" s="883"/>
      <c r="E9" s="1020"/>
      <c r="F9" s="1019"/>
      <c r="G9" s="883"/>
      <c r="H9" s="893"/>
      <c r="I9" s="917"/>
      <c r="J9" s="923"/>
      <c r="K9" s="923"/>
      <c r="L9" s="923"/>
      <c r="T9" s="1027"/>
      <c r="U9" s="1027"/>
      <c r="V9" s="1024"/>
    </row>
    <row r="10" spans="1:22" x14ac:dyDescent="0.25">
      <c r="A10" s="923"/>
      <c r="B10" s="1001"/>
      <c r="C10" s="1021"/>
      <c r="D10" s="883"/>
      <c r="E10" s="1020"/>
      <c r="F10" s="1019"/>
      <c r="G10" s="883"/>
      <c r="H10" s="893"/>
      <c r="I10" s="917"/>
      <c r="J10" s="923"/>
      <c r="K10" s="923"/>
      <c r="L10" s="923"/>
      <c r="T10" s="1026"/>
      <c r="U10" s="1025"/>
      <c r="V10" s="1024"/>
    </row>
    <row r="11" spans="1:22" x14ac:dyDescent="0.25">
      <c r="A11" s="923"/>
      <c r="B11" s="1001"/>
      <c r="C11" s="1021"/>
      <c r="D11" s="883"/>
      <c r="E11" s="1020"/>
      <c r="F11" s="1019"/>
      <c r="G11" s="883"/>
      <c r="H11" s="893"/>
      <c r="I11" s="917"/>
      <c r="J11" s="923"/>
      <c r="K11" s="923"/>
      <c r="L11" s="923"/>
      <c r="T11" s="1018"/>
      <c r="U11" s="1017"/>
      <c r="V11" s="1023"/>
    </row>
    <row r="12" spans="1:22" x14ac:dyDescent="0.25">
      <c r="A12" s="923"/>
      <c r="B12" s="999"/>
      <c r="C12" s="1021"/>
      <c r="D12" s="883"/>
      <c r="E12" s="1020"/>
      <c r="F12" s="1019"/>
      <c r="G12" s="883"/>
      <c r="H12" s="893"/>
      <c r="I12" s="917"/>
      <c r="J12" s="923"/>
      <c r="K12" s="923"/>
      <c r="L12" s="923"/>
      <c r="T12" s="1018"/>
      <c r="U12" s="1017"/>
      <c r="V12" s="1022"/>
    </row>
    <row r="13" spans="1:22" x14ac:dyDescent="0.25">
      <c r="A13" s="660" t="s">
        <v>767</v>
      </c>
      <c r="B13" s="883"/>
      <c r="C13" s="1021"/>
      <c r="D13" s="883"/>
      <c r="E13" s="1020"/>
      <c r="F13" s="1019"/>
      <c r="G13" s="883"/>
      <c r="H13" s="893"/>
      <c r="I13" s="917"/>
      <c r="J13" s="923"/>
      <c r="K13" s="923"/>
      <c r="L13" s="923"/>
      <c r="T13" s="1018"/>
      <c r="U13" s="1017"/>
      <c r="V13" s="1016"/>
    </row>
    <row r="14" spans="1:22" x14ac:dyDescent="0.25">
      <c r="A14" s="917"/>
      <c r="B14" s="917"/>
      <c r="C14" s="1021"/>
      <c r="D14" s="883"/>
      <c r="E14" s="1020"/>
      <c r="F14" s="1019"/>
      <c r="G14" s="883"/>
      <c r="H14" s="893"/>
      <c r="I14" s="917"/>
      <c r="J14" s="923"/>
      <c r="K14" s="923"/>
      <c r="L14" s="923"/>
      <c r="U14" s="1017"/>
      <c r="V14" s="1016"/>
    </row>
    <row r="15" spans="1:22" x14ac:dyDescent="0.25">
      <c r="A15" s="923"/>
      <c r="B15" s="917"/>
      <c r="C15" s="923"/>
      <c r="D15" s="883"/>
      <c r="E15" s="1020"/>
      <c r="F15" s="1019"/>
      <c r="G15" s="883"/>
      <c r="H15" s="1012"/>
      <c r="I15" s="917"/>
      <c r="J15" s="923"/>
      <c r="K15" s="923"/>
      <c r="L15" s="923"/>
      <c r="T15" s="1018"/>
      <c r="U15" s="1017"/>
      <c r="V15" s="1016"/>
    </row>
    <row r="16" spans="1:22" x14ac:dyDescent="0.25">
      <c r="A16" s="917"/>
      <c r="B16" s="917"/>
      <c r="C16" s="923"/>
      <c r="D16" s="883"/>
      <c r="E16" s="1020"/>
      <c r="F16" s="1019"/>
      <c r="G16" s="883"/>
      <c r="H16" s="1012"/>
      <c r="I16" s="917"/>
      <c r="J16" s="923"/>
      <c r="K16" s="923"/>
      <c r="L16" s="923"/>
      <c r="T16" s="1018"/>
      <c r="U16" s="1017"/>
      <c r="V16" s="1016"/>
    </row>
    <row r="17" spans="1:22" x14ac:dyDescent="0.25">
      <c r="A17" s="917"/>
      <c r="B17" s="917"/>
      <c r="C17" s="923"/>
      <c r="D17" s="883"/>
      <c r="E17" s="1020"/>
      <c r="F17" s="1019"/>
      <c r="G17" s="883"/>
      <c r="H17" s="1012"/>
      <c r="I17" s="917"/>
      <c r="J17" s="923"/>
      <c r="K17" s="923"/>
      <c r="L17" s="923"/>
      <c r="T17" s="1018"/>
      <c r="U17" s="1017"/>
      <c r="V17" s="1016"/>
    </row>
    <row r="18" spans="1:22" x14ac:dyDescent="0.25">
      <c r="A18" s="923"/>
      <c r="B18" s="917"/>
      <c r="C18" s="923"/>
      <c r="D18" s="999"/>
      <c r="E18" s="1015"/>
      <c r="F18" s="1014"/>
      <c r="G18" s="999"/>
      <c r="H18" s="1012"/>
      <c r="I18" s="917"/>
      <c r="J18" s="923"/>
      <c r="K18" s="923"/>
      <c r="L18" s="923"/>
      <c r="T18" s="1016"/>
      <c r="U18" s="1016"/>
      <c r="V18" s="1016"/>
    </row>
    <row r="19" spans="1:22" x14ac:dyDescent="0.25">
      <c r="A19" s="917"/>
      <c r="B19" s="917"/>
      <c r="C19" s="923"/>
      <c r="D19" s="999"/>
      <c r="E19" s="1015"/>
      <c r="F19" s="1014"/>
      <c r="G19" s="999"/>
      <c r="H19" s="1012"/>
      <c r="I19" s="917"/>
      <c r="J19" s="923"/>
      <c r="K19" s="923"/>
      <c r="L19" s="923"/>
    </row>
    <row r="20" spans="1:22" x14ac:dyDescent="0.25">
      <c r="A20" s="923"/>
      <c r="B20" s="917"/>
      <c r="C20" s="923"/>
      <c r="D20" s="999"/>
      <c r="E20" s="1015"/>
      <c r="F20" s="1014"/>
      <c r="G20" s="999"/>
      <c r="H20" s="1012"/>
      <c r="I20" s="917"/>
      <c r="J20" s="923"/>
      <c r="K20" s="923"/>
      <c r="L20" s="923"/>
    </row>
    <row r="21" spans="1:22" x14ac:dyDescent="0.25">
      <c r="A21" s="917"/>
      <c r="B21" s="917"/>
      <c r="C21" s="923"/>
      <c r="D21" s="999"/>
      <c r="E21" s="1015"/>
      <c r="F21" s="1014"/>
      <c r="G21" s="999"/>
      <c r="H21" s="1012"/>
      <c r="I21" s="917"/>
      <c r="J21" s="923"/>
      <c r="K21" s="923"/>
      <c r="L21" s="923"/>
    </row>
    <row r="22" spans="1:22" x14ac:dyDescent="0.25">
      <c r="A22" s="917"/>
      <c r="B22" s="917"/>
      <c r="C22" s="923"/>
      <c r="D22" s="999"/>
      <c r="E22" s="999"/>
      <c r="F22" s="999"/>
      <c r="G22" s="999"/>
      <c r="H22" s="883"/>
      <c r="I22" s="883"/>
      <c r="J22" s="923"/>
      <c r="K22" s="923"/>
      <c r="L22" s="923"/>
    </row>
    <row r="23" spans="1:22" x14ac:dyDescent="0.25">
      <c r="A23" s="923"/>
      <c r="B23" s="917"/>
      <c r="C23" s="923"/>
      <c r="D23" s="1013"/>
      <c r="E23" s="1013"/>
      <c r="F23" s="1013"/>
      <c r="G23" s="1011"/>
      <c r="H23" s="1012"/>
      <c r="I23" s="917"/>
      <c r="J23" s="923"/>
      <c r="K23" s="923"/>
      <c r="L23" s="923"/>
    </row>
    <row r="24" spans="1:22" x14ac:dyDescent="0.25">
      <c r="A24" s="923"/>
      <c r="B24" s="917"/>
      <c r="C24" s="923"/>
      <c r="D24" s="1008"/>
      <c r="E24" s="1008"/>
      <c r="F24" s="1008"/>
      <c r="G24" s="1011"/>
      <c r="H24" s="893"/>
      <c r="I24" s="917"/>
      <c r="J24" s="923"/>
      <c r="K24" s="923"/>
      <c r="L24" s="923"/>
    </row>
    <row r="25" spans="1:22" x14ac:dyDescent="0.25">
      <c r="A25" s="917"/>
      <c r="B25" s="917"/>
      <c r="C25" s="923"/>
      <c r="D25" s="999"/>
      <c r="E25" s="999"/>
      <c r="F25" s="999"/>
      <c r="G25" s="999"/>
      <c r="H25" s="893"/>
      <c r="I25" s="917"/>
      <c r="J25" s="923"/>
      <c r="K25" s="923"/>
      <c r="L25" s="923"/>
    </row>
    <row r="26" spans="1:22" x14ac:dyDescent="0.25">
      <c r="A26" s="660" t="s">
        <v>766</v>
      </c>
      <c r="B26" s="917"/>
      <c r="C26" s="923"/>
      <c r="D26" s="999"/>
      <c r="E26" s="1010"/>
      <c r="F26" s="1009"/>
      <c r="G26" s="999"/>
      <c r="H26" s="883"/>
      <c r="I26" s="917"/>
      <c r="J26" s="923"/>
      <c r="K26" s="923"/>
      <c r="L26" s="923"/>
    </row>
    <row r="27" spans="1:22" x14ac:dyDescent="0.25">
      <c r="A27" s="923"/>
      <c r="B27" s="1003"/>
      <c r="C27" s="923"/>
      <c r="D27" s="999"/>
      <c r="E27" s="1010"/>
      <c r="F27" s="1009"/>
      <c r="G27" s="999"/>
      <c r="H27" s="883"/>
      <c r="I27" s="917"/>
      <c r="J27" s="923"/>
      <c r="K27" s="923"/>
      <c r="L27" s="923"/>
    </row>
    <row r="28" spans="1:22" x14ac:dyDescent="0.25">
      <c r="A28" s="923"/>
      <c r="B28" s="917"/>
      <c r="C28" s="923"/>
      <c r="D28" s="999"/>
      <c r="E28" s="1010"/>
      <c r="F28" s="1009"/>
      <c r="G28" s="999"/>
      <c r="H28" s="883"/>
      <c r="I28" s="917"/>
      <c r="J28" s="923"/>
      <c r="K28" s="923"/>
      <c r="L28" s="923"/>
    </row>
    <row r="29" spans="1:22" x14ac:dyDescent="0.25">
      <c r="A29" s="917"/>
      <c r="B29" s="917"/>
      <c r="C29" s="923"/>
      <c r="D29" s="999"/>
      <c r="E29" s="1010"/>
      <c r="F29" s="1009"/>
      <c r="G29" s="999"/>
      <c r="H29" s="883"/>
      <c r="I29" s="917"/>
      <c r="J29" s="923"/>
      <c r="K29" s="923"/>
      <c r="L29" s="923"/>
    </row>
    <row r="30" spans="1:22" x14ac:dyDescent="0.25">
      <c r="A30" s="923"/>
      <c r="B30" s="917"/>
      <c r="C30" s="923"/>
      <c r="D30" s="923"/>
      <c r="E30" s="923"/>
      <c r="F30" s="923"/>
      <c r="G30" s="923"/>
      <c r="H30" s="923"/>
      <c r="I30" s="923"/>
      <c r="J30" s="923"/>
      <c r="K30" s="923"/>
      <c r="L30" s="923"/>
    </row>
    <row r="31" spans="1:22" x14ac:dyDescent="0.25">
      <c r="A31" s="917"/>
      <c r="B31" s="917"/>
      <c r="C31" s="1001"/>
      <c r="D31" s="1001"/>
      <c r="E31" s="883"/>
      <c r="F31" s="883"/>
      <c r="G31" s="883"/>
      <c r="H31" s="883"/>
      <c r="I31" s="883"/>
      <c r="J31" s="883"/>
      <c r="K31" s="923"/>
      <c r="L31" s="923"/>
    </row>
    <row r="32" spans="1:22" x14ac:dyDescent="0.25">
      <c r="A32" s="917"/>
      <c r="B32" s="917"/>
      <c r="C32" s="1003"/>
      <c r="D32" s="1003"/>
      <c r="E32" s="1003"/>
      <c r="F32" s="1003"/>
      <c r="G32" s="917"/>
      <c r="H32" s="883"/>
      <c r="I32" s="883"/>
      <c r="J32" s="883"/>
      <c r="K32" s="923"/>
      <c r="L32" s="923"/>
    </row>
    <row r="33" spans="1:12" x14ac:dyDescent="0.25">
      <c r="A33" s="917"/>
      <c r="B33" s="917"/>
      <c r="C33" s="1002"/>
      <c r="D33" s="1002"/>
      <c r="E33" s="1003"/>
      <c r="F33" s="1003"/>
      <c r="G33" s="917"/>
      <c r="H33" s="883"/>
      <c r="I33" s="883"/>
      <c r="J33" s="883"/>
      <c r="K33" s="923"/>
      <c r="L33" s="923"/>
    </row>
    <row r="34" spans="1:12" x14ac:dyDescent="0.25">
      <c r="A34" s="923"/>
      <c r="B34" s="917"/>
      <c r="C34" s="1002"/>
      <c r="D34" s="1002"/>
      <c r="E34" s="1003"/>
      <c r="F34" s="1003"/>
      <c r="G34" s="917"/>
      <c r="H34" s="917"/>
      <c r="I34" s="917"/>
      <c r="J34" s="917"/>
      <c r="K34" s="923"/>
      <c r="L34" s="923"/>
    </row>
    <row r="35" spans="1:12" x14ac:dyDescent="0.25">
      <c r="A35" s="917"/>
      <c r="B35" s="917"/>
      <c r="C35" s="1002"/>
      <c r="D35" s="1002"/>
      <c r="E35" s="1003"/>
      <c r="F35" s="1003"/>
      <c r="G35" s="917"/>
      <c r="H35" s="917"/>
      <c r="I35" s="917"/>
      <c r="J35" s="917"/>
      <c r="K35" s="923"/>
      <c r="L35" s="923"/>
    </row>
    <row r="36" spans="1:12" x14ac:dyDescent="0.25">
      <c r="A36" s="923"/>
      <c r="B36" s="917"/>
      <c r="C36" s="1002"/>
      <c r="D36" s="1002"/>
      <c r="E36" s="1003"/>
      <c r="F36" s="1003"/>
      <c r="G36" s="917"/>
      <c r="H36" s="917"/>
      <c r="I36" s="917"/>
      <c r="J36" s="917"/>
      <c r="K36" s="923"/>
      <c r="L36" s="923"/>
    </row>
    <row r="37" spans="1:12" x14ac:dyDescent="0.25">
      <c r="A37" s="917"/>
      <c r="B37" s="917"/>
      <c r="C37" s="1002"/>
      <c r="D37" s="1002"/>
      <c r="E37" s="1003"/>
      <c r="F37" s="1003"/>
      <c r="G37" s="917"/>
      <c r="H37" s="917"/>
      <c r="I37" s="917"/>
      <c r="J37" s="917"/>
      <c r="K37" s="923"/>
      <c r="L37" s="923"/>
    </row>
    <row r="38" spans="1:12" x14ac:dyDescent="0.25">
      <c r="A38" s="917"/>
      <c r="B38" s="917"/>
      <c r="C38" s="1002"/>
      <c r="D38" s="1002"/>
      <c r="E38" s="1003"/>
      <c r="F38" s="1003"/>
      <c r="G38" s="917"/>
      <c r="H38" s="917"/>
      <c r="I38" s="917"/>
      <c r="J38" s="917"/>
      <c r="K38" s="923"/>
      <c r="L38" s="923"/>
    </row>
    <row r="39" spans="1:12" x14ac:dyDescent="0.25">
      <c r="A39" s="660" t="s">
        <v>765</v>
      </c>
      <c r="B39" s="917"/>
      <c r="C39" s="1002"/>
      <c r="D39" s="1002"/>
      <c r="E39" s="1003"/>
      <c r="F39" s="1003"/>
      <c r="G39" s="917"/>
      <c r="H39" s="917"/>
      <c r="I39" s="917"/>
      <c r="J39" s="917"/>
      <c r="K39" s="923"/>
      <c r="L39" s="923"/>
    </row>
    <row r="40" spans="1:12" x14ac:dyDescent="0.25">
      <c r="A40" s="923"/>
      <c r="B40" s="883"/>
      <c r="C40" s="1002"/>
      <c r="D40" s="1002"/>
      <c r="E40" s="1003"/>
      <c r="F40" s="1003"/>
      <c r="G40" s="917"/>
      <c r="H40" s="917"/>
      <c r="I40" s="917"/>
      <c r="J40" s="917"/>
      <c r="K40" s="923"/>
      <c r="L40" s="923"/>
    </row>
    <row r="41" spans="1:12" x14ac:dyDescent="0.25">
      <c r="A41" s="1008"/>
      <c r="B41" s="999"/>
      <c r="C41" s="1002"/>
      <c r="D41" s="1002"/>
      <c r="E41" s="1003"/>
      <c r="F41" s="1003"/>
      <c r="G41" s="917"/>
      <c r="H41" s="917"/>
      <c r="I41" s="917"/>
      <c r="J41" s="917"/>
      <c r="K41" s="923"/>
      <c r="L41" s="923"/>
    </row>
    <row r="42" spans="1:12" x14ac:dyDescent="0.25">
      <c r="A42" s="923"/>
      <c r="B42" s="1001"/>
      <c r="C42" s="1002"/>
      <c r="D42" s="1002"/>
      <c r="E42" s="1003"/>
      <c r="F42" s="1003"/>
      <c r="G42" s="917"/>
      <c r="H42" s="917"/>
      <c r="I42" s="917"/>
      <c r="J42" s="917"/>
      <c r="K42" s="923"/>
      <c r="L42" s="923"/>
    </row>
    <row r="43" spans="1:12" x14ac:dyDescent="0.25">
      <c r="A43" s="1007"/>
      <c r="B43" s="999"/>
      <c r="C43" s="1002"/>
      <c r="D43" s="1002"/>
      <c r="E43" s="1003"/>
      <c r="F43" s="1003"/>
      <c r="G43" s="917"/>
      <c r="H43" s="917"/>
      <c r="I43" s="917"/>
      <c r="J43" s="917"/>
      <c r="K43" s="923"/>
      <c r="L43" s="923"/>
    </row>
    <row r="44" spans="1:12" x14ac:dyDescent="0.25">
      <c r="A44" s="1006"/>
      <c r="B44" s="883"/>
      <c r="C44" s="1002"/>
      <c r="D44" s="1002"/>
      <c r="E44" s="1003"/>
      <c r="F44" s="1003"/>
      <c r="G44" s="917"/>
      <c r="H44" s="917"/>
      <c r="I44" s="917"/>
      <c r="J44" s="917"/>
      <c r="K44" s="923"/>
      <c r="L44" s="923"/>
    </row>
    <row r="45" spans="1:12" x14ac:dyDescent="0.25">
      <c r="A45" s="1005"/>
      <c r="B45" s="1004"/>
      <c r="C45" s="1002"/>
      <c r="D45" s="1002"/>
      <c r="E45" s="1003"/>
      <c r="F45" s="1003"/>
      <c r="G45" s="917"/>
      <c r="H45" s="917"/>
      <c r="I45" s="917"/>
      <c r="J45" s="917"/>
      <c r="K45" s="923"/>
      <c r="L45" s="923"/>
    </row>
    <row r="46" spans="1:12" x14ac:dyDescent="0.25">
      <c r="A46" s="1005"/>
      <c r="B46" s="1004"/>
      <c r="C46" s="1002"/>
      <c r="D46" s="1002"/>
      <c r="E46" s="1003"/>
      <c r="F46" s="1003"/>
      <c r="G46" s="917"/>
      <c r="H46" s="917"/>
      <c r="I46" s="917"/>
      <c r="J46" s="917"/>
      <c r="K46" s="923"/>
      <c r="L46" s="923"/>
    </row>
    <row r="47" spans="1:12" x14ac:dyDescent="0.25">
      <c r="A47" s="1005"/>
      <c r="B47" s="1004"/>
      <c r="C47" s="1002"/>
      <c r="D47" s="1002"/>
      <c r="E47" s="1003"/>
      <c r="F47" s="1003"/>
      <c r="G47" s="917"/>
      <c r="H47" s="917"/>
      <c r="I47" s="917"/>
      <c r="J47" s="917"/>
      <c r="K47" s="923"/>
      <c r="L47" s="923"/>
    </row>
    <row r="48" spans="1:12" x14ac:dyDescent="0.25">
      <c r="A48" s="1005"/>
      <c r="B48" s="1004"/>
      <c r="C48" s="1003"/>
      <c r="D48" s="1003"/>
      <c r="E48" s="1003"/>
      <c r="F48" s="1003"/>
      <c r="G48" s="917"/>
      <c r="H48" s="917"/>
      <c r="I48" s="917"/>
      <c r="J48" s="917"/>
      <c r="K48" s="923"/>
      <c r="L48" s="923"/>
    </row>
    <row r="49" spans="1:12" x14ac:dyDescent="0.25">
      <c r="A49" s="923"/>
      <c r="B49" s="999"/>
      <c r="C49" s="1003"/>
      <c r="D49" s="1003"/>
      <c r="E49" s="1003"/>
      <c r="F49" s="1003"/>
      <c r="G49" s="917"/>
      <c r="H49" s="917"/>
      <c r="I49" s="917"/>
      <c r="J49" s="917"/>
      <c r="K49" s="923"/>
      <c r="L49" s="923"/>
    </row>
    <row r="50" spans="1:12" x14ac:dyDescent="0.25">
      <c r="A50" s="999"/>
      <c r="B50" s="999"/>
      <c r="C50" s="1002"/>
      <c r="D50" s="1002"/>
      <c r="E50" s="917"/>
      <c r="F50" s="917"/>
      <c r="G50" s="917"/>
      <c r="H50" s="917"/>
      <c r="I50" s="917"/>
      <c r="J50" s="917"/>
      <c r="K50" s="923"/>
      <c r="L50" s="923"/>
    </row>
    <row r="51" spans="1:12" x14ac:dyDescent="0.25">
      <c r="A51" s="999"/>
      <c r="B51" s="999"/>
      <c r="C51" s="1002"/>
      <c r="D51" s="1002"/>
      <c r="E51" s="917"/>
      <c r="F51" s="917"/>
      <c r="G51" s="917"/>
      <c r="H51" s="917"/>
      <c r="I51" s="917"/>
      <c r="J51" s="917"/>
      <c r="K51" s="923"/>
      <c r="L51" s="923"/>
    </row>
    <row r="52" spans="1:12" x14ac:dyDescent="0.25">
      <c r="A52" s="999"/>
      <c r="B52" s="999"/>
      <c r="C52" s="1002"/>
      <c r="D52" s="1002"/>
      <c r="E52" s="917"/>
      <c r="F52" s="917"/>
      <c r="G52" s="917"/>
      <c r="H52" s="917"/>
      <c r="I52" s="917"/>
      <c r="J52" s="917"/>
      <c r="K52" s="923"/>
      <c r="L52" s="923"/>
    </row>
    <row r="53" spans="1:12" x14ac:dyDescent="0.25">
      <c r="A53" s="660" t="s">
        <v>1345</v>
      </c>
      <c r="B53" s="923"/>
      <c r="C53" s="1002"/>
      <c r="D53" s="1002"/>
      <c r="E53" s="917"/>
      <c r="F53" s="917"/>
      <c r="G53" s="917"/>
      <c r="H53" s="917"/>
      <c r="I53" s="917"/>
      <c r="J53" s="917"/>
      <c r="K53" s="923"/>
      <c r="L53" s="923"/>
    </row>
    <row r="54" spans="1:12" x14ac:dyDescent="0.25">
      <c r="A54" s="923"/>
      <c r="B54" s="923"/>
      <c r="C54" s="1002"/>
      <c r="D54" s="1002"/>
      <c r="E54" s="917"/>
      <c r="F54" s="917"/>
      <c r="G54" s="917"/>
      <c r="H54" s="917"/>
      <c r="I54" s="917"/>
      <c r="J54" s="917"/>
      <c r="K54" s="923"/>
      <c r="L54" s="923"/>
    </row>
    <row r="55" spans="1:12" x14ac:dyDescent="0.25">
      <c r="A55" s="923"/>
      <c r="B55" s="923"/>
      <c r="C55" s="1002"/>
      <c r="D55" s="1002"/>
      <c r="E55" s="917"/>
      <c r="F55" s="917"/>
      <c r="G55" s="917"/>
      <c r="H55" s="917"/>
      <c r="I55" s="917"/>
      <c r="J55" s="917"/>
      <c r="K55" s="923"/>
      <c r="L55" s="923"/>
    </row>
    <row r="56" spans="1:12" x14ac:dyDescent="0.25">
      <c r="A56" s="923"/>
      <c r="B56" s="923"/>
      <c r="C56" s="1002"/>
      <c r="D56" s="1002"/>
      <c r="E56" s="917"/>
      <c r="F56" s="917"/>
      <c r="G56" s="917"/>
      <c r="H56" s="917"/>
      <c r="I56" s="917"/>
      <c r="J56" s="917"/>
      <c r="K56" s="923"/>
      <c r="L56" s="923"/>
    </row>
    <row r="57" spans="1:12" x14ac:dyDescent="0.25">
      <c r="A57" s="923"/>
      <c r="B57" s="923"/>
      <c r="C57" s="1001"/>
      <c r="D57" s="1001"/>
      <c r="E57" s="883"/>
      <c r="F57" s="883"/>
      <c r="G57" s="883"/>
      <c r="H57" s="883"/>
      <c r="I57" s="917"/>
      <c r="J57" s="917"/>
      <c r="K57" s="923"/>
      <c r="L57" s="923"/>
    </row>
    <row r="58" spans="1:12" x14ac:dyDescent="0.25">
      <c r="A58" s="923"/>
      <c r="B58" s="923"/>
      <c r="C58" s="923"/>
      <c r="D58" s="1001"/>
      <c r="E58" s="883"/>
      <c r="F58" s="883"/>
      <c r="G58" s="883"/>
      <c r="H58" s="883"/>
      <c r="I58" s="917"/>
      <c r="J58" s="917"/>
      <c r="K58" s="923"/>
      <c r="L58" s="923"/>
    </row>
    <row r="59" spans="1:12" x14ac:dyDescent="0.25">
      <c r="A59" s="923"/>
      <c r="B59" s="923"/>
      <c r="C59" s="923"/>
      <c r="D59" s="1001"/>
      <c r="E59" s="883"/>
      <c r="F59" s="883"/>
      <c r="G59" s="883"/>
      <c r="H59" s="883"/>
      <c r="I59" s="917"/>
      <c r="J59" s="917"/>
      <c r="K59" s="923"/>
      <c r="L59" s="923"/>
    </row>
    <row r="60" spans="1:12" x14ac:dyDescent="0.25">
      <c r="A60" s="923"/>
      <c r="B60" s="923"/>
      <c r="C60" s="883"/>
      <c r="D60" s="1001"/>
      <c r="E60" s="883"/>
      <c r="F60" s="883"/>
      <c r="G60" s="883"/>
      <c r="H60" s="883"/>
      <c r="I60" s="917"/>
      <c r="J60" s="917"/>
      <c r="K60" s="923"/>
      <c r="L60" s="923"/>
    </row>
    <row r="61" spans="1:12" x14ac:dyDescent="0.25">
      <c r="A61" s="923"/>
      <c r="B61" s="923"/>
      <c r="C61" s="1001"/>
      <c r="D61" s="1001"/>
      <c r="E61" s="883"/>
      <c r="F61" s="883"/>
      <c r="G61" s="883"/>
      <c r="H61" s="883"/>
      <c r="I61" s="917"/>
      <c r="J61" s="917"/>
      <c r="K61" s="923"/>
      <c r="L61" s="923"/>
    </row>
    <row r="62" spans="1:12" x14ac:dyDescent="0.25">
      <c r="A62" s="923"/>
      <c r="B62" s="923"/>
      <c r="C62" s="999"/>
      <c r="D62" s="999"/>
      <c r="E62" s="999"/>
      <c r="F62" s="999"/>
      <c r="G62" s="883"/>
      <c r="H62" s="883"/>
      <c r="I62" s="883"/>
      <c r="J62" s="883"/>
      <c r="K62" s="923"/>
      <c r="L62" s="923"/>
    </row>
    <row r="63" spans="1:12" x14ac:dyDescent="0.25">
      <c r="A63" s="923"/>
      <c r="B63" s="923"/>
      <c r="C63" s="999"/>
      <c r="D63" s="999"/>
      <c r="E63" s="999"/>
      <c r="F63" s="999"/>
      <c r="G63" s="883"/>
      <c r="H63" s="883"/>
      <c r="I63" s="883"/>
      <c r="J63" s="883"/>
      <c r="K63" s="923"/>
      <c r="L63" s="923"/>
    </row>
    <row r="64" spans="1:12" x14ac:dyDescent="0.25">
      <c r="A64" s="923"/>
      <c r="B64" s="923"/>
      <c r="C64" s="999"/>
      <c r="D64" s="999"/>
      <c r="E64" s="999"/>
      <c r="F64" s="999"/>
      <c r="G64" s="883"/>
      <c r="H64" s="883"/>
      <c r="I64" s="883"/>
      <c r="J64" s="883"/>
      <c r="K64" s="923"/>
      <c r="L64" s="923"/>
    </row>
    <row r="65" spans="1:12" x14ac:dyDescent="0.25">
      <c r="A65" s="923"/>
      <c r="B65" s="923"/>
      <c r="C65" s="1000"/>
      <c r="D65" s="999"/>
      <c r="E65" s="999"/>
      <c r="F65" s="999"/>
      <c r="G65" s="883"/>
      <c r="H65" s="883"/>
      <c r="I65" s="883"/>
      <c r="J65" s="883"/>
      <c r="K65" s="923"/>
      <c r="L65" s="923"/>
    </row>
    <row r="66" spans="1:12" x14ac:dyDescent="0.25">
      <c r="A66" s="923"/>
      <c r="B66" s="923"/>
      <c r="C66" s="1000"/>
      <c r="D66" s="999"/>
      <c r="E66" s="999"/>
      <c r="F66" s="999"/>
      <c r="G66" s="883"/>
      <c r="H66" s="883"/>
      <c r="I66" s="883"/>
      <c r="J66" s="883"/>
      <c r="K66" s="923"/>
      <c r="L66" s="923"/>
    </row>
    <row r="67" spans="1:12" x14ac:dyDescent="0.25">
      <c r="A67" s="923"/>
      <c r="B67" s="923"/>
      <c r="C67" s="1000"/>
      <c r="D67" s="999"/>
      <c r="E67" s="999"/>
      <c r="F67" s="999"/>
      <c r="G67" s="883"/>
      <c r="H67" s="883"/>
      <c r="I67" s="883"/>
      <c r="J67" s="883"/>
      <c r="K67" s="923"/>
      <c r="L67" s="923"/>
    </row>
    <row r="68" spans="1:12" x14ac:dyDescent="0.25">
      <c r="A68" s="923"/>
      <c r="B68" s="923"/>
      <c r="C68" s="1000"/>
      <c r="D68" s="999"/>
      <c r="E68" s="999"/>
      <c r="F68" s="999"/>
      <c r="G68" s="883"/>
      <c r="H68" s="883"/>
      <c r="I68" s="883"/>
      <c r="J68" s="883"/>
      <c r="K68" s="923"/>
      <c r="L68" s="923"/>
    </row>
    <row r="69" spans="1:12" x14ac:dyDescent="0.25">
      <c r="A69" s="923"/>
      <c r="B69" s="923"/>
      <c r="C69" s="1000"/>
      <c r="D69" s="999"/>
      <c r="E69" s="999"/>
      <c r="F69" s="999"/>
      <c r="G69" s="883"/>
      <c r="H69" s="883"/>
      <c r="I69" s="883"/>
      <c r="J69" s="883"/>
      <c r="K69" s="923"/>
      <c r="L69" s="923"/>
    </row>
    <row r="70" spans="1:12" x14ac:dyDescent="0.25">
      <c r="C70" s="998"/>
      <c r="D70" s="997"/>
      <c r="E70" s="997"/>
      <c r="F70" s="997"/>
      <c r="G70" s="882"/>
      <c r="H70" s="882"/>
      <c r="I70" s="882"/>
      <c r="J70" s="882"/>
    </row>
    <row r="71" spans="1:12" x14ac:dyDescent="0.25">
      <c r="C71" s="998"/>
      <c r="D71" s="997"/>
      <c r="E71" s="997"/>
      <c r="F71" s="997"/>
      <c r="G71" s="882"/>
      <c r="H71" s="882"/>
      <c r="I71" s="882"/>
      <c r="J71" s="882"/>
    </row>
    <row r="72" spans="1:12" x14ac:dyDescent="0.25">
      <c r="C72" s="998"/>
      <c r="D72" s="997"/>
      <c r="E72" s="997"/>
      <c r="F72" s="997"/>
      <c r="G72" s="882"/>
      <c r="H72" s="882"/>
      <c r="I72" s="882"/>
      <c r="J72" s="882"/>
    </row>
    <row r="73" spans="1:12" x14ac:dyDescent="0.25">
      <c r="A73" s="997"/>
      <c r="B73" s="997"/>
      <c r="C73" s="998"/>
      <c r="D73" s="997"/>
      <c r="E73" s="997"/>
      <c r="F73" s="997"/>
      <c r="G73" s="882"/>
      <c r="H73" s="882"/>
      <c r="I73" s="882"/>
      <c r="J73" s="882"/>
    </row>
    <row r="74" spans="1:12" x14ac:dyDescent="0.25">
      <c r="A74" s="997"/>
      <c r="B74" s="997"/>
      <c r="C74" s="998"/>
      <c r="D74" s="997"/>
      <c r="E74" s="997"/>
      <c r="F74" s="997"/>
      <c r="G74" s="882"/>
      <c r="H74" s="882"/>
      <c r="I74" s="882"/>
      <c r="J74" s="882"/>
    </row>
    <row r="75" spans="1:12" x14ac:dyDescent="0.25">
      <c r="A75" s="997"/>
      <c r="B75" s="997"/>
      <c r="C75" s="998"/>
      <c r="D75" s="997"/>
      <c r="E75" s="997"/>
      <c r="F75" s="997"/>
      <c r="G75" s="882"/>
      <c r="H75" s="882"/>
      <c r="I75" s="882"/>
      <c r="J75" s="882"/>
    </row>
    <row r="76" spans="1:12" x14ac:dyDescent="0.25">
      <c r="A76" s="997"/>
      <c r="B76" s="997"/>
      <c r="C76" s="998"/>
      <c r="D76" s="997"/>
      <c r="E76" s="997"/>
      <c r="F76" s="997"/>
      <c r="G76" s="882"/>
      <c r="H76" s="882"/>
      <c r="I76" s="882"/>
      <c r="J76" s="882"/>
    </row>
    <row r="77" spans="1:12" x14ac:dyDescent="0.25">
      <c r="A77" s="997"/>
      <c r="B77" s="997"/>
      <c r="C77" s="998"/>
      <c r="D77" s="997"/>
      <c r="E77" s="997"/>
      <c r="F77" s="997"/>
      <c r="G77" s="882"/>
      <c r="H77" s="882"/>
      <c r="I77" s="882"/>
      <c r="J77" s="882"/>
    </row>
    <row r="78" spans="1:12" x14ac:dyDescent="0.25">
      <c r="A78" s="997"/>
      <c r="B78" s="997"/>
      <c r="C78" s="998"/>
      <c r="D78" s="997"/>
      <c r="E78" s="997"/>
      <c r="F78" s="997"/>
      <c r="G78" s="882"/>
      <c r="H78" s="882"/>
      <c r="I78" s="882"/>
      <c r="J78" s="882"/>
    </row>
  </sheetData>
  <pageMargins left="0.7" right="0.7" top="0.75" bottom="0.75" header="0.3" footer="0.3"/>
  <pageSetup paperSize="9" scale="7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/>
  </sheetPr>
  <dimension ref="A1"/>
  <sheetViews>
    <sheetView view="pageBreakPreview" zoomScale="60" zoomScaleNormal="100" zoomScalePageLayoutView="90" workbookViewId="0">
      <selection activeCell="N40" sqref="N40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190EFA"/>
  </sheetPr>
  <dimension ref="A1:M46"/>
  <sheetViews>
    <sheetView showZeros="0" view="pageBreakPreview" topLeftCell="A37" zoomScaleNormal="100" zoomScaleSheetLayoutView="100" workbookViewId="0">
      <selection activeCell="B58" sqref="B58"/>
    </sheetView>
  </sheetViews>
  <sheetFormatPr defaultRowHeight="15" x14ac:dyDescent="0.25"/>
  <cols>
    <col min="1" max="1" width="52.42578125" style="923" customWidth="1"/>
    <col min="2" max="10" width="6.85546875" style="923" customWidth="1"/>
    <col min="11" max="16384" width="9.140625" style="923"/>
  </cols>
  <sheetData>
    <row r="1" spans="1:12" x14ac:dyDescent="0.25">
      <c r="A1" s="660" t="s">
        <v>1349</v>
      </c>
      <c r="B1" s="919"/>
      <c r="C1" s="883"/>
      <c r="D1" s="917"/>
      <c r="E1" s="945"/>
      <c r="F1" s="883"/>
      <c r="G1" s="917"/>
    </row>
    <row r="2" spans="1:12" x14ac:dyDescent="0.25">
      <c r="A2" s="691" t="s">
        <v>1348</v>
      </c>
      <c r="B2" s="919"/>
      <c r="C2" s="883"/>
      <c r="D2" s="917"/>
      <c r="E2" s="945"/>
      <c r="F2" s="883"/>
      <c r="G2" s="917"/>
      <c r="H2" s="1044"/>
    </row>
    <row r="3" spans="1:12" ht="15.75" thickBot="1" x14ac:dyDescent="0.3">
      <c r="A3" s="1820"/>
      <c r="B3" s="889"/>
      <c r="C3" s="958"/>
      <c r="D3" s="958"/>
      <c r="E3" s="958"/>
      <c r="F3" s="958"/>
      <c r="G3" s="917"/>
    </row>
    <row r="4" spans="1:12" ht="15.75" thickBot="1" x14ac:dyDescent="0.3">
      <c r="A4" s="1058" t="s">
        <v>178</v>
      </c>
      <c r="B4" s="978" t="s">
        <v>1210</v>
      </c>
      <c r="C4" s="978" t="s">
        <v>1094</v>
      </c>
      <c r="D4" s="978" t="s">
        <v>1032</v>
      </c>
      <c r="E4" s="977" t="s">
        <v>940</v>
      </c>
      <c r="F4" s="977" t="s">
        <v>924</v>
      </c>
      <c r="G4" s="977" t="s">
        <v>868</v>
      </c>
      <c r="H4" s="977" t="s">
        <v>277</v>
      </c>
      <c r="I4" s="977" t="s">
        <v>276</v>
      </c>
      <c r="J4" s="977" t="s">
        <v>729</v>
      </c>
    </row>
    <row r="5" spans="1:12" x14ac:dyDescent="0.25">
      <c r="A5" s="1057" t="s">
        <v>728</v>
      </c>
      <c r="B5" s="975"/>
      <c r="C5" s="974"/>
      <c r="D5" s="974"/>
      <c r="E5" s="974"/>
      <c r="F5" s="974"/>
      <c r="G5" s="974"/>
      <c r="H5" s="974"/>
      <c r="I5" s="974"/>
      <c r="J5" s="973"/>
    </row>
    <row r="6" spans="1:12" x14ac:dyDescent="0.25">
      <c r="A6" s="1057" t="s">
        <v>727</v>
      </c>
      <c r="B6" s="1842">
        <v>26869</v>
      </c>
      <c r="C6" s="1841">
        <v>26953</v>
      </c>
      <c r="D6" s="1841">
        <v>26939</v>
      </c>
      <c r="E6" s="1841">
        <v>26924</v>
      </c>
      <c r="F6" s="1841">
        <v>29800</v>
      </c>
      <c r="G6" s="1841">
        <v>26298</v>
      </c>
      <c r="H6" s="1841">
        <v>26287</v>
      </c>
      <c r="I6" s="1841">
        <v>26451</v>
      </c>
      <c r="J6" s="1306">
        <v>20411</v>
      </c>
    </row>
    <row r="7" spans="1:12" x14ac:dyDescent="0.25">
      <c r="A7" s="884" t="s">
        <v>726</v>
      </c>
      <c r="B7" s="1840">
        <v>0</v>
      </c>
      <c r="C7" s="1839">
        <v>0</v>
      </c>
      <c r="D7" s="1839">
        <v>0</v>
      </c>
      <c r="E7" s="1839">
        <v>0</v>
      </c>
      <c r="F7" s="1839">
        <v>-2747</v>
      </c>
      <c r="G7" s="1839">
        <v>0</v>
      </c>
      <c r="H7" s="1839">
        <v>0</v>
      </c>
      <c r="I7" s="1839"/>
      <c r="J7" s="1308">
        <v>-2625</v>
      </c>
    </row>
    <row r="8" spans="1:12" x14ac:dyDescent="0.25">
      <c r="A8" s="669" t="s">
        <v>725</v>
      </c>
      <c r="B8" s="1836">
        <v>26869</v>
      </c>
      <c r="C8" s="1835">
        <v>26953</v>
      </c>
      <c r="D8" s="1835">
        <v>26939</v>
      </c>
      <c r="E8" s="1835">
        <v>26924</v>
      </c>
      <c r="F8" s="1835">
        <v>27053</v>
      </c>
      <c r="G8" s="1835">
        <v>26298</v>
      </c>
      <c r="H8" s="1835">
        <v>26287</v>
      </c>
      <c r="I8" s="1835">
        <v>26451</v>
      </c>
      <c r="J8" s="1306">
        <v>17786</v>
      </c>
      <c r="L8" s="2185"/>
    </row>
    <row r="9" spans="1:12" x14ac:dyDescent="0.25">
      <c r="A9" s="669" t="s">
        <v>724</v>
      </c>
      <c r="B9" s="1836">
        <v>0</v>
      </c>
      <c r="C9" s="1835">
        <v>0</v>
      </c>
      <c r="D9" s="1835">
        <v>-61</v>
      </c>
      <c r="E9" s="1835">
        <v>-61</v>
      </c>
      <c r="F9" s="1835"/>
      <c r="G9" s="1835"/>
      <c r="H9" s="1835"/>
      <c r="I9" s="1835"/>
      <c r="J9" s="1306"/>
    </row>
    <row r="10" spans="1:12" x14ac:dyDescent="0.25">
      <c r="A10" s="1057" t="s">
        <v>723</v>
      </c>
      <c r="B10" s="1836">
        <v>-2331</v>
      </c>
      <c r="C10" s="1835">
        <v>-2274</v>
      </c>
      <c r="D10" s="1835">
        <v>-2209</v>
      </c>
      <c r="E10" s="1835">
        <v>-2140</v>
      </c>
      <c r="F10" s="1835">
        <v>-2114</v>
      </c>
      <c r="G10" s="1835">
        <v>-2010</v>
      </c>
      <c r="H10" s="1835">
        <v>-1919</v>
      </c>
      <c r="I10" s="1835">
        <v>-1822</v>
      </c>
      <c r="J10" s="1306">
        <v>-1539</v>
      </c>
    </row>
    <row r="11" spans="1:12" x14ac:dyDescent="0.25">
      <c r="A11" s="1057" t="s">
        <v>722</v>
      </c>
      <c r="B11" s="1836">
        <v>0</v>
      </c>
      <c r="C11" s="1835">
        <v>0</v>
      </c>
      <c r="D11" s="1835">
        <v>-99</v>
      </c>
      <c r="E11" s="1835">
        <v>-3</v>
      </c>
      <c r="F11" s="1835">
        <v>-210</v>
      </c>
      <c r="G11" s="1835">
        <v>-134</v>
      </c>
      <c r="H11" s="1835"/>
      <c r="I11" s="1835">
        <v>-163</v>
      </c>
      <c r="J11" s="1306"/>
    </row>
    <row r="12" spans="1:12" x14ac:dyDescent="0.25">
      <c r="A12" s="1057" t="s">
        <v>883</v>
      </c>
      <c r="B12" s="1836">
        <v>0</v>
      </c>
      <c r="C12" s="1835">
        <v>0</v>
      </c>
      <c r="D12" s="1835">
        <v>0</v>
      </c>
      <c r="E12" s="1835">
        <v>0</v>
      </c>
      <c r="F12" s="1835">
        <v>0</v>
      </c>
      <c r="G12" s="1835">
        <v>0</v>
      </c>
      <c r="H12" s="1835"/>
      <c r="I12" s="1835"/>
      <c r="J12" s="1306"/>
    </row>
    <row r="13" spans="1:12" x14ac:dyDescent="0.25">
      <c r="A13" s="1057" t="s">
        <v>882</v>
      </c>
      <c r="B13" s="1836">
        <v>-116</v>
      </c>
      <c r="C13" s="1835">
        <v>-193</v>
      </c>
      <c r="D13" s="1835">
        <v>-214</v>
      </c>
      <c r="E13" s="1835">
        <v>-180</v>
      </c>
      <c r="F13" s="1835">
        <v>-151</v>
      </c>
      <c r="G13" s="1835">
        <v>-135</v>
      </c>
      <c r="H13" s="1835"/>
      <c r="I13" s="1835">
        <v>-114</v>
      </c>
      <c r="J13" s="1306"/>
    </row>
    <row r="14" spans="1:12" x14ac:dyDescent="0.25">
      <c r="A14" s="669" t="s">
        <v>711</v>
      </c>
      <c r="B14" s="1836">
        <v>-363</v>
      </c>
      <c r="C14" s="1835">
        <v>-327</v>
      </c>
      <c r="D14" s="1835">
        <v>-314</v>
      </c>
      <c r="E14" s="1835">
        <v>-268</v>
      </c>
      <c r="F14" s="1835">
        <v>-262</v>
      </c>
      <c r="G14" s="1835">
        <v>-357</v>
      </c>
      <c r="H14" s="1835">
        <v>-367</v>
      </c>
      <c r="I14" s="1835">
        <v>-407</v>
      </c>
      <c r="J14" s="1306">
        <v>-97</v>
      </c>
    </row>
    <row r="15" spans="1:12" x14ac:dyDescent="0.25">
      <c r="A15" s="884" t="s">
        <v>721</v>
      </c>
      <c r="B15" s="1838">
        <v>-2810</v>
      </c>
      <c r="C15" s="1837">
        <v>-2794</v>
      </c>
      <c r="D15" s="1837">
        <v>-2897</v>
      </c>
      <c r="E15" s="1837">
        <v>-2652</v>
      </c>
      <c r="F15" s="1837">
        <v>-2737</v>
      </c>
      <c r="G15" s="1837">
        <v>-2637</v>
      </c>
      <c r="H15" s="1837">
        <v>-2529</v>
      </c>
      <c r="I15" s="1837">
        <v>-2506</v>
      </c>
      <c r="J15" s="1308">
        <v>-1636</v>
      </c>
    </row>
    <row r="16" spans="1:12" x14ac:dyDescent="0.25">
      <c r="A16" s="1998" t="s">
        <v>720</v>
      </c>
      <c r="B16" s="2001">
        <v>24059</v>
      </c>
      <c r="C16" s="2000">
        <v>24159</v>
      </c>
      <c r="D16" s="2000">
        <v>24042</v>
      </c>
      <c r="E16" s="2000">
        <v>24272</v>
      </c>
      <c r="F16" s="2000">
        <v>24316</v>
      </c>
      <c r="G16" s="2000">
        <v>23660</v>
      </c>
      <c r="H16" s="2000">
        <v>23758</v>
      </c>
      <c r="I16" s="2000">
        <v>23945</v>
      </c>
      <c r="J16" s="1999">
        <v>16150</v>
      </c>
    </row>
    <row r="17" spans="1:13" x14ac:dyDescent="0.25">
      <c r="A17" s="2005" t="s">
        <v>719</v>
      </c>
      <c r="B17" s="2004">
        <v>2860</v>
      </c>
      <c r="C17" s="2004">
        <v>2858</v>
      </c>
      <c r="D17" s="2004">
        <v>2836</v>
      </c>
      <c r="E17" s="2004">
        <v>2974</v>
      </c>
      <c r="F17" s="2004">
        <v>3514</v>
      </c>
      <c r="G17" s="2004">
        <v>2809</v>
      </c>
      <c r="H17" s="2004">
        <v>2869</v>
      </c>
      <c r="I17" s="2004">
        <v>3016</v>
      </c>
      <c r="J17" s="2003">
        <v>3047</v>
      </c>
    </row>
    <row r="18" spans="1:13" x14ac:dyDescent="0.25">
      <c r="A18" s="673" t="s">
        <v>718</v>
      </c>
      <c r="B18" s="1836">
        <v>-11</v>
      </c>
      <c r="C18" s="1835">
        <v>-22</v>
      </c>
      <c r="D18" s="1835">
        <v>-17</v>
      </c>
      <c r="E18" s="1835">
        <v>-21</v>
      </c>
      <c r="F18" s="1835">
        <v>-21</v>
      </c>
      <c r="G18" s="1835">
        <v>-19</v>
      </c>
      <c r="H18" s="1835">
        <v>-13</v>
      </c>
      <c r="I18" s="1835">
        <v>-18</v>
      </c>
      <c r="J18" s="1306">
        <v>-30</v>
      </c>
    </row>
    <row r="19" spans="1:13" x14ac:dyDescent="0.25">
      <c r="A19" s="1056" t="s">
        <v>717</v>
      </c>
      <c r="B19" s="1838">
        <v>2849</v>
      </c>
      <c r="C19" s="1837">
        <v>2836</v>
      </c>
      <c r="D19" s="1837">
        <v>2819</v>
      </c>
      <c r="E19" s="1837">
        <v>2953</v>
      </c>
      <c r="F19" s="1837">
        <v>3493</v>
      </c>
      <c r="G19" s="1837">
        <v>2790</v>
      </c>
      <c r="H19" s="1837">
        <v>2856</v>
      </c>
      <c r="I19" s="1837">
        <v>2998</v>
      </c>
      <c r="J19" s="1308">
        <v>3017</v>
      </c>
    </row>
    <row r="20" spans="1:13" x14ac:dyDescent="0.25">
      <c r="A20" s="1998" t="s">
        <v>716</v>
      </c>
      <c r="B20" s="2001">
        <v>26908</v>
      </c>
      <c r="C20" s="2000">
        <v>26995</v>
      </c>
      <c r="D20" s="2000">
        <v>26861</v>
      </c>
      <c r="E20" s="2000">
        <v>27225</v>
      </c>
      <c r="F20" s="2000">
        <v>27809</v>
      </c>
      <c r="G20" s="2000">
        <v>26451</v>
      </c>
      <c r="H20" s="2000">
        <v>26614</v>
      </c>
      <c r="I20" s="2000">
        <v>26943</v>
      </c>
      <c r="J20" s="1999">
        <v>19167</v>
      </c>
    </row>
    <row r="21" spans="1:13" x14ac:dyDescent="0.25">
      <c r="A21" s="2002" t="s">
        <v>715</v>
      </c>
      <c r="B21" s="2001">
        <v>4960</v>
      </c>
      <c r="C21" s="2000">
        <v>5268</v>
      </c>
      <c r="D21" s="2000">
        <v>4810</v>
      </c>
      <c r="E21" s="2000">
        <v>4656</v>
      </c>
      <c r="F21" s="2000">
        <v>4903</v>
      </c>
      <c r="G21" s="2000">
        <v>5119</v>
      </c>
      <c r="H21" s="2000">
        <v>5333</v>
      </c>
      <c r="I21" s="2000">
        <v>5629</v>
      </c>
      <c r="J21" s="1999">
        <v>6277</v>
      </c>
      <c r="M21" s="1307" t="s">
        <v>0</v>
      </c>
    </row>
    <row r="22" spans="1:13" x14ac:dyDescent="0.25">
      <c r="A22" s="669" t="s">
        <v>714</v>
      </c>
      <c r="B22" s="1836">
        <v>111</v>
      </c>
      <c r="C22" s="1835">
        <v>239</v>
      </c>
      <c r="D22" s="1835">
        <v>74</v>
      </c>
      <c r="E22" s="1835">
        <v>202</v>
      </c>
      <c r="F22" s="1835">
        <v>58</v>
      </c>
      <c r="G22" s="1835">
        <v>51</v>
      </c>
      <c r="H22" s="1835">
        <v>7</v>
      </c>
      <c r="I22" s="1835">
        <v>61</v>
      </c>
      <c r="J22" s="1306">
        <v>134</v>
      </c>
    </row>
    <row r="23" spans="1:13" x14ac:dyDescent="0.25">
      <c r="A23" s="669" t="s">
        <v>713</v>
      </c>
      <c r="B23" s="1836"/>
      <c r="C23" s="1835"/>
      <c r="D23" s="1835"/>
      <c r="E23" s="1835"/>
      <c r="F23" s="1835"/>
      <c r="G23" s="1835"/>
      <c r="H23" s="1835"/>
      <c r="I23" s="1835"/>
      <c r="J23" s="1306"/>
    </row>
    <row r="24" spans="1:13" x14ac:dyDescent="0.25">
      <c r="A24" s="669" t="s">
        <v>626</v>
      </c>
      <c r="B24" s="1836">
        <v>-1000</v>
      </c>
      <c r="C24" s="1835">
        <v>-1000</v>
      </c>
      <c r="D24" s="1835">
        <v>-1000</v>
      </c>
      <c r="E24" s="1835">
        <v>-1205</v>
      </c>
      <c r="F24" s="1835">
        <v>-1205</v>
      </c>
      <c r="G24" s="1835">
        <v>-1205</v>
      </c>
      <c r="H24" s="1835">
        <v>-1205</v>
      </c>
      <c r="I24" s="1835">
        <v>-1205</v>
      </c>
      <c r="J24" s="1306">
        <v>-1205</v>
      </c>
    </row>
    <row r="25" spans="1:13" x14ac:dyDescent="0.25">
      <c r="A25" s="669" t="s">
        <v>712</v>
      </c>
      <c r="B25" s="1836"/>
      <c r="C25" s="1835"/>
      <c r="D25" s="1835"/>
      <c r="E25" s="1835"/>
      <c r="F25" s="1835"/>
      <c r="G25" s="1835"/>
      <c r="H25" s="1835"/>
      <c r="I25" s="1835"/>
      <c r="J25" s="1306"/>
    </row>
    <row r="26" spans="1:13" x14ac:dyDescent="0.25">
      <c r="A26" s="669" t="s">
        <v>711</v>
      </c>
      <c r="B26" s="1836">
        <v>-51</v>
      </c>
      <c r="C26" s="1835">
        <v>-48</v>
      </c>
      <c r="D26" s="1835">
        <v>-59</v>
      </c>
      <c r="E26" s="1835">
        <v>-54</v>
      </c>
      <c r="F26" s="1835">
        <v>-54</v>
      </c>
      <c r="G26" s="1835">
        <v>-51</v>
      </c>
      <c r="H26" s="1835">
        <v>-51</v>
      </c>
      <c r="I26" s="1835">
        <v>-60</v>
      </c>
      <c r="J26" s="1306">
        <v>-69</v>
      </c>
    </row>
    <row r="27" spans="1:13" x14ac:dyDescent="0.25">
      <c r="A27" s="1998" t="s">
        <v>710</v>
      </c>
      <c r="B27" s="2001">
        <v>-940</v>
      </c>
      <c r="C27" s="2000">
        <v>-809</v>
      </c>
      <c r="D27" s="2000">
        <v>-985</v>
      </c>
      <c r="E27" s="2000">
        <v>-1057</v>
      </c>
      <c r="F27" s="2000">
        <v>-1201</v>
      </c>
      <c r="G27" s="2000">
        <v>-1205</v>
      </c>
      <c r="H27" s="2000">
        <v>-1249</v>
      </c>
      <c r="I27" s="2000">
        <v>-1204</v>
      </c>
      <c r="J27" s="1999">
        <v>-1140</v>
      </c>
    </row>
    <row r="28" spans="1:13" x14ac:dyDescent="0.25">
      <c r="A28" s="1998" t="s">
        <v>627</v>
      </c>
      <c r="B28" s="2001">
        <v>4020</v>
      </c>
      <c r="C28" s="2000">
        <v>4459</v>
      </c>
      <c r="D28" s="2000">
        <v>3825</v>
      </c>
      <c r="E28" s="2000">
        <v>3599</v>
      </c>
      <c r="F28" s="2000">
        <v>3702</v>
      </c>
      <c r="G28" s="2000">
        <v>3914</v>
      </c>
      <c r="H28" s="2000">
        <v>4084</v>
      </c>
      <c r="I28" s="2000">
        <v>4426</v>
      </c>
      <c r="J28" s="1999">
        <v>5137</v>
      </c>
    </row>
    <row r="29" spans="1:13" x14ac:dyDescent="0.25">
      <c r="A29" s="1998" t="s">
        <v>881</v>
      </c>
      <c r="B29" s="1997">
        <v>30928</v>
      </c>
      <c r="C29" s="1996">
        <v>31454</v>
      </c>
      <c r="D29" s="1996">
        <v>30686</v>
      </c>
      <c r="E29" s="1996">
        <v>30824</v>
      </c>
      <c r="F29" s="1996">
        <v>31511</v>
      </c>
      <c r="G29" s="1996">
        <v>30364</v>
      </c>
      <c r="H29" s="1996">
        <v>30698</v>
      </c>
      <c r="I29" s="1996">
        <v>31369</v>
      </c>
      <c r="J29" s="1995">
        <v>24304</v>
      </c>
    </row>
    <row r="30" spans="1:13" x14ac:dyDescent="0.25">
      <c r="A30" s="1055" t="s">
        <v>885</v>
      </c>
      <c r="B30" s="1834"/>
      <c r="C30" s="1829"/>
      <c r="D30" s="1829"/>
      <c r="E30" s="1829"/>
      <c r="F30" s="1829"/>
      <c r="G30" s="883"/>
    </row>
    <row r="31" spans="1:13" x14ac:dyDescent="0.25">
      <c r="A31" s="1055" t="s">
        <v>1347</v>
      </c>
      <c r="B31" s="1817"/>
      <c r="C31" s="1816"/>
      <c r="D31" s="1816"/>
      <c r="E31" s="1816"/>
      <c r="F31" s="1816"/>
      <c r="G31" s="883"/>
    </row>
    <row r="32" spans="1:13" x14ac:dyDescent="0.25">
      <c r="A32" s="1054" t="s">
        <v>879</v>
      </c>
      <c r="B32" s="1817"/>
      <c r="C32" s="1816"/>
      <c r="D32" s="1816"/>
      <c r="E32" s="1816"/>
      <c r="F32" s="1816"/>
      <c r="G32" s="883"/>
    </row>
    <row r="33" spans="1:10" x14ac:dyDescent="0.25">
      <c r="B33" s="1833"/>
      <c r="C33" s="1828"/>
      <c r="D33" s="1828"/>
      <c r="E33" s="1828"/>
      <c r="F33" s="1828"/>
      <c r="G33" s="883"/>
    </row>
    <row r="34" spans="1:10" ht="15.75" thickBot="1" x14ac:dyDescent="0.3">
      <c r="A34" s="660" t="s">
        <v>1346</v>
      </c>
      <c r="B34" s="889"/>
      <c r="C34" s="958"/>
      <c r="D34" s="958"/>
      <c r="E34" s="958"/>
      <c r="F34" s="958"/>
      <c r="G34" s="883"/>
    </row>
    <row r="35" spans="1:10" ht="15.75" thickBot="1" x14ac:dyDescent="0.3">
      <c r="A35" s="890" t="s">
        <v>178</v>
      </c>
      <c r="B35" s="978" t="s">
        <v>1210</v>
      </c>
      <c r="C35" s="887" t="s">
        <v>1094</v>
      </c>
      <c r="D35" s="887" t="s">
        <v>1032</v>
      </c>
      <c r="E35" s="899" t="s">
        <v>940</v>
      </c>
      <c r="F35" s="899" t="s">
        <v>917</v>
      </c>
      <c r="G35" s="899" t="s">
        <v>868</v>
      </c>
      <c r="H35" s="1047" t="s">
        <v>277</v>
      </c>
      <c r="I35" s="899" t="s">
        <v>276</v>
      </c>
      <c r="J35" s="899" t="s">
        <v>275</v>
      </c>
    </row>
    <row r="36" spans="1:10" x14ac:dyDescent="0.25">
      <c r="A36" s="892" t="s">
        <v>979</v>
      </c>
      <c r="B36" s="949">
        <v>24027</v>
      </c>
      <c r="C36" s="1053">
        <v>24156</v>
      </c>
      <c r="D36" s="1053">
        <v>24036</v>
      </c>
      <c r="E36" s="1053">
        <v>24300</v>
      </c>
      <c r="F36" s="1053">
        <v>24316</v>
      </c>
      <c r="G36" s="1053">
        <v>25104</v>
      </c>
      <c r="H36" s="1053">
        <v>24852</v>
      </c>
      <c r="I36" s="1053">
        <v>24616</v>
      </c>
      <c r="J36" s="1053">
        <v>16150</v>
      </c>
    </row>
    <row r="37" spans="1:10" x14ac:dyDescent="0.25">
      <c r="A37" s="1052" t="s">
        <v>978</v>
      </c>
      <c r="B37" s="1051">
        <v>30896</v>
      </c>
      <c r="C37" s="1050">
        <v>31450</v>
      </c>
      <c r="D37" s="1050">
        <v>30679</v>
      </c>
      <c r="E37" s="1050">
        <v>30853</v>
      </c>
      <c r="F37" s="1050">
        <v>31511</v>
      </c>
      <c r="G37" s="1050">
        <v>31808</v>
      </c>
      <c r="H37" s="1050">
        <v>31792</v>
      </c>
      <c r="I37" s="1050">
        <v>32040</v>
      </c>
      <c r="J37" s="1050">
        <v>24304</v>
      </c>
    </row>
    <row r="38" spans="1:10" x14ac:dyDescent="0.25">
      <c r="B38" s="960"/>
    </row>
    <row r="39" spans="1:10" x14ac:dyDescent="0.25">
      <c r="A39" s="669"/>
      <c r="B39" s="1049"/>
      <c r="C39" s="1048"/>
      <c r="D39" s="1048"/>
      <c r="E39" s="1048"/>
      <c r="F39" s="1048"/>
    </row>
    <row r="40" spans="1:10" ht="15.75" thickBot="1" x14ac:dyDescent="0.3">
      <c r="A40" s="1046" t="s">
        <v>625</v>
      </c>
      <c r="B40" s="889"/>
      <c r="C40" s="958"/>
      <c r="D40" s="958"/>
      <c r="E40" s="958"/>
      <c r="F40" s="958"/>
    </row>
    <row r="41" spans="1:10" ht="15.75" thickBot="1" x14ac:dyDescent="0.3">
      <c r="A41" s="888"/>
      <c r="B41" s="978" t="s">
        <v>1210</v>
      </c>
      <c r="C41" s="887" t="s">
        <v>1094</v>
      </c>
      <c r="D41" s="887" t="s">
        <v>1032</v>
      </c>
      <c r="E41" s="886" t="s">
        <v>940</v>
      </c>
      <c r="F41" s="886" t="s">
        <v>923</v>
      </c>
      <c r="G41" s="886" t="s">
        <v>868</v>
      </c>
      <c r="H41" s="886" t="s">
        <v>277</v>
      </c>
      <c r="I41" s="886" t="s">
        <v>276</v>
      </c>
      <c r="J41" s="886" t="s">
        <v>874</v>
      </c>
    </row>
    <row r="42" spans="1:10" x14ac:dyDescent="0.25">
      <c r="A42" s="669" t="s">
        <v>624</v>
      </c>
      <c r="B42" s="885">
        <v>26908</v>
      </c>
      <c r="C42" s="1045">
        <v>26995</v>
      </c>
      <c r="D42" s="1045">
        <v>26861</v>
      </c>
      <c r="E42" s="1045">
        <v>27225</v>
      </c>
      <c r="F42" s="1045">
        <v>27809</v>
      </c>
      <c r="G42" s="1045">
        <v>26451</v>
      </c>
      <c r="H42" s="1045">
        <v>26614</v>
      </c>
      <c r="I42" s="1045">
        <v>26943</v>
      </c>
      <c r="J42" s="1508">
        <v>19167</v>
      </c>
    </row>
    <row r="43" spans="1:10" x14ac:dyDescent="0.25">
      <c r="A43" s="669" t="s">
        <v>623</v>
      </c>
      <c r="B43" s="885">
        <v>453689</v>
      </c>
      <c r="C43" s="1045">
        <v>476267</v>
      </c>
      <c r="D43" s="1045">
        <v>472158</v>
      </c>
      <c r="E43" s="1045">
        <v>462084</v>
      </c>
      <c r="F43" s="1045">
        <v>463779</v>
      </c>
      <c r="G43" s="1045">
        <v>498090</v>
      </c>
      <c r="H43" s="1045">
        <v>523133</v>
      </c>
      <c r="I43" s="1045">
        <v>529088</v>
      </c>
      <c r="J43" s="1508">
        <v>216455</v>
      </c>
    </row>
    <row r="44" spans="1:10" x14ac:dyDescent="0.25">
      <c r="A44" s="884" t="s">
        <v>622</v>
      </c>
      <c r="B44" s="944">
        <v>5.9</v>
      </c>
      <c r="C44" s="944">
        <v>5.7</v>
      </c>
      <c r="D44" s="944">
        <v>5.7</v>
      </c>
      <c r="E44" s="944">
        <v>5.9</v>
      </c>
      <c r="F44" s="944">
        <v>6</v>
      </c>
      <c r="G44" s="944">
        <v>5.3</v>
      </c>
      <c r="H44" s="944">
        <v>5.0999999999999996</v>
      </c>
      <c r="I44" s="944">
        <v>5.0999999999999996</v>
      </c>
      <c r="J44" s="1507">
        <v>8.9</v>
      </c>
    </row>
    <row r="45" spans="1:10" x14ac:dyDescent="0.25">
      <c r="A45" s="661" t="s">
        <v>871</v>
      </c>
      <c r="B45" s="960"/>
    </row>
    <row r="46" spans="1:10" x14ac:dyDescent="0.25">
      <c r="A46" s="661"/>
      <c r="B46" s="960"/>
      <c r="D46" s="1044"/>
    </row>
  </sheetData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51"/>
  <sheetViews>
    <sheetView showGridLines="0" view="pageBreakPreview" topLeftCell="A21" zoomScaleNormal="100" zoomScaleSheetLayoutView="100" workbookViewId="0">
      <selection activeCell="E21" sqref="E21"/>
    </sheetView>
  </sheetViews>
  <sheetFormatPr defaultRowHeight="15" x14ac:dyDescent="0.25"/>
  <cols>
    <col min="1" max="1" width="42.140625" style="882" customWidth="1"/>
    <col min="2" max="8" width="8.5703125" style="882" customWidth="1"/>
    <col min="9" max="10" width="7.42578125" customWidth="1"/>
  </cols>
  <sheetData>
    <row r="1" spans="1:12" x14ac:dyDescent="0.25">
      <c r="A1" s="689" t="s">
        <v>1351</v>
      </c>
      <c r="B1" s="654"/>
      <c r="C1" s="651"/>
      <c r="D1" s="651"/>
      <c r="E1" s="681"/>
      <c r="F1" s="681"/>
      <c r="G1" s="681"/>
      <c r="H1" s="651"/>
      <c r="I1" s="923"/>
      <c r="J1" s="923"/>
    </row>
    <row r="2" spans="1:12" x14ac:dyDescent="0.25">
      <c r="A2" s="711"/>
      <c r="B2" s="654"/>
      <c r="C2" s="651"/>
      <c r="D2" s="651"/>
      <c r="E2" s="681"/>
      <c r="F2" s="681"/>
      <c r="G2" s="681"/>
      <c r="H2" s="651"/>
      <c r="I2" s="923"/>
      <c r="J2" s="923"/>
    </row>
    <row r="3" spans="1:12" x14ac:dyDescent="0.25">
      <c r="A3" s="699"/>
      <c r="B3" s="2883" t="s">
        <v>1350</v>
      </c>
      <c r="C3" s="2886" t="s">
        <v>705</v>
      </c>
      <c r="D3" s="2886"/>
      <c r="E3" s="2886"/>
      <c r="F3" s="2886"/>
      <c r="G3" s="2883" t="s">
        <v>770</v>
      </c>
      <c r="H3" s="1843"/>
      <c r="I3" s="923"/>
      <c r="J3" s="923"/>
    </row>
    <row r="4" spans="1:12" ht="26.25" customHeight="1" thickBot="1" x14ac:dyDescent="0.3">
      <c r="A4" s="1058" t="s">
        <v>432</v>
      </c>
      <c r="B4" s="2884"/>
      <c r="C4" s="1075" t="s">
        <v>704</v>
      </c>
      <c r="D4" s="1076" t="s">
        <v>703</v>
      </c>
      <c r="E4" s="1076" t="s">
        <v>702</v>
      </c>
      <c r="F4" s="1075" t="s">
        <v>701</v>
      </c>
      <c r="G4" s="2884"/>
      <c r="H4" s="1075" t="s">
        <v>365</v>
      </c>
      <c r="I4" s="930"/>
      <c r="J4" s="923"/>
    </row>
    <row r="5" spans="1:12" x14ac:dyDescent="0.25">
      <c r="A5" s="891" t="s">
        <v>697</v>
      </c>
      <c r="B5" s="1074">
        <v>4.5</v>
      </c>
      <c r="C5" s="1074">
        <v>2.5</v>
      </c>
      <c r="D5" s="1074">
        <v>0.9</v>
      </c>
      <c r="E5" s="1074"/>
      <c r="F5" s="1074"/>
      <c r="G5" s="1074">
        <v>3.4</v>
      </c>
      <c r="H5" s="1074">
        <v>7.9</v>
      </c>
      <c r="I5" s="930"/>
      <c r="J5" s="923"/>
    </row>
    <row r="6" spans="1:12" x14ac:dyDescent="0.25">
      <c r="A6" s="891" t="s">
        <v>628</v>
      </c>
      <c r="B6" s="1074">
        <v>6</v>
      </c>
      <c r="C6" s="1074">
        <v>2.5</v>
      </c>
      <c r="D6" s="1074">
        <v>0.9</v>
      </c>
      <c r="E6" s="1074"/>
      <c r="F6" s="1074"/>
      <c r="G6" s="1074">
        <v>3.4</v>
      </c>
      <c r="H6" s="1074">
        <v>9.4</v>
      </c>
      <c r="I6" s="929"/>
      <c r="J6" s="923"/>
      <c r="L6" s="2185"/>
    </row>
    <row r="7" spans="1:12" x14ac:dyDescent="0.25">
      <c r="A7" s="891" t="s">
        <v>700</v>
      </c>
      <c r="B7" s="1074">
        <v>8</v>
      </c>
      <c r="C7" s="1074">
        <v>2.5</v>
      </c>
      <c r="D7" s="1074">
        <v>0.9</v>
      </c>
      <c r="E7" s="1074"/>
      <c r="F7" s="1074"/>
      <c r="G7" s="1074">
        <v>3.4</v>
      </c>
      <c r="H7" s="1074">
        <v>11.4</v>
      </c>
      <c r="I7" s="929"/>
      <c r="J7" s="923"/>
    </row>
    <row r="8" spans="1:12" x14ac:dyDescent="0.25">
      <c r="A8" s="1984" t="s">
        <v>178</v>
      </c>
      <c r="B8" s="2006"/>
      <c r="C8" s="2006"/>
      <c r="D8" s="2006"/>
      <c r="E8" s="2006"/>
      <c r="F8" s="2006"/>
      <c r="G8" s="2006"/>
      <c r="H8" s="2006"/>
      <c r="I8" s="923"/>
      <c r="J8" s="923"/>
    </row>
    <row r="9" spans="1:12" x14ac:dyDescent="0.25">
      <c r="A9" s="891" t="s">
        <v>697</v>
      </c>
      <c r="B9" s="947">
        <v>6762</v>
      </c>
      <c r="C9" s="947">
        <v>3757</v>
      </c>
      <c r="D9" s="947">
        <v>1299</v>
      </c>
      <c r="E9" s="947"/>
      <c r="F9" s="947"/>
      <c r="G9" s="947">
        <v>5056</v>
      </c>
      <c r="H9" s="947">
        <v>11818</v>
      </c>
      <c r="I9" s="923"/>
      <c r="J9" s="923"/>
    </row>
    <row r="10" spans="1:12" x14ac:dyDescent="0.25">
      <c r="A10" s="891" t="s">
        <v>628</v>
      </c>
      <c r="B10" s="947">
        <v>9016</v>
      </c>
      <c r="C10" s="947">
        <v>3757</v>
      </c>
      <c r="D10" s="947">
        <v>1299</v>
      </c>
      <c r="E10" s="947"/>
      <c r="F10" s="947"/>
      <c r="G10" s="947">
        <v>5056</v>
      </c>
      <c r="H10" s="947">
        <v>14072</v>
      </c>
      <c r="I10" s="923"/>
      <c r="J10" s="923"/>
    </row>
    <row r="11" spans="1:12" x14ac:dyDescent="0.25">
      <c r="A11" s="1071" t="s">
        <v>700</v>
      </c>
      <c r="B11" s="946">
        <v>12021</v>
      </c>
      <c r="C11" s="946">
        <v>3757</v>
      </c>
      <c r="D11" s="946">
        <v>1299</v>
      </c>
      <c r="E11" s="946"/>
      <c r="F11" s="946"/>
      <c r="G11" s="946">
        <v>5056</v>
      </c>
      <c r="H11" s="946">
        <v>17077</v>
      </c>
      <c r="I11" s="923"/>
      <c r="J11" s="923"/>
    </row>
    <row r="12" spans="1:12" x14ac:dyDescent="0.25">
      <c r="A12" s="894"/>
      <c r="B12" s="883"/>
      <c r="C12" s="883"/>
      <c r="D12" s="883"/>
      <c r="E12" s="883"/>
      <c r="F12" s="883"/>
      <c r="G12" s="883"/>
      <c r="H12" s="1073"/>
      <c r="I12" s="923"/>
      <c r="J12" s="923"/>
    </row>
    <row r="13" spans="1:12" x14ac:dyDescent="0.25">
      <c r="A13" s="883"/>
      <c r="B13" s="883"/>
      <c r="C13" s="883"/>
      <c r="D13" s="883"/>
      <c r="E13" s="883"/>
      <c r="F13" s="883"/>
      <c r="G13" s="883"/>
      <c r="H13" s="883"/>
      <c r="I13" s="923"/>
      <c r="J13" s="923"/>
    </row>
    <row r="14" spans="1:12" ht="15.75" thickBot="1" x14ac:dyDescent="0.3">
      <c r="A14" s="672" t="s">
        <v>699</v>
      </c>
      <c r="B14" s="958"/>
      <c r="C14" s="699"/>
      <c r="D14" s="699"/>
      <c r="E14" s="1072"/>
      <c r="F14" s="1072"/>
      <c r="G14" s="923"/>
      <c r="H14" s="923"/>
      <c r="I14" s="923"/>
      <c r="J14" s="923"/>
    </row>
    <row r="15" spans="1:12" ht="15.75" thickBot="1" x14ac:dyDescent="0.3">
      <c r="A15" s="888" t="s">
        <v>698</v>
      </c>
      <c r="B15" s="899" t="s">
        <v>1210</v>
      </c>
      <c r="C15" s="899" t="s">
        <v>1094</v>
      </c>
      <c r="D15" s="899" t="s">
        <v>1032</v>
      </c>
      <c r="E15" s="886" t="s">
        <v>940</v>
      </c>
      <c r="F15" s="886" t="s">
        <v>923</v>
      </c>
      <c r="G15" s="886" t="s">
        <v>868</v>
      </c>
      <c r="H15" s="886" t="s">
        <v>277</v>
      </c>
      <c r="I15" s="1047" t="s">
        <v>276</v>
      </c>
      <c r="J15" s="1047" t="s">
        <v>874</v>
      </c>
    </row>
    <row r="16" spans="1:12" x14ac:dyDescent="0.25">
      <c r="A16" s="1071" t="s">
        <v>697</v>
      </c>
      <c r="B16" s="1070">
        <v>11.5</v>
      </c>
      <c r="C16" s="1069">
        <v>16.100000000000001</v>
      </c>
      <c r="D16" s="1069">
        <v>15.7</v>
      </c>
      <c r="E16" s="1069">
        <v>14.9</v>
      </c>
      <c r="F16" s="1069">
        <v>14.1</v>
      </c>
      <c r="G16" s="1069">
        <v>12.6</v>
      </c>
      <c r="H16" s="1069">
        <v>12.8</v>
      </c>
      <c r="I16" s="1069">
        <v>12.5</v>
      </c>
      <c r="J16" s="1069">
        <v>14.1</v>
      </c>
    </row>
    <row r="17" spans="1:11" x14ac:dyDescent="0.25">
      <c r="A17" s="1068" t="s">
        <v>769</v>
      </c>
      <c r="B17" s="938"/>
      <c r="C17" s="938"/>
      <c r="D17" s="938"/>
      <c r="E17" s="938"/>
      <c r="F17" s="938"/>
      <c r="G17" s="938"/>
      <c r="H17" s="938"/>
      <c r="I17" s="923"/>
      <c r="J17" s="923"/>
      <c r="K17" s="923"/>
    </row>
    <row r="18" spans="1:11" x14ac:dyDescent="0.25">
      <c r="A18" s="883"/>
      <c r="B18" s="938"/>
      <c r="C18" s="938"/>
      <c r="D18" s="938"/>
      <c r="E18" s="938"/>
      <c r="F18" s="938"/>
      <c r="G18" s="938"/>
      <c r="H18" s="938"/>
      <c r="I18" s="923"/>
      <c r="J18" s="923"/>
      <c r="K18" s="923"/>
    </row>
    <row r="19" spans="1:11" x14ac:dyDescent="0.25">
      <c r="A19" s="883"/>
      <c r="B19" s="938"/>
      <c r="C19" s="1066"/>
      <c r="D19" s="1065"/>
      <c r="E19" s="1065"/>
      <c r="F19" s="1065"/>
      <c r="G19" s="1065"/>
      <c r="H19" s="938"/>
      <c r="I19" s="923"/>
      <c r="J19" s="923"/>
      <c r="K19" s="923"/>
    </row>
    <row r="20" spans="1:11" x14ac:dyDescent="0.25">
      <c r="A20"/>
      <c r="B20"/>
      <c r="C20"/>
      <c r="D20"/>
      <c r="E20"/>
      <c r="F20"/>
      <c r="G20"/>
      <c r="H20"/>
    </row>
    <row r="21" spans="1:11" x14ac:dyDescent="0.25">
      <c r="A21"/>
      <c r="B21"/>
      <c r="C21"/>
      <c r="D21"/>
      <c r="E21"/>
      <c r="F21"/>
      <c r="G21"/>
      <c r="H21"/>
    </row>
    <row r="22" spans="1:11" x14ac:dyDescent="0.25">
      <c r="A22"/>
      <c r="B22"/>
      <c r="C22"/>
      <c r="D22"/>
      <c r="E22"/>
      <c r="F22"/>
      <c r="G22"/>
      <c r="H22"/>
    </row>
    <row r="23" spans="1:11" x14ac:dyDescent="0.25">
      <c r="A23"/>
      <c r="B23"/>
      <c r="C23"/>
      <c r="D23"/>
      <c r="E23"/>
      <c r="F23"/>
      <c r="G23"/>
      <c r="H23"/>
    </row>
    <row r="24" spans="1:11" x14ac:dyDescent="0.25">
      <c r="A24"/>
      <c r="B24"/>
      <c r="C24"/>
      <c r="D24"/>
      <c r="E24"/>
      <c r="F24"/>
      <c r="G24"/>
      <c r="H24"/>
    </row>
    <row r="25" spans="1:11" x14ac:dyDescent="0.25">
      <c r="A25"/>
      <c r="B25"/>
      <c r="C25"/>
      <c r="D25"/>
      <c r="E25"/>
      <c r="F25"/>
      <c r="G25"/>
      <c r="H25"/>
    </row>
    <row r="26" spans="1:11" x14ac:dyDescent="0.25">
      <c r="A26"/>
      <c r="B26"/>
      <c r="C26"/>
      <c r="D26"/>
      <c r="E26"/>
      <c r="F26"/>
      <c r="G26"/>
      <c r="H26"/>
    </row>
    <row r="27" spans="1:11" x14ac:dyDescent="0.25">
      <c r="A27"/>
      <c r="B27"/>
      <c r="C27"/>
      <c r="D27"/>
      <c r="E27"/>
      <c r="F27"/>
      <c r="G27"/>
      <c r="H27"/>
    </row>
    <row r="28" spans="1:11" x14ac:dyDescent="0.25">
      <c r="A28"/>
      <c r="B28"/>
      <c r="C28"/>
      <c r="D28"/>
      <c r="E28"/>
      <c r="F28"/>
      <c r="G28"/>
      <c r="H28"/>
    </row>
    <row r="29" spans="1:11" x14ac:dyDescent="0.25">
      <c r="A29"/>
      <c r="B29"/>
      <c r="C29"/>
      <c r="D29"/>
      <c r="E29"/>
      <c r="F29"/>
      <c r="G29"/>
      <c r="H29"/>
    </row>
    <row r="30" spans="1:11" x14ac:dyDescent="0.25">
      <c r="A30"/>
      <c r="B30"/>
      <c r="C30"/>
      <c r="D30"/>
      <c r="E30"/>
      <c r="F30"/>
      <c r="G30"/>
      <c r="H30"/>
    </row>
    <row r="31" spans="1:11" x14ac:dyDescent="0.25">
      <c r="A31"/>
      <c r="B31"/>
      <c r="C31"/>
      <c r="D31"/>
      <c r="E31"/>
      <c r="F31"/>
      <c r="G31"/>
      <c r="H31"/>
    </row>
    <row r="32" spans="1:11" x14ac:dyDescent="0.25">
      <c r="A32"/>
      <c r="B32"/>
      <c r="C32"/>
      <c r="D32"/>
      <c r="E32"/>
      <c r="F32"/>
      <c r="G32"/>
      <c r="H32"/>
    </row>
    <row r="33" spans="1:8" x14ac:dyDescent="0.25">
      <c r="A33"/>
      <c r="B33"/>
      <c r="C33"/>
      <c r="D33"/>
      <c r="E33"/>
      <c r="F33"/>
      <c r="G33"/>
      <c r="H33"/>
    </row>
    <row r="34" spans="1:8" x14ac:dyDescent="0.25">
      <c r="A34"/>
      <c r="B34"/>
      <c r="C34"/>
      <c r="D34"/>
      <c r="E34"/>
      <c r="F34"/>
      <c r="G34"/>
      <c r="H34"/>
    </row>
    <row r="35" spans="1:8" x14ac:dyDescent="0.25">
      <c r="A35"/>
      <c r="B35"/>
      <c r="C35"/>
      <c r="D35"/>
      <c r="E35"/>
      <c r="F35"/>
      <c r="G35"/>
      <c r="H35"/>
    </row>
    <row r="36" spans="1:8" x14ac:dyDescent="0.25">
      <c r="A36"/>
      <c r="B36"/>
      <c r="C36"/>
      <c r="D36"/>
      <c r="E36"/>
      <c r="F36"/>
      <c r="G36"/>
      <c r="H36"/>
    </row>
    <row r="37" spans="1:8" x14ac:dyDescent="0.25">
      <c r="A37"/>
      <c r="B37"/>
      <c r="C37"/>
      <c r="D37"/>
      <c r="E37"/>
      <c r="F37"/>
      <c r="G37"/>
      <c r="H37"/>
    </row>
    <row r="38" spans="1:8" x14ac:dyDescent="0.25">
      <c r="A38"/>
      <c r="B38"/>
      <c r="C38"/>
      <c r="D38"/>
      <c r="E38"/>
      <c r="F38"/>
      <c r="G38"/>
      <c r="H38"/>
    </row>
    <row r="39" spans="1:8" x14ac:dyDescent="0.25">
      <c r="A39"/>
      <c r="B39"/>
      <c r="C39"/>
      <c r="D39"/>
      <c r="E39"/>
      <c r="F39"/>
      <c r="G39"/>
      <c r="H39"/>
    </row>
    <row r="40" spans="1:8" x14ac:dyDescent="0.25">
      <c r="A40" s="1064"/>
      <c r="B40" s="1059"/>
      <c r="C40" s="708"/>
      <c r="D40" s="709"/>
      <c r="E40" s="707"/>
      <c r="F40" s="705"/>
      <c r="G40" s="1060"/>
      <c r="H40" s="1059"/>
    </row>
    <row r="41" spans="1:8" x14ac:dyDescent="0.25">
      <c r="B41" s="1059"/>
      <c r="C41" s="708"/>
      <c r="D41" s="709"/>
      <c r="E41" s="707"/>
      <c r="F41" s="705"/>
      <c r="G41" s="1060"/>
      <c r="H41" s="1059"/>
    </row>
    <row r="42" spans="1:8" x14ac:dyDescent="0.25">
      <c r="B42" s="1059"/>
      <c r="C42" s="708"/>
      <c r="D42" s="709"/>
      <c r="E42" s="707"/>
      <c r="F42" s="705"/>
      <c r="G42" s="1060"/>
      <c r="H42" s="1059"/>
    </row>
    <row r="43" spans="1:8" x14ac:dyDescent="0.25">
      <c r="B43" s="1059"/>
      <c r="C43" s="708"/>
      <c r="D43" s="710"/>
      <c r="E43" s="707"/>
      <c r="F43" s="705"/>
      <c r="G43" s="1060"/>
      <c r="H43" s="1059"/>
    </row>
    <row r="44" spans="1:8" x14ac:dyDescent="0.25">
      <c r="B44" s="1059"/>
      <c r="C44" s="708"/>
      <c r="D44" s="709"/>
      <c r="E44" s="707"/>
      <c r="F44" s="705"/>
      <c r="G44" s="1060"/>
      <c r="H44" s="1059"/>
    </row>
    <row r="45" spans="1:8" x14ac:dyDescent="0.25">
      <c r="B45" s="1059"/>
      <c r="C45" s="708"/>
      <c r="D45" s="1063"/>
      <c r="E45" s="707"/>
      <c r="F45" s="705"/>
      <c r="G45" s="1060"/>
      <c r="H45" s="1059"/>
    </row>
    <row r="46" spans="1:8" x14ac:dyDescent="0.25">
      <c r="B46" s="1059"/>
      <c r="C46" s="708"/>
      <c r="D46" s="1063"/>
      <c r="E46" s="707"/>
      <c r="F46" s="705"/>
      <c r="G46" s="1060"/>
      <c r="H46" s="1059"/>
    </row>
    <row r="47" spans="1:8" x14ac:dyDescent="0.25">
      <c r="B47" s="1059"/>
      <c r="C47" s="655"/>
      <c r="D47" s="706"/>
      <c r="E47" s="706"/>
      <c r="F47" s="705"/>
      <c r="G47" s="1060"/>
      <c r="H47" s="1059"/>
    </row>
    <row r="48" spans="1:8" x14ac:dyDescent="0.25">
      <c r="B48" s="1059"/>
      <c r="C48" s="1062"/>
      <c r="D48" s="1061"/>
      <c r="E48" s="1061"/>
      <c r="F48" s="1061"/>
      <c r="G48" s="1061"/>
      <c r="H48" s="1059"/>
    </row>
    <row r="49" spans="2:8" x14ac:dyDescent="0.25">
      <c r="B49" s="1059"/>
      <c r="C49" s="704"/>
      <c r="D49" s="703"/>
      <c r="E49" s="703"/>
      <c r="F49" s="700"/>
      <c r="G49" s="1060"/>
      <c r="H49" s="1059"/>
    </row>
    <row r="50" spans="2:8" x14ac:dyDescent="0.25">
      <c r="B50" s="1059"/>
      <c r="C50" s="704"/>
      <c r="D50" s="701"/>
      <c r="E50" s="703"/>
      <c r="F50" s="700"/>
      <c r="G50" s="1060"/>
      <c r="H50" s="1059"/>
    </row>
    <row r="51" spans="2:8" x14ac:dyDescent="0.25">
      <c r="B51" s="1059"/>
      <c r="C51" s="702"/>
      <c r="D51" s="701"/>
      <c r="E51" s="701"/>
      <c r="F51" s="700"/>
      <c r="G51" s="1060"/>
      <c r="H51" s="1059"/>
    </row>
  </sheetData>
  <mergeCells count="3">
    <mergeCell ref="B3:B4"/>
    <mergeCell ref="C3:F3"/>
    <mergeCell ref="G3:G4"/>
  </mergeCell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4"/>
  <sheetViews>
    <sheetView showGridLines="0" showZeros="0" view="pageBreakPreview" zoomScaleNormal="100" zoomScaleSheetLayoutView="100" workbookViewId="0">
      <selection activeCell="B9" sqref="B9"/>
    </sheetView>
  </sheetViews>
  <sheetFormatPr defaultRowHeight="15" x14ac:dyDescent="0.25"/>
  <cols>
    <col min="1" max="1" width="47" style="883" customWidth="1"/>
    <col min="2" max="9" width="11.7109375" style="923" customWidth="1"/>
    <col min="10" max="16384" width="9.140625" style="923"/>
  </cols>
  <sheetData>
    <row r="1" spans="1:9" x14ac:dyDescent="0.25">
      <c r="A1" s="660" t="s">
        <v>1352</v>
      </c>
      <c r="B1" s="659"/>
      <c r="C1" s="658"/>
      <c r="D1" s="657"/>
      <c r="E1" s="657"/>
      <c r="F1" s="659"/>
      <c r="G1" s="658"/>
    </row>
    <row r="2" spans="1:9" x14ac:dyDescent="0.25">
      <c r="A2" s="660"/>
      <c r="B2" s="659"/>
      <c r="C2" s="658"/>
      <c r="D2" s="657"/>
      <c r="E2" s="657"/>
      <c r="F2" s="659"/>
      <c r="G2" s="658"/>
    </row>
    <row r="3" spans="1:9" x14ac:dyDescent="0.25">
      <c r="A3" s="931" t="s">
        <v>0</v>
      </c>
      <c r="B3" s="2867" t="s">
        <v>1334</v>
      </c>
      <c r="C3" s="2867"/>
      <c r="D3" s="2867" t="s">
        <v>1120</v>
      </c>
      <c r="E3" s="2867"/>
      <c r="F3" s="2867" t="s">
        <v>921</v>
      </c>
      <c r="G3" s="2867"/>
    </row>
    <row r="4" spans="1:9" ht="15" customHeight="1" x14ac:dyDescent="0.25">
      <c r="A4" s="1820"/>
      <c r="B4" s="2868" t="s">
        <v>681</v>
      </c>
      <c r="C4" s="2868" t="s">
        <v>680</v>
      </c>
      <c r="D4" s="2870" t="s">
        <v>681</v>
      </c>
      <c r="E4" s="2870" t="s">
        <v>680</v>
      </c>
      <c r="F4" s="2868" t="s">
        <v>681</v>
      </c>
      <c r="G4" s="2868" t="s">
        <v>680</v>
      </c>
      <c r="H4" s="930"/>
      <c r="I4" s="930"/>
    </row>
    <row r="5" spans="1:9" ht="15.75" thickBot="1" x14ac:dyDescent="0.3">
      <c r="A5" s="888" t="s">
        <v>178</v>
      </c>
      <c r="B5" s="2869"/>
      <c r="C5" s="2869"/>
      <c r="D5" s="2871"/>
      <c r="E5" s="2871"/>
      <c r="F5" s="2869"/>
      <c r="G5" s="2869"/>
      <c r="H5" s="930"/>
      <c r="I5" s="930"/>
    </row>
    <row r="6" spans="1:9" x14ac:dyDescent="0.25">
      <c r="A6" s="1077" t="s">
        <v>679</v>
      </c>
      <c r="B6" s="924">
        <v>9899</v>
      </c>
      <c r="C6" s="924">
        <v>123740</v>
      </c>
      <c r="D6" s="924">
        <v>7960</v>
      </c>
      <c r="E6" s="924">
        <v>99506</v>
      </c>
      <c r="F6" s="924">
        <v>8292</v>
      </c>
      <c r="G6" s="924">
        <v>103656</v>
      </c>
      <c r="H6" s="929"/>
      <c r="I6" s="929"/>
    </row>
    <row r="7" spans="1:9" x14ac:dyDescent="0.25">
      <c r="A7" s="955" t="s">
        <v>678</v>
      </c>
      <c r="B7" s="885">
        <v>539</v>
      </c>
      <c r="C7" s="885">
        <v>6741</v>
      </c>
      <c r="D7" s="885">
        <v>454</v>
      </c>
      <c r="E7" s="885">
        <v>5673</v>
      </c>
      <c r="F7" s="885">
        <v>477</v>
      </c>
      <c r="G7" s="885">
        <v>5963</v>
      </c>
      <c r="H7" s="929"/>
      <c r="I7" s="929"/>
    </row>
    <row r="8" spans="1:9" x14ac:dyDescent="0.25">
      <c r="A8" s="955"/>
      <c r="B8" s="885" t="s">
        <v>88</v>
      </c>
      <c r="C8" s="885" t="s">
        <v>88</v>
      </c>
      <c r="D8" s="885" t="s">
        <v>88</v>
      </c>
      <c r="E8" s="885" t="s">
        <v>88</v>
      </c>
      <c r="F8" s="885" t="s">
        <v>88</v>
      </c>
      <c r="G8" s="885" t="s">
        <v>88</v>
      </c>
    </row>
    <row r="9" spans="1:9" x14ac:dyDescent="0.25">
      <c r="A9" s="955" t="s">
        <v>677</v>
      </c>
      <c r="B9" s="885">
        <v>7089</v>
      </c>
      <c r="C9" s="885">
        <v>88619</v>
      </c>
      <c r="D9" s="885">
        <v>5685</v>
      </c>
      <c r="E9" s="885">
        <v>71060</v>
      </c>
      <c r="F9" s="885">
        <v>5884</v>
      </c>
      <c r="G9" s="885">
        <v>73553</v>
      </c>
    </row>
    <row r="10" spans="1:9" x14ac:dyDescent="0.25">
      <c r="A10" s="955" t="s">
        <v>647</v>
      </c>
      <c r="B10" s="885">
        <v>0</v>
      </c>
      <c r="C10" s="885">
        <v>0</v>
      </c>
      <c r="D10" s="885">
        <v>151</v>
      </c>
      <c r="E10" s="885">
        <v>1883</v>
      </c>
      <c r="F10" s="885">
        <v>141</v>
      </c>
      <c r="G10" s="885">
        <v>1759</v>
      </c>
      <c r="I10" s="2185"/>
    </row>
    <row r="11" spans="1:9" x14ac:dyDescent="0.25">
      <c r="A11" s="955" t="s">
        <v>653</v>
      </c>
      <c r="B11" s="885">
        <v>5359</v>
      </c>
      <c r="C11" s="885">
        <v>66992</v>
      </c>
      <c r="D11" s="885">
        <v>3905</v>
      </c>
      <c r="E11" s="885">
        <v>48813</v>
      </c>
      <c r="F11" s="885">
        <v>4170</v>
      </c>
      <c r="G11" s="885">
        <v>52127</v>
      </c>
    </row>
    <row r="12" spans="1:9" x14ac:dyDescent="0.25">
      <c r="A12" s="1079" t="s">
        <v>676</v>
      </c>
      <c r="B12" s="885">
        <v>4875</v>
      </c>
      <c r="C12" s="885">
        <v>60935</v>
      </c>
      <c r="D12" s="885">
        <v>3556</v>
      </c>
      <c r="E12" s="885">
        <v>44445</v>
      </c>
      <c r="F12" s="885">
        <v>3785</v>
      </c>
      <c r="G12" s="885">
        <v>47318</v>
      </c>
    </row>
    <row r="13" spans="1:9" x14ac:dyDescent="0.25">
      <c r="A13" s="1079" t="s">
        <v>675</v>
      </c>
      <c r="B13" s="885">
        <v>484</v>
      </c>
      <c r="C13" s="885">
        <v>6057</v>
      </c>
      <c r="D13" s="885">
        <v>349</v>
      </c>
      <c r="E13" s="885">
        <v>4368</v>
      </c>
      <c r="F13" s="885">
        <v>385</v>
      </c>
      <c r="G13" s="885">
        <v>4809</v>
      </c>
    </row>
    <row r="14" spans="1:9" x14ac:dyDescent="0.25">
      <c r="A14" s="955" t="s">
        <v>650</v>
      </c>
      <c r="B14" s="885">
        <v>493</v>
      </c>
      <c r="C14" s="885">
        <v>6164</v>
      </c>
      <c r="D14" s="885">
        <v>496</v>
      </c>
      <c r="E14" s="885">
        <v>6199</v>
      </c>
      <c r="F14" s="885">
        <v>510</v>
      </c>
      <c r="G14" s="885">
        <v>6379</v>
      </c>
    </row>
    <row r="15" spans="1:9" x14ac:dyDescent="0.25">
      <c r="A15" s="955" t="s">
        <v>646</v>
      </c>
      <c r="B15" s="885">
        <v>1104</v>
      </c>
      <c r="C15" s="885">
        <v>13803</v>
      </c>
      <c r="D15" s="885">
        <v>986</v>
      </c>
      <c r="E15" s="885">
        <v>12320</v>
      </c>
      <c r="F15" s="885">
        <v>955</v>
      </c>
      <c r="G15" s="885">
        <v>11942</v>
      </c>
    </row>
    <row r="16" spans="1:9" x14ac:dyDescent="0.25">
      <c r="A16" s="955" t="s">
        <v>645</v>
      </c>
      <c r="B16" s="885">
        <v>133</v>
      </c>
      <c r="C16" s="885">
        <v>1660</v>
      </c>
      <c r="D16" s="885">
        <v>148</v>
      </c>
      <c r="E16" s="885">
        <v>1844</v>
      </c>
      <c r="F16" s="885">
        <v>108</v>
      </c>
      <c r="G16" s="885">
        <v>1346</v>
      </c>
    </row>
    <row r="17" spans="1:7" x14ac:dyDescent="0.25">
      <c r="A17" s="955"/>
      <c r="B17" s="885"/>
      <c r="C17" s="885" t="s">
        <v>88</v>
      </c>
      <c r="D17" s="885"/>
      <c r="E17" s="2656"/>
      <c r="F17" s="2656"/>
      <c r="G17" s="2656"/>
    </row>
    <row r="18" spans="1:7" x14ac:dyDescent="0.25">
      <c r="A18" s="955" t="s">
        <v>648</v>
      </c>
      <c r="B18" s="885">
        <v>2810</v>
      </c>
      <c r="C18" s="885">
        <v>35121</v>
      </c>
      <c r="D18" s="885">
        <v>2276</v>
      </c>
      <c r="E18" s="885">
        <v>28446</v>
      </c>
      <c r="F18" s="885">
        <v>2408</v>
      </c>
      <c r="G18" s="885">
        <v>30103</v>
      </c>
    </row>
    <row r="19" spans="1:7" x14ac:dyDescent="0.25">
      <c r="A19" s="955" t="s">
        <v>674</v>
      </c>
      <c r="B19" s="885">
        <v>36</v>
      </c>
      <c r="C19" s="885">
        <v>452</v>
      </c>
      <c r="D19" s="885">
        <v>6</v>
      </c>
      <c r="E19" s="885">
        <v>70</v>
      </c>
      <c r="F19" s="885">
        <v>17</v>
      </c>
      <c r="G19" s="885">
        <v>209</v>
      </c>
    </row>
    <row r="20" spans="1:7" x14ac:dyDescent="0.25">
      <c r="A20" s="955" t="s">
        <v>673</v>
      </c>
      <c r="B20" s="885">
        <v>6</v>
      </c>
      <c r="C20" s="885">
        <v>76</v>
      </c>
      <c r="D20" s="885">
        <v>0</v>
      </c>
      <c r="E20" s="885">
        <v>0</v>
      </c>
      <c r="F20" s="885">
        <v>0</v>
      </c>
      <c r="G20" s="885">
        <v>0</v>
      </c>
    </row>
    <row r="21" spans="1:7" x14ac:dyDescent="0.25">
      <c r="A21" s="955" t="s">
        <v>672</v>
      </c>
      <c r="B21" s="885">
        <v>0</v>
      </c>
      <c r="C21" s="885">
        <v>0</v>
      </c>
      <c r="D21" s="885">
        <v>0</v>
      </c>
      <c r="E21" s="885">
        <v>0</v>
      </c>
      <c r="F21" s="885">
        <v>0</v>
      </c>
      <c r="G21" s="885">
        <v>0</v>
      </c>
    </row>
    <row r="22" spans="1:7" x14ac:dyDescent="0.25">
      <c r="A22" s="955" t="s">
        <v>671</v>
      </c>
      <c r="B22" s="885">
        <v>0</v>
      </c>
      <c r="C22" s="885">
        <v>0</v>
      </c>
      <c r="D22" s="885">
        <v>0</v>
      </c>
      <c r="E22" s="885">
        <v>0</v>
      </c>
      <c r="F22" s="885">
        <v>0</v>
      </c>
      <c r="G22" s="885">
        <v>0</v>
      </c>
    </row>
    <row r="23" spans="1:7" x14ac:dyDescent="0.25">
      <c r="A23" s="955" t="s">
        <v>670</v>
      </c>
      <c r="B23" s="885">
        <v>0</v>
      </c>
      <c r="C23" s="885">
        <v>0</v>
      </c>
      <c r="D23" s="885">
        <v>0</v>
      </c>
      <c r="E23" s="885">
        <v>0</v>
      </c>
      <c r="F23" s="885">
        <v>0</v>
      </c>
      <c r="G23" s="885">
        <v>0</v>
      </c>
    </row>
    <row r="24" spans="1:7" x14ac:dyDescent="0.25">
      <c r="A24" s="955" t="s">
        <v>669</v>
      </c>
      <c r="B24" s="885">
        <v>1061</v>
      </c>
      <c r="C24" s="885">
        <v>13259</v>
      </c>
      <c r="D24" s="885">
        <v>651</v>
      </c>
      <c r="E24" s="885">
        <v>8139</v>
      </c>
      <c r="F24" s="885">
        <v>581</v>
      </c>
      <c r="G24" s="885">
        <v>7259</v>
      </c>
    </row>
    <row r="25" spans="1:7" x14ac:dyDescent="0.25">
      <c r="A25" s="955" t="s">
        <v>668</v>
      </c>
      <c r="B25" s="885">
        <v>366</v>
      </c>
      <c r="C25" s="885">
        <v>4567</v>
      </c>
      <c r="D25" s="885">
        <v>279</v>
      </c>
      <c r="E25" s="885">
        <v>3494</v>
      </c>
      <c r="F25" s="885">
        <v>323</v>
      </c>
      <c r="G25" s="885">
        <v>4035</v>
      </c>
    </row>
    <row r="26" spans="1:7" x14ac:dyDescent="0.25">
      <c r="A26" s="955" t="s">
        <v>667</v>
      </c>
      <c r="B26" s="885">
        <v>4</v>
      </c>
      <c r="C26" s="885">
        <v>45</v>
      </c>
      <c r="D26" s="885">
        <v>3</v>
      </c>
      <c r="E26" s="885">
        <v>39</v>
      </c>
      <c r="F26" s="885">
        <v>3</v>
      </c>
      <c r="G26" s="885">
        <v>42</v>
      </c>
    </row>
    <row r="27" spans="1:7" x14ac:dyDescent="0.25">
      <c r="A27" s="955" t="s">
        <v>666</v>
      </c>
      <c r="B27" s="885">
        <v>1</v>
      </c>
      <c r="C27" s="885">
        <v>9</v>
      </c>
      <c r="D27" s="885">
        <v>0</v>
      </c>
      <c r="E27" s="885">
        <v>3</v>
      </c>
      <c r="F27" s="885">
        <v>114</v>
      </c>
      <c r="G27" s="885">
        <v>1420</v>
      </c>
    </row>
    <row r="28" spans="1:7" x14ac:dyDescent="0.25">
      <c r="A28" s="955" t="s">
        <v>665</v>
      </c>
      <c r="B28" s="885">
        <v>0</v>
      </c>
      <c r="C28" s="885">
        <v>0</v>
      </c>
      <c r="D28" s="885">
        <v>0</v>
      </c>
      <c r="E28" s="885">
        <v>0</v>
      </c>
      <c r="F28" s="885">
        <v>0</v>
      </c>
      <c r="G28" s="885">
        <v>0</v>
      </c>
    </row>
    <row r="29" spans="1:7" x14ac:dyDescent="0.25">
      <c r="A29" s="955" t="s">
        <v>664</v>
      </c>
      <c r="B29" s="885">
        <v>63</v>
      </c>
      <c r="C29" s="885">
        <v>793</v>
      </c>
      <c r="D29" s="885">
        <v>62</v>
      </c>
      <c r="E29" s="885">
        <v>771</v>
      </c>
      <c r="F29" s="885">
        <v>58</v>
      </c>
      <c r="G29" s="885">
        <v>728</v>
      </c>
    </row>
    <row r="30" spans="1:7" x14ac:dyDescent="0.25">
      <c r="A30" s="955" t="s">
        <v>663</v>
      </c>
      <c r="B30" s="885">
        <v>49</v>
      </c>
      <c r="C30" s="885">
        <v>617</v>
      </c>
      <c r="D30" s="885">
        <v>50</v>
      </c>
      <c r="E30" s="885">
        <v>620</v>
      </c>
      <c r="F30" s="885">
        <v>56</v>
      </c>
      <c r="G30" s="885">
        <v>705</v>
      </c>
    </row>
    <row r="31" spans="1:7" x14ac:dyDescent="0.25">
      <c r="A31" s="1078" t="s">
        <v>662</v>
      </c>
      <c r="B31" s="885">
        <v>0</v>
      </c>
      <c r="C31" s="885">
        <v>0</v>
      </c>
      <c r="D31" s="885">
        <v>0</v>
      </c>
      <c r="E31" s="885"/>
      <c r="F31" s="885"/>
      <c r="G31" s="885"/>
    </row>
    <row r="32" spans="1:7" x14ac:dyDescent="0.25">
      <c r="A32" s="955" t="s">
        <v>661</v>
      </c>
      <c r="B32" s="885">
        <v>0</v>
      </c>
      <c r="C32" s="885">
        <v>0</v>
      </c>
      <c r="D32" s="885">
        <v>0</v>
      </c>
      <c r="E32" s="885"/>
      <c r="F32" s="885"/>
      <c r="G32" s="885"/>
    </row>
    <row r="33" spans="1:7" x14ac:dyDescent="0.25">
      <c r="A33" s="955" t="s">
        <v>660</v>
      </c>
      <c r="B33" s="885">
        <v>1223</v>
      </c>
      <c r="C33" s="885">
        <v>15285</v>
      </c>
      <c r="D33" s="885">
        <v>1223</v>
      </c>
      <c r="E33" s="885">
        <v>15292</v>
      </c>
      <c r="F33" s="885">
        <v>1255</v>
      </c>
      <c r="G33" s="885">
        <v>15687</v>
      </c>
    </row>
    <row r="34" spans="1:7" x14ac:dyDescent="0.25">
      <c r="A34" s="955" t="s">
        <v>659</v>
      </c>
      <c r="B34" s="885">
        <v>1</v>
      </c>
      <c r="C34" s="885">
        <v>18</v>
      </c>
      <c r="D34" s="885">
        <v>1</v>
      </c>
      <c r="E34" s="885">
        <v>18</v>
      </c>
      <c r="F34" s="885">
        <v>1</v>
      </c>
      <c r="G34" s="885">
        <v>18</v>
      </c>
    </row>
    <row r="35" spans="1:7" x14ac:dyDescent="0.25">
      <c r="A35" s="955"/>
      <c r="B35" s="885" t="s">
        <v>88</v>
      </c>
      <c r="C35" s="885" t="s">
        <v>88</v>
      </c>
      <c r="D35" s="885" t="s">
        <v>88</v>
      </c>
      <c r="E35" s="885"/>
      <c r="F35" s="885"/>
      <c r="G35" s="885"/>
    </row>
    <row r="36" spans="1:7" x14ac:dyDescent="0.25">
      <c r="A36" s="1077" t="s">
        <v>644</v>
      </c>
      <c r="B36" s="924">
        <v>73</v>
      </c>
      <c r="C36" s="924">
        <v>922</v>
      </c>
      <c r="D36" s="924">
        <v>57</v>
      </c>
      <c r="E36" s="924">
        <v>718</v>
      </c>
      <c r="F36" s="924">
        <v>94</v>
      </c>
      <c r="G36" s="924">
        <v>1182</v>
      </c>
    </row>
    <row r="37" spans="1:7" x14ac:dyDescent="0.25">
      <c r="A37" s="955"/>
      <c r="B37" s="924" t="s">
        <v>88</v>
      </c>
      <c r="C37" s="924" t="s">
        <v>88</v>
      </c>
      <c r="D37" s="924" t="s">
        <v>88</v>
      </c>
      <c r="E37" s="924"/>
      <c r="F37" s="924"/>
      <c r="G37" s="924"/>
    </row>
    <row r="38" spans="1:7" x14ac:dyDescent="0.25">
      <c r="A38" s="1077" t="s">
        <v>643</v>
      </c>
      <c r="B38" s="924">
        <v>995</v>
      </c>
      <c r="C38" s="924">
        <v>12433</v>
      </c>
      <c r="D38" s="924">
        <v>306</v>
      </c>
      <c r="E38" s="924">
        <v>3826</v>
      </c>
      <c r="F38" s="924">
        <v>947</v>
      </c>
      <c r="G38" s="924">
        <v>11831</v>
      </c>
    </row>
    <row r="39" spans="1:7" x14ac:dyDescent="0.25">
      <c r="A39" s="955" t="s">
        <v>642</v>
      </c>
      <c r="B39" s="885">
        <v>351</v>
      </c>
      <c r="C39" s="885">
        <v>4387</v>
      </c>
      <c r="D39" s="885">
        <v>218</v>
      </c>
      <c r="E39" s="885">
        <v>2719</v>
      </c>
      <c r="F39" s="885">
        <v>196</v>
      </c>
      <c r="G39" s="885">
        <v>2444</v>
      </c>
    </row>
    <row r="40" spans="1:7" x14ac:dyDescent="0.25">
      <c r="A40" s="955" t="s">
        <v>641</v>
      </c>
      <c r="B40" s="885">
        <v>87</v>
      </c>
      <c r="C40" s="885">
        <v>1084</v>
      </c>
      <c r="D40" s="885">
        <v>89</v>
      </c>
      <c r="E40" s="885">
        <v>1107</v>
      </c>
      <c r="F40" s="885">
        <v>94</v>
      </c>
      <c r="G40" s="885">
        <v>1179</v>
      </c>
    </row>
    <row r="41" spans="1:7" x14ac:dyDescent="0.25">
      <c r="A41" s="955" t="s">
        <v>640</v>
      </c>
      <c r="B41" s="885">
        <v>557</v>
      </c>
      <c r="C41" s="885">
        <v>6962</v>
      </c>
      <c r="D41" s="885">
        <v>0</v>
      </c>
      <c r="E41" s="885">
        <v>0</v>
      </c>
      <c r="F41" s="885">
        <v>657</v>
      </c>
      <c r="G41" s="885">
        <v>8208</v>
      </c>
    </row>
    <row r="42" spans="1:7" x14ac:dyDescent="0.25">
      <c r="A42" s="955"/>
      <c r="B42" s="885" t="s">
        <v>88</v>
      </c>
      <c r="C42" s="885" t="s">
        <v>88</v>
      </c>
      <c r="D42" s="885" t="s">
        <v>88</v>
      </c>
      <c r="E42" s="885"/>
      <c r="F42" s="885"/>
      <c r="G42" s="885"/>
    </row>
    <row r="43" spans="1:7" x14ac:dyDescent="0.25">
      <c r="A43" s="1077" t="s">
        <v>639</v>
      </c>
      <c r="B43" s="924">
        <v>1039</v>
      </c>
      <c r="C43" s="924">
        <v>12986</v>
      </c>
      <c r="D43" s="924">
        <v>1039</v>
      </c>
      <c r="E43" s="924">
        <v>12986</v>
      </c>
      <c r="F43" s="924">
        <v>1117</v>
      </c>
      <c r="G43" s="924">
        <v>13961</v>
      </c>
    </row>
    <row r="44" spans="1:7" x14ac:dyDescent="0.25">
      <c r="A44" s="955" t="s">
        <v>872</v>
      </c>
      <c r="B44" s="885">
        <v>1039</v>
      </c>
      <c r="C44" s="885">
        <v>12986</v>
      </c>
      <c r="D44" s="885">
        <v>1039</v>
      </c>
      <c r="E44" s="885">
        <v>12986</v>
      </c>
      <c r="F44" s="885">
        <v>1117</v>
      </c>
      <c r="G44" s="885">
        <v>13961</v>
      </c>
    </row>
    <row r="45" spans="1:7" x14ac:dyDescent="0.25">
      <c r="A45" s="955"/>
      <c r="B45" s="885" t="s">
        <v>88</v>
      </c>
      <c r="C45" s="885" t="s">
        <v>88</v>
      </c>
      <c r="D45" s="885" t="s">
        <v>88</v>
      </c>
      <c r="E45" s="885" t="s">
        <v>88</v>
      </c>
      <c r="F45" s="885" t="s">
        <v>88</v>
      </c>
      <c r="G45" s="885" t="s">
        <v>88</v>
      </c>
    </row>
    <row r="46" spans="1:7" ht="22.5" x14ac:dyDescent="0.25">
      <c r="A46" s="2655" t="s">
        <v>976</v>
      </c>
      <c r="B46" s="924">
        <v>0</v>
      </c>
      <c r="C46" s="924">
        <v>0</v>
      </c>
      <c r="F46" s="924">
        <v>0</v>
      </c>
      <c r="G46" s="924">
        <v>0</v>
      </c>
    </row>
    <row r="47" spans="1:7" ht="22.5" x14ac:dyDescent="0.25">
      <c r="A47" s="2655" t="s">
        <v>1333</v>
      </c>
      <c r="B47" s="924">
        <v>10</v>
      </c>
      <c r="C47" s="924">
        <v>123</v>
      </c>
      <c r="D47" s="924"/>
      <c r="E47" s="924"/>
      <c r="F47" s="924"/>
      <c r="G47" s="924"/>
    </row>
    <row r="48" spans="1:7" x14ac:dyDescent="0.25">
      <c r="A48" s="2655"/>
      <c r="B48" s="924"/>
      <c r="C48" s="924"/>
      <c r="D48" s="924"/>
      <c r="E48" s="924"/>
      <c r="F48" s="924"/>
      <c r="G48" s="924"/>
    </row>
    <row r="49" spans="1:7" x14ac:dyDescent="0.25">
      <c r="A49" s="2655" t="s">
        <v>638</v>
      </c>
      <c r="B49" s="924">
        <v>5</v>
      </c>
      <c r="C49" s="924">
        <v>62</v>
      </c>
      <c r="D49" s="924">
        <v>5</v>
      </c>
      <c r="E49" s="924">
        <v>62</v>
      </c>
      <c r="F49" s="924"/>
      <c r="G49" s="924"/>
    </row>
    <row r="50" spans="1:7" x14ac:dyDescent="0.25">
      <c r="A50" s="955"/>
      <c r="B50" s="924" t="s">
        <v>88</v>
      </c>
      <c r="C50" s="924" t="s">
        <v>88</v>
      </c>
      <c r="D50" s="924" t="s">
        <v>88</v>
      </c>
      <c r="E50" s="924" t="s">
        <v>88</v>
      </c>
      <c r="F50" s="924" t="s">
        <v>88</v>
      </c>
      <c r="G50" s="924" t="s">
        <v>88</v>
      </c>
    </row>
    <row r="51" spans="1:7" x14ac:dyDescent="0.25">
      <c r="A51" s="1077" t="s">
        <v>637</v>
      </c>
      <c r="B51" s="924">
        <v>12021</v>
      </c>
      <c r="C51" s="924">
        <v>150266</v>
      </c>
      <c r="D51" s="924">
        <v>9368</v>
      </c>
      <c r="E51" s="924">
        <v>117098</v>
      </c>
      <c r="F51" s="924">
        <v>10450</v>
      </c>
      <c r="G51" s="924">
        <v>130630</v>
      </c>
    </row>
    <row r="52" spans="1:7" x14ac:dyDescent="0.25">
      <c r="A52" s="1820"/>
      <c r="B52" s="924" t="s">
        <v>88</v>
      </c>
      <c r="C52" s="924"/>
      <c r="D52" s="924" t="s">
        <v>88</v>
      </c>
      <c r="E52" s="924"/>
      <c r="F52" s="924" t="s">
        <v>88</v>
      </c>
      <c r="G52" s="924"/>
    </row>
    <row r="53" spans="1:7" x14ac:dyDescent="0.25">
      <c r="A53" s="1077" t="s">
        <v>658</v>
      </c>
      <c r="B53" s="924"/>
      <c r="C53" s="924"/>
      <c r="D53" s="924"/>
      <c r="E53" s="924"/>
      <c r="F53" s="924"/>
      <c r="G53" s="924"/>
    </row>
    <row r="54" spans="1:7" x14ac:dyDescent="0.25">
      <c r="A54" s="955" t="s">
        <v>657</v>
      </c>
      <c r="B54" s="885">
        <v>0</v>
      </c>
      <c r="C54" s="885">
        <v>0</v>
      </c>
      <c r="D54" s="924">
        <v>0</v>
      </c>
      <c r="E54" s="924">
        <v>0</v>
      </c>
      <c r="F54" s="885">
        <v>538</v>
      </c>
      <c r="G54" s="885">
        <v>6720</v>
      </c>
    </row>
    <row r="55" spans="1:7" x14ac:dyDescent="0.25">
      <c r="A55" s="1998" t="s">
        <v>365</v>
      </c>
      <c r="B55" s="2007">
        <v>12021</v>
      </c>
      <c r="C55" s="2007">
        <v>150266</v>
      </c>
      <c r="D55" s="2007">
        <v>9368</v>
      </c>
      <c r="E55" s="2007">
        <v>117098</v>
      </c>
      <c r="F55" s="2007">
        <v>10988</v>
      </c>
      <c r="G55" s="2007">
        <v>137350</v>
      </c>
    </row>
    <row r="56" spans="1:7" x14ac:dyDescent="0.25">
      <c r="A56" s="894"/>
      <c r="B56" s="1983"/>
      <c r="C56" s="1983"/>
      <c r="D56" s="1983"/>
      <c r="E56" s="1983"/>
      <c r="F56" s="1983"/>
      <c r="G56" s="1983"/>
    </row>
    <row r="57" spans="1:7" x14ac:dyDescent="0.25">
      <c r="B57" s="1817"/>
      <c r="C57" s="1817"/>
      <c r="D57" s="1816"/>
      <c r="E57" s="1816"/>
      <c r="F57" s="1817"/>
      <c r="G57" s="1817"/>
    </row>
    <row r="58" spans="1:7" x14ac:dyDescent="0.25">
      <c r="B58" s="883"/>
      <c r="C58" s="883"/>
      <c r="D58" s="883"/>
      <c r="E58" s="883"/>
      <c r="F58" s="883"/>
      <c r="G58" s="883"/>
    </row>
    <row r="59" spans="1:7" x14ac:dyDescent="0.25">
      <c r="B59" s="883"/>
      <c r="C59" s="883"/>
      <c r="D59" s="883"/>
      <c r="E59" s="883"/>
      <c r="F59" s="883"/>
      <c r="G59" s="883"/>
    </row>
    <row r="60" spans="1:7" x14ac:dyDescent="0.25">
      <c r="B60" s="883"/>
      <c r="C60" s="883"/>
      <c r="D60" s="883"/>
      <c r="E60" s="883"/>
      <c r="F60" s="883"/>
      <c r="G60" s="883"/>
    </row>
    <row r="61" spans="1:7" x14ac:dyDescent="0.25">
      <c r="B61" s="883"/>
      <c r="C61" s="883"/>
      <c r="D61" s="883"/>
      <c r="E61" s="883"/>
      <c r="F61" s="883"/>
      <c r="G61" s="883"/>
    </row>
    <row r="62" spans="1:7" x14ac:dyDescent="0.25">
      <c r="B62" s="883"/>
      <c r="C62" s="883"/>
      <c r="D62" s="883"/>
      <c r="E62" s="883"/>
      <c r="F62" s="883"/>
      <c r="G62" s="883"/>
    </row>
    <row r="63" spans="1:7" x14ac:dyDescent="0.25">
      <c r="B63" s="883"/>
      <c r="C63" s="883"/>
      <c r="D63" s="883"/>
      <c r="E63" s="883"/>
      <c r="F63" s="883"/>
      <c r="G63" s="883"/>
    </row>
    <row r="64" spans="1:7" x14ac:dyDescent="0.25">
      <c r="B64" s="883"/>
      <c r="C64" s="883"/>
      <c r="D64" s="883"/>
      <c r="E64" s="883"/>
      <c r="F64" s="883"/>
      <c r="G64" s="883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59"/>
  <sheetViews>
    <sheetView showGridLines="0" showZeros="0" view="pageBreakPreview" zoomScaleNormal="100" zoomScaleSheetLayoutView="100" workbookViewId="0">
      <selection activeCell="B9" sqref="B9"/>
    </sheetView>
  </sheetViews>
  <sheetFormatPr defaultRowHeight="15" x14ac:dyDescent="0.25"/>
  <cols>
    <col min="1" max="1" width="33.5703125" style="883" customWidth="1"/>
    <col min="2" max="4" width="13.85546875" style="883" customWidth="1"/>
    <col min="5" max="5" width="14.7109375" style="883" customWidth="1"/>
    <col min="6" max="6" width="15.28515625" style="1080" customWidth="1"/>
    <col min="7" max="9" width="11.7109375" style="923" customWidth="1"/>
    <col min="10" max="16384" width="9.140625" style="923"/>
  </cols>
  <sheetData>
    <row r="1" spans="1:6" customFormat="1" ht="36" customHeight="1" x14ac:dyDescent="0.25">
      <c r="A1" s="2657" t="s">
        <v>1353</v>
      </c>
      <c r="B1" s="2657"/>
      <c r="C1" s="2657"/>
      <c r="D1" s="2657"/>
      <c r="E1" s="2657"/>
      <c r="F1" s="981"/>
    </row>
    <row r="2" spans="1:6" customFormat="1" ht="35.25" thickBot="1" x14ac:dyDescent="0.3">
      <c r="A2" s="2548"/>
      <c r="B2" s="2548" t="s">
        <v>758</v>
      </c>
      <c r="C2" s="2548" t="s">
        <v>757</v>
      </c>
      <c r="D2" s="2548" t="s">
        <v>886</v>
      </c>
      <c r="E2" s="2550" t="s">
        <v>756</v>
      </c>
      <c r="F2" s="984" t="s">
        <v>755</v>
      </c>
    </row>
    <row r="3" spans="1:6" x14ac:dyDescent="0.25">
      <c r="A3" s="699" t="s">
        <v>754</v>
      </c>
      <c r="B3" s="695">
        <v>2185</v>
      </c>
      <c r="C3" s="695">
        <v>2</v>
      </c>
      <c r="D3" s="695">
        <v>10484</v>
      </c>
      <c r="E3" s="695">
        <v>1</v>
      </c>
      <c r="F3" s="694">
        <v>57.8</v>
      </c>
    </row>
    <row r="4" spans="1:6" x14ac:dyDescent="0.25">
      <c r="A4" s="698" t="s">
        <v>742</v>
      </c>
      <c r="B4" s="695"/>
      <c r="C4" s="695"/>
      <c r="D4" s="695"/>
      <c r="E4" s="695"/>
      <c r="F4" s="694"/>
    </row>
    <row r="5" spans="1:6" x14ac:dyDescent="0.25">
      <c r="A5" s="697" t="s">
        <v>751</v>
      </c>
      <c r="B5" s="695">
        <v>790</v>
      </c>
      <c r="C5" s="695">
        <v>0</v>
      </c>
      <c r="D5" s="695">
        <v>3479</v>
      </c>
      <c r="E5" s="695">
        <v>0</v>
      </c>
      <c r="F5" s="694">
        <v>31.4</v>
      </c>
    </row>
    <row r="6" spans="1:6" x14ac:dyDescent="0.25">
      <c r="A6" s="697" t="s">
        <v>750</v>
      </c>
      <c r="B6" s="695">
        <v>1085</v>
      </c>
      <c r="C6" s="695">
        <v>2</v>
      </c>
      <c r="D6" s="695">
        <v>3414</v>
      </c>
      <c r="E6" s="695">
        <v>1</v>
      </c>
      <c r="F6" s="694">
        <v>51.9</v>
      </c>
    </row>
    <row r="7" spans="1:6" x14ac:dyDescent="0.25">
      <c r="A7" s="697" t="s">
        <v>749</v>
      </c>
      <c r="B7" s="695">
        <v>249</v>
      </c>
      <c r="C7" s="695">
        <v>0</v>
      </c>
      <c r="D7" s="695">
        <v>2764</v>
      </c>
      <c r="E7" s="695">
        <v>0</v>
      </c>
      <c r="F7" s="694">
        <v>83.4</v>
      </c>
    </row>
    <row r="8" spans="1:6" x14ac:dyDescent="0.25">
      <c r="A8" s="697" t="s">
        <v>748</v>
      </c>
      <c r="B8" s="695">
        <v>13</v>
      </c>
      <c r="C8" s="695">
        <v>0</v>
      </c>
      <c r="D8" s="695">
        <v>627</v>
      </c>
      <c r="E8" s="695">
        <v>0</v>
      </c>
      <c r="F8" s="694">
        <v>104.9</v>
      </c>
    </row>
    <row r="9" spans="1:6" x14ac:dyDescent="0.25">
      <c r="A9" s="697" t="s">
        <v>747</v>
      </c>
      <c r="B9" s="695">
        <v>42</v>
      </c>
      <c r="C9" s="695">
        <v>0</v>
      </c>
      <c r="D9" s="695">
        <v>83</v>
      </c>
      <c r="E9" s="695">
        <v>0</v>
      </c>
      <c r="F9" s="694">
        <v>143.19999999999999</v>
      </c>
    </row>
    <row r="10" spans="1:6" x14ac:dyDescent="0.25">
      <c r="A10" s="697" t="s">
        <v>746</v>
      </c>
      <c r="B10" s="695">
        <v>0</v>
      </c>
      <c r="C10" s="695">
        <v>0</v>
      </c>
      <c r="D10" s="695">
        <v>4</v>
      </c>
      <c r="E10" s="695">
        <v>0</v>
      </c>
      <c r="F10" s="694">
        <v>200.3</v>
      </c>
    </row>
    <row r="11" spans="1:6" x14ac:dyDescent="0.25">
      <c r="A11" s="697" t="s">
        <v>745</v>
      </c>
      <c r="B11" s="695">
        <v>6</v>
      </c>
      <c r="C11" s="695">
        <v>0</v>
      </c>
      <c r="D11" s="695">
        <v>45</v>
      </c>
      <c r="E11" s="695">
        <v>0</v>
      </c>
      <c r="F11" s="694">
        <v>127.5</v>
      </c>
    </row>
    <row r="12" spans="1:6" x14ac:dyDescent="0.25">
      <c r="A12" s="697" t="s">
        <v>734</v>
      </c>
      <c r="B12" s="695">
        <v>0</v>
      </c>
      <c r="C12" s="695">
        <v>0</v>
      </c>
      <c r="D12" s="695">
        <v>68</v>
      </c>
      <c r="E12" s="695">
        <v>0</v>
      </c>
      <c r="F12" s="694">
        <v>67.8</v>
      </c>
    </row>
    <row r="13" spans="1:6" x14ac:dyDescent="0.25">
      <c r="A13" s="699"/>
      <c r="B13" s="695"/>
      <c r="C13" s="695"/>
      <c r="D13" s="695"/>
      <c r="E13" s="695"/>
      <c r="F13" s="694"/>
    </row>
    <row r="14" spans="1:6" x14ac:dyDescent="0.25">
      <c r="A14" s="699" t="s">
        <v>753</v>
      </c>
      <c r="B14" s="695">
        <v>78273</v>
      </c>
      <c r="C14" s="695">
        <v>62275</v>
      </c>
      <c r="D14" s="695">
        <v>110458</v>
      </c>
      <c r="E14" s="695">
        <v>34098</v>
      </c>
      <c r="F14" s="694">
        <v>55.2</v>
      </c>
    </row>
    <row r="15" spans="1:6" x14ac:dyDescent="0.25">
      <c r="A15" s="698" t="s">
        <v>742</v>
      </c>
      <c r="B15" s="2544"/>
      <c r="C15" s="2544"/>
      <c r="D15" s="2544"/>
      <c r="E15" s="2544"/>
      <c r="F15" s="1083"/>
    </row>
    <row r="16" spans="1:6" x14ac:dyDescent="0.25">
      <c r="A16" s="697" t="s">
        <v>751</v>
      </c>
      <c r="B16" s="695">
        <v>6389</v>
      </c>
      <c r="C16" s="695">
        <v>6017</v>
      </c>
      <c r="D16" s="695">
        <v>9733</v>
      </c>
      <c r="E16" s="695">
        <v>3415</v>
      </c>
      <c r="F16" s="694">
        <v>20.5</v>
      </c>
    </row>
    <row r="17" spans="1:6" x14ac:dyDescent="0.25">
      <c r="A17" s="697" t="s">
        <v>750</v>
      </c>
      <c r="B17" s="695">
        <v>20836</v>
      </c>
      <c r="C17" s="695">
        <v>25714</v>
      </c>
      <c r="D17" s="695">
        <v>34901</v>
      </c>
      <c r="E17" s="695">
        <v>14063</v>
      </c>
      <c r="F17" s="694">
        <v>36</v>
      </c>
    </row>
    <row r="18" spans="1:6" x14ac:dyDescent="0.25">
      <c r="A18" s="697" t="s">
        <v>749</v>
      </c>
      <c r="B18" s="695">
        <v>36960</v>
      </c>
      <c r="C18" s="695">
        <v>22973</v>
      </c>
      <c r="D18" s="695">
        <v>49021</v>
      </c>
      <c r="E18" s="695">
        <v>12567</v>
      </c>
      <c r="F18" s="694">
        <v>64.5</v>
      </c>
    </row>
    <row r="19" spans="1:6" x14ac:dyDescent="0.25">
      <c r="A19" s="697" t="s">
        <v>748</v>
      </c>
      <c r="B19" s="695">
        <v>8038</v>
      </c>
      <c r="C19" s="695">
        <v>5230</v>
      </c>
      <c r="D19" s="695">
        <v>10537</v>
      </c>
      <c r="E19" s="695">
        <v>3150</v>
      </c>
      <c r="F19" s="694">
        <v>74.7</v>
      </c>
    </row>
    <row r="20" spans="1:6" x14ac:dyDescent="0.25">
      <c r="A20" s="697" t="s">
        <v>747</v>
      </c>
      <c r="B20" s="695">
        <v>1651</v>
      </c>
      <c r="C20" s="695">
        <v>718</v>
      </c>
      <c r="D20" s="695">
        <v>1842</v>
      </c>
      <c r="E20" s="695">
        <v>444</v>
      </c>
      <c r="F20" s="694">
        <v>115.6</v>
      </c>
    </row>
    <row r="21" spans="1:6" x14ac:dyDescent="0.25">
      <c r="A21" s="697" t="s">
        <v>746</v>
      </c>
      <c r="B21" s="695">
        <v>599</v>
      </c>
      <c r="C21" s="695">
        <v>167</v>
      </c>
      <c r="D21" s="695">
        <v>601</v>
      </c>
      <c r="E21" s="695">
        <v>103</v>
      </c>
      <c r="F21" s="694">
        <v>157.80000000000001</v>
      </c>
    </row>
    <row r="22" spans="1:6" x14ac:dyDescent="0.25">
      <c r="A22" s="697" t="s">
        <v>745</v>
      </c>
      <c r="B22" s="695">
        <v>684</v>
      </c>
      <c r="C22" s="695">
        <v>650</v>
      </c>
      <c r="D22" s="695">
        <v>932</v>
      </c>
      <c r="E22" s="695">
        <v>356</v>
      </c>
      <c r="F22" s="694">
        <v>88.3</v>
      </c>
    </row>
    <row r="23" spans="1:6" x14ac:dyDescent="0.25">
      <c r="A23" s="697" t="s">
        <v>734</v>
      </c>
      <c r="B23" s="695">
        <v>3116</v>
      </c>
      <c r="C23" s="695">
        <v>806</v>
      </c>
      <c r="D23" s="695">
        <v>2891</v>
      </c>
      <c r="E23" s="695">
        <v>0</v>
      </c>
      <c r="F23" s="694">
        <v>102.2</v>
      </c>
    </row>
    <row r="24" spans="1:6" x14ac:dyDescent="0.25">
      <c r="A24" s="699"/>
      <c r="B24" s="695"/>
      <c r="C24" s="695"/>
      <c r="D24" s="695"/>
      <c r="E24" s="695"/>
      <c r="F24" s="694"/>
    </row>
    <row r="25" spans="1:6" x14ac:dyDescent="0.25">
      <c r="A25" s="699" t="s">
        <v>752</v>
      </c>
      <c r="B25" s="695">
        <v>33958</v>
      </c>
      <c r="C25" s="695">
        <v>2304</v>
      </c>
      <c r="D25" s="695">
        <v>40098</v>
      </c>
      <c r="E25" s="695">
        <v>1310</v>
      </c>
      <c r="F25" s="694">
        <v>15.4</v>
      </c>
    </row>
    <row r="26" spans="1:6" x14ac:dyDescent="0.25">
      <c r="A26" s="698" t="s">
        <v>742</v>
      </c>
      <c r="B26" s="2544"/>
      <c r="C26" s="2544"/>
      <c r="D26" s="2544"/>
      <c r="E26" s="2544"/>
      <c r="F26" s="1083"/>
    </row>
    <row r="27" spans="1:6" x14ac:dyDescent="0.25">
      <c r="A27" s="697" t="s">
        <v>751</v>
      </c>
      <c r="B27" s="695">
        <v>12840</v>
      </c>
      <c r="C27" s="695">
        <v>548</v>
      </c>
      <c r="D27" s="695">
        <v>14534</v>
      </c>
      <c r="E27" s="695">
        <v>359</v>
      </c>
      <c r="F27" s="694">
        <v>9.3000000000000007</v>
      </c>
    </row>
    <row r="28" spans="1:6" x14ac:dyDescent="0.25">
      <c r="A28" s="697" t="s">
        <v>750</v>
      </c>
      <c r="B28" s="695">
        <v>20082</v>
      </c>
      <c r="C28" s="695">
        <v>561</v>
      </c>
      <c r="D28" s="695">
        <v>23255</v>
      </c>
      <c r="E28" s="695">
        <v>209</v>
      </c>
      <c r="F28" s="694">
        <v>13.7</v>
      </c>
    </row>
    <row r="29" spans="1:6" x14ac:dyDescent="0.25">
      <c r="A29" s="697" t="s">
        <v>749</v>
      </c>
      <c r="B29" s="695">
        <v>818</v>
      </c>
      <c r="C29" s="695">
        <v>804</v>
      </c>
      <c r="D29" s="695">
        <v>1983</v>
      </c>
      <c r="E29" s="695">
        <v>618</v>
      </c>
      <c r="F29" s="694">
        <v>55.6</v>
      </c>
    </row>
    <row r="30" spans="1:6" x14ac:dyDescent="0.25">
      <c r="A30" s="697" t="s">
        <v>748</v>
      </c>
      <c r="B30" s="695">
        <v>87</v>
      </c>
      <c r="C30" s="695">
        <v>226</v>
      </c>
      <c r="D30" s="695">
        <v>172</v>
      </c>
      <c r="E30" s="695">
        <v>86</v>
      </c>
      <c r="F30" s="694">
        <v>130.9</v>
      </c>
    </row>
    <row r="31" spans="1:6" x14ac:dyDescent="0.25">
      <c r="A31" s="697" t="s">
        <v>747</v>
      </c>
      <c r="B31" s="695">
        <v>56</v>
      </c>
      <c r="C31" s="695">
        <v>111</v>
      </c>
      <c r="D31" s="695">
        <v>59</v>
      </c>
      <c r="E31" s="695">
        <v>25</v>
      </c>
      <c r="F31" s="694">
        <v>227.8</v>
      </c>
    </row>
    <row r="32" spans="1:6" x14ac:dyDescent="0.25">
      <c r="A32" s="697" t="s">
        <v>746</v>
      </c>
      <c r="B32" s="695">
        <v>0</v>
      </c>
      <c r="C32" s="695">
        <v>3</v>
      </c>
      <c r="D32" s="695">
        <v>1</v>
      </c>
      <c r="E32" s="695">
        <v>1</v>
      </c>
      <c r="F32" s="694">
        <v>167.9</v>
      </c>
    </row>
    <row r="33" spans="1:6" x14ac:dyDescent="0.25">
      <c r="A33" s="697" t="s">
        <v>745</v>
      </c>
      <c r="B33" s="695">
        <v>75</v>
      </c>
      <c r="C33" s="695">
        <v>51</v>
      </c>
      <c r="D33" s="695">
        <v>94</v>
      </c>
      <c r="E33" s="695">
        <v>12</v>
      </c>
      <c r="F33" s="694">
        <v>153.9</v>
      </c>
    </row>
    <row r="34" spans="1:6" x14ac:dyDescent="0.25">
      <c r="A34" s="697" t="s">
        <v>734</v>
      </c>
      <c r="B34" s="695">
        <v>0</v>
      </c>
      <c r="C34" s="695">
        <v>0</v>
      </c>
      <c r="D34" s="695">
        <v>0</v>
      </c>
      <c r="E34" s="695">
        <v>0</v>
      </c>
      <c r="F34" s="694">
        <v>0</v>
      </c>
    </row>
    <row r="35" spans="1:6" x14ac:dyDescent="0.25">
      <c r="A35" s="699"/>
      <c r="B35" s="695"/>
      <c r="C35" s="695"/>
      <c r="D35" s="695"/>
      <c r="E35" s="695"/>
      <c r="F35" s="694"/>
    </row>
    <row r="36" spans="1:6" x14ac:dyDescent="0.25">
      <c r="A36" s="699" t="s">
        <v>744</v>
      </c>
      <c r="B36" s="695">
        <v>28727</v>
      </c>
      <c r="C36" s="695">
        <v>4247</v>
      </c>
      <c r="D36" s="695">
        <v>30409</v>
      </c>
      <c r="E36" s="695">
        <v>1682</v>
      </c>
      <c r="F36" s="694">
        <v>18.5</v>
      </c>
    </row>
    <row r="37" spans="1:6" x14ac:dyDescent="0.25">
      <c r="A37" s="698" t="s">
        <v>742</v>
      </c>
      <c r="B37" s="2544"/>
      <c r="C37" s="2544"/>
      <c r="D37" s="2544"/>
      <c r="E37" s="2544"/>
      <c r="F37" s="1083"/>
    </row>
    <row r="38" spans="1:6" x14ac:dyDescent="0.25">
      <c r="A38" s="697" t="s">
        <v>741</v>
      </c>
      <c r="B38" s="695">
        <v>17543</v>
      </c>
      <c r="C38" s="695">
        <v>3111</v>
      </c>
      <c r="D38" s="695">
        <v>18744</v>
      </c>
      <c r="E38" s="695">
        <v>1201</v>
      </c>
      <c r="F38" s="694">
        <v>14.6</v>
      </c>
    </row>
    <row r="39" spans="1:6" x14ac:dyDescent="0.25">
      <c r="A39" s="697" t="s">
        <v>740</v>
      </c>
      <c r="B39" s="695">
        <v>6803</v>
      </c>
      <c r="C39" s="695">
        <v>672</v>
      </c>
      <c r="D39" s="695">
        <v>7083</v>
      </c>
      <c r="E39" s="695">
        <v>280</v>
      </c>
      <c r="F39" s="694">
        <v>13.3</v>
      </c>
    </row>
    <row r="40" spans="1:6" x14ac:dyDescent="0.25">
      <c r="A40" s="697" t="s">
        <v>739</v>
      </c>
      <c r="B40" s="695">
        <v>2655</v>
      </c>
      <c r="C40" s="695">
        <v>316</v>
      </c>
      <c r="D40" s="695">
        <v>2792</v>
      </c>
      <c r="E40" s="695">
        <v>137</v>
      </c>
      <c r="F40" s="694">
        <v>19.600000000000001</v>
      </c>
    </row>
    <row r="41" spans="1:6" x14ac:dyDescent="0.25">
      <c r="A41" s="697" t="s">
        <v>738</v>
      </c>
      <c r="B41" s="695">
        <v>1036</v>
      </c>
      <c r="C41" s="695">
        <v>133</v>
      </c>
      <c r="D41" s="695">
        <v>1091</v>
      </c>
      <c r="E41" s="695">
        <v>55</v>
      </c>
      <c r="F41" s="694">
        <v>35.200000000000003</v>
      </c>
    </row>
    <row r="42" spans="1:6" x14ac:dyDescent="0.25">
      <c r="A42" s="697" t="s">
        <v>737</v>
      </c>
      <c r="B42" s="695">
        <v>70</v>
      </c>
      <c r="C42" s="695">
        <v>4</v>
      </c>
      <c r="D42" s="695">
        <v>72</v>
      </c>
      <c r="E42" s="695">
        <v>2</v>
      </c>
      <c r="F42" s="694">
        <v>52.4</v>
      </c>
    </row>
    <row r="43" spans="1:6" x14ac:dyDescent="0.25">
      <c r="A43" s="697" t="s">
        <v>736</v>
      </c>
      <c r="B43" s="695">
        <v>164</v>
      </c>
      <c r="C43" s="695">
        <v>3</v>
      </c>
      <c r="D43" s="695">
        <v>166</v>
      </c>
      <c r="E43" s="695">
        <v>2</v>
      </c>
      <c r="F43" s="694">
        <v>97.8</v>
      </c>
    </row>
    <row r="44" spans="1:6" x14ac:dyDescent="0.25">
      <c r="A44" s="697" t="s">
        <v>735</v>
      </c>
      <c r="B44" s="695">
        <v>22</v>
      </c>
      <c r="C44" s="695">
        <v>2</v>
      </c>
      <c r="D44" s="695">
        <v>23</v>
      </c>
      <c r="E44" s="695">
        <v>1</v>
      </c>
      <c r="F44" s="694">
        <v>38.1</v>
      </c>
    </row>
    <row r="45" spans="1:6" x14ac:dyDescent="0.25">
      <c r="A45" s="697" t="s">
        <v>734</v>
      </c>
      <c r="B45" s="695">
        <v>434</v>
      </c>
      <c r="C45" s="695">
        <v>6</v>
      </c>
      <c r="D45" s="695">
        <v>438</v>
      </c>
      <c r="E45" s="695">
        <v>4</v>
      </c>
      <c r="F45" s="694">
        <v>181.7</v>
      </c>
    </row>
    <row r="46" spans="1:6" x14ac:dyDescent="0.25">
      <c r="A46" s="955"/>
      <c r="B46" s="885"/>
      <c r="C46" s="885"/>
      <c r="D46" s="885"/>
      <c r="E46" s="885"/>
      <c r="F46" s="1082"/>
    </row>
    <row r="47" spans="1:6" ht="17.25" customHeight="1" x14ac:dyDescent="0.25">
      <c r="A47" s="2887" t="s">
        <v>1343</v>
      </c>
      <c r="B47" s="2887"/>
      <c r="C47" s="2887"/>
      <c r="D47" s="2887"/>
      <c r="E47" s="2887"/>
      <c r="F47" s="2887"/>
    </row>
    <row r="48" spans="1:6" x14ac:dyDescent="0.25">
      <c r="A48" s="714" t="s">
        <v>732</v>
      </c>
      <c r="B48" s="713"/>
      <c r="C48" s="713"/>
      <c r="D48" s="713"/>
      <c r="E48" s="713"/>
      <c r="F48" s="712"/>
    </row>
    <row r="49" spans="1:6" x14ac:dyDescent="0.25">
      <c r="B49" s="894"/>
      <c r="C49" s="894"/>
      <c r="D49" s="894"/>
      <c r="E49" s="894"/>
      <c r="F49" s="1081"/>
    </row>
    <row r="57" spans="1:6" x14ac:dyDescent="0.25">
      <c r="A57" s="1067"/>
    </row>
    <row r="58" spans="1:6" x14ac:dyDescent="0.25">
      <c r="A58" s="1067"/>
    </row>
    <row r="59" spans="1:6" x14ac:dyDescent="0.25">
      <c r="A59" s="1067"/>
    </row>
  </sheetData>
  <mergeCells count="1">
    <mergeCell ref="A47:F47"/>
  </mergeCells>
  <pageMargins left="0.7" right="0.7" top="0.75" bottom="0.75" header="0.3" footer="0.3"/>
  <pageSetup paperSize="9" scale="8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R33"/>
  <sheetViews>
    <sheetView showGridLines="0" view="pageLayout" topLeftCell="A40" zoomScaleNormal="100" zoomScaleSheetLayoutView="100" workbookViewId="0">
      <selection activeCell="M29" sqref="M29"/>
    </sheetView>
  </sheetViews>
  <sheetFormatPr defaultRowHeight="15" x14ac:dyDescent="0.25"/>
  <cols>
    <col min="1" max="1" width="29" style="883" customWidth="1"/>
    <col min="2" max="9" width="9.7109375" style="883" customWidth="1"/>
    <col min="10" max="10" width="9.7109375" style="923" customWidth="1"/>
    <col min="11" max="16384" width="9.140625" style="923"/>
  </cols>
  <sheetData>
    <row r="1" spans="1:12" ht="50.25" customHeight="1" thickBot="1" x14ac:dyDescent="0.3">
      <c r="A1" s="1086"/>
      <c r="B1" s="2548" t="s">
        <v>758</v>
      </c>
      <c r="C1" s="2893" t="s">
        <v>757</v>
      </c>
      <c r="D1" s="2893"/>
      <c r="E1" s="2893" t="s">
        <v>886</v>
      </c>
      <c r="F1" s="2893"/>
      <c r="G1" s="2893" t="s">
        <v>756</v>
      </c>
      <c r="H1" s="2893"/>
      <c r="I1" s="2893" t="s">
        <v>755</v>
      </c>
      <c r="J1" s="2893"/>
    </row>
    <row r="2" spans="1:12" x14ac:dyDescent="0.25">
      <c r="A2" s="955" t="s">
        <v>743</v>
      </c>
      <c r="B2" s="885">
        <v>15757</v>
      </c>
      <c r="C2" s="923"/>
      <c r="D2" s="885">
        <v>22125</v>
      </c>
      <c r="E2" s="923"/>
      <c r="F2" s="885">
        <v>32450</v>
      </c>
      <c r="G2" s="923"/>
      <c r="H2" s="885">
        <v>18030</v>
      </c>
      <c r="I2" s="923"/>
      <c r="J2" s="1082">
        <v>25.2</v>
      </c>
    </row>
    <row r="3" spans="1:12" x14ac:dyDescent="0.25">
      <c r="A3" s="1085" t="s">
        <v>742</v>
      </c>
      <c r="B3" s="885"/>
      <c r="C3" s="923"/>
      <c r="D3" s="885"/>
      <c r="E3" s="923"/>
      <c r="F3" s="885"/>
      <c r="G3" s="923"/>
      <c r="H3" s="885"/>
      <c r="I3" s="923"/>
      <c r="J3" s="1082"/>
    </row>
    <row r="4" spans="1:12" x14ac:dyDescent="0.25">
      <c r="A4" s="955" t="s">
        <v>741</v>
      </c>
      <c r="B4" s="885">
        <v>4994</v>
      </c>
      <c r="C4" s="923"/>
      <c r="D4" s="885">
        <v>12920</v>
      </c>
      <c r="E4" s="923"/>
      <c r="F4" s="885">
        <v>15566</v>
      </c>
      <c r="G4" s="923"/>
      <c r="H4" s="885">
        <v>10716</v>
      </c>
      <c r="I4" s="923"/>
      <c r="J4" s="1082">
        <v>9.4</v>
      </c>
    </row>
    <row r="5" spans="1:12" x14ac:dyDescent="0.25">
      <c r="A5" s="955" t="s">
        <v>740</v>
      </c>
      <c r="B5" s="885">
        <v>4108</v>
      </c>
      <c r="C5" s="923"/>
      <c r="D5" s="885">
        <v>5117</v>
      </c>
      <c r="E5" s="923"/>
      <c r="F5" s="885">
        <v>7935</v>
      </c>
      <c r="G5" s="923"/>
      <c r="H5" s="885">
        <v>4189</v>
      </c>
      <c r="I5" s="923"/>
      <c r="J5" s="1082">
        <v>17.8</v>
      </c>
      <c r="L5" s="2185"/>
    </row>
    <row r="6" spans="1:12" x14ac:dyDescent="0.25">
      <c r="A6" s="955" t="s">
        <v>739</v>
      </c>
      <c r="B6" s="885">
        <v>2300</v>
      </c>
      <c r="C6" s="923"/>
      <c r="D6" s="885">
        <v>2192</v>
      </c>
      <c r="E6" s="923"/>
      <c r="F6" s="885">
        <v>3631</v>
      </c>
      <c r="G6" s="923"/>
      <c r="H6" s="885">
        <v>1745</v>
      </c>
      <c r="I6" s="923"/>
      <c r="J6" s="1082">
        <v>30.9</v>
      </c>
    </row>
    <row r="7" spans="1:12" x14ac:dyDescent="0.25">
      <c r="A7" s="955" t="s">
        <v>738</v>
      </c>
      <c r="B7" s="885">
        <v>1378</v>
      </c>
      <c r="C7" s="923"/>
      <c r="D7" s="885">
        <v>908</v>
      </c>
      <c r="E7" s="923"/>
      <c r="F7" s="885">
        <v>1770</v>
      </c>
      <c r="G7" s="923"/>
      <c r="H7" s="885">
        <v>640</v>
      </c>
      <c r="I7" s="923"/>
      <c r="J7" s="1082">
        <v>41.5</v>
      </c>
    </row>
    <row r="8" spans="1:12" x14ac:dyDescent="0.25">
      <c r="A8" s="955" t="s">
        <v>737</v>
      </c>
      <c r="B8" s="885">
        <v>1748</v>
      </c>
      <c r="C8" s="923"/>
      <c r="D8" s="885">
        <v>437</v>
      </c>
      <c r="E8" s="923"/>
      <c r="F8" s="885">
        <v>2009</v>
      </c>
      <c r="G8" s="923"/>
      <c r="H8" s="885">
        <v>336</v>
      </c>
      <c r="I8" s="923"/>
      <c r="J8" s="1082">
        <v>43.9</v>
      </c>
    </row>
    <row r="9" spans="1:12" x14ac:dyDescent="0.25">
      <c r="A9" s="955" t="s">
        <v>736</v>
      </c>
      <c r="B9" s="885">
        <v>717</v>
      </c>
      <c r="C9" s="923"/>
      <c r="D9" s="885">
        <v>191</v>
      </c>
      <c r="E9" s="923"/>
      <c r="F9" s="885">
        <v>799</v>
      </c>
      <c r="G9" s="923"/>
      <c r="H9" s="885">
        <v>158</v>
      </c>
      <c r="I9" s="923"/>
      <c r="J9" s="1082">
        <v>68.8</v>
      </c>
    </row>
    <row r="10" spans="1:12" x14ac:dyDescent="0.25">
      <c r="A10" s="955" t="s">
        <v>735</v>
      </c>
      <c r="B10" s="885">
        <v>43</v>
      </c>
      <c r="C10" s="923"/>
      <c r="D10" s="885">
        <v>126</v>
      </c>
      <c r="E10" s="923"/>
      <c r="F10" s="885">
        <v>97</v>
      </c>
      <c r="G10" s="923"/>
      <c r="H10" s="885">
        <v>46</v>
      </c>
      <c r="I10" s="923"/>
      <c r="J10" s="1082">
        <v>43</v>
      </c>
    </row>
    <row r="11" spans="1:12" x14ac:dyDescent="0.25">
      <c r="A11" s="955" t="s">
        <v>734</v>
      </c>
      <c r="B11" s="885">
        <v>469</v>
      </c>
      <c r="C11" s="923"/>
      <c r="D11" s="885">
        <v>234</v>
      </c>
      <c r="E11" s="923"/>
      <c r="F11" s="885">
        <v>643</v>
      </c>
      <c r="G11" s="923"/>
      <c r="H11" s="885">
        <v>200</v>
      </c>
      <c r="I11" s="923"/>
      <c r="J11" s="1082">
        <v>307.3</v>
      </c>
    </row>
    <row r="12" spans="1:12" x14ac:dyDescent="0.25">
      <c r="A12" s="955"/>
      <c r="B12" s="885"/>
      <c r="C12" s="923"/>
      <c r="D12" s="885"/>
      <c r="E12" s="923"/>
      <c r="F12" s="885"/>
      <c r="G12" s="923"/>
      <c r="H12" s="885"/>
      <c r="I12" s="923"/>
      <c r="J12" s="1082"/>
    </row>
    <row r="13" spans="1:12" x14ac:dyDescent="0.25">
      <c r="A13" s="955" t="s">
        <v>733</v>
      </c>
      <c r="B13" s="885">
        <v>1970</v>
      </c>
      <c r="C13" s="923"/>
      <c r="D13" s="885">
        <v>0</v>
      </c>
      <c r="E13" s="923"/>
      <c r="F13" s="885">
        <v>1970</v>
      </c>
      <c r="G13" s="923"/>
      <c r="H13" s="885">
        <v>0</v>
      </c>
      <c r="I13" s="923"/>
      <c r="J13" s="1082">
        <v>84.2</v>
      </c>
    </row>
    <row r="14" spans="1:12" ht="15" customHeight="1" x14ac:dyDescent="0.25">
      <c r="A14" s="2887" t="s">
        <v>1343</v>
      </c>
      <c r="B14" s="2887"/>
      <c r="C14" s="2887"/>
      <c r="D14" s="2887"/>
      <c r="E14" s="2887"/>
      <c r="F14" s="2887"/>
      <c r="G14" s="1310"/>
      <c r="H14" s="1310"/>
      <c r="I14" s="1310"/>
      <c r="J14" s="1309"/>
    </row>
    <row r="15" spans="1:12" x14ac:dyDescent="0.25">
      <c r="A15" s="714" t="s">
        <v>732</v>
      </c>
      <c r="B15" s="713"/>
      <c r="C15" s="713"/>
      <c r="D15" s="713"/>
      <c r="E15" s="713"/>
      <c r="F15" s="712"/>
    </row>
    <row r="18" spans="1:18" x14ac:dyDescent="0.25">
      <c r="A18" s="660" t="s">
        <v>1354</v>
      </c>
    </row>
    <row r="19" spans="1:18" x14ac:dyDescent="0.25">
      <c r="A19" s="1509" t="s">
        <v>1215</v>
      </c>
    </row>
    <row r="20" spans="1:18" x14ac:dyDescent="0.25">
      <c r="A20" s="1816"/>
      <c r="B20" s="2891" t="s">
        <v>694</v>
      </c>
      <c r="C20" s="2891"/>
      <c r="D20" s="2891" t="s">
        <v>693</v>
      </c>
      <c r="E20" s="2891"/>
      <c r="F20" s="2891" t="s">
        <v>692</v>
      </c>
      <c r="G20" s="2892"/>
      <c r="H20" s="2892" t="s">
        <v>365</v>
      </c>
      <c r="I20" s="2892"/>
    </row>
    <row r="21" spans="1:18" ht="13.5" customHeight="1" x14ac:dyDescent="0.25">
      <c r="A21" s="2889" t="s">
        <v>178</v>
      </c>
      <c r="B21" s="2872" t="s">
        <v>680</v>
      </c>
      <c r="C21" s="2872" t="s">
        <v>691</v>
      </c>
      <c r="D21" s="2872" t="s">
        <v>680</v>
      </c>
      <c r="E21" s="2872" t="s">
        <v>691</v>
      </c>
      <c r="F21" s="2872" t="s">
        <v>680</v>
      </c>
      <c r="G21" s="2872" t="s">
        <v>691</v>
      </c>
      <c r="H21" s="2872" t="s">
        <v>680</v>
      </c>
      <c r="I21" s="2872" t="s">
        <v>691</v>
      </c>
    </row>
    <row r="22" spans="1:18" ht="15.75" thickBot="1" x14ac:dyDescent="0.3">
      <c r="A22" s="2890"/>
      <c r="B22" s="2888"/>
      <c r="C22" s="2888"/>
      <c r="D22" s="2888"/>
      <c r="E22" s="2888"/>
      <c r="F22" s="2888"/>
      <c r="G22" s="2888"/>
      <c r="H22" s="2888"/>
      <c r="I22" s="2888"/>
    </row>
    <row r="23" spans="1:18" x14ac:dyDescent="0.25">
      <c r="A23" s="935" t="s">
        <v>873</v>
      </c>
      <c r="B23" s="1084">
        <v>967</v>
      </c>
      <c r="C23" s="1084">
        <v>77</v>
      </c>
      <c r="D23" s="1084">
        <v>665</v>
      </c>
      <c r="E23" s="1084">
        <v>53</v>
      </c>
      <c r="F23" s="1084"/>
      <c r="G23" s="1084"/>
      <c r="H23" s="1084">
        <v>1632</v>
      </c>
      <c r="I23" s="1084">
        <v>130</v>
      </c>
      <c r="N23" s="2657"/>
      <c r="O23" s="2657"/>
      <c r="P23" s="2657"/>
      <c r="Q23" s="2657"/>
      <c r="R23" s="2657"/>
    </row>
    <row r="24" spans="1:18" x14ac:dyDescent="0.25">
      <c r="A24" s="935" t="s">
        <v>690</v>
      </c>
      <c r="B24" s="1084">
        <v>88</v>
      </c>
      <c r="C24" s="1084">
        <v>7</v>
      </c>
      <c r="D24" s="1084">
        <v>371</v>
      </c>
      <c r="E24" s="1084">
        <v>30</v>
      </c>
      <c r="F24" s="1084"/>
      <c r="G24" s="1084"/>
      <c r="H24" s="1084">
        <v>459</v>
      </c>
      <c r="I24" s="1084">
        <v>37</v>
      </c>
    </row>
    <row r="25" spans="1:18" x14ac:dyDescent="0.25">
      <c r="A25" s="935" t="s">
        <v>689</v>
      </c>
      <c r="B25" s="1084">
        <v>132</v>
      </c>
      <c r="C25" s="1084">
        <v>11</v>
      </c>
      <c r="D25" s="1084"/>
      <c r="E25" s="1084"/>
      <c r="F25" s="1084">
        <v>6962</v>
      </c>
      <c r="G25" s="1084">
        <v>557</v>
      </c>
      <c r="H25" s="1084">
        <v>7094</v>
      </c>
      <c r="I25" s="1084">
        <v>568</v>
      </c>
      <c r="L25" s="2185"/>
    </row>
    <row r="26" spans="1:18" x14ac:dyDescent="0.25">
      <c r="A26" s="935" t="s">
        <v>688</v>
      </c>
      <c r="B26" s="1084"/>
      <c r="C26" s="1084"/>
      <c r="D26" s="1084">
        <v>32</v>
      </c>
      <c r="E26" s="1084">
        <v>3</v>
      </c>
      <c r="F26" s="1084"/>
      <c r="G26" s="1084"/>
      <c r="H26" s="1084">
        <v>32</v>
      </c>
      <c r="I26" s="1084">
        <v>3</v>
      </c>
    </row>
    <row r="27" spans="1:18" x14ac:dyDescent="0.25">
      <c r="A27" s="935" t="s">
        <v>687</v>
      </c>
      <c r="B27" s="1084"/>
      <c r="C27" s="1084"/>
      <c r="D27" s="1084">
        <v>16</v>
      </c>
      <c r="E27" s="1084">
        <v>1</v>
      </c>
      <c r="F27" s="1084"/>
      <c r="G27" s="1084"/>
      <c r="H27" s="1084">
        <v>16</v>
      </c>
      <c r="I27" s="1084">
        <v>1</v>
      </c>
    </row>
    <row r="28" spans="1:18" x14ac:dyDescent="0.25">
      <c r="A28" s="935" t="s">
        <v>607</v>
      </c>
      <c r="B28" s="1084">
        <v>-464</v>
      </c>
      <c r="C28" s="1084">
        <v>-37</v>
      </c>
      <c r="D28" s="1084"/>
      <c r="E28" s="1084"/>
      <c r="F28" s="1084"/>
      <c r="G28" s="1084"/>
      <c r="H28" s="1084">
        <v>-464</v>
      </c>
      <c r="I28" s="1084">
        <v>-37</v>
      </c>
    </row>
    <row r="29" spans="1:18" x14ac:dyDescent="0.25">
      <c r="A29" s="935" t="s">
        <v>686</v>
      </c>
      <c r="B29" s="1084">
        <v>2173</v>
      </c>
      <c r="C29" s="1084">
        <v>174</v>
      </c>
      <c r="D29" s="1084"/>
      <c r="E29" s="1084"/>
      <c r="F29" s="1084"/>
      <c r="G29" s="1084"/>
      <c r="H29" s="1084">
        <v>2173</v>
      </c>
      <c r="I29" s="1084">
        <v>174</v>
      </c>
    </row>
    <row r="30" spans="1:18" x14ac:dyDescent="0.25">
      <c r="A30" s="935" t="s">
        <v>685</v>
      </c>
      <c r="B30" s="1084">
        <v>1066</v>
      </c>
      <c r="C30" s="1084">
        <v>85</v>
      </c>
      <c r="D30" s="1084"/>
      <c r="E30" s="1084"/>
      <c r="F30" s="1084"/>
      <c r="G30" s="1084"/>
      <c r="H30" s="1084">
        <v>1066</v>
      </c>
      <c r="I30" s="1084">
        <v>85</v>
      </c>
    </row>
    <row r="31" spans="1:18" x14ac:dyDescent="0.25">
      <c r="A31" s="934" t="s">
        <v>684</v>
      </c>
      <c r="B31" s="1084">
        <v>425</v>
      </c>
      <c r="C31" s="1084">
        <v>34</v>
      </c>
      <c r="D31" s="1084"/>
      <c r="E31" s="1084"/>
      <c r="F31" s="1084"/>
      <c r="G31" s="1084"/>
      <c r="H31" s="1084">
        <v>425</v>
      </c>
      <c r="I31" s="1084">
        <v>34</v>
      </c>
    </row>
    <row r="32" spans="1:18" x14ac:dyDescent="0.25">
      <c r="A32" s="1986" t="s">
        <v>365</v>
      </c>
      <c r="B32" s="2008">
        <v>4387</v>
      </c>
      <c r="C32" s="2008">
        <v>351</v>
      </c>
      <c r="D32" s="2008">
        <v>1084</v>
      </c>
      <c r="E32" s="2008">
        <v>87</v>
      </c>
      <c r="F32" s="2008">
        <v>6962</v>
      </c>
      <c r="G32" s="2008">
        <v>557</v>
      </c>
      <c r="H32" s="2008">
        <v>12433</v>
      </c>
      <c r="I32" s="2008">
        <v>995</v>
      </c>
    </row>
    <row r="33" spans="1:9" x14ac:dyDescent="0.25">
      <c r="A33" s="661" t="s">
        <v>771</v>
      </c>
      <c r="B33" s="657"/>
      <c r="C33" s="657"/>
      <c r="D33" s="657"/>
      <c r="E33" s="657"/>
      <c r="F33" s="657"/>
      <c r="G33" s="657"/>
      <c r="H33" s="657"/>
      <c r="I33" s="657"/>
    </row>
  </sheetData>
  <mergeCells count="18">
    <mergeCell ref="B20:C20"/>
    <mergeCell ref="D20:E20"/>
    <mergeCell ref="F20:G20"/>
    <mergeCell ref="H20:I20"/>
    <mergeCell ref="C1:D1"/>
    <mergeCell ref="E1:F1"/>
    <mergeCell ref="G1:H1"/>
    <mergeCell ref="I1:J1"/>
    <mergeCell ref="A14:F14"/>
    <mergeCell ref="G21:G22"/>
    <mergeCell ref="H21:H22"/>
    <mergeCell ref="I21:I22"/>
    <mergeCell ref="A21:A22"/>
    <mergeCell ref="B21:B22"/>
    <mergeCell ref="C21:C22"/>
    <mergeCell ref="D21:D22"/>
    <mergeCell ref="E21:E22"/>
    <mergeCell ref="F21:F22"/>
  </mergeCell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99"/>
  </sheetPr>
  <dimension ref="A1:I66"/>
  <sheetViews>
    <sheetView view="pageLayout" topLeftCell="A56" zoomScaleNormal="100" zoomScaleSheetLayoutView="100" workbookViewId="0">
      <selection activeCell="B23" sqref="B23"/>
    </sheetView>
  </sheetViews>
  <sheetFormatPr defaultColWidth="9.140625" defaultRowHeight="15" x14ac:dyDescent="0.25"/>
  <cols>
    <col min="1" max="2" width="37.7109375" style="715" customWidth="1"/>
    <col min="3" max="3" width="13.28515625" style="715" customWidth="1"/>
    <col min="4" max="4" width="13" style="715" customWidth="1"/>
    <col min="5" max="6" width="17" style="715" customWidth="1"/>
    <col min="7" max="7" width="15" style="715" customWidth="1"/>
    <col min="8" max="16384" width="9.140625" style="715"/>
  </cols>
  <sheetData>
    <row r="1" spans="1:9" ht="13.5" customHeight="1" x14ac:dyDescent="0.25">
      <c r="A1" s="1613" t="s">
        <v>775</v>
      </c>
      <c r="B1" s="1612"/>
      <c r="C1" s="1611"/>
      <c r="D1" s="1611"/>
      <c r="E1" s="1611"/>
      <c r="F1" s="1611"/>
      <c r="G1" s="1612"/>
      <c r="I1" s="1612"/>
    </row>
    <row r="2" spans="1:9" ht="13.5" customHeight="1" x14ac:dyDescent="0.25">
      <c r="A2" s="1612"/>
      <c r="B2" s="1612"/>
      <c r="C2" s="1611"/>
      <c r="D2" s="1611"/>
      <c r="E2" s="1611"/>
      <c r="F2" s="1611"/>
      <c r="G2" s="1611"/>
    </row>
    <row r="3" spans="1:9" ht="13.5" customHeight="1" x14ac:dyDescent="0.25">
      <c r="A3" s="721" t="s">
        <v>774</v>
      </c>
      <c r="B3" s="721"/>
      <c r="C3" s="1608"/>
      <c r="D3" s="1608"/>
      <c r="E3" s="1608"/>
      <c r="F3" s="1608"/>
      <c r="G3" s="1608"/>
    </row>
    <row r="4" spans="1:9" ht="13.5" customHeight="1" x14ac:dyDescent="0.25">
      <c r="A4" s="2294" t="s">
        <v>1209</v>
      </c>
      <c r="B4" s="1629"/>
      <c r="C4" s="1608"/>
      <c r="D4" s="1608"/>
      <c r="E4" s="1608"/>
      <c r="F4" s="1608"/>
      <c r="G4" s="1608"/>
    </row>
    <row r="5" spans="1:9" ht="13.5" customHeight="1" x14ac:dyDescent="0.25">
      <c r="A5" s="1610" t="s">
        <v>1208</v>
      </c>
      <c r="B5" s="735"/>
      <c r="C5" s="724"/>
      <c r="D5" s="724"/>
      <c r="E5" s="724"/>
      <c r="F5" s="724"/>
      <c r="G5" s="724"/>
    </row>
    <row r="6" spans="1:9" ht="13.5" customHeight="1" x14ac:dyDescent="0.25">
      <c r="A6" s="723"/>
      <c r="B6" s="723"/>
      <c r="C6" s="726"/>
      <c r="D6" s="726"/>
      <c r="E6" s="733"/>
      <c r="F6" s="733"/>
      <c r="G6" s="733"/>
    </row>
    <row r="7" spans="1:9" ht="13.5" customHeight="1" x14ac:dyDescent="0.25">
      <c r="A7" s="1593"/>
      <c r="B7" s="1593"/>
      <c r="C7" s="2414"/>
      <c r="D7" s="2415"/>
      <c r="E7" s="2415"/>
      <c r="F7" s="2414"/>
      <c r="G7" s="2415"/>
    </row>
    <row r="8" spans="1:9" ht="13.5" customHeight="1" x14ac:dyDescent="0.25">
      <c r="A8" s="1593"/>
      <c r="B8" s="1593"/>
      <c r="C8" s="734"/>
      <c r="D8" s="732"/>
      <c r="E8" s="732"/>
      <c r="F8" s="734"/>
      <c r="G8" s="2415"/>
    </row>
    <row r="9" spans="1:9" ht="13.5" customHeight="1" x14ac:dyDescent="0.25">
      <c r="A9" s="723"/>
      <c r="B9" s="723"/>
      <c r="C9" s="726"/>
      <c r="D9" s="727"/>
      <c r="E9" s="727"/>
      <c r="F9" s="726"/>
      <c r="G9" s="733"/>
    </row>
    <row r="10" spans="1:9" ht="13.5" customHeight="1" x14ac:dyDescent="0.25">
      <c r="A10" s="1594"/>
      <c r="B10" s="1594"/>
      <c r="C10" s="2419"/>
      <c r="D10" s="2418"/>
      <c r="E10" s="2418"/>
      <c r="F10" s="2419"/>
      <c r="G10" s="2418"/>
    </row>
    <row r="11" spans="1:9" ht="13.5" customHeight="1" x14ac:dyDescent="0.25">
      <c r="A11" s="1595"/>
      <c r="B11" s="1595"/>
      <c r="C11" s="2414"/>
      <c r="D11" s="2415"/>
      <c r="E11" s="2415"/>
      <c r="F11" s="2417"/>
      <c r="G11" s="2416"/>
    </row>
    <row r="12" spans="1:9" ht="13.5" customHeight="1" x14ac:dyDescent="0.25">
      <c r="A12" s="1595"/>
      <c r="B12" s="1595"/>
      <c r="C12" s="1596"/>
      <c r="D12" s="732"/>
      <c r="E12" s="732"/>
      <c r="F12" s="731"/>
      <c r="G12" s="1609"/>
    </row>
    <row r="13" spans="1:9" ht="13.5" customHeight="1" x14ac:dyDescent="0.25">
      <c r="A13" s="1597"/>
      <c r="B13" s="1597"/>
      <c r="C13" s="1598"/>
      <c r="D13" s="727"/>
      <c r="E13" s="727"/>
      <c r="F13" s="730"/>
      <c r="G13" s="726"/>
      <c r="H13" s="1604"/>
    </row>
    <row r="14" spans="1:9" ht="13.5" customHeight="1" x14ac:dyDescent="0.25">
      <c r="A14" s="2415"/>
      <c r="B14" s="2415"/>
      <c r="C14" s="2415"/>
      <c r="D14" s="2415"/>
      <c r="E14" s="2415"/>
      <c r="F14" s="2414"/>
      <c r="G14" s="2413"/>
      <c r="H14" s="1604"/>
    </row>
    <row r="15" spans="1:9" ht="13.5" customHeight="1" x14ac:dyDescent="0.25">
      <c r="A15" s="723"/>
      <c r="B15" s="723"/>
      <c r="C15" s="728"/>
      <c r="D15" s="729"/>
      <c r="E15" s="729"/>
      <c r="F15" s="728"/>
      <c r="G15" s="728"/>
      <c r="H15" s="1604"/>
    </row>
    <row r="16" spans="1:9" ht="13.5" customHeight="1" x14ac:dyDescent="0.25">
      <c r="A16" s="716"/>
      <c r="B16" s="716"/>
      <c r="C16" s="724"/>
      <c r="D16" s="724"/>
      <c r="E16" s="724"/>
      <c r="F16" s="724"/>
      <c r="G16" s="1608"/>
      <c r="H16" s="1604"/>
    </row>
    <row r="17" spans="1:8" ht="13.5" customHeight="1" x14ac:dyDescent="0.25">
      <c r="A17" s="2404"/>
      <c r="B17" s="2404"/>
      <c r="C17" s="2404"/>
      <c r="D17" s="2404"/>
      <c r="E17" s="2404"/>
      <c r="F17" s="2403"/>
      <c r="G17" s="1608"/>
      <c r="H17" s="1604"/>
    </row>
    <row r="18" spans="1:8" ht="13.5" customHeight="1" x14ac:dyDescent="0.25">
      <c r="A18" s="2404"/>
      <c r="B18" s="2404"/>
      <c r="C18" s="2404"/>
      <c r="D18" s="2404"/>
      <c r="E18" s="2404"/>
      <c r="F18" s="2403"/>
      <c r="G18" s="1608"/>
      <c r="H18" s="1604"/>
    </row>
    <row r="19" spans="1:8" ht="13.5" customHeight="1" x14ac:dyDescent="0.25">
      <c r="A19" s="2412"/>
      <c r="B19" s="2412"/>
      <c r="C19" s="2412"/>
      <c r="D19" s="2412"/>
      <c r="E19" s="2412"/>
      <c r="F19" s="2411"/>
      <c r="G19" s="1608"/>
      <c r="H19" s="1604"/>
    </row>
    <row r="20" spans="1:8" ht="13.5" customHeight="1" x14ac:dyDescent="0.25">
      <c r="A20" s="2412"/>
      <c r="B20" s="2412"/>
      <c r="C20" s="2412"/>
      <c r="D20" s="2412"/>
      <c r="E20" s="2412"/>
      <c r="F20" s="2411"/>
      <c r="H20" s="1604"/>
    </row>
    <row r="21" spans="1:8" ht="13.5" customHeight="1" x14ac:dyDescent="0.25">
      <c r="C21" s="721"/>
      <c r="D21" s="716"/>
      <c r="E21" s="716"/>
      <c r="F21" s="716"/>
      <c r="H21" s="1604"/>
    </row>
    <row r="22" spans="1:8" ht="13.5" customHeight="1" x14ac:dyDescent="0.25">
      <c r="C22" s="716"/>
      <c r="D22" s="716"/>
      <c r="E22" s="716"/>
      <c r="F22" s="716"/>
      <c r="H22" s="1604"/>
    </row>
    <row r="23" spans="1:8" ht="13.5" customHeight="1" x14ac:dyDescent="0.25">
      <c r="C23" s="724"/>
      <c r="D23" s="1599"/>
      <c r="E23" s="724"/>
      <c r="F23" s="724"/>
      <c r="G23" s="1607"/>
      <c r="H23" s="1604"/>
    </row>
    <row r="24" spans="1:8" ht="13.5" customHeight="1" x14ac:dyDescent="0.25">
      <c r="C24" s="724"/>
      <c r="D24" s="724"/>
      <c r="E24" s="724"/>
      <c r="F24" s="724"/>
      <c r="G24" s="1607"/>
      <c r="H24" s="1604"/>
    </row>
    <row r="25" spans="1:8" ht="13.5" customHeight="1" x14ac:dyDescent="0.25">
      <c r="C25" s="724"/>
      <c r="D25" s="724"/>
      <c r="E25" s="724"/>
      <c r="F25" s="724"/>
      <c r="G25" s="1606"/>
      <c r="H25" s="1604"/>
    </row>
    <row r="26" spans="1:8" ht="13.5" customHeight="1" x14ac:dyDescent="0.25">
      <c r="C26" s="727"/>
      <c r="D26" s="727"/>
      <c r="E26" s="724"/>
      <c r="F26" s="724"/>
      <c r="G26" s="724"/>
      <c r="H26" s="1604"/>
    </row>
    <row r="27" spans="1:8" ht="13.5" customHeight="1" x14ac:dyDescent="0.25">
      <c r="C27" s="727"/>
      <c r="D27" s="727"/>
      <c r="E27" s="726"/>
      <c r="F27" s="726"/>
      <c r="G27" s="726"/>
      <c r="H27" s="1604"/>
    </row>
    <row r="28" spans="1:8" ht="13.5" customHeight="1" x14ac:dyDescent="0.25">
      <c r="A28" s="576" t="s">
        <v>773</v>
      </c>
      <c r="B28" s="721"/>
      <c r="C28" s="2405"/>
      <c r="D28" s="2405"/>
      <c r="E28" s="2407"/>
      <c r="F28" s="2407"/>
      <c r="G28" s="2407"/>
      <c r="H28" s="1604"/>
    </row>
    <row r="29" spans="1:8" ht="13.5" customHeight="1" x14ac:dyDescent="0.25">
      <c r="A29" s="1610" t="s">
        <v>1208</v>
      </c>
      <c r="B29" s="1605"/>
      <c r="C29" s="2405"/>
      <c r="D29" s="2405"/>
      <c r="E29" s="2407"/>
      <c r="F29" s="2407"/>
      <c r="G29" s="2407"/>
      <c r="H29" s="1604"/>
    </row>
    <row r="30" spans="1:8" ht="13.5" customHeight="1" x14ac:dyDescent="0.25">
      <c r="A30" s="725"/>
      <c r="B30" s="725"/>
      <c r="C30" s="2405"/>
      <c r="D30" s="2405"/>
      <c r="E30" s="2410"/>
      <c r="F30" s="2410"/>
      <c r="G30" s="2410"/>
      <c r="H30" s="1604"/>
    </row>
    <row r="31" spans="1:8" ht="13.5" customHeight="1" x14ac:dyDescent="0.25">
      <c r="A31" s="724"/>
      <c r="B31" s="724"/>
      <c r="C31" s="2405"/>
      <c r="D31" s="2405"/>
      <c r="E31" s="2410"/>
      <c r="F31" s="2410"/>
      <c r="G31" s="2410"/>
      <c r="H31" s="1604"/>
    </row>
    <row r="32" spans="1:8" ht="13.5" customHeight="1" x14ac:dyDescent="0.25">
      <c r="A32" s="724"/>
      <c r="B32" s="724"/>
      <c r="C32" s="2405"/>
      <c r="D32" s="2405"/>
      <c r="E32" s="2410"/>
      <c r="F32" s="2410"/>
      <c r="G32" s="2410"/>
      <c r="H32" s="1604"/>
    </row>
    <row r="33" spans="1:8" ht="13.5" customHeight="1" x14ac:dyDescent="0.25">
      <c r="A33" s="723"/>
      <c r="B33" s="723"/>
      <c r="C33" s="2405"/>
      <c r="D33" s="2405"/>
      <c r="E33" s="2407"/>
      <c r="F33" s="2407"/>
      <c r="G33" s="2407"/>
      <c r="H33" s="1604"/>
    </row>
    <row r="34" spans="1:8" ht="13.5" customHeight="1" x14ac:dyDescent="0.25">
      <c r="A34" s="2408"/>
      <c r="B34" s="2408"/>
      <c r="C34" s="2405"/>
      <c r="D34" s="2405"/>
      <c r="E34" s="2410"/>
      <c r="F34" s="2410"/>
      <c r="G34" s="2410"/>
      <c r="H34" s="1604"/>
    </row>
    <row r="35" spans="1:8" ht="13.5" customHeight="1" x14ac:dyDescent="0.25">
      <c r="A35" s="2408"/>
      <c r="B35" s="2408"/>
      <c r="C35" s="2405"/>
      <c r="D35" s="2405"/>
      <c r="E35" s="2410"/>
      <c r="F35" s="2410"/>
      <c r="G35" s="2410"/>
      <c r="H35" s="1604"/>
    </row>
    <row r="36" spans="1:8" ht="13.5" customHeight="1" x14ac:dyDescent="0.25">
      <c r="A36" s="2406"/>
      <c r="B36" s="2406"/>
      <c r="C36" s="2405"/>
      <c r="D36" s="2405"/>
      <c r="E36" s="2410"/>
      <c r="F36" s="2410"/>
      <c r="G36" s="2410"/>
      <c r="H36" s="1604"/>
    </row>
    <row r="37" spans="1:8" ht="13.5" customHeight="1" x14ac:dyDescent="0.25">
      <c r="A37" s="2408"/>
      <c r="B37" s="2408"/>
      <c r="C37" s="2405"/>
      <c r="D37" s="2405"/>
      <c r="E37" s="2410"/>
      <c r="F37" s="2410"/>
      <c r="G37" s="2410"/>
      <c r="H37" s="1604"/>
    </row>
    <row r="38" spans="1:8" ht="13.5" customHeight="1" x14ac:dyDescent="0.25">
      <c r="A38" s="2408"/>
      <c r="B38" s="2408"/>
      <c r="C38" s="2405"/>
      <c r="D38" s="2405"/>
      <c r="E38" s="2407"/>
      <c r="F38" s="2407"/>
      <c r="G38" s="2407"/>
      <c r="H38" s="1604"/>
    </row>
    <row r="39" spans="1:8" ht="13.5" customHeight="1" x14ac:dyDescent="0.25">
      <c r="A39" s="2408"/>
      <c r="B39" s="2408"/>
      <c r="C39" s="2405"/>
      <c r="D39" s="2405"/>
      <c r="E39" s="2409"/>
      <c r="F39" s="2409"/>
      <c r="G39" s="2409"/>
      <c r="H39" s="1604"/>
    </row>
    <row r="40" spans="1:8" ht="13.5" customHeight="1" x14ac:dyDescent="0.25">
      <c r="A40" s="2408"/>
      <c r="B40" s="2408"/>
      <c r="C40" s="2405"/>
      <c r="D40" s="2405"/>
      <c r="E40" s="2407"/>
      <c r="F40" s="2407"/>
      <c r="G40" s="2407"/>
      <c r="H40" s="1604"/>
    </row>
    <row r="41" spans="1:8" ht="13.5" customHeight="1" x14ac:dyDescent="0.25">
      <c r="A41" s="2408"/>
      <c r="B41" s="2408"/>
      <c r="C41" s="716"/>
      <c r="D41" s="716"/>
      <c r="E41" s="2407"/>
      <c r="F41" s="2407"/>
      <c r="G41" s="2407"/>
      <c r="H41" s="1604"/>
    </row>
    <row r="42" spans="1:8" ht="13.5" customHeight="1" x14ac:dyDescent="0.25">
      <c r="A42" s="2406"/>
      <c r="B42" s="2406"/>
      <c r="C42" s="2405"/>
      <c r="D42" s="2405"/>
      <c r="E42" s="716"/>
      <c r="F42" s="716"/>
      <c r="G42" s="716"/>
      <c r="H42" s="1604"/>
    </row>
    <row r="43" spans="1:8" ht="13.5" customHeight="1" x14ac:dyDescent="0.25">
      <c r="C43" s="2405"/>
      <c r="D43" s="2405"/>
      <c r="E43" s="716"/>
      <c r="F43" s="716"/>
      <c r="G43" s="716"/>
      <c r="H43" s="1604"/>
    </row>
    <row r="44" spans="1:8" ht="13.5" customHeight="1" x14ac:dyDescent="0.25">
      <c r="C44" s="2405"/>
      <c r="D44" s="2405"/>
      <c r="E44" s="716"/>
      <c r="F44" s="716"/>
      <c r="G44" s="716"/>
      <c r="H44" s="1604"/>
    </row>
    <row r="45" spans="1:8" ht="13.5" customHeight="1" x14ac:dyDescent="0.25">
      <c r="A45" s="716"/>
      <c r="B45" s="716"/>
      <c r="C45" s="716"/>
      <c r="D45" s="716"/>
      <c r="E45" s="716"/>
      <c r="F45" s="716"/>
      <c r="G45" s="716"/>
      <c r="H45" s="1604"/>
    </row>
    <row r="46" spans="1:8" ht="13.5" customHeight="1" x14ac:dyDescent="0.25">
      <c r="C46" s="1600"/>
      <c r="D46" s="1601"/>
      <c r="E46" s="722"/>
      <c r="F46" s="722"/>
      <c r="G46" s="722"/>
      <c r="H46" s="1604"/>
    </row>
    <row r="47" spans="1:8" ht="13.5" customHeight="1" x14ac:dyDescent="0.25">
      <c r="C47" s="716"/>
      <c r="D47" s="716"/>
      <c r="E47" s="716"/>
      <c r="F47" s="716"/>
      <c r="G47" s="716"/>
      <c r="H47" s="1604"/>
    </row>
    <row r="48" spans="1:8" ht="13.5" customHeight="1" x14ac:dyDescent="0.25">
      <c r="B48" s="721"/>
      <c r="C48" s="718"/>
      <c r="D48" s="719"/>
      <c r="E48" s="716"/>
      <c r="F48" s="716"/>
      <c r="H48" s="1604"/>
    </row>
    <row r="49" spans="1:8" ht="13.5" customHeight="1" x14ac:dyDescent="0.25">
      <c r="B49" s="1605"/>
      <c r="C49" s="718"/>
      <c r="D49" s="1602"/>
      <c r="E49" s="716"/>
      <c r="F49" s="716"/>
      <c r="H49" s="1604"/>
    </row>
    <row r="50" spans="1:8" ht="13.5" customHeight="1" x14ac:dyDescent="0.25">
      <c r="A50" s="576" t="s">
        <v>772</v>
      </c>
      <c r="B50" s="720"/>
      <c r="C50" s="1603"/>
      <c r="D50" s="718"/>
      <c r="E50" s="716"/>
      <c r="F50" s="716"/>
      <c r="H50" s="1604"/>
    </row>
    <row r="51" spans="1:8" ht="13.5" customHeight="1" x14ac:dyDescent="0.25">
      <c r="A51" s="1610" t="s">
        <v>1208</v>
      </c>
      <c r="B51" s="720"/>
      <c r="C51" s="719"/>
      <c r="D51" s="718"/>
      <c r="E51" s="716"/>
      <c r="F51" s="716"/>
      <c r="H51" s="1604"/>
    </row>
    <row r="52" spans="1:8" ht="13.5" customHeight="1" x14ac:dyDescent="0.25">
      <c r="A52" s="716"/>
      <c r="B52" s="716"/>
      <c r="C52" s="716"/>
      <c r="D52" s="716"/>
      <c r="E52" s="716"/>
      <c r="F52" s="716"/>
      <c r="H52" s="1604"/>
    </row>
    <row r="53" spans="1:8" ht="13.5" customHeight="1" x14ac:dyDescent="0.25">
      <c r="A53" s="2404"/>
      <c r="B53" s="2404"/>
      <c r="C53" s="2404"/>
      <c r="D53" s="2404"/>
      <c r="E53" s="2404"/>
      <c r="F53" s="2403"/>
      <c r="H53" s="1604"/>
    </row>
    <row r="54" spans="1:8" ht="13.5" customHeight="1" x14ac:dyDescent="0.25">
      <c r="A54" s="2404"/>
      <c r="B54" s="2404"/>
      <c r="C54" s="2404"/>
      <c r="D54" s="2404"/>
      <c r="E54" s="2404"/>
      <c r="F54" s="2403"/>
      <c r="H54" s="1604"/>
    </row>
    <row r="55" spans="1:8" ht="13.5" customHeight="1" x14ac:dyDescent="0.25">
      <c r="A55" s="2402"/>
      <c r="B55" s="2402"/>
      <c r="C55" s="716"/>
      <c r="D55" s="716"/>
      <c r="E55" s="716"/>
      <c r="F55" s="716"/>
      <c r="H55" s="1604"/>
    </row>
    <row r="56" spans="1:8" ht="13.5" customHeight="1" x14ac:dyDescent="0.25">
      <c r="B56" s="2402"/>
      <c r="C56" s="716"/>
      <c r="D56" s="716"/>
      <c r="E56" s="716"/>
      <c r="F56" s="716"/>
      <c r="H56" s="1604"/>
    </row>
    <row r="57" spans="1:8" x14ac:dyDescent="0.25">
      <c r="H57" s="1604"/>
    </row>
    <row r="58" spans="1:8" x14ac:dyDescent="0.25">
      <c r="H58" s="1604"/>
    </row>
    <row r="59" spans="1:8" x14ac:dyDescent="0.25">
      <c r="H59" s="1604"/>
    </row>
    <row r="60" spans="1:8" x14ac:dyDescent="0.25">
      <c r="H60" s="1604"/>
    </row>
    <row r="61" spans="1:8" x14ac:dyDescent="0.25">
      <c r="H61" s="1604"/>
    </row>
    <row r="62" spans="1:8" x14ac:dyDescent="0.25">
      <c r="H62" s="1604"/>
    </row>
    <row r="63" spans="1:8" x14ac:dyDescent="0.25">
      <c r="H63" s="1604"/>
    </row>
    <row r="64" spans="1:8" x14ac:dyDescent="0.25">
      <c r="H64" s="1604"/>
    </row>
    <row r="65" spans="8:8" x14ac:dyDescent="0.25">
      <c r="H65" s="1604"/>
    </row>
    <row r="66" spans="8:8" x14ac:dyDescent="0.25">
      <c r="H66" s="1604"/>
    </row>
  </sheetData>
  <pageMargins left="0.7" right="0.7" top="0.75" bottom="0.75" header="0.3" footer="0.3"/>
  <pageSetup paperSize="9" scale="80" pageOrder="overThenDown" orientation="portrait" r:id="rId1"/>
  <headerFooter>
    <oddHeader>&amp;R&amp;"Arial,Normal"&amp;8Risk, liquidity and capital management</oddHeader>
    <oddFooter>&amp;C&amp;7Fact book - Q4 2018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99"/>
  </sheetPr>
  <dimension ref="A1:CO61"/>
  <sheetViews>
    <sheetView view="pageLayout" topLeftCell="AK1" zoomScaleNormal="100" zoomScaleSheetLayoutView="110" workbookViewId="0">
      <selection activeCell="AC52" sqref="AC52"/>
    </sheetView>
  </sheetViews>
  <sheetFormatPr defaultColWidth="9.140625" defaultRowHeight="15" x14ac:dyDescent="0.25"/>
  <cols>
    <col min="1" max="1" width="50.28515625" style="536" customWidth="1"/>
    <col min="2" max="6" width="9.7109375" style="536" customWidth="1"/>
    <col min="7" max="7" width="1.42578125" style="536" customWidth="1"/>
    <col min="8" max="8" width="43.7109375" style="469" customWidth="1"/>
    <col min="9" max="17" width="7.140625" style="469" customWidth="1"/>
    <col min="18" max="18" width="37" style="469" customWidth="1"/>
    <col min="19" max="19" width="6.28515625" style="469" customWidth="1"/>
    <col min="20" max="20" width="7.42578125" style="469" customWidth="1"/>
    <col min="21" max="21" width="8" style="469" customWidth="1"/>
    <col min="22" max="25" width="6.5703125" style="469" customWidth="1"/>
    <col min="26" max="26" width="7.140625" style="469" customWidth="1"/>
    <col min="27" max="27" width="6.28515625" style="469" customWidth="1"/>
    <col min="28" max="28" width="1" style="469" customWidth="1"/>
    <col min="29" max="29" width="36.7109375" style="469" customWidth="1"/>
    <col min="30" max="30" width="6.7109375" style="469" customWidth="1"/>
    <col min="31" max="31" width="7.140625" style="469" customWidth="1"/>
    <col min="32" max="32" width="8.140625" style="469" customWidth="1"/>
    <col min="33" max="33" width="6.42578125" style="469" customWidth="1"/>
    <col min="34" max="34" width="6.7109375" style="469" customWidth="1"/>
    <col min="35" max="35" width="6.85546875" style="469" customWidth="1"/>
    <col min="36" max="36" width="6.5703125" style="469" customWidth="1"/>
    <col min="37" max="37" width="7.140625" style="469" customWidth="1"/>
    <col min="38" max="38" width="6.28515625" style="469" customWidth="1"/>
    <col min="39" max="39" width="2" style="469" customWidth="1"/>
    <col min="40" max="40" width="34.85546875" style="469" customWidth="1"/>
    <col min="41" max="46" width="10.28515625" style="469" customWidth="1"/>
    <col min="47" max="47" width="3.42578125" style="469" customWidth="1"/>
    <col min="48" max="16384" width="9.140625" style="469"/>
  </cols>
  <sheetData>
    <row r="1" spans="1:93" ht="13.5" customHeight="1" x14ac:dyDescent="0.25">
      <c r="A1" s="493" t="s">
        <v>820</v>
      </c>
      <c r="B1" s="474"/>
      <c r="C1" s="474"/>
      <c r="D1" s="474"/>
      <c r="E1" s="474"/>
      <c r="F1" s="474"/>
      <c r="G1" s="474"/>
      <c r="H1" s="493" t="s">
        <v>819</v>
      </c>
      <c r="I1" s="1126"/>
      <c r="J1" s="1126"/>
      <c r="K1" s="1126"/>
      <c r="L1" s="1126"/>
      <c r="M1" s="1126"/>
      <c r="N1" s="1126"/>
      <c r="O1" s="1126"/>
      <c r="P1" s="1126"/>
      <c r="Q1" s="1126"/>
      <c r="R1" s="493" t="s">
        <v>818</v>
      </c>
      <c r="AC1" s="493" t="s">
        <v>818</v>
      </c>
      <c r="AN1" s="493" t="s">
        <v>1248</v>
      </c>
      <c r="AO1" s="1126"/>
      <c r="AP1" s="1126"/>
      <c r="AQ1" s="1126"/>
      <c r="AR1" s="1126"/>
      <c r="AS1" s="1126"/>
      <c r="AT1" s="1126"/>
      <c r="CO1" s="2444" t="s">
        <v>1247</v>
      </c>
    </row>
    <row r="2" spans="1:93" ht="13.5" customHeight="1" x14ac:dyDescent="0.25">
      <c r="A2" s="1128" t="s">
        <v>1215</v>
      </c>
      <c r="B2" s="1720"/>
      <c r="C2" s="1720"/>
      <c r="D2" s="1720"/>
      <c r="E2" s="1720"/>
      <c r="F2" s="1720"/>
      <c r="G2" s="1720"/>
      <c r="H2" s="1128" t="s">
        <v>1215</v>
      </c>
      <c r="I2" s="1126"/>
      <c r="J2" s="1126"/>
      <c r="K2" s="1126"/>
      <c r="L2" s="1126"/>
      <c r="M2" s="1126"/>
      <c r="N2" s="1126"/>
      <c r="O2" s="1126"/>
      <c r="P2" s="1126"/>
      <c r="Q2" s="1126"/>
      <c r="R2" s="1128" t="s">
        <v>1215</v>
      </c>
      <c r="AC2" s="1128" t="s">
        <v>1215</v>
      </c>
      <c r="AN2" s="1128" t="s">
        <v>1215</v>
      </c>
      <c r="AO2" s="1126"/>
      <c r="AP2" s="1126"/>
      <c r="AQ2" s="1126"/>
      <c r="AR2" s="1126"/>
      <c r="AS2" s="1126"/>
      <c r="AT2" s="1126"/>
    </row>
    <row r="3" spans="1:93" ht="12" customHeight="1" x14ac:dyDescent="0.25">
      <c r="A3" s="1142"/>
      <c r="B3" s="1472"/>
      <c r="C3" s="1472"/>
      <c r="D3" s="1472"/>
      <c r="E3" s="1472"/>
      <c r="F3" s="1472"/>
      <c r="G3" s="1472"/>
      <c r="Q3" s="1136"/>
      <c r="R3" s="558" t="s">
        <v>817</v>
      </c>
      <c r="AC3" s="558" t="s">
        <v>817</v>
      </c>
      <c r="AN3" s="558"/>
      <c r="AO3" s="1719"/>
      <c r="AP3" s="1719"/>
      <c r="AQ3" s="1719"/>
      <c r="AR3" s="1719"/>
      <c r="AS3" s="1719"/>
      <c r="AT3" s="1719"/>
      <c r="AU3" s="1719"/>
      <c r="AV3" s="1719"/>
    </row>
    <row r="4" spans="1:93" ht="15.75" thickBot="1" x14ac:dyDescent="0.3">
      <c r="A4" s="1142"/>
      <c r="B4" s="1665"/>
      <c r="C4" s="1665"/>
      <c r="D4" s="1665"/>
      <c r="E4" s="1665"/>
      <c r="F4" s="1665"/>
      <c r="G4" s="1665"/>
      <c r="H4" s="738"/>
      <c r="Q4" s="1141"/>
      <c r="AN4" s="1746"/>
      <c r="AO4" s="2894" t="s">
        <v>816</v>
      </c>
      <c r="AP4" s="2894"/>
      <c r="AQ4" s="2894" t="s">
        <v>809</v>
      </c>
      <c r="AR4" s="2894"/>
      <c r="AS4" s="2894" t="s">
        <v>813</v>
      </c>
      <c r="AT4" s="2894"/>
      <c r="AU4" s="1719"/>
      <c r="AV4" s="1719"/>
    </row>
    <row r="5" spans="1:93" ht="26.25" customHeight="1" thickBot="1" x14ac:dyDescent="0.3">
      <c r="A5" s="1139" t="s">
        <v>1246</v>
      </c>
      <c r="B5" s="1726"/>
      <c r="C5" s="1726"/>
      <c r="D5" s="1726"/>
      <c r="E5" s="1726"/>
      <c r="F5" s="1726"/>
      <c r="G5" s="1665"/>
      <c r="Q5" s="1141"/>
      <c r="R5" s="1122" t="s">
        <v>814</v>
      </c>
      <c r="S5" s="1537" t="s">
        <v>802</v>
      </c>
      <c r="T5" s="1537" t="s">
        <v>801</v>
      </c>
      <c r="U5" s="1537" t="s">
        <v>800</v>
      </c>
      <c r="V5" s="1537" t="s">
        <v>799</v>
      </c>
      <c r="W5" s="1537" t="s">
        <v>798</v>
      </c>
      <c r="X5" s="1537" t="s">
        <v>797</v>
      </c>
      <c r="Y5" s="1537" t="s">
        <v>796</v>
      </c>
      <c r="Z5" s="1537" t="s">
        <v>795</v>
      </c>
      <c r="AA5" s="1537" t="s">
        <v>365</v>
      </c>
      <c r="AB5" s="521"/>
      <c r="AC5" s="1122" t="s">
        <v>813</v>
      </c>
      <c r="AD5" s="1121" t="s">
        <v>802</v>
      </c>
      <c r="AE5" s="1121" t="s">
        <v>801</v>
      </c>
      <c r="AF5" s="1121" t="s">
        <v>800</v>
      </c>
      <c r="AG5" s="1121" t="s">
        <v>799</v>
      </c>
      <c r="AH5" s="1121" t="s">
        <v>798</v>
      </c>
      <c r="AI5" s="1121" t="s">
        <v>797</v>
      </c>
      <c r="AJ5" s="1121" t="s">
        <v>796</v>
      </c>
      <c r="AK5" s="1121" t="s">
        <v>795</v>
      </c>
      <c r="AL5" s="1121" t="s">
        <v>365</v>
      </c>
      <c r="AM5" s="1136"/>
      <c r="AN5" s="1745" t="s">
        <v>178</v>
      </c>
      <c r="AO5" s="2432" t="s">
        <v>966</v>
      </c>
      <c r="AP5" s="1744" t="s">
        <v>965</v>
      </c>
      <c r="AQ5" s="1744" t="s">
        <v>966</v>
      </c>
      <c r="AR5" s="1744" t="s">
        <v>965</v>
      </c>
      <c r="AS5" s="1744" t="s">
        <v>966</v>
      </c>
      <c r="AT5" s="1744" t="s">
        <v>965</v>
      </c>
      <c r="AU5" s="1719"/>
      <c r="AV5" s="1719"/>
    </row>
    <row r="6" spans="1:93" ht="20.25" customHeight="1" thickBot="1" x14ac:dyDescent="0.3">
      <c r="A6" s="1139"/>
      <c r="B6" s="1726"/>
      <c r="C6" s="1726"/>
      <c r="D6" s="1726"/>
      <c r="E6" s="1726"/>
      <c r="F6" s="1726"/>
      <c r="G6" s="1665"/>
      <c r="H6" s="1140" t="s">
        <v>372</v>
      </c>
      <c r="I6" s="1124" t="s">
        <v>813</v>
      </c>
      <c r="J6" s="1124" t="s">
        <v>810</v>
      </c>
      <c r="K6" s="1124" t="s">
        <v>803</v>
      </c>
      <c r="L6" s="1535" t="s">
        <v>814</v>
      </c>
      <c r="M6" s="1124" t="s">
        <v>809</v>
      </c>
      <c r="N6" s="1124" t="s">
        <v>3</v>
      </c>
      <c r="O6" s="1124" t="s">
        <v>815</v>
      </c>
      <c r="P6" s="1124" t="s">
        <v>365</v>
      </c>
      <c r="Q6" s="739"/>
      <c r="R6" s="1717" t="s">
        <v>794</v>
      </c>
      <c r="S6" s="1718">
        <v>3.8</v>
      </c>
      <c r="T6" s="1721" t="s">
        <v>88</v>
      </c>
      <c r="U6" s="1721" t="s">
        <v>88</v>
      </c>
      <c r="V6" s="1721" t="s">
        <v>88</v>
      </c>
      <c r="W6" s="1721" t="s">
        <v>88</v>
      </c>
      <c r="X6" s="1721" t="s">
        <v>88</v>
      </c>
      <c r="Y6" s="1721" t="s">
        <v>88</v>
      </c>
      <c r="Z6" s="1721" t="s">
        <v>88</v>
      </c>
      <c r="AA6" s="1721">
        <v>3.8</v>
      </c>
      <c r="AB6" s="521"/>
      <c r="AC6" s="1717" t="s">
        <v>794</v>
      </c>
      <c r="AD6" s="1718">
        <v>27.3</v>
      </c>
      <c r="AE6" s="1538">
        <v>0.6</v>
      </c>
      <c r="AF6" s="1538" t="s">
        <v>88</v>
      </c>
      <c r="AG6" s="1538" t="s">
        <v>88</v>
      </c>
      <c r="AH6" s="1538" t="s">
        <v>88</v>
      </c>
      <c r="AI6" s="1538" t="s">
        <v>88</v>
      </c>
      <c r="AJ6" s="1538" t="s">
        <v>88</v>
      </c>
      <c r="AK6" s="1538" t="s">
        <v>88</v>
      </c>
      <c r="AL6" s="1538">
        <v>27.9</v>
      </c>
      <c r="AM6" s="1136"/>
      <c r="AN6" s="2443"/>
      <c r="AO6" s="2442"/>
      <c r="AP6" s="2442"/>
      <c r="AQ6" s="2442"/>
      <c r="AR6" s="2442"/>
      <c r="AS6" s="2442"/>
      <c r="AT6" s="2442"/>
      <c r="AU6" s="1719"/>
      <c r="AV6" s="1719"/>
    </row>
    <row r="7" spans="1:93" ht="13.5" customHeight="1" x14ac:dyDescent="0.25">
      <c r="A7" s="1139"/>
      <c r="B7" s="1719"/>
      <c r="C7" s="1719"/>
      <c r="D7" s="1719"/>
      <c r="E7" s="1719"/>
      <c r="F7" s="1719"/>
      <c r="G7" s="1665"/>
      <c r="H7" s="1717" t="s">
        <v>794</v>
      </c>
      <c r="I7" s="1718">
        <v>27.9</v>
      </c>
      <c r="J7" s="1718">
        <v>3.5</v>
      </c>
      <c r="K7" s="1718">
        <v>0.8</v>
      </c>
      <c r="L7" s="1718">
        <v>3.8</v>
      </c>
      <c r="M7" s="1718">
        <v>13.2</v>
      </c>
      <c r="N7" s="1718">
        <v>0.1</v>
      </c>
      <c r="O7" s="2445"/>
      <c r="P7" s="1718">
        <v>49.2</v>
      </c>
      <c r="Q7" s="1740"/>
      <c r="R7" s="1717" t="s">
        <v>793</v>
      </c>
      <c r="S7" s="1718">
        <v>11.7</v>
      </c>
      <c r="T7" s="1718">
        <v>2.8</v>
      </c>
      <c r="U7" s="1718">
        <v>8.8000000000000007</v>
      </c>
      <c r="V7" s="1718">
        <v>6.4</v>
      </c>
      <c r="W7" s="1718">
        <v>11.3</v>
      </c>
      <c r="X7" s="1718">
        <v>5.2</v>
      </c>
      <c r="Y7" s="1718">
        <v>36.6</v>
      </c>
      <c r="Z7" s="1721" t="s">
        <v>88</v>
      </c>
      <c r="AA7" s="1721">
        <v>82.8</v>
      </c>
      <c r="AB7" s="521"/>
      <c r="AC7" s="1717" t="s">
        <v>793</v>
      </c>
      <c r="AD7" s="1718">
        <v>11.8</v>
      </c>
      <c r="AE7" s="1718">
        <v>3.6</v>
      </c>
      <c r="AF7" s="1718">
        <v>7.8</v>
      </c>
      <c r="AG7" s="1718">
        <v>7.8</v>
      </c>
      <c r="AH7" s="1718">
        <v>18.3</v>
      </c>
      <c r="AI7" s="1718">
        <v>12.9</v>
      </c>
      <c r="AJ7" s="1718">
        <v>15.3</v>
      </c>
      <c r="AK7" s="1538" t="s">
        <v>88</v>
      </c>
      <c r="AL7" s="1538">
        <v>77.599999999999994</v>
      </c>
      <c r="AM7" s="1114"/>
      <c r="AN7" s="1478"/>
      <c r="AO7" s="1743"/>
      <c r="AP7" s="1743"/>
      <c r="AQ7" s="1743"/>
      <c r="AR7" s="1743"/>
      <c r="AS7" s="1743"/>
      <c r="AT7" s="1743"/>
      <c r="AU7" s="1719"/>
      <c r="AV7" s="1719"/>
    </row>
    <row r="8" spans="1:93" ht="13.5" customHeight="1" thickBot="1" x14ac:dyDescent="0.3">
      <c r="A8" s="1719"/>
      <c r="B8" s="1139" t="s">
        <v>1245</v>
      </c>
      <c r="C8" s="1719"/>
      <c r="D8" s="1719"/>
      <c r="E8" s="1719"/>
      <c r="F8" s="1742"/>
      <c r="G8" s="1665"/>
      <c r="H8" s="1717" t="s">
        <v>793</v>
      </c>
      <c r="I8" s="1718">
        <v>77.599999999999994</v>
      </c>
      <c r="J8" s="1718">
        <v>80.900000000000006</v>
      </c>
      <c r="K8" s="1718">
        <v>49.9</v>
      </c>
      <c r="L8" s="1718">
        <v>82.8</v>
      </c>
      <c r="M8" s="1718">
        <v>15.1</v>
      </c>
      <c r="N8" s="1718">
        <v>2.1</v>
      </c>
      <c r="O8" s="2445"/>
      <c r="P8" s="1718">
        <v>308.3</v>
      </c>
      <c r="Q8" s="1740"/>
      <c r="R8" s="1717" t="s">
        <v>792</v>
      </c>
      <c r="S8" s="1718">
        <v>2.4</v>
      </c>
      <c r="T8" s="1718" t="s">
        <v>88</v>
      </c>
      <c r="U8" s="1718">
        <v>0.1</v>
      </c>
      <c r="V8" s="1718" t="s">
        <v>88</v>
      </c>
      <c r="W8" s="1718" t="s">
        <v>88</v>
      </c>
      <c r="X8" s="1718" t="s">
        <v>88</v>
      </c>
      <c r="Y8" s="1721" t="s">
        <v>88</v>
      </c>
      <c r="Z8" s="1721" t="s">
        <v>88</v>
      </c>
      <c r="AA8" s="1721">
        <v>2.6</v>
      </c>
      <c r="AB8" s="521"/>
      <c r="AC8" s="1717" t="s">
        <v>792</v>
      </c>
      <c r="AD8" s="1718">
        <v>1.1000000000000001</v>
      </c>
      <c r="AE8" s="1718">
        <v>0.1</v>
      </c>
      <c r="AF8" s="1718">
        <v>1.5</v>
      </c>
      <c r="AG8" s="1718">
        <v>0.2</v>
      </c>
      <c r="AH8" s="1718">
        <v>0.4</v>
      </c>
      <c r="AI8" s="1718" t="s">
        <v>88</v>
      </c>
      <c r="AJ8" s="1538" t="s">
        <v>88</v>
      </c>
      <c r="AK8" s="1538" t="s">
        <v>88</v>
      </c>
      <c r="AL8" s="1538">
        <v>3.2</v>
      </c>
      <c r="AM8" s="1114"/>
      <c r="AN8" s="1477" t="s">
        <v>964</v>
      </c>
      <c r="AO8" s="1477">
        <v>103929.94616609381</v>
      </c>
      <c r="AP8" s="1477">
        <v>101243.84515713593</v>
      </c>
      <c r="AQ8" s="1477">
        <v>22669.858494268032</v>
      </c>
      <c r="AR8" s="1477">
        <v>22559.803062536703</v>
      </c>
      <c r="AS8" s="1477">
        <v>33076.695949595851</v>
      </c>
      <c r="AT8" s="1477">
        <v>32826.52476663432</v>
      </c>
      <c r="AU8" s="1735"/>
      <c r="AV8" s="1719"/>
    </row>
    <row r="9" spans="1:93" ht="13.5" customHeight="1" thickBot="1" x14ac:dyDescent="0.3">
      <c r="A9" s="1122" t="s">
        <v>372</v>
      </c>
      <c r="B9" s="1138" t="s">
        <v>813</v>
      </c>
      <c r="C9" s="1138" t="s">
        <v>809</v>
      </c>
      <c r="D9" s="1138" t="s">
        <v>814</v>
      </c>
      <c r="E9" s="1138" t="s">
        <v>3</v>
      </c>
      <c r="F9" s="1138" t="s">
        <v>812</v>
      </c>
      <c r="G9" s="1665"/>
      <c r="H9" s="1717" t="s">
        <v>792</v>
      </c>
      <c r="I9" s="1718">
        <v>3.2</v>
      </c>
      <c r="J9" s="1718">
        <v>0.4</v>
      </c>
      <c r="K9" s="1718">
        <v>0.1</v>
      </c>
      <c r="L9" s="1718">
        <v>2.6</v>
      </c>
      <c r="M9" s="1718">
        <v>4.5</v>
      </c>
      <c r="N9" s="1718">
        <v>0.5</v>
      </c>
      <c r="O9" s="2445"/>
      <c r="P9" s="1718">
        <v>11.3</v>
      </c>
      <c r="Q9" s="1740"/>
      <c r="R9" s="1717" t="s">
        <v>791</v>
      </c>
      <c r="S9" s="1718">
        <v>16.3</v>
      </c>
      <c r="T9" s="1721" t="s">
        <v>88</v>
      </c>
      <c r="U9" s="1721" t="s">
        <v>88</v>
      </c>
      <c r="V9" s="1721" t="s">
        <v>88</v>
      </c>
      <c r="W9" s="1721" t="s">
        <v>88</v>
      </c>
      <c r="X9" s="1721" t="s">
        <v>88</v>
      </c>
      <c r="Y9" s="1721" t="s">
        <v>88</v>
      </c>
      <c r="Z9" s="1718" t="s">
        <v>88</v>
      </c>
      <c r="AA9" s="1718">
        <v>16.3</v>
      </c>
      <c r="AB9" s="521"/>
      <c r="AC9" s="1717" t="s">
        <v>791</v>
      </c>
      <c r="AD9" s="1718">
        <v>11.9</v>
      </c>
      <c r="AE9" s="1538" t="s">
        <v>88</v>
      </c>
      <c r="AF9" s="1538" t="s">
        <v>88</v>
      </c>
      <c r="AG9" s="1538" t="s">
        <v>88</v>
      </c>
      <c r="AH9" s="1538" t="s">
        <v>88</v>
      </c>
      <c r="AI9" s="1538" t="s">
        <v>88</v>
      </c>
      <c r="AJ9" s="1538" t="s">
        <v>88</v>
      </c>
      <c r="AK9" s="1718" t="s">
        <v>88</v>
      </c>
      <c r="AL9" s="1718">
        <v>11.9</v>
      </c>
      <c r="AM9" s="1134"/>
      <c r="AN9" s="1737" t="s">
        <v>963</v>
      </c>
      <c r="AO9" s="1736">
        <v>99890.130736179359</v>
      </c>
      <c r="AP9" s="1736">
        <v>97810.002041708649</v>
      </c>
      <c r="AQ9" s="1736">
        <v>22222.072631885127</v>
      </c>
      <c r="AR9" s="1736">
        <v>22179.185079511233</v>
      </c>
      <c r="AS9" s="1736">
        <v>32156.673624974788</v>
      </c>
      <c r="AT9" s="1736">
        <v>32044.505790706426</v>
      </c>
      <c r="AU9" s="1735"/>
      <c r="AV9" s="1719"/>
    </row>
    <row r="10" spans="1:93" ht="13.5" customHeight="1" x14ac:dyDescent="0.25">
      <c r="A10" s="2441" t="s">
        <v>1244</v>
      </c>
      <c r="B10" s="2440">
        <v>32.156673624974793</v>
      </c>
      <c r="C10" s="2440">
        <v>22.222072631885123</v>
      </c>
      <c r="D10" s="2440">
        <v>16.514136234009399</v>
      </c>
      <c r="E10" s="2440">
        <v>28.997248245310068</v>
      </c>
      <c r="F10" s="2440">
        <v>99.890130736179387</v>
      </c>
      <c r="G10" s="1665"/>
      <c r="H10" s="1717" t="s">
        <v>791</v>
      </c>
      <c r="I10" s="1718">
        <v>11.9</v>
      </c>
      <c r="J10" s="1718">
        <v>22.5</v>
      </c>
      <c r="K10" s="1718">
        <v>8.1999999999999993</v>
      </c>
      <c r="L10" s="1718">
        <v>16.3</v>
      </c>
      <c r="M10" s="1718">
        <v>13.7</v>
      </c>
      <c r="N10" s="1718">
        <v>0.6</v>
      </c>
      <c r="O10" s="2445">
        <v>10.5</v>
      </c>
      <c r="P10" s="1718">
        <v>83.8</v>
      </c>
      <c r="Q10" s="2447"/>
      <c r="R10" s="1717" t="s">
        <v>778</v>
      </c>
      <c r="S10" s="1718" t="s">
        <v>88</v>
      </c>
      <c r="T10" s="1721" t="s">
        <v>88</v>
      </c>
      <c r="U10" s="1721" t="s">
        <v>88</v>
      </c>
      <c r="V10" s="1721" t="s">
        <v>88</v>
      </c>
      <c r="W10" s="1721" t="s">
        <v>88</v>
      </c>
      <c r="X10" s="1721" t="s">
        <v>88</v>
      </c>
      <c r="Y10" s="1721" t="s">
        <v>88</v>
      </c>
      <c r="Z10" s="1718">
        <v>2.6</v>
      </c>
      <c r="AA10" s="1718">
        <v>2.6</v>
      </c>
      <c r="AB10" s="521"/>
      <c r="AC10" s="1717" t="s">
        <v>778</v>
      </c>
      <c r="AD10" s="1718" t="s">
        <v>88</v>
      </c>
      <c r="AE10" s="1538" t="s">
        <v>88</v>
      </c>
      <c r="AF10" s="1538" t="s">
        <v>88</v>
      </c>
      <c r="AG10" s="1538" t="s">
        <v>88</v>
      </c>
      <c r="AH10" s="1538" t="s">
        <v>88</v>
      </c>
      <c r="AI10" s="1538" t="s">
        <v>88</v>
      </c>
      <c r="AJ10" s="1538" t="s">
        <v>88</v>
      </c>
      <c r="AK10" s="1718">
        <v>18.600000000000001</v>
      </c>
      <c r="AL10" s="1718">
        <v>18.600000000000001</v>
      </c>
      <c r="AM10" s="736"/>
      <c r="AN10" s="1737" t="s">
        <v>962</v>
      </c>
      <c r="AO10" s="1736">
        <v>4039.8154299144539</v>
      </c>
      <c r="AP10" s="1736">
        <v>3433.8431154272862</v>
      </c>
      <c r="AQ10" s="1736">
        <v>447.7858623829058</v>
      </c>
      <c r="AR10" s="1736">
        <v>380.61798302546993</v>
      </c>
      <c r="AS10" s="1736">
        <v>920.02232462105997</v>
      </c>
      <c r="AT10" s="1736">
        <v>782.01897592790101</v>
      </c>
      <c r="AU10" s="1735"/>
      <c r="AV10" s="1719"/>
    </row>
    <row r="11" spans="1:93" x14ac:dyDescent="0.25">
      <c r="A11" s="1137" t="s">
        <v>1237</v>
      </c>
      <c r="B11" s="2436">
        <v>26.103747983459996</v>
      </c>
      <c r="C11" s="2436">
        <v>12.7365609901006</v>
      </c>
      <c r="D11" s="2436">
        <v>4.8127610076509617</v>
      </c>
      <c r="E11" s="2436">
        <v>4.1437145158478037</v>
      </c>
      <c r="F11" s="2436">
        <v>47.796784497059356</v>
      </c>
      <c r="G11" s="1665"/>
      <c r="H11" s="1717" t="s">
        <v>778</v>
      </c>
      <c r="I11" s="1718">
        <v>18.600000000000001</v>
      </c>
      <c r="J11" s="1718">
        <v>4.2</v>
      </c>
      <c r="K11" s="1718">
        <v>0.6</v>
      </c>
      <c r="L11" s="1718">
        <v>2.6</v>
      </c>
      <c r="M11" s="1718">
        <v>9.6</v>
      </c>
      <c r="N11" s="1718">
        <v>1.4</v>
      </c>
      <c r="O11" s="2445"/>
      <c r="P11" s="1718">
        <v>37</v>
      </c>
      <c r="Q11" s="2448"/>
      <c r="R11" s="1113" t="s">
        <v>789</v>
      </c>
      <c r="S11" s="1534">
        <v>34.299999999999997</v>
      </c>
      <c r="T11" s="1534">
        <v>2.8</v>
      </c>
      <c r="U11" s="1534">
        <v>9</v>
      </c>
      <c r="V11" s="1534">
        <v>6.4</v>
      </c>
      <c r="W11" s="1534">
        <v>11.4</v>
      </c>
      <c r="X11" s="1534">
        <v>5.2</v>
      </c>
      <c r="Y11" s="1534">
        <v>36.6</v>
      </c>
      <c r="Z11" s="1534">
        <v>2.6</v>
      </c>
      <c r="AA11" s="1534">
        <v>108.3</v>
      </c>
      <c r="AB11" s="521"/>
      <c r="AC11" s="1113" t="s">
        <v>789</v>
      </c>
      <c r="AD11" s="1534">
        <v>52.1</v>
      </c>
      <c r="AE11" s="1534">
        <v>4.2</v>
      </c>
      <c r="AF11" s="1534">
        <v>9.3000000000000007</v>
      </c>
      <c r="AG11" s="1534">
        <v>8</v>
      </c>
      <c r="AH11" s="1534">
        <v>18.7</v>
      </c>
      <c r="AI11" s="1534">
        <v>12.9</v>
      </c>
      <c r="AJ11" s="1534">
        <v>15.3</v>
      </c>
      <c r="AK11" s="1534">
        <v>18.600000000000001</v>
      </c>
      <c r="AL11" s="1534">
        <v>139.19999999999999</v>
      </c>
      <c r="AM11" s="736"/>
      <c r="AN11" s="1737" t="s">
        <v>961</v>
      </c>
      <c r="AO11" s="1736">
        <v>0</v>
      </c>
      <c r="AP11" s="1736">
        <v>0</v>
      </c>
      <c r="AQ11" s="1736">
        <v>0</v>
      </c>
      <c r="AR11" s="1736">
        <v>0</v>
      </c>
      <c r="AS11" s="1736">
        <v>0</v>
      </c>
      <c r="AT11" s="1736">
        <v>0</v>
      </c>
      <c r="AU11" s="1735"/>
      <c r="AV11" s="1719"/>
    </row>
    <row r="12" spans="1:93" ht="23.25" thickBot="1" x14ac:dyDescent="0.3">
      <c r="A12" s="1137" t="s">
        <v>1236</v>
      </c>
      <c r="B12" s="2436">
        <v>3.9109524496676604</v>
      </c>
      <c r="C12" s="2436">
        <v>6.6474849460478707</v>
      </c>
      <c r="D12" s="2436">
        <v>1.3774729331963851</v>
      </c>
      <c r="E12" s="2436">
        <v>4.6223718987305391</v>
      </c>
      <c r="F12" s="2436">
        <v>16.558282227642454</v>
      </c>
      <c r="G12" s="1665"/>
      <c r="H12" s="1115" t="s">
        <v>804</v>
      </c>
      <c r="I12" s="1533"/>
      <c r="J12" s="1533"/>
      <c r="K12" s="1533"/>
      <c r="L12" s="1533"/>
      <c r="M12" s="1533"/>
      <c r="N12" s="1533"/>
      <c r="O12" s="1533">
        <v>61.7</v>
      </c>
      <c r="P12" s="1533">
        <v>61.7</v>
      </c>
      <c r="Q12" s="1726"/>
      <c r="R12" s="1717" t="s">
        <v>787</v>
      </c>
      <c r="S12" s="1718">
        <v>1.7</v>
      </c>
      <c r="T12" s="1718">
        <v>0.6</v>
      </c>
      <c r="U12" s="1718">
        <v>0.1</v>
      </c>
      <c r="V12" s="1718" t="s">
        <v>88</v>
      </c>
      <c r="W12" s="1718" t="s">
        <v>88</v>
      </c>
      <c r="X12" s="1718" t="s">
        <v>88</v>
      </c>
      <c r="Y12" s="1721" t="s">
        <v>88</v>
      </c>
      <c r="Z12" s="1718">
        <v>37.299999999999997</v>
      </c>
      <c r="AA12" s="1718">
        <v>39.9</v>
      </c>
      <c r="AB12" s="521"/>
      <c r="AC12" s="1717" t="s">
        <v>787</v>
      </c>
      <c r="AD12" s="1718">
        <v>1.6</v>
      </c>
      <c r="AE12" s="1718">
        <v>3.1</v>
      </c>
      <c r="AF12" s="1718">
        <v>1.9</v>
      </c>
      <c r="AG12" s="1718">
        <v>0.1</v>
      </c>
      <c r="AH12" s="1718" t="s">
        <v>88</v>
      </c>
      <c r="AI12" s="1718" t="s">
        <v>88</v>
      </c>
      <c r="AJ12" s="1538" t="s">
        <v>88</v>
      </c>
      <c r="AK12" s="1718">
        <v>45.4</v>
      </c>
      <c r="AL12" s="1718">
        <v>52.3</v>
      </c>
      <c r="AM12" s="1132"/>
      <c r="AN12" s="1741"/>
      <c r="AO12" s="1741"/>
      <c r="AP12" s="1741"/>
      <c r="AQ12" s="1741"/>
      <c r="AR12" s="1741"/>
      <c r="AS12" s="1741"/>
      <c r="AT12" s="1741"/>
      <c r="AU12" s="1735"/>
      <c r="AV12" s="1719"/>
    </row>
    <row r="13" spans="1:93" ht="20.25" customHeight="1" x14ac:dyDescent="0.25">
      <c r="A13" s="1137" t="s">
        <v>1235</v>
      </c>
      <c r="B13" s="2436">
        <v>0.53957555944192992</v>
      </c>
      <c r="C13" s="2436">
        <v>2.2253473761096147</v>
      </c>
      <c r="D13" s="2436">
        <v>2.4340242690666916</v>
      </c>
      <c r="E13" s="2436">
        <v>0.61999260013487367</v>
      </c>
      <c r="F13" s="2436">
        <v>5.8189398047531133</v>
      </c>
      <c r="G13" s="1665"/>
      <c r="H13" s="1113" t="s">
        <v>789</v>
      </c>
      <c r="I13" s="1534">
        <v>139.19999999999999</v>
      </c>
      <c r="J13" s="1534">
        <v>111.5</v>
      </c>
      <c r="K13" s="1534">
        <v>59.5</v>
      </c>
      <c r="L13" s="1534">
        <v>108.3</v>
      </c>
      <c r="M13" s="1534">
        <v>56</v>
      </c>
      <c r="N13" s="1534">
        <v>4.7</v>
      </c>
      <c r="O13" s="1534">
        <v>72.2</v>
      </c>
      <c r="P13" s="1534">
        <v>551.4</v>
      </c>
      <c r="Q13" s="2449"/>
      <c r="R13" s="1717" t="s">
        <v>786</v>
      </c>
      <c r="S13" s="1718">
        <v>7.2</v>
      </c>
      <c r="T13" s="1718" t="s">
        <v>88</v>
      </c>
      <c r="U13" s="1718" t="s">
        <v>88</v>
      </c>
      <c r="V13" s="1718" t="s">
        <v>88</v>
      </c>
      <c r="W13" s="1718" t="s">
        <v>88</v>
      </c>
      <c r="X13" s="1718" t="s">
        <v>88</v>
      </c>
      <c r="Y13" s="1721" t="s">
        <v>88</v>
      </c>
      <c r="Z13" s="1718" t="s">
        <v>88</v>
      </c>
      <c r="AA13" s="1721">
        <v>7.2</v>
      </c>
      <c r="AB13" s="521"/>
      <c r="AC13" s="1717" t="s">
        <v>786</v>
      </c>
      <c r="AD13" s="1718">
        <v>10.9</v>
      </c>
      <c r="AE13" s="1718">
        <v>1.2</v>
      </c>
      <c r="AF13" s="1718" t="s">
        <v>88</v>
      </c>
      <c r="AG13" s="1718" t="s">
        <v>88</v>
      </c>
      <c r="AH13" s="1718">
        <v>2</v>
      </c>
      <c r="AI13" s="1718" t="s">
        <v>88</v>
      </c>
      <c r="AJ13" s="1538" t="s">
        <v>88</v>
      </c>
      <c r="AK13" s="1718" t="s">
        <v>88</v>
      </c>
      <c r="AL13" s="1538">
        <v>14.2</v>
      </c>
      <c r="AM13" s="736"/>
      <c r="AN13" s="1479" t="s">
        <v>960</v>
      </c>
      <c r="AO13" s="1479">
        <v>317796.86300088081</v>
      </c>
      <c r="AP13" s="1479">
        <v>69875.974748652094</v>
      </c>
      <c r="AQ13" s="1479">
        <v>62147.301666509389</v>
      </c>
      <c r="AR13" s="1479">
        <v>42112.991247065613</v>
      </c>
      <c r="AS13" s="1479">
        <v>130274.06516521325</v>
      </c>
      <c r="AT13" s="1479">
        <v>51132.928580294021</v>
      </c>
      <c r="AU13" s="1731"/>
      <c r="AV13" s="1719"/>
    </row>
    <row r="14" spans="1:93" ht="13.5" customHeight="1" x14ac:dyDescent="0.25">
      <c r="A14" s="1137" t="s">
        <v>1233</v>
      </c>
      <c r="B14" s="2436">
        <v>1.6023976324052003</v>
      </c>
      <c r="C14" s="2436">
        <v>0.61267931962704092</v>
      </c>
      <c r="D14" s="2436">
        <v>7.8898780240953617</v>
      </c>
      <c r="E14" s="2436">
        <v>19.611169230596854</v>
      </c>
      <c r="F14" s="2436">
        <v>29.716124206724462</v>
      </c>
      <c r="G14" s="1665"/>
      <c r="H14" s="1717"/>
      <c r="I14" s="1740"/>
      <c r="J14" s="1740"/>
      <c r="K14" s="1740"/>
      <c r="L14" s="1740"/>
      <c r="M14" s="1740"/>
      <c r="N14" s="1740"/>
      <c r="O14" s="1740"/>
      <c r="P14" s="1740"/>
      <c r="Q14" s="1726"/>
      <c r="R14" s="1717" t="s">
        <v>784</v>
      </c>
      <c r="S14" s="1718" t="s">
        <v>88</v>
      </c>
      <c r="T14" s="1718" t="s">
        <v>88</v>
      </c>
      <c r="U14" s="1718" t="s">
        <v>88</v>
      </c>
      <c r="V14" s="1718" t="s">
        <v>88</v>
      </c>
      <c r="W14" s="1721" t="s">
        <v>88</v>
      </c>
      <c r="X14" s="1721" t="s">
        <v>88</v>
      </c>
      <c r="Y14" s="1721" t="s">
        <v>88</v>
      </c>
      <c r="Z14" s="1721" t="s">
        <v>88</v>
      </c>
      <c r="AA14" s="1721" t="s">
        <v>88</v>
      </c>
      <c r="AB14" s="521"/>
      <c r="AC14" s="1717" t="s">
        <v>784</v>
      </c>
      <c r="AD14" s="1718">
        <v>2.2999999999999998</v>
      </c>
      <c r="AE14" s="1718">
        <v>3.4</v>
      </c>
      <c r="AF14" s="1718">
        <v>1.2</v>
      </c>
      <c r="AG14" s="1718" t="s">
        <v>88</v>
      </c>
      <c r="AH14" s="1538" t="s">
        <v>88</v>
      </c>
      <c r="AI14" s="1538" t="s">
        <v>88</v>
      </c>
      <c r="AJ14" s="1538" t="s">
        <v>88</v>
      </c>
      <c r="AK14" s="1538" t="s">
        <v>88</v>
      </c>
      <c r="AL14" s="1538">
        <v>6.9</v>
      </c>
      <c r="AM14" s="1114"/>
      <c r="AN14" s="1737" t="s">
        <v>959</v>
      </c>
      <c r="AO14" s="1736">
        <v>86862.33016841815</v>
      </c>
      <c r="AP14" s="1736">
        <v>5741.1716195276495</v>
      </c>
      <c r="AQ14" s="1736">
        <v>318.5367953458844</v>
      </c>
      <c r="AR14" s="1736">
        <v>46.372834727418031</v>
      </c>
      <c r="AS14" s="1736">
        <v>26673.567059669829</v>
      </c>
      <c r="AT14" s="1736">
        <v>1811.2521753477383</v>
      </c>
      <c r="AU14" s="1735"/>
      <c r="AV14" s="1719"/>
    </row>
    <row r="15" spans="1:93" ht="13.5" customHeight="1" x14ac:dyDescent="0.25">
      <c r="A15" s="2441" t="s">
        <v>1243</v>
      </c>
      <c r="B15" s="2440">
        <v>0.92002232462106004</v>
      </c>
      <c r="C15" s="2440">
        <v>0.44778586238290574</v>
      </c>
      <c r="D15" s="2440">
        <v>0.3802282102391486</v>
      </c>
      <c r="E15" s="2440">
        <v>2.2917790326713399</v>
      </c>
      <c r="F15" s="2440">
        <v>4.0398154299144551</v>
      </c>
      <c r="G15" s="1665"/>
      <c r="H15" s="1717" t="s">
        <v>787</v>
      </c>
      <c r="I15" s="1718">
        <v>52.3</v>
      </c>
      <c r="J15" s="1718">
        <v>39.6</v>
      </c>
      <c r="K15" s="1718">
        <v>21.4</v>
      </c>
      <c r="L15" s="1718">
        <v>39.9</v>
      </c>
      <c r="M15" s="1718">
        <v>9.5</v>
      </c>
      <c r="N15" s="1718">
        <v>2.2999999999999998</v>
      </c>
      <c r="O15" s="2445"/>
      <c r="P15" s="1718">
        <v>165</v>
      </c>
      <c r="Q15" s="1726"/>
      <c r="R15" s="1717" t="s">
        <v>782</v>
      </c>
      <c r="S15" s="1718" t="s">
        <v>88</v>
      </c>
      <c r="T15" s="1718">
        <v>0.1</v>
      </c>
      <c r="U15" s="1718">
        <v>3.7</v>
      </c>
      <c r="V15" s="1718">
        <v>6.9</v>
      </c>
      <c r="W15" s="1718">
        <v>19.399999999999999</v>
      </c>
      <c r="X15" s="1718">
        <v>0.5</v>
      </c>
      <c r="Y15" s="1718">
        <v>0.2</v>
      </c>
      <c r="Z15" s="1721" t="s">
        <v>88</v>
      </c>
      <c r="AA15" s="1721">
        <v>30.7</v>
      </c>
      <c r="AB15" s="521"/>
      <c r="AC15" s="1717" t="s">
        <v>782</v>
      </c>
      <c r="AD15" s="1718">
        <v>2.1</v>
      </c>
      <c r="AE15" s="1718" t="s">
        <v>88</v>
      </c>
      <c r="AF15" s="1718">
        <v>1.9</v>
      </c>
      <c r="AG15" s="1718">
        <v>2.6</v>
      </c>
      <c r="AH15" s="1718">
        <v>7.3</v>
      </c>
      <c r="AI15" s="1718">
        <v>4.4000000000000004</v>
      </c>
      <c r="AJ15" s="1718">
        <v>1</v>
      </c>
      <c r="AK15" s="1721" t="s">
        <v>88</v>
      </c>
      <c r="AL15" s="1721">
        <v>19.399999999999999</v>
      </c>
      <c r="AM15" s="1114"/>
      <c r="AN15" s="1737" t="s">
        <v>958</v>
      </c>
      <c r="AO15" s="1736"/>
      <c r="AP15" s="1736"/>
      <c r="AQ15" s="1736"/>
      <c r="AR15" s="1736"/>
      <c r="AS15" s="1736"/>
      <c r="AT15" s="1736"/>
      <c r="AU15" s="1735"/>
      <c r="AV15" s="1719"/>
    </row>
    <row r="16" spans="1:93" ht="13.5" customHeight="1" x14ac:dyDescent="0.25">
      <c r="A16" s="1137" t="s">
        <v>1233</v>
      </c>
      <c r="B16" s="2436">
        <v>0.91945198329006006</v>
      </c>
      <c r="C16" s="2436">
        <v>0.44778586238290574</v>
      </c>
      <c r="D16" s="2436">
        <v>0.3802282102391486</v>
      </c>
      <c r="E16" s="2436">
        <v>2.2917790326713399</v>
      </c>
      <c r="F16" s="2436">
        <v>4.0392450885834554</v>
      </c>
      <c r="G16" s="1665"/>
      <c r="H16" s="1717" t="s">
        <v>786</v>
      </c>
      <c r="I16" s="1718">
        <v>14.2</v>
      </c>
      <c r="J16" s="1718">
        <v>2.2999999999999998</v>
      </c>
      <c r="K16" s="1718">
        <v>3.2</v>
      </c>
      <c r="L16" s="1718">
        <v>7.2</v>
      </c>
      <c r="M16" s="1718">
        <v>13.6</v>
      </c>
      <c r="N16" s="1718">
        <v>2</v>
      </c>
      <c r="O16" s="2445"/>
      <c r="P16" s="1718">
        <v>42.4</v>
      </c>
      <c r="Q16" s="1726"/>
      <c r="R16" s="1717" t="s">
        <v>781</v>
      </c>
      <c r="S16" s="1718">
        <v>0.1</v>
      </c>
      <c r="T16" s="1718">
        <v>0.1</v>
      </c>
      <c r="U16" s="1718">
        <v>0.3</v>
      </c>
      <c r="V16" s="1718">
        <v>1.2</v>
      </c>
      <c r="W16" s="1718">
        <v>1.2</v>
      </c>
      <c r="X16" s="1718">
        <v>0.1</v>
      </c>
      <c r="Y16" s="1718" t="s">
        <v>88</v>
      </c>
      <c r="Z16" s="1721" t="s">
        <v>88</v>
      </c>
      <c r="AA16" s="1721">
        <v>3</v>
      </c>
      <c r="AB16" s="521"/>
      <c r="AC16" s="1717" t="s">
        <v>781</v>
      </c>
      <c r="AD16" s="1718" t="s">
        <v>88</v>
      </c>
      <c r="AE16" s="1718">
        <v>0.8</v>
      </c>
      <c r="AF16" s="1718">
        <v>1.5</v>
      </c>
      <c r="AG16" s="1718">
        <v>2.6</v>
      </c>
      <c r="AH16" s="1718">
        <v>8.1</v>
      </c>
      <c r="AI16" s="1718">
        <v>3.4</v>
      </c>
      <c r="AJ16" s="1538">
        <v>0.1</v>
      </c>
      <c r="AK16" s="1538" t="s">
        <v>88</v>
      </c>
      <c r="AL16" s="1538">
        <v>16.5</v>
      </c>
      <c r="AM16" s="1114"/>
      <c r="AN16" s="1737" t="s">
        <v>957</v>
      </c>
      <c r="AO16" s="1736">
        <v>106354.61963762544</v>
      </c>
      <c r="AP16" s="1736">
        <v>48388.561228471968</v>
      </c>
      <c r="AQ16" s="1736">
        <v>16543.911389185545</v>
      </c>
      <c r="AR16" s="1736">
        <v>10287.270872764097</v>
      </c>
      <c r="AS16" s="1736">
        <v>34972.730838720126</v>
      </c>
      <c r="AT16" s="1736">
        <v>15070.833542643844</v>
      </c>
      <c r="AU16" s="1735"/>
      <c r="AV16" s="1719"/>
    </row>
    <row r="17" spans="1:48" ht="22.5" customHeight="1" thickBot="1" x14ac:dyDescent="0.3">
      <c r="A17" s="1137" t="s">
        <v>1232</v>
      </c>
      <c r="B17" s="2436">
        <v>5.7034133099998386E-4</v>
      </c>
      <c r="C17" s="2436">
        <v>0</v>
      </c>
      <c r="D17" s="2436">
        <v>0</v>
      </c>
      <c r="E17" s="2436">
        <v>0</v>
      </c>
      <c r="F17" s="2436">
        <v>5.7034133099998386E-4</v>
      </c>
      <c r="G17" s="1665"/>
      <c r="H17" s="1717" t="s">
        <v>788</v>
      </c>
      <c r="I17" s="1718">
        <v>42.8</v>
      </c>
      <c r="J17" s="1718">
        <v>49.900000000000006</v>
      </c>
      <c r="K17" s="1718">
        <v>8.1999999999999993</v>
      </c>
      <c r="L17" s="1718">
        <v>33.700000000000003</v>
      </c>
      <c r="M17" s="1718">
        <v>38.5</v>
      </c>
      <c r="N17" s="1718">
        <v>17.399999999999999</v>
      </c>
      <c r="O17" s="1718"/>
      <c r="P17" s="1718">
        <v>190.4</v>
      </c>
      <c r="Q17" s="1726"/>
      <c r="R17" s="1717" t="s">
        <v>780</v>
      </c>
      <c r="S17" s="1718" t="s">
        <v>88</v>
      </c>
      <c r="T17" s="1718" t="s">
        <v>88</v>
      </c>
      <c r="U17" s="1718" t="s">
        <v>88</v>
      </c>
      <c r="V17" s="1718" t="s">
        <v>88</v>
      </c>
      <c r="W17" s="1718" t="s">
        <v>88</v>
      </c>
      <c r="X17" s="1718">
        <v>0.5</v>
      </c>
      <c r="Y17" s="1718">
        <v>0.2</v>
      </c>
      <c r="Z17" s="1721" t="s">
        <v>88</v>
      </c>
      <c r="AA17" s="1721">
        <v>0.8</v>
      </c>
      <c r="AB17" s="521"/>
      <c r="AC17" s="1717" t="s">
        <v>780</v>
      </c>
      <c r="AD17" s="1718" t="s">
        <v>88</v>
      </c>
      <c r="AE17" s="1718" t="s">
        <v>88</v>
      </c>
      <c r="AF17" s="1718" t="s">
        <v>88</v>
      </c>
      <c r="AG17" s="1718">
        <v>1</v>
      </c>
      <c r="AH17" s="1718">
        <v>0.7</v>
      </c>
      <c r="AI17" s="1718">
        <v>1.9</v>
      </c>
      <c r="AJ17" s="1718" t="s">
        <v>88</v>
      </c>
      <c r="AK17" s="1721" t="s">
        <v>88</v>
      </c>
      <c r="AL17" s="1538">
        <v>3.7</v>
      </c>
      <c r="AM17" s="1123"/>
      <c r="AN17" s="1737" t="s">
        <v>956</v>
      </c>
      <c r="AO17" s="1736">
        <v>22233.115974345146</v>
      </c>
      <c r="AP17" s="1736">
        <v>3019.8222331407005</v>
      </c>
      <c r="AQ17" s="1736">
        <v>4356.7118798032498</v>
      </c>
      <c r="AR17" s="1736">
        <v>537.12088465475824</v>
      </c>
      <c r="AS17" s="1736">
        <v>6968.487194403313</v>
      </c>
      <c r="AT17" s="1736">
        <v>507.73991961990811</v>
      </c>
      <c r="AU17" s="1735"/>
      <c r="AV17" s="1719"/>
    </row>
    <row r="18" spans="1:48" ht="13.5" customHeight="1" x14ac:dyDescent="0.25">
      <c r="A18" s="2439" t="s">
        <v>811</v>
      </c>
      <c r="B18" s="1117">
        <v>33.076695949595852</v>
      </c>
      <c r="C18" s="1117">
        <v>22.669858494268038</v>
      </c>
      <c r="D18" s="1117">
        <v>16.894364444248534</v>
      </c>
      <c r="E18" s="2438">
        <v>31.289027277981415</v>
      </c>
      <c r="F18" s="2438">
        <v>103.92994616609383</v>
      </c>
      <c r="G18" s="1665"/>
      <c r="H18" s="1722" t="s">
        <v>893</v>
      </c>
      <c r="I18" s="1718">
        <v>6.9</v>
      </c>
      <c r="J18" s="1718"/>
      <c r="K18" s="1718"/>
      <c r="L18" s="1718"/>
      <c r="M18" s="1718">
        <v>24.4</v>
      </c>
      <c r="N18" s="1718">
        <v>11.2</v>
      </c>
      <c r="O18" s="2445"/>
      <c r="P18" s="1718">
        <v>42.6</v>
      </c>
      <c r="Q18" s="1726"/>
      <c r="R18" s="1717" t="s">
        <v>778</v>
      </c>
      <c r="S18" s="1718" t="s">
        <v>88</v>
      </c>
      <c r="T18" s="1718" t="s">
        <v>88</v>
      </c>
      <c r="U18" s="1718" t="s">
        <v>88</v>
      </c>
      <c r="V18" s="1718" t="s">
        <v>88</v>
      </c>
      <c r="W18" s="1718" t="s">
        <v>88</v>
      </c>
      <c r="X18" s="1718" t="s">
        <v>88</v>
      </c>
      <c r="Y18" s="1718" t="s">
        <v>88</v>
      </c>
      <c r="Z18" s="1721">
        <v>2.5</v>
      </c>
      <c r="AA18" s="1721">
        <v>2.5</v>
      </c>
      <c r="AB18" s="521"/>
      <c r="AC18" s="1717" t="s">
        <v>778</v>
      </c>
      <c r="AD18" s="1718" t="s">
        <v>88</v>
      </c>
      <c r="AE18" s="1538" t="s">
        <v>88</v>
      </c>
      <c r="AF18" s="1538" t="s">
        <v>88</v>
      </c>
      <c r="AG18" s="1538" t="s">
        <v>88</v>
      </c>
      <c r="AH18" s="1538" t="s">
        <v>88</v>
      </c>
      <c r="AI18" s="1538" t="s">
        <v>88</v>
      </c>
      <c r="AJ18" s="1538" t="s">
        <v>88</v>
      </c>
      <c r="AK18" s="1718">
        <v>18.3</v>
      </c>
      <c r="AL18" s="1718">
        <v>18.3</v>
      </c>
      <c r="AM18" s="1114"/>
      <c r="AN18" s="1737" t="s">
        <v>955</v>
      </c>
      <c r="AO18" s="1736">
        <v>49194.053738982067</v>
      </c>
      <c r="AP18" s="1736">
        <v>9252.1506058778141</v>
      </c>
      <c r="AQ18" s="1736">
        <v>35125.150100075531</v>
      </c>
      <c r="AR18" s="1736">
        <v>30955.098264434433</v>
      </c>
      <c r="AS18" s="1736">
        <v>45367.144053359996</v>
      </c>
      <c r="AT18" s="1736">
        <v>32865.934190028995</v>
      </c>
      <c r="AU18" s="1735"/>
      <c r="AV18" s="1719"/>
    </row>
    <row r="19" spans="1:48" ht="13.5" customHeight="1" thickBot="1" x14ac:dyDescent="0.3">
      <c r="A19"/>
      <c r="B19" s="2437"/>
      <c r="C19" s="2437"/>
      <c r="D19" s="2437"/>
      <c r="E19" s="2437"/>
      <c r="F19" s="2437"/>
      <c r="G19" s="1665"/>
      <c r="H19" s="1717" t="s">
        <v>892</v>
      </c>
      <c r="I19" s="1718"/>
      <c r="J19" s="1718"/>
      <c r="K19" s="1718"/>
      <c r="L19" s="1718"/>
      <c r="M19" s="1718">
        <v>4.2</v>
      </c>
      <c r="N19" s="1718"/>
      <c r="O19" s="2445"/>
      <c r="P19" s="1718">
        <v>4.2</v>
      </c>
      <c r="Q19" s="1726"/>
      <c r="R19" s="1115" t="s">
        <v>111</v>
      </c>
      <c r="S19" s="1715" t="s">
        <v>88</v>
      </c>
      <c r="T19" s="1715" t="s">
        <v>88</v>
      </c>
      <c r="U19" s="1715" t="s">
        <v>88</v>
      </c>
      <c r="V19" s="1715" t="s">
        <v>88</v>
      </c>
      <c r="W19" s="1715" t="s">
        <v>88</v>
      </c>
      <c r="X19" s="1715" t="s">
        <v>88</v>
      </c>
      <c r="Y19" s="1715" t="s">
        <v>88</v>
      </c>
      <c r="Z19" s="1715">
        <v>4.2</v>
      </c>
      <c r="AA19" s="1715">
        <v>4.2</v>
      </c>
      <c r="AB19" s="521"/>
      <c r="AC19" s="1115" t="s">
        <v>111</v>
      </c>
      <c r="AD19" s="1715" t="s">
        <v>88</v>
      </c>
      <c r="AE19" s="1715" t="s">
        <v>88</v>
      </c>
      <c r="AF19" s="1715" t="s">
        <v>88</v>
      </c>
      <c r="AG19" s="1715" t="s">
        <v>88</v>
      </c>
      <c r="AH19" s="1715" t="s">
        <v>88</v>
      </c>
      <c r="AI19" s="1715" t="s">
        <v>88</v>
      </c>
      <c r="AJ19" s="1715" t="s">
        <v>88</v>
      </c>
      <c r="AK19" s="1715">
        <v>20.7</v>
      </c>
      <c r="AL19" s="1715">
        <v>20.7</v>
      </c>
      <c r="AM19" s="737"/>
      <c r="AN19" s="1737" t="s">
        <v>954</v>
      </c>
      <c r="AO19" s="1736">
        <v>53152.743481509955</v>
      </c>
      <c r="AP19" s="1736">
        <v>3474.2690616339528</v>
      </c>
      <c r="AQ19" s="1736">
        <v>5802.9915020991793</v>
      </c>
      <c r="AR19" s="1736">
        <v>287.12839048491503</v>
      </c>
      <c r="AS19" s="1736">
        <v>16292.136019059995</v>
      </c>
      <c r="AT19" s="1736">
        <v>877.16875265353235</v>
      </c>
      <c r="AU19" s="1735"/>
      <c r="AV19" s="1719"/>
    </row>
    <row r="20" spans="1:48" ht="13.5" customHeight="1" x14ac:dyDescent="0.25">
      <c r="A20" s="1137" t="s">
        <v>1231</v>
      </c>
      <c r="B20" s="2436">
        <v>1.2015519545099993</v>
      </c>
      <c r="C20" s="2436">
        <v>0.12278578206000001</v>
      </c>
      <c r="D20" s="2436">
        <v>2.8041104280000003E-2</v>
      </c>
      <c r="E20" s="2436">
        <v>0.53068280450000027</v>
      </c>
      <c r="F20" s="2436">
        <v>1.8830616453499998</v>
      </c>
      <c r="G20" s="1665"/>
      <c r="H20" s="1717" t="s">
        <v>785</v>
      </c>
      <c r="I20" s="1718">
        <v>19.399999999999999</v>
      </c>
      <c r="J20" s="1718">
        <v>49.7</v>
      </c>
      <c r="K20" s="1718">
        <v>7.1</v>
      </c>
      <c r="L20" s="1718">
        <v>30.7</v>
      </c>
      <c r="M20" s="1718"/>
      <c r="N20" s="1718">
        <v>1.2</v>
      </c>
      <c r="O20" s="2445"/>
      <c r="P20" s="1718">
        <v>108</v>
      </c>
      <c r="Q20" s="1726"/>
      <c r="R20" s="1113" t="s">
        <v>777</v>
      </c>
      <c r="S20" s="1534">
        <v>9</v>
      </c>
      <c r="T20" s="1534">
        <v>0.9</v>
      </c>
      <c r="U20" s="1534">
        <v>4.0999999999999996</v>
      </c>
      <c r="V20" s="1534">
        <v>8.1999999999999993</v>
      </c>
      <c r="W20" s="1534">
        <v>20.6</v>
      </c>
      <c r="X20" s="1534">
        <v>1.1000000000000001</v>
      </c>
      <c r="Y20" s="1534">
        <v>0.4</v>
      </c>
      <c r="Z20" s="1534">
        <v>44.1</v>
      </c>
      <c r="AA20" s="1534">
        <v>88.3</v>
      </c>
      <c r="AB20" s="521"/>
      <c r="AC20" s="1113" t="s">
        <v>777</v>
      </c>
      <c r="AD20" s="1534">
        <v>17</v>
      </c>
      <c r="AE20" s="1534">
        <v>8.6</v>
      </c>
      <c r="AF20" s="1534">
        <v>6.5</v>
      </c>
      <c r="AG20" s="1534">
        <v>6.3</v>
      </c>
      <c r="AH20" s="1534">
        <v>18.2</v>
      </c>
      <c r="AI20" s="1534">
        <v>9.8000000000000007</v>
      </c>
      <c r="AJ20" s="1534">
        <v>1</v>
      </c>
      <c r="AK20" s="1534">
        <v>84.4</v>
      </c>
      <c r="AL20" s="1534">
        <v>151.9</v>
      </c>
      <c r="AM20" s="737"/>
      <c r="AN20" s="1739"/>
      <c r="AO20" s="1738"/>
      <c r="AP20" s="1738"/>
      <c r="AQ20" s="1738"/>
      <c r="AR20" s="1738"/>
      <c r="AS20" s="1738"/>
      <c r="AT20" s="1738"/>
      <c r="AU20" s="1735"/>
      <c r="AV20" s="1719"/>
    </row>
    <row r="21" spans="1:48" x14ac:dyDescent="0.25">
      <c r="A21" s="1137" t="s">
        <v>1230</v>
      </c>
      <c r="B21" s="2436">
        <v>7.0510432109999993E-2</v>
      </c>
      <c r="C21" s="2436">
        <v>0</v>
      </c>
      <c r="D21" s="2436">
        <v>0</v>
      </c>
      <c r="E21" s="2436">
        <v>2.0849899232999998</v>
      </c>
      <c r="F21" s="2436">
        <v>2.1555003554099996</v>
      </c>
      <c r="G21" s="1665"/>
      <c r="H21" s="1717" t="s">
        <v>783</v>
      </c>
      <c r="I21" s="1718">
        <v>16.5</v>
      </c>
      <c r="J21" s="1718">
        <v>0.2</v>
      </c>
      <c r="K21" s="1718">
        <v>1.1000000000000001</v>
      </c>
      <c r="L21" s="1718">
        <v>3</v>
      </c>
      <c r="M21" s="1718">
        <v>9.9</v>
      </c>
      <c r="N21" s="1718">
        <v>5</v>
      </c>
      <c r="O21" s="2445"/>
      <c r="P21" s="1718">
        <v>35.6</v>
      </c>
      <c r="Q21" s="2449"/>
      <c r="R21" s="1717" t="s">
        <v>776</v>
      </c>
      <c r="S21" s="1713">
        <v>-9.9</v>
      </c>
      <c r="T21" s="1713">
        <v>-9.4</v>
      </c>
      <c r="U21" s="1713">
        <v>5.8</v>
      </c>
      <c r="V21" s="1713">
        <v>-4.0999999999999996</v>
      </c>
      <c r="W21" s="1713">
        <v>-1.7</v>
      </c>
      <c r="X21" s="1713">
        <v>-0.1</v>
      </c>
      <c r="Y21" s="1725" t="s">
        <v>88</v>
      </c>
      <c r="Z21" s="1713" t="s">
        <v>88</v>
      </c>
      <c r="AA21" s="1725">
        <v>-19.5</v>
      </c>
      <c r="AB21" s="521"/>
      <c r="AC21" s="1717" t="s">
        <v>776</v>
      </c>
      <c r="AD21" s="1713">
        <v>8.6999999999999993</v>
      </c>
      <c r="AE21" s="1713">
        <v>11.1</v>
      </c>
      <c r="AF21" s="1713">
        <v>-7.9</v>
      </c>
      <c r="AG21" s="1713">
        <v>4.3</v>
      </c>
      <c r="AH21" s="1713">
        <v>5.0999999999999996</v>
      </c>
      <c r="AI21" s="1713">
        <v>0.1</v>
      </c>
      <c r="AJ21" s="1540">
        <v>-0.2</v>
      </c>
      <c r="AK21" s="1713" t="s">
        <v>88</v>
      </c>
      <c r="AL21" s="1540">
        <v>21.1</v>
      </c>
      <c r="AN21" s="1478" t="s">
        <v>953</v>
      </c>
      <c r="AO21" s="1477">
        <v>48587.056863377562</v>
      </c>
      <c r="AP21" s="1477">
        <v>15112.576722872363</v>
      </c>
      <c r="AQ21" s="1477">
        <v>41765.236711661593</v>
      </c>
      <c r="AR21" s="1477">
        <v>31584.74343529922</v>
      </c>
      <c r="AS21" s="1477">
        <v>51367.544615528263</v>
      </c>
      <c r="AT21" s="1477">
        <v>38349.696435220525</v>
      </c>
      <c r="AU21" s="1735"/>
      <c r="AV21" s="1719"/>
    </row>
    <row r="22" spans="1:48" ht="14.25" customHeight="1" thickBot="1" x14ac:dyDescent="0.3">
      <c r="A22" s="1137" t="s">
        <v>1242</v>
      </c>
      <c r="B22" s="2436">
        <v>9.4639682990000015E-2</v>
      </c>
      <c r="C22" s="2436">
        <v>3.1946618615000002</v>
      </c>
      <c r="D22" s="2436">
        <v>0.21328631397999998</v>
      </c>
      <c r="E22" s="2436">
        <v>8.4711994629999995E-2</v>
      </c>
      <c r="F22" s="2436">
        <v>3.5872998531000002</v>
      </c>
      <c r="G22" s="1665"/>
      <c r="H22" s="1717" t="s">
        <v>780</v>
      </c>
      <c r="I22" s="1718">
        <v>3.7</v>
      </c>
      <c r="J22" s="1718"/>
      <c r="K22" s="1718">
        <v>0.2</v>
      </c>
      <c r="L22" s="1718">
        <v>0.8</v>
      </c>
      <c r="M22" s="1718">
        <v>4.0999999999999996</v>
      </c>
      <c r="N22" s="1718">
        <v>0.4</v>
      </c>
      <c r="O22" s="2445"/>
      <c r="P22" s="1718">
        <v>9.1999999999999993</v>
      </c>
      <c r="Q22" s="2450"/>
      <c r="R22" s="521"/>
      <c r="S22" s="2451"/>
      <c r="T22" s="1719"/>
      <c r="U22" s="1719"/>
      <c r="V22" s="1719"/>
      <c r="W22" s="1719"/>
      <c r="X22" s="1719"/>
      <c r="Y22" s="1719"/>
      <c r="Z22" s="1719"/>
      <c r="AA22" s="2451"/>
      <c r="AB22" s="521"/>
      <c r="AD22" s="521"/>
      <c r="AE22" s="521"/>
      <c r="AF22" s="521"/>
      <c r="AG22" s="521"/>
      <c r="AH22" s="521"/>
      <c r="AI22" s="521"/>
      <c r="AJ22" s="521"/>
      <c r="AK22" s="521"/>
      <c r="AL22" s="1541"/>
      <c r="AN22" s="1737" t="s">
        <v>952</v>
      </c>
      <c r="AO22" s="1736">
        <v>29103.094238525558</v>
      </c>
      <c r="AP22" s="1736">
        <v>4062.5775998948216</v>
      </c>
      <c r="AQ22" s="1736">
        <v>2482.3116398160632</v>
      </c>
      <c r="AR22" s="1736">
        <v>1891.9541565198688</v>
      </c>
      <c r="AS22" s="1736">
        <v>8187.3584484285657</v>
      </c>
      <c r="AT22" s="1736">
        <v>246.18646359980235</v>
      </c>
      <c r="AU22" s="1735"/>
      <c r="AV22" s="1719"/>
    </row>
    <row r="23" spans="1:48" ht="18" customHeight="1" thickBot="1" x14ac:dyDescent="0.3">
      <c r="A23" s="1118"/>
      <c r="B23" s="983"/>
      <c r="C23" s="983"/>
      <c r="D23" s="983"/>
      <c r="E23" s="983"/>
      <c r="F23" s="983"/>
      <c r="G23" s="1665"/>
      <c r="H23" s="1717" t="s">
        <v>778</v>
      </c>
      <c r="I23" s="1718">
        <v>18.3</v>
      </c>
      <c r="J23" s="1718">
        <v>4.3</v>
      </c>
      <c r="K23" s="1718">
        <v>1</v>
      </c>
      <c r="L23" s="1718">
        <v>2.5</v>
      </c>
      <c r="M23" s="1718">
        <v>12.3</v>
      </c>
      <c r="N23" s="1718">
        <v>1.1000000000000001</v>
      </c>
      <c r="O23" s="2445"/>
      <c r="P23" s="1718">
        <v>39.5</v>
      </c>
      <c r="Q23" s="2448"/>
      <c r="R23" s="1122" t="s">
        <v>810</v>
      </c>
      <c r="S23" s="1537" t="s">
        <v>802</v>
      </c>
      <c r="T23" s="1537" t="s">
        <v>801</v>
      </c>
      <c r="U23" s="1537" t="s">
        <v>800</v>
      </c>
      <c r="V23" s="1537" t="s">
        <v>799</v>
      </c>
      <c r="W23" s="1537" t="s">
        <v>798</v>
      </c>
      <c r="X23" s="1537" t="s">
        <v>797</v>
      </c>
      <c r="Y23" s="1537" t="s">
        <v>796</v>
      </c>
      <c r="Z23" s="1537" t="s">
        <v>795</v>
      </c>
      <c r="AA23" s="1537" t="s">
        <v>365</v>
      </c>
      <c r="AB23" s="521"/>
      <c r="AC23" s="1122" t="s">
        <v>809</v>
      </c>
      <c r="AD23" s="1537" t="s">
        <v>802</v>
      </c>
      <c r="AE23" s="1537" t="s">
        <v>801</v>
      </c>
      <c r="AF23" s="1537" t="s">
        <v>800</v>
      </c>
      <c r="AG23" s="1537" t="s">
        <v>799</v>
      </c>
      <c r="AH23" s="1537" t="s">
        <v>798</v>
      </c>
      <c r="AI23" s="1537" t="s">
        <v>797</v>
      </c>
      <c r="AJ23" s="1537" t="s">
        <v>796</v>
      </c>
      <c r="AK23" s="1537" t="s">
        <v>795</v>
      </c>
      <c r="AL23" s="1537" t="s">
        <v>365</v>
      </c>
      <c r="AM23" s="1136"/>
      <c r="AN23" s="1737" t="s">
        <v>951</v>
      </c>
      <c r="AO23" s="1736">
        <v>9328.8821801587637</v>
      </c>
      <c r="AP23" s="1736">
        <v>4071.7885291934176</v>
      </c>
      <c r="AQ23" s="1736">
        <v>751.20860990512836</v>
      </c>
      <c r="AR23" s="1736">
        <v>358.89153833762236</v>
      </c>
      <c r="AS23" s="1736">
        <v>3446.8769581781112</v>
      </c>
      <c r="AT23" s="1736">
        <v>1184.7591093911119</v>
      </c>
      <c r="AU23" s="1735"/>
      <c r="AV23" s="1719"/>
    </row>
    <row r="24" spans="1:48" x14ac:dyDescent="0.25">
      <c r="A24" s="2435" t="s">
        <v>1228</v>
      </c>
      <c r="B24" s="1117">
        <v>34.443398019205844</v>
      </c>
      <c r="C24" s="1117">
        <v>25.987306137828028</v>
      </c>
      <c r="D24" s="1117">
        <v>17.135691862508544</v>
      </c>
      <c r="E24" s="1117">
        <v>33.989412000411406</v>
      </c>
      <c r="F24" s="1117">
        <v>111.55580801995384</v>
      </c>
      <c r="G24" s="1665"/>
      <c r="H24" s="1717" t="s">
        <v>779</v>
      </c>
      <c r="I24" s="2445"/>
      <c r="J24" s="2445"/>
      <c r="K24" s="2445"/>
      <c r="L24" s="2445"/>
      <c r="M24" s="2445"/>
      <c r="N24" s="2445"/>
      <c r="O24" s="1718">
        <v>72</v>
      </c>
      <c r="P24" s="1718">
        <v>72</v>
      </c>
      <c r="Q24" s="1667"/>
      <c r="R24" s="1717" t="s">
        <v>794</v>
      </c>
      <c r="S24" s="1718">
        <v>3.5</v>
      </c>
      <c r="T24" s="1721" t="s">
        <v>88</v>
      </c>
      <c r="U24" s="1721" t="s">
        <v>88</v>
      </c>
      <c r="V24" s="1721" t="s">
        <v>88</v>
      </c>
      <c r="W24" s="1721" t="s">
        <v>88</v>
      </c>
      <c r="X24" s="1721" t="s">
        <v>88</v>
      </c>
      <c r="Y24" s="1721" t="s">
        <v>88</v>
      </c>
      <c r="Z24" s="1721" t="s">
        <v>88</v>
      </c>
      <c r="AA24" s="1721">
        <v>3.5</v>
      </c>
      <c r="AB24" s="521"/>
      <c r="AC24" s="1717" t="s">
        <v>794</v>
      </c>
      <c r="AD24" s="1718">
        <v>13.2</v>
      </c>
      <c r="AE24" s="1538" t="s">
        <v>88</v>
      </c>
      <c r="AF24" s="1538" t="s">
        <v>88</v>
      </c>
      <c r="AG24" s="1538" t="s">
        <v>88</v>
      </c>
      <c r="AH24" s="1538" t="s">
        <v>88</v>
      </c>
      <c r="AI24" s="1538" t="s">
        <v>88</v>
      </c>
      <c r="AJ24" s="1538" t="s">
        <v>88</v>
      </c>
      <c r="AK24" s="1538" t="s">
        <v>88</v>
      </c>
      <c r="AL24" s="1538">
        <v>13.2</v>
      </c>
      <c r="AM24" s="1136"/>
      <c r="AN24" s="1737" t="s">
        <v>950</v>
      </c>
      <c r="AO24" s="1736">
        <v>10155.080444693238</v>
      </c>
      <c r="AP24" s="1736">
        <v>6978.2105937841252</v>
      </c>
      <c r="AQ24" s="1736">
        <v>38531.716461940399</v>
      </c>
      <c r="AR24" s="1736">
        <v>38425.995562062366</v>
      </c>
      <c r="AS24" s="1736">
        <v>39733.309208921586</v>
      </c>
      <c r="AT24" s="1736">
        <v>39411.522444073584</v>
      </c>
      <c r="AU24" s="1735"/>
      <c r="AV24" s="1719"/>
    </row>
    <row r="25" spans="1:48" ht="15.75" thickBot="1" x14ac:dyDescent="0.3">
      <c r="A25" s="1719"/>
      <c r="B25" s="1719"/>
      <c r="C25" s="1719"/>
      <c r="D25" s="1719"/>
      <c r="E25" s="1719"/>
      <c r="F25" s="1719"/>
      <c r="G25" s="1665"/>
      <c r="H25" s="1115" t="s">
        <v>111</v>
      </c>
      <c r="I25" s="1533">
        <v>20.7</v>
      </c>
      <c r="J25" s="1533">
        <v>4.5</v>
      </c>
      <c r="K25" s="1533">
        <v>3</v>
      </c>
      <c r="L25" s="1533">
        <v>4.2</v>
      </c>
      <c r="M25" s="1533">
        <v>0.1</v>
      </c>
      <c r="N25" s="1533">
        <v>0.4</v>
      </c>
      <c r="O25" s="1533"/>
      <c r="P25" s="1533">
        <v>32.9</v>
      </c>
      <c r="Q25" s="1667"/>
      <c r="R25" s="1717" t="s">
        <v>793</v>
      </c>
      <c r="S25" s="1718">
        <v>16</v>
      </c>
      <c r="T25" s="1718">
        <v>3.8</v>
      </c>
      <c r="U25" s="1718">
        <v>2.2000000000000002</v>
      </c>
      <c r="V25" s="1718">
        <v>2.5</v>
      </c>
      <c r="W25" s="1718">
        <v>7</v>
      </c>
      <c r="X25" s="1718">
        <v>11</v>
      </c>
      <c r="Y25" s="1718">
        <v>38.5</v>
      </c>
      <c r="Z25" s="1721" t="s">
        <v>88</v>
      </c>
      <c r="AA25" s="1721">
        <v>80.900000000000006</v>
      </c>
      <c r="AB25" s="521"/>
      <c r="AC25" s="1717" t="s">
        <v>793</v>
      </c>
      <c r="AD25" s="1718">
        <v>2</v>
      </c>
      <c r="AE25" s="1718">
        <v>1.5</v>
      </c>
      <c r="AF25" s="1718">
        <v>1.8</v>
      </c>
      <c r="AG25" s="1718">
        <v>2.1</v>
      </c>
      <c r="AH25" s="1718">
        <v>6.4</v>
      </c>
      <c r="AI25" s="1718">
        <v>1.3</v>
      </c>
      <c r="AJ25" s="1718" t="s">
        <v>88</v>
      </c>
      <c r="AK25" s="1538" t="s">
        <v>88</v>
      </c>
      <c r="AL25" s="1538">
        <v>15.1</v>
      </c>
      <c r="AM25" s="1114"/>
      <c r="AN25" s="1737" t="s">
        <v>949</v>
      </c>
      <c r="AO25" s="1736"/>
      <c r="AP25" s="1736">
        <v>0</v>
      </c>
      <c r="AQ25" s="1736"/>
      <c r="AR25" s="1736">
        <v>-9092.0978216206368</v>
      </c>
      <c r="AS25" s="1736"/>
      <c r="AT25" s="1736">
        <v>-2492.7715818439788</v>
      </c>
      <c r="AU25" s="1735"/>
      <c r="AV25" s="1719"/>
    </row>
    <row r="26" spans="1:48" x14ac:dyDescent="0.25">
      <c r="A26" s="1131"/>
      <c r="B26" s="1131"/>
      <c r="C26" s="1131"/>
      <c r="D26" s="1131"/>
      <c r="E26" s="1131"/>
      <c r="F26" s="1133" t="s">
        <v>1241</v>
      </c>
      <c r="G26" s="1129"/>
      <c r="H26" s="1113" t="s">
        <v>777</v>
      </c>
      <c r="I26" s="1534">
        <v>151.9</v>
      </c>
      <c r="J26" s="1534">
        <v>100.7</v>
      </c>
      <c r="K26" s="1534">
        <v>36.9</v>
      </c>
      <c r="L26" s="1534">
        <v>88.3</v>
      </c>
      <c r="M26" s="1534">
        <v>78.099999999999994</v>
      </c>
      <c r="N26" s="1534">
        <v>23.6</v>
      </c>
      <c r="O26" s="1534">
        <v>72</v>
      </c>
      <c r="P26" s="1534">
        <v>551.4</v>
      </c>
      <c r="Q26" s="1719"/>
      <c r="R26" s="1717" t="s">
        <v>792</v>
      </c>
      <c r="S26" s="1718">
        <v>0.3</v>
      </c>
      <c r="T26" s="1718">
        <v>0.2</v>
      </c>
      <c r="U26" s="1718" t="s">
        <v>88</v>
      </c>
      <c r="V26" s="1718" t="s">
        <v>88</v>
      </c>
      <c r="W26" s="1718" t="s">
        <v>88</v>
      </c>
      <c r="X26" s="1718" t="s">
        <v>88</v>
      </c>
      <c r="Y26" s="1721" t="s">
        <v>88</v>
      </c>
      <c r="Z26" s="1721" t="s">
        <v>88</v>
      </c>
      <c r="AA26" s="1721">
        <v>0.4</v>
      </c>
      <c r="AB26" s="521"/>
      <c r="AC26" s="1717" t="s">
        <v>792</v>
      </c>
      <c r="AD26" s="1718">
        <v>2.2000000000000002</v>
      </c>
      <c r="AE26" s="1718">
        <v>2.1</v>
      </c>
      <c r="AF26" s="1718">
        <v>0.1</v>
      </c>
      <c r="AG26" s="1718">
        <v>0.1</v>
      </c>
      <c r="AH26" s="1718" t="s">
        <v>88</v>
      </c>
      <c r="AI26" s="1718" t="s">
        <v>88</v>
      </c>
      <c r="AJ26" s="1538" t="s">
        <v>88</v>
      </c>
      <c r="AK26" s="1538" t="s">
        <v>88</v>
      </c>
      <c r="AL26" s="1538">
        <v>4.5</v>
      </c>
      <c r="AM26" s="1114"/>
      <c r="AN26" s="1734"/>
      <c r="AO26" s="1733"/>
      <c r="AP26" s="1733"/>
      <c r="AQ26" s="1733"/>
      <c r="AR26" s="1733"/>
      <c r="AS26" s="1733"/>
      <c r="AT26" s="1733"/>
      <c r="AU26" s="1719"/>
      <c r="AV26" s="1719"/>
    </row>
    <row r="27" spans="1:48" ht="13.5" customHeight="1" x14ac:dyDescent="0.25">
      <c r="A27" s="1131"/>
      <c r="B27" s="1131"/>
      <c r="C27" s="1131"/>
      <c r="D27" s="1131"/>
      <c r="E27" s="1131"/>
      <c r="F27" s="1133" t="s">
        <v>1240</v>
      </c>
      <c r="G27" s="1129"/>
      <c r="H27" s="1135"/>
      <c r="I27" s="1667"/>
      <c r="J27" s="1667"/>
      <c r="K27" s="1667"/>
      <c r="L27" s="1667"/>
      <c r="M27" s="1667"/>
      <c r="N27" s="1667"/>
      <c r="O27" s="1667"/>
      <c r="P27" s="1667"/>
      <c r="Q27" s="1719"/>
      <c r="R27" s="1717" t="s">
        <v>791</v>
      </c>
      <c r="S27" s="1718">
        <v>22.5</v>
      </c>
      <c r="T27" s="1721" t="s">
        <v>88</v>
      </c>
      <c r="U27" s="1721" t="s">
        <v>88</v>
      </c>
      <c r="V27" s="1721" t="s">
        <v>88</v>
      </c>
      <c r="W27" s="1721" t="s">
        <v>88</v>
      </c>
      <c r="X27" s="1721" t="s">
        <v>88</v>
      </c>
      <c r="Y27" s="1721" t="s">
        <v>88</v>
      </c>
      <c r="Z27" s="1718" t="s">
        <v>88</v>
      </c>
      <c r="AA27" s="1718">
        <v>22.5</v>
      </c>
      <c r="AB27" s="521"/>
      <c r="AC27" s="1717" t="s">
        <v>791</v>
      </c>
      <c r="AD27" s="1718">
        <v>13.7</v>
      </c>
      <c r="AE27" s="1538" t="s">
        <v>88</v>
      </c>
      <c r="AF27" s="1538" t="s">
        <v>88</v>
      </c>
      <c r="AG27" s="1538" t="s">
        <v>88</v>
      </c>
      <c r="AH27" s="1538" t="s">
        <v>88</v>
      </c>
      <c r="AI27" s="1538" t="s">
        <v>88</v>
      </c>
      <c r="AJ27" s="1538" t="s">
        <v>88</v>
      </c>
      <c r="AK27" s="1718" t="s">
        <v>88</v>
      </c>
      <c r="AL27" s="1718">
        <v>13.7</v>
      </c>
      <c r="AM27" s="1134"/>
      <c r="AN27" s="1476" t="s">
        <v>948</v>
      </c>
      <c r="AO27" s="1732"/>
      <c r="AP27" s="1475">
        <v>1.8487502384252279</v>
      </c>
      <c r="AQ27" s="1732"/>
      <c r="AR27" s="1475">
        <v>2.1427879990936174</v>
      </c>
      <c r="AS27" s="1732"/>
      <c r="AT27" s="1475">
        <v>2.5679362147299551</v>
      </c>
      <c r="AU27" s="1731"/>
      <c r="AV27" s="1719"/>
    </row>
    <row r="28" spans="1:48" ht="13.5" customHeight="1" x14ac:dyDescent="0.25">
      <c r="A28" s="1131"/>
      <c r="B28" s="1131"/>
      <c r="C28" s="1131"/>
      <c r="D28" s="1131"/>
      <c r="E28" s="1131"/>
      <c r="F28" s="1133"/>
      <c r="G28" s="1129"/>
      <c r="H28" s="1719" t="s">
        <v>808</v>
      </c>
      <c r="I28" s="1713">
        <f t="shared" ref="I28:N28" si="0">I26-I13</f>
        <v>12.700000000000017</v>
      </c>
      <c r="J28" s="1713">
        <f t="shared" si="0"/>
        <v>-10.799999999999997</v>
      </c>
      <c r="K28" s="1713">
        <f t="shared" si="0"/>
        <v>-22.6</v>
      </c>
      <c r="L28" s="1713">
        <f t="shared" si="0"/>
        <v>-20</v>
      </c>
      <c r="M28" s="1713">
        <f t="shared" si="0"/>
        <v>22.099999999999994</v>
      </c>
      <c r="N28" s="1713">
        <f t="shared" si="0"/>
        <v>18.900000000000002</v>
      </c>
      <c r="O28" s="1668"/>
      <c r="P28" s="1667"/>
      <c r="Q28" s="1728"/>
      <c r="R28" s="1717" t="s">
        <v>778</v>
      </c>
      <c r="S28" s="1718" t="s">
        <v>88</v>
      </c>
      <c r="T28" s="1721" t="s">
        <v>88</v>
      </c>
      <c r="U28" s="1721" t="s">
        <v>88</v>
      </c>
      <c r="V28" s="1721" t="s">
        <v>88</v>
      </c>
      <c r="W28" s="1721" t="s">
        <v>88</v>
      </c>
      <c r="X28" s="1721" t="s">
        <v>88</v>
      </c>
      <c r="Y28" s="1721" t="s">
        <v>88</v>
      </c>
      <c r="Z28" s="1718">
        <v>4.2</v>
      </c>
      <c r="AA28" s="1718">
        <v>4.2</v>
      </c>
      <c r="AB28" s="521"/>
      <c r="AC28" s="1717" t="s">
        <v>778</v>
      </c>
      <c r="AD28" s="1718" t="s">
        <v>88</v>
      </c>
      <c r="AE28" s="1538" t="s">
        <v>88</v>
      </c>
      <c r="AF28" s="1538" t="s">
        <v>88</v>
      </c>
      <c r="AG28" s="1538" t="s">
        <v>88</v>
      </c>
      <c r="AH28" s="1538" t="s">
        <v>88</v>
      </c>
      <c r="AI28" s="1538" t="s">
        <v>88</v>
      </c>
      <c r="AJ28" s="1538" t="s">
        <v>88</v>
      </c>
      <c r="AK28" s="1718">
        <v>9.6</v>
      </c>
      <c r="AL28" s="1718">
        <v>9.6</v>
      </c>
      <c r="AM28" s="736"/>
      <c r="AN28" s="1729"/>
      <c r="AO28" s="1729"/>
      <c r="AP28" s="1729"/>
      <c r="AQ28" s="1729"/>
      <c r="AR28" s="1729"/>
      <c r="AS28" s="1729"/>
      <c r="AT28" s="1729"/>
      <c r="AU28" s="1719"/>
      <c r="AV28" s="1719"/>
    </row>
    <row r="29" spans="1:48" ht="13.5" customHeight="1" x14ac:dyDescent="0.25">
      <c r="A29" s="1131"/>
      <c r="B29" s="1131"/>
      <c r="C29" s="1131"/>
      <c r="D29" s="1131"/>
      <c r="E29" s="1131"/>
      <c r="F29" s="1131"/>
      <c r="G29" s="1129"/>
      <c r="H29" s="1719" t="s">
        <v>807</v>
      </c>
      <c r="I29" s="1713"/>
      <c r="J29" s="1713">
        <v>-0.4</v>
      </c>
      <c r="K29" s="1713"/>
      <c r="L29" s="1713">
        <v>-0.3</v>
      </c>
      <c r="M29" s="1713"/>
      <c r="N29" s="1713"/>
      <c r="O29" s="1735"/>
      <c r="P29" s="1667"/>
      <c r="Q29" s="1728"/>
      <c r="R29" s="1113" t="s">
        <v>789</v>
      </c>
      <c r="S29" s="1534">
        <v>42.2</v>
      </c>
      <c r="T29" s="1534">
        <v>4</v>
      </c>
      <c r="U29" s="1534">
        <v>2.2000000000000002</v>
      </c>
      <c r="V29" s="1534">
        <v>2.5</v>
      </c>
      <c r="W29" s="1534">
        <v>7</v>
      </c>
      <c r="X29" s="1534">
        <v>11</v>
      </c>
      <c r="Y29" s="1534">
        <v>38.5</v>
      </c>
      <c r="Z29" s="1534">
        <v>4.2</v>
      </c>
      <c r="AA29" s="1534">
        <v>111.5</v>
      </c>
      <c r="AB29" s="521"/>
      <c r="AC29" s="1113" t="s">
        <v>789</v>
      </c>
      <c r="AD29" s="1534">
        <v>31.1</v>
      </c>
      <c r="AE29" s="1534">
        <v>3.6</v>
      </c>
      <c r="AF29" s="1534">
        <v>1.9</v>
      </c>
      <c r="AG29" s="1534">
        <v>2.1</v>
      </c>
      <c r="AH29" s="1534">
        <v>6.4</v>
      </c>
      <c r="AI29" s="1534">
        <v>1.3</v>
      </c>
      <c r="AJ29" s="1534" t="s">
        <v>88</v>
      </c>
      <c r="AK29" s="1534">
        <v>9.6</v>
      </c>
      <c r="AL29" s="1534">
        <v>56</v>
      </c>
      <c r="AM29" s="736"/>
      <c r="AN29" s="2895" t="s">
        <v>1239</v>
      </c>
      <c r="AO29" s="2895"/>
      <c r="AP29" s="2895"/>
      <c r="AQ29" s="2895"/>
      <c r="AR29" s="2895"/>
      <c r="AS29" s="2895"/>
      <c r="AT29" s="1729"/>
      <c r="AU29" s="1719"/>
      <c r="AV29" s="1719"/>
    </row>
    <row r="30" spans="1:48" ht="13.5" customHeight="1" x14ac:dyDescent="0.25">
      <c r="A30" s="1131"/>
      <c r="B30" s="1130"/>
      <c r="C30" s="1130"/>
      <c r="D30" s="1130"/>
      <c r="E30" s="1130"/>
      <c r="F30" s="1130"/>
      <c r="G30" s="1129"/>
      <c r="H30" s="474"/>
      <c r="I30" s="1730"/>
      <c r="J30" s="1730"/>
      <c r="K30" s="1730"/>
      <c r="L30" s="1730"/>
      <c r="M30" s="1730"/>
      <c r="N30" s="1730"/>
      <c r="O30" s="2446"/>
      <c r="P30" s="1728"/>
      <c r="Q30" s="1728"/>
      <c r="R30" s="1717" t="s">
        <v>787</v>
      </c>
      <c r="S30" s="1718">
        <v>4.5999999999999996</v>
      </c>
      <c r="T30" s="1718">
        <v>1.1000000000000001</v>
      </c>
      <c r="U30" s="1718">
        <v>1</v>
      </c>
      <c r="V30" s="1718">
        <v>0.1</v>
      </c>
      <c r="W30" s="1718">
        <v>0.1</v>
      </c>
      <c r="X30" s="1718" t="s">
        <v>88</v>
      </c>
      <c r="Y30" s="1721" t="s">
        <v>88</v>
      </c>
      <c r="Z30" s="1718">
        <v>32.799999999999997</v>
      </c>
      <c r="AA30" s="1718">
        <v>39.6</v>
      </c>
      <c r="AB30" s="521"/>
      <c r="AC30" s="1717" t="s">
        <v>787</v>
      </c>
      <c r="AD30" s="1718">
        <v>2.6</v>
      </c>
      <c r="AE30" s="1718">
        <v>0.4</v>
      </c>
      <c r="AF30" s="1718">
        <v>0.2</v>
      </c>
      <c r="AG30" s="1718" t="s">
        <v>88</v>
      </c>
      <c r="AH30" s="1718" t="s">
        <v>88</v>
      </c>
      <c r="AI30" s="1718" t="s">
        <v>88</v>
      </c>
      <c r="AJ30" s="1538" t="s">
        <v>88</v>
      </c>
      <c r="AK30" s="1718">
        <v>6.4</v>
      </c>
      <c r="AL30" s="1718">
        <v>9.5</v>
      </c>
      <c r="AM30" s="1132"/>
      <c r="AN30" s="2895"/>
      <c r="AO30" s="2895"/>
      <c r="AP30" s="2895"/>
      <c r="AQ30" s="2895"/>
      <c r="AR30" s="2895"/>
      <c r="AS30" s="2895"/>
      <c r="AT30" s="1729"/>
      <c r="AU30" s="1719"/>
      <c r="AV30" s="1719"/>
    </row>
    <row r="31" spans="1:48" ht="13.5" customHeight="1" x14ac:dyDescent="0.25">
      <c r="A31" s="1131"/>
      <c r="B31" s="1131"/>
      <c r="C31" s="1130"/>
      <c r="D31" s="1130"/>
      <c r="E31" s="1130"/>
      <c r="F31" s="1127"/>
      <c r="G31" s="1129"/>
      <c r="I31" s="1719"/>
      <c r="J31" s="1719"/>
      <c r="K31" s="1719"/>
      <c r="L31" s="1719"/>
      <c r="M31" s="1719"/>
      <c r="N31" s="1719"/>
      <c r="O31" s="1719"/>
      <c r="P31" s="1719"/>
      <c r="Q31" s="1719"/>
      <c r="R31" s="1717" t="s">
        <v>786</v>
      </c>
      <c r="S31" s="1718">
        <v>2.2999999999999998</v>
      </c>
      <c r="T31" s="1718" t="s">
        <v>88</v>
      </c>
      <c r="U31" s="1718" t="s">
        <v>88</v>
      </c>
      <c r="V31" s="1718" t="s">
        <v>88</v>
      </c>
      <c r="W31" s="1718" t="s">
        <v>88</v>
      </c>
      <c r="X31" s="1718" t="s">
        <v>88</v>
      </c>
      <c r="Y31" s="1721" t="s">
        <v>88</v>
      </c>
      <c r="Z31" s="1721" t="s">
        <v>88</v>
      </c>
      <c r="AA31" s="1721">
        <v>2.2999999999999998</v>
      </c>
      <c r="AB31" s="521"/>
      <c r="AC31" s="1717" t="s">
        <v>786</v>
      </c>
      <c r="AD31" s="1718">
        <v>9.9</v>
      </c>
      <c r="AE31" s="1718">
        <v>2.5</v>
      </c>
      <c r="AF31" s="1718">
        <v>1.1000000000000001</v>
      </c>
      <c r="AG31" s="1718">
        <v>0.1</v>
      </c>
      <c r="AH31" s="1718" t="s">
        <v>88</v>
      </c>
      <c r="AI31" s="1718" t="s">
        <v>88</v>
      </c>
      <c r="AJ31" s="1538" t="s">
        <v>88</v>
      </c>
      <c r="AK31" s="1718" t="s">
        <v>88</v>
      </c>
      <c r="AL31" s="1538">
        <v>13.6</v>
      </c>
      <c r="AM31" s="736"/>
      <c r="AN31" s="2895"/>
      <c r="AO31" s="2895"/>
      <c r="AP31" s="2895"/>
      <c r="AQ31" s="2895"/>
      <c r="AR31" s="2895"/>
      <c r="AS31" s="2895"/>
      <c r="AT31" s="1729"/>
      <c r="AU31" s="1719"/>
      <c r="AV31" s="1719"/>
    </row>
    <row r="32" spans="1:48" ht="17.25" customHeight="1" x14ac:dyDescent="0.25">
      <c r="A32" s="493" t="s">
        <v>805</v>
      </c>
      <c r="B32" s="474"/>
      <c r="C32" s="474"/>
      <c r="D32" s="474"/>
      <c r="E32" s="474"/>
      <c r="F32" s="1111"/>
      <c r="G32" s="1129"/>
      <c r="H32" s="493" t="s">
        <v>806</v>
      </c>
      <c r="I32" s="1728"/>
      <c r="J32" s="1728"/>
      <c r="K32" s="1728"/>
      <c r="L32" s="1728"/>
      <c r="M32" s="1728"/>
      <c r="N32" s="1728"/>
      <c r="O32" s="1728"/>
      <c r="P32" s="1728"/>
      <c r="Q32" s="1728"/>
      <c r="R32" s="1717" t="s">
        <v>784</v>
      </c>
      <c r="S32" s="1718" t="s">
        <v>88</v>
      </c>
      <c r="T32" s="1718" t="s">
        <v>88</v>
      </c>
      <c r="U32" s="1718" t="s">
        <v>88</v>
      </c>
      <c r="V32" s="1718" t="s">
        <v>88</v>
      </c>
      <c r="W32" s="1721" t="s">
        <v>88</v>
      </c>
      <c r="X32" s="1721" t="s">
        <v>88</v>
      </c>
      <c r="Y32" s="1721" t="s">
        <v>88</v>
      </c>
      <c r="Z32" s="1721" t="s">
        <v>88</v>
      </c>
      <c r="AA32" s="1721" t="s">
        <v>88</v>
      </c>
      <c r="AB32" s="521"/>
      <c r="AC32" s="1717" t="s">
        <v>784</v>
      </c>
      <c r="AD32" s="1718">
        <v>2.8</v>
      </c>
      <c r="AE32" s="1718">
        <v>13.8</v>
      </c>
      <c r="AF32" s="1718">
        <v>10.3</v>
      </c>
      <c r="AG32" s="1718">
        <v>1.8</v>
      </c>
      <c r="AH32" s="1538" t="s">
        <v>88</v>
      </c>
      <c r="AI32" s="1538" t="s">
        <v>88</v>
      </c>
      <c r="AJ32" s="1538" t="s">
        <v>88</v>
      </c>
      <c r="AK32" s="1538" t="s">
        <v>88</v>
      </c>
      <c r="AL32" s="1538">
        <v>28.6</v>
      </c>
      <c r="AM32" s="1114"/>
      <c r="AN32" s="1729"/>
      <c r="AO32" s="1729"/>
      <c r="AP32" s="1729"/>
      <c r="AQ32" s="1729"/>
      <c r="AR32" s="1729"/>
      <c r="AS32" s="1729"/>
      <c r="AT32" s="1729"/>
      <c r="AU32" s="1719"/>
      <c r="AV32" s="1719"/>
    </row>
    <row r="33" spans="1:48" ht="20.25" customHeight="1" thickBot="1" x14ac:dyDescent="0.3">
      <c r="A33" s="1728"/>
      <c r="B33" s="1728"/>
      <c r="C33" s="1728"/>
      <c r="D33" s="1728"/>
      <c r="E33" s="1728"/>
      <c r="F33" s="1720"/>
      <c r="G33" s="1665"/>
      <c r="H33" s="1128" t="s">
        <v>1215</v>
      </c>
      <c r="I33" s="1728"/>
      <c r="J33" s="1728"/>
      <c r="K33" s="1728"/>
      <c r="L33" s="1728"/>
      <c r="M33" s="1728"/>
      <c r="N33" s="1728"/>
      <c r="O33" s="1728"/>
      <c r="P33" s="1728"/>
      <c r="Q33" s="1728"/>
      <c r="R33" s="1717" t="s">
        <v>782</v>
      </c>
      <c r="S33" s="1718">
        <v>0.3</v>
      </c>
      <c r="T33" s="1718" t="s">
        <v>88</v>
      </c>
      <c r="U33" s="1718">
        <v>8.6999999999999993</v>
      </c>
      <c r="V33" s="1718">
        <v>4.4000000000000004</v>
      </c>
      <c r="W33" s="1718">
        <v>15.8</v>
      </c>
      <c r="X33" s="1718">
        <v>0.4</v>
      </c>
      <c r="Y33" s="1718">
        <v>20.100000000000001</v>
      </c>
      <c r="Z33" s="1721" t="s">
        <v>88</v>
      </c>
      <c r="AA33" s="1721">
        <v>49.7</v>
      </c>
      <c r="AB33" s="521"/>
      <c r="AC33" s="1717" t="s">
        <v>782</v>
      </c>
      <c r="AD33" s="1718"/>
      <c r="AE33" s="1718"/>
      <c r="AF33" s="1718"/>
      <c r="AG33" s="1718"/>
      <c r="AH33" s="1718"/>
      <c r="AI33" s="1718"/>
      <c r="AJ33" s="1718"/>
      <c r="AK33" s="1721"/>
      <c r="AL33" s="1721"/>
      <c r="AM33" s="1114"/>
      <c r="AN33" s="1719"/>
      <c r="AO33" s="1719"/>
      <c r="AP33" s="1719"/>
      <c r="AQ33" s="1719"/>
      <c r="AR33" s="1719"/>
      <c r="AS33" s="1719"/>
      <c r="AT33" s="1727"/>
      <c r="AU33" s="1719"/>
      <c r="AV33" s="1719"/>
    </row>
    <row r="34" spans="1:48" ht="15.75" thickBot="1" x14ac:dyDescent="0.3">
      <c r="A34" s="1122"/>
      <c r="B34" s="1124" t="s">
        <v>1210</v>
      </c>
      <c r="C34" s="1124" t="s">
        <v>1094</v>
      </c>
      <c r="D34" s="1124" t="s">
        <v>1032</v>
      </c>
      <c r="E34" s="1124" t="s">
        <v>940</v>
      </c>
      <c r="F34" s="1124" t="s">
        <v>917</v>
      </c>
      <c r="G34" s="1720"/>
      <c r="H34" s="1125"/>
      <c r="I34" s="1536"/>
      <c r="J34" s="1536"/>
      <c r="K34" s="1536"/>
      <c r="L34" s="1536"/>
      <c r="M34" s="1536"/>
      <c r="N34" s="1536"/>
      <c r="O34" s="1536"/>
      <c r="P34" s="1536"/>
      <c r="Q34" s="1536"/>
      <c r="R34" s="1717" t="s">
        <v>781</v>
      </c>
      <c r="S34" s="1718" t="s">
        <v>88</v>
      </c>
      <c r="T34" s="1718" t="s">
        <v>88</v>
      </c>
      <c r="U34" s="1718">
        <v>0.1</v>
      </c>
      <c r="V34" s="1718">
        <v>0.1</v>
      </c>
      <c r="W34" s="1718" t="s">
        <v>88</v>
      </c>
      <c r="X34" s="1718" t="s">
        <v>88</v>
      </c>
      <c r="Y34" s="1718" t="s">
        <v>88</v>
      </c>
      <c r="Z34" s="1721" t="s">
        <v>88</v>
      </c>
      <c r="AA34" s="1721">
        <v>0.2</v>
      </c>
      <c r="AB34" s="521"/>
      <c r="AC34" s="1717" t="s">
        <v>781</v>
      </c>
      <c r="AD34" s="1718" t="s">
        <v>88</v>
      </c>
      <c r="AE34" s="1718">
        <v>0.1</v>
      </c>
      <c r="AF34" s="1718">
        <v>2</v>
      </c>
      <c r="AG34" s="1718">
        <v>4.3</v>
      </c>
      <c r="AH34" s="1718">
        <v>3.3</v>
      </c>
      <c r="AI34" s="1718">
        <v>0.1</v>
      </c>
      <c r="AJ34" s="1718" t="s">
        <v>88</v>
      </c>
      <c r="AK34" s="1721" t="s">
        <v>88</v>
      </c>
      <c r="AL34" s="1721">
        <v>9.9</v>
      </c>
      <c r="AM34" s="1114"/>
      <c r="AN34" s="1719"/>
      <c r="AO34" s="1719"/>
      <c r="AP34" s="1719"/>
      <c r="AQ34" s="1719"/>
      <c r="AR34" s="1719"/>
      <c r="AS34" s="1719"/>
      <c r="AT34" s="1727"/>
      <c r="AU34" s="1719"/>
      <c r="AV34" s="1719"/>
    </row>
    <row r="35" spans="1:48" ht="34.5" thickBot="1" x14ac:dyDescent="0.3">
      <c r="A35" s="2441" t="s">
        <v>1238</v>
      </c>
      <c r="B35" s="2440">
        <v>99.890130736179387</v>
      </c>
      <c r="C35" s="2440">
        <v>103.68050607365234</v>
      </c>
      <c r="D35" s="2440">
        <v>91.205877055910761</v>
      </c>
      <c r="E35" s="2440">
        <v>87.31988887980981</v>
      </c>
      <c r="F35" s="2440">
        <v>96.100138643229641</v>
      </c>
      <c r="G35" s="1720"/>
      <c r="H35" s="1539" t="s">
        <v>372</v>
      </c>
      <c r="I35" s="1537" t="s">
        <v>802</v>
      </c>
      <c r="J35" s="1537" t="s">
        <v>801</v>
      </c>
      <c r="K35" s="1537" t="s">
        <v>800</v>
      </c>
      <c r="L35" s="1537" t="s">
        <v>799</v>
      </c>
      <c r="M35" s="1537" t="s">
        <v>798</v>
      </c>
      <c r="N35" s="1537" t="s">
        <v>797</v>
      </c>
      <c r="O35" s="1537" t="s">
        <v>796</v>
      </c>
      <c r="P35" s="1537" t="s">
        <v>795</v>
      </c>
      <c r="Q35" s="1537" t="s">
        <v>365</v>
      </c>
      <c r="R35" s="1717" t="s">
        <v>778</v>
      </c>
      <c r="S35" s="1718" t="s">
        <v>88</v>
      </c>
      <c r="T35" s="1721" t="s">
        <v>88</v>
      </c>
      <c r="U35" s="1721" t="s">
        <v>88</v>
      </c>
      <c r="V35" s="1721" t="s">
        <v>88</v>
      </c>
      <c r="W35" s="1721" t="s">
        <v>88</v>
      </c>
      <c r="X35" s="1721" t="s">
        <v>88</v>
      </c>
      <c r="Y35" s="1721" t="s">
        <v>88</v>
      </c>
      <c r="Z35" s="1718">
        <v>4.3</v>
      </c>
      <c r="AA35" s="1718">
        <v>4.3</v>
      </c>
      <c r="AB35" s="521"/>
      <c r="AC35" s="1717" t="s">
        <v>780</v>
      </c>
      <c r="AD35" s="1718" t="s">
        <v>88</v>
      </c>
      <c r="AE35" s="1718" t="s">
        <v>88</v>
      </c>
      <c r="AF35" s="1718" t="s">
        <v>88</v>
      </c>
      <c r="AG35" s="1718" t="s">
        <v>88</v>
      </c>
      <c r="AH35" s="1718">
        <v>1.9</v>
      </c>
      <c r="AI35" s="1718" t="s">
        <v>88</v>
      </c>
      <c r="AJ35" s="1718">
        <v>0.9</v>
      </c>
      <c r="AK35" s="1721">
        <v>1.3</v>
      </c>
      <c r="AL35" s="1721">
        <v>4.0999999999999996</v>
      </c>
      <c r="AM35" s="1123"/>
      <c r="AN35" s="1474"/>
      <c r="AO35" s="1474"/>
      <c r="AP35" s="1474"/>
      <c r="AQ35" s="1474"/>
      <c r="AR35" s="1474"/>
      <c r="AS35" s="1474"/>
      <c r="AT35" s="1727"/>
      <c r="AV35" s="1719"/>
    </row>
    <row r="36" spans="1:48" ht="15.75" thickBot="1" x14ac:dyDescent="0.3">
      <c r="A36" s="1137" t="s">
        <v>1237</v>
      </c>
      <c r="B36" s="2436">
        <v>47.796784497059356</v>
      </c>
      <c r="C36" s="2436">
        <v>50.001920932804701</v>
      </c>
      <c r="D36" s="2436">
        <v>38.076173653114871</v>
      </c>
      <c r="E36" s="2436">
        <v>36.420361862357645</v>
      </c>
      <c r="F36" s="2436">
        <v>45.614276523955347</v>
      </c>
      <c r="G36" s="1720"/>
      <c r="H36" s="1717" t="s">
        <v>794</v>
      </c>
      <c r="I36" s="1718">
        <v>48.6</v>
      </c>
      <c r="J36" s="1721">
        <v>0.6</v>
      </c>
      <c r="K36" s="1721"/>
      <c r="L36" s="1721"/>
      <c r="M36" s="1721"/>
      <c r="N36" s="1721"/>
      <c r="O36" s="1721"/>
      <c r="P36" s="1721"/>
      <c r="Q36" s="1721">
        <v>49.2</v>
      </c>
      <c r="R36" s="1115" t="s">
        <v>111</v>
      </c>
      <c r="S36" s="1715" t="s">
        <v>88</v>
      </c>
      <c r="T36" s="1715" t="s">
        <v>88</v>
      </c>
      <c r="U36" s="1715" t="s">
        <v>88</v>
      </c>
      <c r="V36" s="1715" t="s">
        <v>88</v>
      </c>
      <c r="W36" s="1715" t="s">
        <v>88</v>
      </c>
      <c r="X36" s="1715" t="s">
        <v>88</v>
      </c>
      <c r="Y36" s="1715" t="s">
        <v>88</v>
      </c>
      <c r="Z36" s="1715">
        <v>4.5</v>
      </c>
      <c r="AA36" s="1715">
        <v>4.5</v>
      </c>
      <c r="AB36" s="521"/>
      <c r="AC36" s="1717" t="s">
        <v>778</v>
      </c>
      <c r="AD36" s="1718" t="s">
        <v>88</v>
      </c>
      <c r="AE36" s="1538" t="s">
        <v>88</v>
      </c>
      <c r="AF36" s="1538" t="s">
        <v>88</v>
      </c>
      <c r="AG36" s="1538" t="s">
        <v>88</v>
      </c>
      <c r="AH36" s="1538" t="s">
        <v>88</v>
      </c>
      <c r="AI36" s="1538" t="s">
        <v>88</v>
      </c>
      <c r="AJ36" s="1538" t="s">
        <v>88</v>
      </c>
      <c r="AK36" s="1718">
        <v>12.3</v>
      </c>
      <c r="AL36" s="1718">
        <v>12.3</v>
      </c>
      <c r="AM36" s="737"/>
      <c r="AT36" s="1727"/>
      <c r="AV36" s="1719"/>
    </row>
    <row r="37" spans="1:48" ht="25.5" customHeight="1" thickBot="1" x14ac:dyDescent="0.3">
      <c r="A37" s="1137" t="s">
        <v>1236</v>
      </c>
      <c r="B37" s="2436">
        <v>16.558282227642454</v>
      </c>
      <c r="C37" s="2436">
        <v>15.179787729658663</v>
      </c>
      <c r="D37" s="2436">
        <v>13.953492959835113</v>
      </c>
      <c r="E37" s="2436">
        <v>15.386926637371092</v>
      </c>
      <c r="F37" s="2436">
        <v>14.217185518198997</v>
      </c>
      <c r="G37" s="1720"/>
      <c r="H37" s="1717" t="s">
        <v>793</v>
      </c>
      <c r="I37" s="1718">
        <v>45.5</v>
      </c>
      <c r="J37" s="1721">
        <v>14</v>
      </c>
      <c r="K37" s="1721">
        <v>25</v>
      </c>
      <c r="L37" s="1721">
        <v>23.4</v>
      </c>
      <c r="M37" s="1721">
        <v>54.8</v>
      </c>
      <c r="N37" s="1721">
        <v>40.299999999999997</v>
      </c>
      <c r="O37" s="1721">
        <v>105.3</v>
      </c>
      <c r="P37" s="1721"/>
      <c r="Q37" s="1721">
        <v>308.3</v>
      </c>
      <c r="R37" s="1113" t="s">
        <v>777</v>
      </c>
      <c r="S37" s="1534">
        <v>7.2</v>
      </c>
      <c r="T37" s="1534">
        <v>1.2</v>
      </c>
      <c r="U37" s="1534">
        <v>9.8000000000000007</v>
      </c>
      <c r="V37" s="1534">
        <v>4.5</v>
      </c>
      <c r="W37" s="1534">
        <v>15.9</v>
      </c>
      <c r="X37" s="1534">
        <v>0.4</v>
      </c>
      <c r="Y37" s="1534">
        <v>20.100000000000001</v>
      </c>
      <c r="Z37" s="1534">
        <v>41.6</v>
      </c>
      <c r="AA37" s="1534">
        <v>100.7</v>
      </c>
      <c r="AB37" s="521"/>
      <c r="AC37" s="1115" t="s">
        <v>111</v>
      </c>
      <c r="AD37" s="1715" t="s">
        <v>88</v>
      </c>
      <c r="AE37" s="1715" t="s">
        <v>88</v>
      </c>
      <c r="AF37" s="1715" t="s">
        <v>88</v>
      </c>
      <c r="AG37" s="1715" t="s">
        <v>88</v>
      </c>
      <c r="AH37" s="1715" t="s">
        <v>88</v>
      </c>
      <c r="AI37" s="1715" t="s">
        <v>88</v>
      </c>
      <c r="AJ37" s="1715" t="s">
        <v>88</v>
      </c>
      <c r="AK37" s="1715">
        <v>0.1</v>
      </c>
      <c r="AL37" s="1715">
        <v>0.1</v>
      </c>
      <c r="AM37" s="737"/>
      <c r="AT37" s="1727"/>
      <c r="AV37" s="1719"/>
    </row>
    <row r="38" spans="1:48" ht="21" customHeight="1" x14ac:dyDescent="0.25">
      <c r="A38" s="1137" t="s">
        <v>1235</v>
      </c>
      <c r="B38" s="2436">
        <v>5.8189398047531133</v>
      </c>
      <c r="C38" s="2436">
        <v>6.7168781012747507</v>
      </c>
      <c r="D38" s="2436">
        <v>5.8189435819887558</v>
      </c>
      <c r="E38" s="2436">
        <v>5.3695117600959481</v>
      </c>
      <c r="F38" s="2436">
        <v>5.8981474898035708</v>
      </c>
      <c r="G38" s="1720"/>
      <c r="H38" s="1717" t="s">
        <v>790</v>
      </c>
      <c r="I38" s="1718">
        <v>12.7</v>
      </c>
      <c r="J38" s="1721">
        <v>3.7</v>
      </c>
      <c r="K38" s="1721">
        <v>0.4</v>
      </c>
      <c r="L38" s="1721"/>
      <c r="M38" s="1721"/>
      <c r="N38" s="1721"/>
      <c r="O38" s="1721"/>
      <c r="P38" s="1721"/>
      <c r="Q38" s="1721">
        <v>16.7</v>
      </c>
      <c r="R38" s="1717" t="s">
        <v>776</v>
      </c>
      <c r="S38" s="1713">
        <v>-3.5</v>
      </c>
      <c r="T38" s="1713">
        <v>-4.3</v>
      </c>
      <c r="U38" s="1713">
        <v>-5.5</v>
      </c>
      <c r="V38" s="1713">
        <v>-0.9</v>
      </c>
      <c r="W38" s="1713">
        <v>0.5</v>
      </c>
      <c r="X38" s="1713">
        <v>-0.6</v>
      </c>
      <c r="Y38" s="1725">
        <v>0.2</v>
      </c>
      <c r="Z38" s="1713" t="s">
        <v>88</v>
      </c>
      <c r="AA38" s="1725">
        <v>-14.1</v>
      </c>
      <c r="AB38" s="521"/>
      <c r="AC38" s="1113" t="s">
        <v>777</v>
      </c>
      <c r="AD38" s="1534">
        <v>15.3</v>
      </c>
      <c r="AE38" s="1534">
        <v>16.8</v>
      </c>
      <c r="AF38" s="1534">
        <v>13.6</v>
      </c>
      <c r="AG38" s="1534">
        <v>6.1</v>
      </c>
      <c r="AH38" s="1534">
        <v>5.2</v>
      </c>
      <c r="AI38" s="1534">
        <v>0.1</v>
      </c>
      <c r="AJ38" s="1534">
        <v>0.9</v>
      </c>
      <c r="AK38" s="1534">
        <v>20.100000000000001</v>
      </c>
      <c r="AL38" s="1534">
        <v>78.099999999999994</v>
      </c>
      <c r="AT38" s="1724"/>
      <c r="AV38" s="1719"/>
    </row>
    <row r="39" spans="1:48" ht="15" customHeight="1" x14ac:dyDescent="0.25">
      <c r="A39" s="1137" t="s">
        <v>1233</v>
      </c>
      <c r="B39" s="2436">
        <v>29.716124206724462</v>
      </c>
      <c r="C39" s="2436">
        <v>31.781919309914226</v>
      </c>
      <c r="D39" s="2436">
        <v>33.357266860972018</v>
      </c>
      <c r="E39" s="2436">
        <v>30.143088619985111</v>
      </c>
      <c r="F39" s="2436">
        <v>30.370529111271733</v>
      </c>
      <c r="G39" s="1720"/>
      <c r="H39" s="1717" t="s">
        <v>792</v>
      </c>
      <c r="I39" s="1718">
        <v>6.5</v>
      </c>
      <c r="J39" s="1721">
        <v>2.4</v>
      </c>
      <c r="K39" s="1721">
        <v>1.7</v>
      </c>
      <c r="L39" s="1721">
        <v>0.2</v>
      </c>
      <c r="M39" s="1721">
        <v>0.5</v>
      </c>
      <c r="N39" s="1721"/>
      <c r="O39" s="1721"/>
      <c r="P39" s="1721"/>
      <c r="Q39" s="1721">
        <v>11.3</v>
      </c>
      <c r="R39" s="521"/>
      <c r="S39" s="1719"/>
      <c r="T39" s="1719"/>
      <c r="U39" s="1719"/>
      <c r="V39" s="1719"/>
      <c r="W39" s="1719"/>
      <c r="X39" s="1719"/>
      <c r="Y39" s="1719"/>
      <c r="Z39" s="1719"/>
      <c r="AA39" s="2451"/>
      <c r="AB39" s="521"/>
      <c r="AC39" s="1717" t="s">
        <v>776</v>
      </c>
      <c r="AD39" s="1713">
        <v>5.7</v>
      </c>
      <c r="AE39" s="1713">
        <v>16.899999999999999</v>
      </c>
      <c r="AF39" s="1713">
        <v>1.3</v>
      </c>
      <c r="AG39" s="1713">
        <v>-2</v>
      </c>
      <c r="AH39" s="1713">
        <v>-1.3</v>
      </c>
      <c r="AI39" s="1713">
        <v>-1.1000000000000001</v>
      </c>
      <c r="AJ39" s="1540">
        <v>0.4</v>
      </c>
      <c r="AK39" s="1713" t="s">
        <v>88</v>
      </c>
      <c r="AL39" s="1540">
        <v>19.899999999999999</v>
      </c>
      <c r="AT39" s="1726"/>
      <c r="AV39" s="1719"/>
    </row>
    <row r="40" spans="1:48" ht="13.5" customHeight="1" thickBot="1" x14ac:dyDescent="0.3">
      <c r="A40" s="2441" t="s">
        <v>1234</v>
      </c>
      <c r="B40" s="2440">
        <v>4.0398154299144551</v>
      </c>
      <c r="C40" s="2440">
        <v>3.812567613667778</v>
      </c>
      <c r="D40" s="2440">
        <v>4.281506307148903</v>
      </c>
      <c r="E40" s="2440">
        <v>4.0081346746744542</v>
      </c>
      <c r="F40" s="2440">
        <v>3.2793274478434422</v>
      </c>
      <c r="G40" s="1720"/>
      <c r="H40" s="1717" t="s">
        <v>790</v>
      </c>
      <c r="I40" s="1718">
        <v>4.5999999999999996</v>
      </c>
      <c r="J40" s="1721">
        <v>2.2999999999999998</v>
      </c>
      <c r="K40" s="1721">
        <v>0.1</v>
      </c>
      <c r="L40" s="1721"/>
      <c r="M40" s="1721"/>
      <c r="N40" s="1721"/>
      <c r="O40" s="1721"/>
      <c r="P40" s="1721"/>
      <c r="Q40" s="1721">
        <v>7</v>
      </c>
      <c r="R40" s="521"/>
      <c r="S40" s="1719"/>
      <c r="T40" s="1719"/>
      <c r="U40" s="1719"/>
      <c r="V40" s="1719"/>
      <c r="W40" s="1719"/>
      <c r="X40" s="1719"/>
      <c r="Y40" s="1719"/>
      <c r="Z40" s="1719"/>
      <c r="AA40" s="1719"/>
      <c r="AB40" s="521"/>
      <c r="AD40" s="521"/>
      <c r="AE40" s="521"/>
      <c r="AF40" s="521"/>
      <c r="AG40" s="521"/>
      <c r="AH40" s="521"/>
      <c r="AI40" s="521"/>
      <c r="AJ40" s="521"/>
      <c r="AK40" s="521"/>
      <c r="AL40" s="1541"/>
      <c r="AT40" s="1724"/>
      <c r="AV40" s="1719"/>
    </row>
    <row r="41" spans="1:48" ht="34.5" thickBot="1" x14ac:dyDescent="0.3">
      <c r="A41" s="1137" t="s">
        <v>1233</v>
      </c>
      <c r="B41" s="2436">
        <v>4.0392450885834554</v>
      </c>
      <c r="C41" s="2436">
        <v>3.8065577511205975</v>
      </c>
      <c r="D41" s="2436">
        <v>4.2505862201425826</v>
      </c>
      <c r="E41" s="2436">
        <v>3.9977175935775771</v>
      </c>
      <c r="F41" s="2436">
        <v>3.2793274478434422</v>
      </c>
      <c r="G41" s="1720"/>
      <c r="H41" s="1717" t="s">
        <v>791</v>
      </c>
      <c r="I41" s="1718">
        <v>73.3</v>
      </c>
      <c r="J41" s="1721"/>
      <c r="K41" s="1721"/>
      <c r="L41" s="1721"/>
      <c r="M41" s="1721"/>
      <c r="N41" s="1721"/>
      <c r="O41" s="1721"/>
      <c r="P41" s="1721">
        <v>10.5</v>
      </c>
      <c r="Q41" s="1721">
        <v>83.8</v>
      </c>
      <c r="R41" s="1122" t="s">
        <v>803</v>
      </c>
      <c r="S41" s="1537" t="s">
        <v>802</v>
      </c>
      <c r="T41" s="1537" t="s">
        <v>801</v>
      </c>
      <c r="U41" s="1537" t="s">
        <v>800</v>
      </c>
      <c r="V41" s="1537" t="s">
        <v>799</v>
      </c>
      <c r="W41" s="1537" t="s">
        <v>798</v>
      </c>
      <c r="X41" s="1537" t="s">
        <v>797</v>
      </c>
      <c r="Y41" s="1537" t="s">
        <v>796</v>
      </c>
      <c r="Z41" s="1537" t="s">
        <v>795</v>
      </c>
      <c r="AA41" s="1537" t="s">
        <v>365</v>
      </c>
      <c r="AB41" s="521"/>
      <c r="AC41" s="1122" t="s">
        <v>580</v>
      </c>
      <c r="AD41" s="1537" t="s">
        <v>802</v>
      </c>
      <c r="AE41" s="1537" t="s">
        <v>801</v>
      </c>
      <c r="AF41" s="1537" t="s">
        <v>800</v>
      </c>
      <c r="AG41" s="1537" t="s">
        <v>799</v>
      </c>
      <c r="AH41" s="1537" t="s">
        <v>798</v>
      </c>
      <c r="AI41" s="1537" t="s">
        <v>797</v>
      </c>
      <c r="AJ41" s="1537" t="s">
        <v>796</v>
      </c>
      <c r="AK41" s="1537" t="s">
        <v>795</v>
      </c>
      <c r="AL41" s="1537" t="s">
        <v>365</v>
      </c>
      <c r="AT41" s="1724"/>
      <c r="AV41" s="1719"/>
    </row>
    <row r="42" spans="1:48" ht="15" customHeight="1" thickBot="1" x14ac:dyDescent="0.3">
      <c r="A42" s="1137" t="s">
        <v>1232</v>
      </c>
      <c r="B42" s="2436">
        <v>5.7034133099998386E-4</v>
      </c>
      <c r="C42" s="2436">
        <v>6.0098625471803569E-3</v>
      </c>
      <c r="D42" s="2436">
        <v>3.0920087006320408E-2</v>
      </c>
      <c r="E42" s="2436">
        <v>1.0417081096876868E-2</v>
      </c>
      <c r="F42" s="2436">
        <v>0</v>
      </c>
      <c r="G42" s="1720"/>
      <c r="H42" s="1717" t="s">
        <v>778</v>
      </c>
      <c r="I42" s="1718"/>
      <c r="J42" s="1721"/>
      <c r="K42" s="1721"/>
      <c r="L42" s="1721"/>
      <c r="M42" s="1721"/>
      <c r="N42" s="1721"/>
      <c r="O42" s="1721"/>
      <c r="P42" s="1721">
        <v>37</v>
      </c>
      <c r="Q42" s="1721">
        <v>37</v>
      </c>
      <c r="R42" s="1717" t="s">
        <v>794</v>
      </c>
      <c r="S42" s="1718">
        <v>0.8</v>
      </c>
      <c r="T42" s="1721" t="s">
        <v>88</v>
      </c>
      <c r="U42" s="1721" t="s">
        <v>88</v>
      </c>
      <c r="V42" s="1721" t="s">
        <v>88</v>
      </c>
      <c r="W42" s="1721" t="s">
        <v>88</v>
      </c>
      <c r="X42" s="1721" t="s">
        <v>88</v>
      </c>
      <c r="Y42" s="1721" t="s">
        <v>88</v>
      </c>
      <c r="Z42" s="1721" t="s">
        <v>88</v>
      </c>
      <c r="AA42" s="1721">
        <v>0.8</v>
      </c>
      <c r="AB42" s="521"/>
      <c r="AC42" s="1717" t="s">
        <v>794</v>
      </c>
      <c r="AD42" s="1718">
        <v>0.1</v>
      </c>
      <c r="AE42" s="1538" t="s">
        <v>88</v>
      </c>
      <c r="AF42" s="1538" t="s">
        <v>88</v>
      </c>
      <c r="AG42" s="1538" t="s">
        <v>88</v>
      </c>
      <c r="AH42" s="1538" t="s">
        <v>88</v>
      </c>
      <c r="AI42" s="1538" t="s">
        <v>88</v>
      </c>
      <c r="AJ42" s="1538" t="s">
        <v>88</v>
      </c>
      <c r="AK42" s="1538" t="s">
        <v>88</v>
      </c>
      <c r="AL42" s="1538">
        <v>0.1</v>
      </c>
      <c r="AT42" s="1119"/>
      <c r="AV42" s="1719"/>
    </row>
    <row r="43" spans="1:48" ht="15.75" thickBot="1" x14ac:dyDescent="0.3">
      <c r="A43" s="2439" t="s">
        <v>811</v>
      </c>
      <c r="B43" s="2438">
        <v>103.92994616609383</v>
      </c>
      <c r="C43" s="1117">
        <v>107.49307368732001</v>
      </c>
      <c r="D43" s="1117">
        <v>95.487383363059664</v>
      </c>
      <c r="E43" s="2438">
        <v>91.328023554484261</v>
      </c>
      <c r="F43" s="2438">
        <v>99.379466091073084</v>
      </c>
      <c r="G43" s="1720"/>
      <c r="H43" s="1716" t="s">
        <v>804</v>
      </c>
      <c r="I43" s="1715"/>
      <c r="J43" s="1715"/>
      <c r="K43" s="1715"/>
      <c r="L43" s="1715"/>
      <c r="M43" s="1715"/>
      <c r="N43" s="1715"/>
      <c r="O43" s="1715"/>
      <c r="P43" s="1715">
        <v>61.7</v>
      </c>
      <c r="Q43" s="1715">
        <v>61.7</v>
      </c>
      <c r="R43" s="1717" t="s">
        <v>793</v>
      </c>
      <c r="S43" s="1718">
        <v>3</v>
      </c>
      <c r="T43" s="1718">
        <v>2.1</v>
      </c>
      <c r="U43" s="1718">
        <v>4.0999999999999996</v>
      </c>
      <c r="V43" s="1718">
        <v>4.5999999999999996</v>
      </c>
      <c r="W43" s="1718">
        <v>11.6</v>
      </c>
      <c r="X43" s="1718">
        <v>9.9</v>
      </c>
      <c r="Y43" s="1718">
        <v>14.8</v>
      </c>
      <c r="Z43" s="1721" t="s">
        <v>88</v>
      </c>
      <c r="AA43" s="1721">
        <v>49.9</v>
      </c>
      <c r="AB43" s="521"/>
      <c r="AC43" s="1717" t="s">
        <v>793</v>
      </c>
      <c r="AD43" s="1718">
        <v>1</v>
      </c>
      <c r="AE43" s="1718">
        <v>0.3</v>
      </c>
      <c r="AF43" s="1718">
        <v>0.4</v>
      </c>
      <c r="AG43" s="1718">
        <v>0.1</v>
      </c>
      <c r="AH43" s="1718">
        <v>0.2</v>
      </c>
      <c r="AI43" s="1718" t="s">
        <v>88</v>
      </c>
      <c r="AJ43" s="1718" t="s">
        <v>88</v>
      </c>
      <c r="AK43" s="1538" t="s">
        <v>88</v>
      </c>
      <c r="AL43" s="1538">
        <v>2.1</v>
      </c>
      <c r="AT43" s="1119"/>
      <c r="AV43" s="1719"/>
    </row>
    <row r="44" spans="1:48" x14ac:dyDescent="0.25">
      <c r="A44"/>
      <c r="B44" s="2437"/>
      <c r="C44" s="2437"/>
      <c r="D44" s="2437"/>
      <c r="E44" s="2437"/>
      <c r="F44" s="2437"/>
      <c r="G44" s="1720"/>
      <c r="H44" s="1113" t="s">
        <v>789</v>
      </c>
      <c r="I44" s="1534">
        <v>173.9</v>
      </c>
      <c r="J44" s="1534">
        <v>17</v>
      </c>
      <c r="K44" s="1534">
        <v>26.7</v>
      </c>
      <c r="L44" s="1534">
        <v>23.6</v>
      </c>
      <c r="M44" s="1534">
        <v>55.2</v>
      </c>
      <c r="N44" s="1534">
        <v>40.299999999999997</v>
      </c>
      <c r="O44" s="1534">
        <v>105.3</v>
      </c>
      <c r="P44" s="1534">
        <v>109.3</v>
      </c>
      <c r="Q44" s="1534">
        <v>551.4</v>
      </c>
      <c r="R44" s="1717" t="s">
        <v>792</v>
      </c>
      <c r="S44" s="1718">
        <v>0.1</v>
      </c>
      <c r="T44" s="1718" t="s">
        <v>88</v>
      </c>
      <c r="U44" s="1718" t="s">
        <v>88</v>
      </c>
      <c r="V44" s="1718" t="s">
        <v>88</v>
      </c>
      <c r="W44" s="1718" t="s">
        <v>88</v>
      </c>
      <c r="X44" s="1718" t="s">
        <v>88</v>
      </c>
      <c r="Y44" s="1721" t="s">
        <v>88</v>
      </c>
      <c r="Z44" s="1721" t="s">
        <v>88</v>
      </c>
      <c r="AA44" s="1721">
        <v>0.1</v>
      </c>
      <c r="AB44" s="521"/>
      <c r="AC44" s="1717" t="s">
        <v>792</v>
      </c>
      <c r="AD44" s="1718">
        <v>0.4</v>
      </c>
      <c r="AE44" s="1718" t="s">
        <v>88</v>
      </c>
      <c r="AF44" s="1718" t="s">
        <v>88</v>
      </c>
      <c r="AG44" s="1718" t="s">
        <v>88</v>
      </c>
      <c r="AH44" s="1718" t="s">
        <v>88</v>
      </c>
      <c r="AI44" s="1718" t="s">
        <v>88</v>
      </c>
      <c r="AJ44" s="1538" t="s">
        <v>88</v>
      </c>
      <c r="AK44" s="1538" t="s">
        <v>88</v>
      </c>
      <c r="AL44" s="1538">
        <v>0.5</v>
      </c>
      <c r="AT44" s="1119"/>
      <c r="AV44" s="1719"/>
    </row>
    <row r="45" spans="1:48" ht="15" customHeight="1" x14ac:dyDescent="0.25">
      <c r="A45" s="1137" t="s">
        <v>1231</v>
      </c>
      <c r="B45" s="2436">
        <v>1.8830616453499998</v>
      </c>
      <c r="C45" s="2436">
        <v>1.18092829057</v>
      </c>
      <c r="D45" s="2436">
        <v>2.5522855300000002</v>
      </c>
      <c r="E45" s="2436">
        <v>1.9866031830100002</v>
      </c>
      <c r="F45" s="2436">
        <v>1.3403374888499999</v>
      </c>
      <c r="G45" s="1720"/>
      <c r="I45" s="1742"/>
      <c r="J45" s="1742"/>
      <c r="K45" s="1742"/>
      <c r="L45" s="1742"/>
      <c r="M45" s="1742"/>
      <c r="N45" s="1742"/>
      <c r="O45" s="1742"/>
      <c r="P45" s="1742"/>
      <c r="Q45" s="1742"/>
      <c r="R45" s="1717" t="s">
        <v>791</v>
      </c>
      <c r="S45" s="1718">
        <v>8.1999999999999993</v>
      </c>
      <c r="T45" s="1721" t="s">
        <v>88</v>
      </c>
      <c r="U45" s="1721" t="s">
        <v>88</v>
      </c>
      <c r="V45" s="1721" t="s">
        <v>88</v>
      </c>
      <c r="W45" s="1721" t="s">
        <v>88</v>
      </c>
      <c r="X45" s="1721" t="s">
        <v>88</v>
      </c>
      <c r="Y45" s="1721" t="s">
        <v>88</v>
      </c>
      <c r="Z45" s="1718" t="s">
        <v>88</v>
      </c>
      <c r="AA45" s="1718">
        <v>8.1999999999999993</v>
      </c>
      <c r="AB45" s="521"/>
      <c r="AC45" s="1717" t="s">
        <v>791</v>
      </c>
      <c r="AD45" s="1718">
        <v>0.6</v>
      </c>
      <c r="AE45" s="1538" t="s">
        <v>88</v>
      </c>
      <c r="AF45" s="1538" t="s">
        <v>88</v>
      </c>
      <c r="AG45" s="1538" t="s">
        <v>88</v>
      </c>
      <c r="AH45" s="1538" t="s">
        <v>88</v>
      </c>
      <c r="AI45" s="1538" t="s">
        <v>88</v>
      </c>
      <c r="AJ45" s="1538" t="s">
        <v>88</v>
      </c>
      <c r="AK45" s="1718" t="s">
        <v>88</v>
      </c>
      <c r="AL45" s="1718">
        <v>0.6</v>
      </c>
      <c r="AT45" s="1119"/>
      <c r="AV45" s="1719"/>
    </row>
    <row r="46" spans="1:48" x14ac:dyDescent="0.25">
      <c r="A46" s="1137" t="s">
        <v>1230</v>
      </c>
      <c r="B46" s="2436">
        <v>2.1555003554099996</v>
      </c>
      <c r="C46" s="2436">
        <v>1.4537662371000004</v>
      </c>
      <c r="D46" s="2436">
        <v>1.4678567955200004</v>
      </c>
      <c r="E46" s="2436">
        <v>1.6381599538299998</v>
      </c>
      <c r="F46" s="2436">
        <v>1.0805263135499998</v>
      </c>
      <c r="G46" s="1720"/>
      <c r="H46" s="1717" t="s">
        <v>787</v>
      </c>
      <c r="I46" s="1718">
        <v>11.1</v>
      </c>
      <c r="J46" s="1718">
        <v>5.4</v>
      </c>
      <c r="K46" s="1718">
        <v>3.5</v>
      </c>
      <c r="L46" s="1718">
        <v>0.2</v>
      </c>
      <c r="M46" s="1718">
        <v>0.1</v>
      </c>
      <c r="N46" s="1718"/>
      <c r="O46" s="1721"/>
      <c r="P46" s="1718">
        <v>144.69999999999999</v>
      </c>
      <c r="Q46" s="1718">
        <v>165</v>
      </c>
      <c r="R46" s="1717" t="s">
        <v>778</v>
      </c>
      <c r="S46" s="1718" t="s">
        <v>88</v>
      </c>
      <c r="T46" s="1721" t="s">
        <v>88</v>
      </c>
      <c r="U46" s="1721" t="s">
        <v>88</v>
      </c>
      <c r="V46" s="1721" t="s">
        <v>88</v>
      </c>
      <c r="W46" s="1721" t="s">
        <v>88</v>
      </c>
      <c r="X46" s="1721" t="s">
        <v>88</v>
      </c>
      <c r="Y46" s="1721" t="s">
        <v>88</v>
      </c>
      <c r="Z46" s="1718">
        <v>0.6</v>
      </c>
      <c r="AA46" s="1718">
        <v>0.6</v>
      </c>
      <c r="AB46" s="521"/>
      <c r="AC46" s="1717" t="s">
        <v>778</v>
      </c>
      <c r="AD46" s="1718" t="s">
        <v>88</v>
      </c>
      <c r="AE46" s="1538" t="s">
        <v>88</v>
      </c>
      <c r="AF46" s="1538" t="s">
        <v>88</v>
      </c>
      <c r="AG46" s="1538" t="s">
        <v>88</v>
      </c>
      <c r="AH46" s="1538" t="s">
        <v>88</v>
      </c>
      <c r="AI46" s="1538" t="s">
        <v>88</v>
      </c>
      <c r="AJ46" s="1538" t="s">
        <v>88</v>
      </c>
      <c r="AK46" s="1718">
        <v>1.4</v>
      </c>
      <c r="AL46" s="1718">
        <v>1.4</v>
      </c>
      <c r="AT46" s="1120"/>
      <c r="AV46" s="1719"/>
    </row>
    <row r="47" spans="1:48" ht="15" customHeight="1" x14ac:dyDescent="0.25">
      <c r="A47" s="1137" t="s">
        <v>1229</v>
      </c>
      <c r="B47" s="2436">
        <v>3.5872998531000002</v>
      </c>
      <c r="C47" s="2436">
        <v>2.7115274947800008</v>
      </c>
      <c r="D47" s="2436">
        <v>2.8618522195599998</v>
      </c>
      <c r="E47" s="2436">
        <v>1.3431705727200001</v>
      </c>
      <c r="F47" s="2436">
        <v>2.1390444717599997</v>
      </c>
      <c r="G47" s="1720"/>
      <c r="H47" s="1717" t="s">
        <v>790</v>
      </c>
      <c r="I47" s="1718">
        <v>1.8</v>
      </c>
      <c r="J47" s="1718">
        <v>2.9</v>
      </c>
      <c r="K47" s="1718"/>
      <c r="L47" s="1721"/>
      <c r="M47" s="1721"/>
      <c r="N47" s="1721"/>
      <c r="O47" s="1721"/>
      <c r="P47" s="1721"/>
      <c r="Q47" s="1721">
        <v>4.7</v>
      </c>
      <c r="R47" s="1113" t="s">
        <v>789</v>
      </c>
      <c r="S47" s="1534">
        <v>12.1</v>
      </c>
      <c r="T47" s="1534">
        <v>2.1</v>
      </c>
      <c r="U47" s="1534">
        <v>4.0999999999999996</v>
      </c>
      <c r="V47" s="1534">
        <v>4.5999999999999996</v>
      </c>
      <c r="W47" s="1534">
        <v>11.6</v>
      </c>
      <c r="X47" s="1534">
        <v>9.9</v>
      </c>
      <c r="Y47" s="1534">
        <v>14.8</v>
      </c>
      <c r="Z47" s="1534">
        <v>0.6</v>
      </c>
      <c r="AA47" s="1534">
        <v>59.5</v>
      </c>
      <c r="AB47" s="521"/>
      <c r="AC47" s="1113" t="s">
        <v>789</v>
      </c>
      <c r="AD47" s="1534">
        <v>2.2000000000000002</v>
      </c>
      <c r="AE47" s="1534">
        <v>0.3</v>
      </c>
      <c r="AF47" s="1534">
        <v>0.4</v>
      </c>
      <c r="AG47" s="1534">
        <v>0.1</v>
      </c>
      <c r="AH47" s="1534">
        <v>0.2</v>
      </c>
      <c r="AI47" s="1534" t="s">
        <v>88</v>
      </c>
      <c r="AJ47" s="1534" t="s">
        <v>88</v>
      </c>
      <c r="AK47" s="1534">
        <v>1.4</v>
      </c>
      <c r="AL47" s="1534">
        <v>4.7</v>
      </c>
      <c r="AT47" s="1119"/>
      <c r="AV47" s="1719"/>
    </row>
    <row r="48" spans="1:48" ht="15" customHeight="1" thickBot="1" x14ac:dyDescent="0.3">
      <c r="A48" s="1118"/>
      <c r="B48" s="983"/>
      <c r="C48" s="983"/>
      <c r="D48" s="983"/>
      <c r="E48" s="983"/>
      <c r="F48" s="983"/>
      <c r="G48" s="1720"/>
      <c r="H48" s="1717" t="s">
        <v>786</v>
      </c>
      <c r="I48" s="1718">
        <v>34.6</v>
      </c>
      <c r="J48" s="1718">
        <v>4.5</v>
      </c>
      <c r="K48" s="1718">
        <v>1.2</v>
      </c>
      <c r="L48" s="1718">
        <v>0.1</v>
      </c>
      <c r="M48" s="1718">
        <v>2</v>
      </c>
      <c r="N48" s="1718"/>
      <c r="O48" s="1721"/>
      <c r="P48" s="1721"/>
      <c r="Q48" s="1721">
        <v>42.4</v>
      </c>
      <c r="R48" s="1717" t="s">
        <v>787</v>
      </c>
      <c r="S48" s="1718">
        <v>0.3</v>
      </c>
      <c r="T48" s="1718">
        <v>0.1</v>
      </c>
      <c r="U48" s="1718">
        <v>0.1</v>
      </c>
      <c r="V48" s="1718" t="s">
        <v>88</v>
      </c>
      <c r="W48" s="1718" t="s">
        <v>88</v>
      </c>
      <c r="X48" s="1718" t="s">
        <v>88</v>
      </c>
      <c r="Y48" s="1718" t="s">
        <v>88</v>
      </c>
      <c r="Z48" s="1718">
        <v>20.8</v>
      </c>
      <c r="AA48" s="1718">
        <v>21.4</v>
      </c>
      <c r="AB48" s="521"/>
      <c r="AC48" s="1717" t="s">
        <v>787</v>
      </c>
      <c r="AD48" s="1718">
        <v>0.3</v>
      </c>
      <c r="AE48" s="1718">
        <v>0.1</v>
      </c>
      <c r="AF48" s="1718" t="s">
        <v>88</v>
      </c>
      <c r="AG48" s="1718" t="s">
        <v>88</v>
      </c>
      <c r="AH48" s="1718" t="s">
        <v>88</v>
      </c>
      <c r="AI48" s="1718" t="s">
        <v>88</v>
      </c>
      <c r="AJ48" s="1538" t="s">
        <v>88</v>
      </c>
      <c r="AK48" s="1718">
        <v>1.9</v>
      </c>
      <c r="AL48" s="1718">
        <v>2.2999999999999998</v>
      </c>
      <c r="AV48" s="1719"/>
    </row>
    <row r="49" spans="1:48" x14ac:dyDescent="0.25">
      <c r="A49" s="2435" t="s">
        <v>1228</v>
      </c>
      <c r="B49" s="1117">
        <v>111.55580801995384</v>
      </c>
      <c r="C49" s="1117">
        <v>112.83929570977013</v>
      </c>
      <c r="D49" s="1117">
        <v>102.36937790813965</v>
      </c>
      <c r="E49" s="1117">
        <v>96.295957264044262</v>
      </c>
      <c r="F49" s="1117">
        <v>103.93937436523309</v>
      </c>
      <c r="G49" s="1720"/>
      <c r="H49" s="1717" t="s">
        <v>790</v>
      </c>
      <c r="I49" s="1718">
        <v>9.4</v>
      </c>
      <c r="J49" s="1718">
        <v>2.5</v>
      </c>
      <c r="K49" s="1718"/>
      <c r="L49" s="1721"/>
      <c r="M49" s="1721"/>
      <c r="N49" s="1721"/>
      <c r="O49" s="1721"/>
      <c r="P49" s="1721"/>
      <c r="Q49" s="1721">
        <v>11.9</v>
      </c>
      <c r="R49" s="1717" t="s">
        <v>786</v>
      </c>
      <c r="S49" s="1718">
        <v>3.1</v>
      </c>
      <c r="T49" s="1718">
        <v>0.1</v>
      </c>
      <c r="U49" s="1718" t="s">
        <v>88</v>
      </c>
      <c r="V49" s="1718" t="s">
        <v>88</v>
      </c>
      <c r="W49" s="1718" t="s">
        <v>88</v>
      </c>
      <c r="X49" s="1718" t="s">
        <v>88</v>
      </c>
      <c r="Y49" s="1718" t="s">
        <v>88</v>
      </c>
      <c r="Z49" s="1718" t="s">
        <v>88</v>
      </c>
      <c r="AA49" s="1718">
        <v>3.2</v>
      </c>
      <c r="AB49" s="521"/>
      <c r="AC49" s="1717" t="s">
        <v>786</v>
      </c>
      <c r="AD49" s="1718">
        <v>1.1000000000000001</v>
      </c>
      <c r="AE49" s="1718">
        <v>0.7</v>
      </c>
      <c r="AF49" s="1718">
        <v>0.2</v>
      </c>
      <c r="AG49" s="1718" t="s">
        <v>88</v>
      </c>
      <c r="AH49" s="1718" t="s">
        <v>88</v>
      </c>
      <c r="AI49" s="1718" t="s">
        <v>88</v>
      </c>
      <c r="AJ49" s="1538" t="s">
        <v>88</v>
      </c>
      <c r="AK49" s="1718" t="s">
        <v>88</v>
      </c>
      <c r="AL49" s="1538">
        <v>2</v>
      </c>
      <c r="AV49" s="536"/>
    </row>
    <row r="50" spans="1:48" x14ac:dyDescent="0.25">
      <c r="A50" s="1714"/>
      <c r="B50" s="1723"/>
      <c r="C50" s="1714"/>
      <c r="D50" s="1714"/>
      <c r="E50" s="1714"/>
      <c r="F50" s="1720"/>
      <c r="G50" s="1720"/>
      <c r="H50" s="1717" t="s">
        <v>788</v>
      </c>
      <c r="I50" s="1718">
        <v>12.7</v>
      </c>
      <c r="J50" s="1718">
        <v>23.4</v>
      </c>
      <c r="K50" s="1718">
        <v>34</v>
      </c>
      <c r="L50" s="1718">
        <v>26.7</v>
      </c>
      <c r="M50" s="1718">
        <v>62.1</v>
      </c>
      <c r="N50" s="1718">
        <v>10.199999999999999</v>
      </c>
      <c r="O50" s="1718">
        <v>21.400000000000002</v>
      </c>
      <c r="P50" s="1718"/>
      <c r="Q50" s="1718">
        <v>190.4</v>
      </c>
      <c r="R50" s="1717" t="s">
        <v>784</v>
      </c>
      <c r="S50" s="1718" t="s">
        <v>88</v>
      </c>
      <c r="T50" s="1718" t="s">
        <v>88</v>
      </c>
      <c r="U50" s="1718" t="s">
        <v>88</v>
      </c>
      <c r="V50" s="1718" t="s">
        <v>88</v>
      </c>
      <c r="W50" s="1718" t="s">
        <v>88</v>
      </c>
      <c r="X50" s="1718" t="s">
        <v>88</v>
      </c>
      <c r="Y50" s="1718" t="s">
        <v>88</v>
      </c>
      <c r="Z50" s="1718" t="s">
        <v>88</v>
      </c>
      <c r="AA50" s="1718" t="s">
        <v>88</v>
      </c>
      <c r="AB50" s="521"/>
      <c r="AC50" s="1717" t="s">
        <v>784</v>
      </c>
      <c r="AD50" s="1718">
        <v>4.5999999999999996</v>
      </c>
      <c r="AE50" s="1718">
        <v>4.9000000000000004</v>
      </c>
      <c r="AF50" s="1718">
        <v>1.8</v>
      </c>
      <c r="AG50" s="1718" t="s">
        <v>88</v>
      </c>
      <c r="AH50" s="1538" t="s">
        <v>88</v>
      </c>
      <c r="AI50" s="1538" t="s">
        <v>88</v>
      </c>
      <c r="AJ50" s="1538" t="s">
        <v>88</v>
      </c>
      <c r="AK50" s="1538" t="s">
        <v>88</v>
      </c>
      <c r="AL50" s="1538">
        <v>11.3</v>
      </c>
      <c r="AV50" s="536"/>
    </row>
    <row r="51" spans="1:48" ht="22.5" x14ac:dyDescent="0.25">
      <c r="A51" s="1111"/>
      <c r="B51" s="1111"/>
      <c r="C51" s="1111"/>
      <c r="D51" s="1111"/>
      <c r="E51" s="1111"/>
      <c r="F51" s="1111"/>
      <c r="G51" s="1720"/>
      <c r="H51" s="1722" t="s">
        <v>893</v>
      </c>
      <c r="I51" s="1718">
        <v>9.1999999999999993</v>
      </c>
      <c r="J51" s="1718">
        <v>21.4</v>
      </c>
      <c r="K51" s="1718">
        <v>11.9</v>
      </c>
      <c r="L51" s="1718"/>
      <c r="M51" s="1721"/>
      <c r="N51" s="1721"/>
      <c r="O51" s="1721"/>
      <c r="P51" s="1721"/>
      <c r="Q51" s="1721">
        <v>42.6</v>
      </c>
      <c r="R51" s="1717" t="s">
        <v>782</v>
      </c>
      <c r="S51" s="1718" t="s">
        <v>88</v>
      </c>
      <c r="T51" s="1718" t="s">
        <v>88</v>
      </c>
      <c r="U51" s="1718">
        <v>0.9</v>
      </c>
      <c r="V51" s="1718">
        <v>1.3</v>
      </c>
      <c r="W51" s="1718">
        <v>4.7</v>
      </c>
      <c r="X51" s="1718">
        <v>0.1</v>
      </c>
      <c r="Y51" s="1718">
        <v>0.1</v>
      </c>
      <c r="Z51" s="1721" t="s">
        <v>88</v>
      </c>
      <c r="AA51" s="1721">
        <v>7.1</v>
      </c>
      <c r="AB51" s="521"/>
      <c r="AC51" s="1717" t="s">
        <v>782</v>
      </c>
      <c r="AD51" s="1718">
        <v>0.6</v>
      </c>
      <c r="AE51" s="1718" t="s">
        <v>88</v>
      </c>
      <c r="AF51" s="1718" t="s">
        <v>88</v>
      </c>
      <c r="AG51" s="1718">
        <v>0.1</v>
      </c>
      <c r="AH51" s="1718">
        <v>0.5</v>
      </c>
      <c r="AI51" s="1718" t="s">
        <v>88</v>
      </c>
      <c r="AJ51" s="1718" t="s">
        <v>88</v>
      </c>
      <c r="AK51" s="1721" t="s">
        <v>88</v>
      </c>
      <c r="AL51" s="1721">
        <v>1.2</v>
      </c>
      <c r="AV51" s="536"/>
    </row>
    <row r="52" spans="1:48" x14ac:dyDescent="0.25">
      <c r="A52" s="1111"/>
      <c r="B52" s="1112"/>
      <c r="C52" s="1111"/>
      <c r="D52" s="1111"/>
      <c r="E52" s="1111"/>
      <c r="F52" s="1116"/>
      <c r="G52" s="1720"/>
      <c r="H52" s="1717" t="s">
        <v>892</v>
      </c>
      <c r="I52" s="1718">
        <v>0.3</v>
      </c>
      <c r="J52" s="1718">
        <v>0.7</v>
      </c>
      <c r="K52" s="1718">
        <v>1.4</v>
      </c>
      <c r="L52" s="1718">
        <v>1.8</v>
      </c>
      <c r="M52" s="1718"/>
      <c r="N52" s="1718"/>
      <c r="O52" s="1718"/>
      <c r="P52" s="1721"/>
      <c r="Q52" s="1721">
        <v>4.2</v>
      </c>
      <c r="R52" s="1717" t="s">
        <v>781</v>
      </c>
      <c r="S52" s="1718" t="s">
        <v>88</v>
      </c>
      <c r="T52" s="1718">
        <v>0.1</v>
      </c>
      <c r="U52" s="1718">
        <v>0.1</v>
      </c>
      <c r="V52" s="1718">
        <v>0.2</v>
      </c>
      <c r="W52" s="1718">
        <v>0.6</v>
      </c>
      <c r="X52" s="1718">
        <v>0.2</v>
      </c>
      <c r="Y52" s="1718" t="s">
        <v>88</v>
      </c>
      <c r="Z52" s="1721" t="s">
        <v>88</v>
      </c>
      <c r="AA52" s="1721">
        <v>1.1000000000000001</v>
      </c>
      <c r="AB52" s="521"/>
      <c r="AC52" s="1717" t="s">
        <v>781</v>
      </c>
      <c r="AD52" s="1718">
        <v>0.1</v>
      </c>
      <c r="AE52" s="1718" t="s">
        <v>88</v>
      </c>
      <c r="AF52" s="1718">
        <v>1.6</v>
      </c>
      <c r="AG52" s="1718">
        <v>1.1000000000000001</v>
      </c>
      <c r="AH52" s="1718">
        <v>1.2</v>
      </c>
      <c r="AI52" s="1718">
        <v>1</v>
      </c>
      <c r="AJ52" s="1718" t="s">
        <v>88</v>
      </c>
      <c r="AK52" s="1721" t="s">
        <v>88</v>
      </c>
      <c r="AL52" s="1721">
        <v>5</v>
      </c>
      <c r="AV52" s="536"/>
    </row>
    <row r="53" spans="1:48" x14ac:dyDescent="0.25">
      <c r="A53" s="1111"/>
      <c r="B53" s="1112"/>
      <c r="C53" s="1111"/>
      <c r="D53" s="1111"/>
      <c r="E53" s="1111"/>
      <c r="F53" s="1111"/>
      <c r="G53" s="1720"/>
      <c r="H53" s="1717" t="s">
        <v>785</v>
      </c>
      <c r="I53" s="1718">
        <v>3</v>
      </c>
      <c r="J53" s="1718">
        <v>0.1</v>
      </c>
      <c r="K53" s="1718">
        <v>15.2</v>
      </c>
      <c r="L53" s="1718">
        <v>15.4</v>
      </c>
      <c r="M53" s="1718">
        <v>47.7</v>
      </c>
      <c r="N53" s="1718">
        <v>5.4</v>
      </c>
      <c r="O53" s="1718">
        <v>21.3</v>
      </c>
      <c r="P53" s="1721"/>
      <c r="Q53" s="1721">
        <v>108</v>
      </c>
      <c r="R53" s="1717" t="s">
        <v>780</v>
      </c>
      <c r="S53" s="1718" t="s">
        <v>88</v>
      </c>
      <c r="T53" s="1718" t="s">
        <v>88</v>
      </c>
      <c r="U53" s="1718" t="s">
        <v>88</v>
      </c>
      <c r="V53" s="1718" t="s">
        <v>88</v>
      </c>
      <c r="W53" s="1718" t="s">
        <v>88</v>
      </c>
      <c r="X53" s="1718" t="s">
        <v>88</v>
      </c>
      <c r="Y53" s="1718">
        <v>0.1</v>
      </c>
      <c r="Z53" s="1721" t="s">
        <v>88</v>
      </c>
      <c r="AA53" s="1721">
        <v>0.2</v>
      </c>
      <c r="AB53" s="521"/>
      <c r="AC53" s="1717" t="s">
        <v>780</v>
      </c>
      <c r="AD53" s="1718" t="s">
        <v>88</v>
      </c>
      <c r="AE53" s="1718" t="s">
        <v>88</v>
      </c>
      <c r="AF53" s="1718" t="s">
        <v>88</v>
      </c>
      <c r="AG53" s="1718" t="s">
        <v>88</v>
      </c>
      <c r="AH53" s="1718" t="s">
        <v>88</v>
      </c>
      <c r="AI53" s="1718">
        <v>0.1</v>
      </c>
      <c r="AJ53" s="1721">
        <v>0.3</v>
      </c>
      <c r="AK53" s="1721" t="s">
        <v>88</v>
      </c>
      <c r="AL53" s="1721">
        <v>0.4</v>
      </c>
    </row>
    <row r="54" spans="1:48" x14ac:dyDescent="0.25">
      <c r="A54" s="1111"/>
      <c r="B54" s="1112"/>
      <c r="C54" s="1111"/>
      <c r="D54" s="1111"/>
      <c r="E54" s="1111"/>
      <c r="F54" s="1111"/>
      <c r="G54" s="1720"/>
      <c r="H54" s="1717" t="s">
        <v>783</v>
      </c>
      <c r="I54" s="1718">
        <v>0.2</v>
      </c>
      <c r="J54" s="1718">
        <v>1.2</v>
      </c>
      <c r="K54" s="1718">
        <v>5.5</v>
      </c>
      <c r="L54" s="1718">
        <v>9.5</v>
      </c>
      <c r="M54" s="1718">
        <v>14.4</v>
      </c>
      <c r="N54" s="1718">
        <v>4.8</v>
      </c>
      <c r="O54" s="1721">
        <v>0.1</v>
      </c>
      <c r="P54" s="1721"/>
      <c r="Q54" s="1721">
        <v>35.6</v>
      </c>
      <c r="R54" s="1717" t="s">
        <v>778</v>
      </c>
      <c r="S54" s="1718" t="s">
        <v>88</v>
      </c>
      <c r="T54" s="1721" t="s">
        <v>88</v>
      </c>
      <c r="U54" s="1721" t="s">
        <v>88</v>
      </c>
      <c r="V54" s="1721" t="s">
        <v>88</v>
      </c>
      <c r="W54" s="1721" t="s">
        <v>88</v>
      </c>
      <c r="X54" s="1721" t="s">
        <v>88</v>
      </c>
      <c r="Y54" s="1721" t="s">
        <v>88</v>
      </c>
      <c r="Z54" s="1718">
        <v>1</v>
      </c>
      <c r="AA54" s="1718">
        <v>1</v>
      </c>
      <c r="AB54" s="521"/>
      <c r="AC54" s="1717" t="s">
        <v>778</v>
      </c>
      <c r="AD54" s="1718" t="s">
        <v>88</v>
      </c>
      <c r="AE54" s="1538" t="s">
        <v>88</v>
      </c>
      <c r="AF54" s="1538" t="s">
        <v>88</v>
      </c>
      <c r="AG54" s="1538" t="s">
        <v>88</v>
      </c>
      <c r="AH54" s="1538" t="s">
        <v>88</v>
      </c>
      <c r="AI54" s="1538" t="s">
        <v>88</v>
      </c>
      <c r="AJ54" s="1538" t="s">
        <v>88</v>
      </c>
      <c r="AK54" s="1718">
        <v>1.1000000000000001</v>
      </c>
      <c r="AL54" s="1718">
        <v>1.1000000000000001</v>
      </c>
    </row>
    <row r="55" spans="1:48" ht="15.75" thickBot="1" x14ac:dyDescent="0.3">
      <c r="A55" s="1111"/>
      <c r="B55" s="1112"/>
      <c r="C55" s="1111"/>
      <c r="D55" s="1111"/>
      <c r="E55" s="1111"/>
      <c r="F55" s="1111"/>
      <c r="G55" s="1720"/>
      <c r="H55" s="1717" t="s">
        <v>780</v>
      </c>
      <c r="I55" s="1721"/>
      <c r="J55" s="1718"/>
      <c r="K55" s="1721"/>
      <c r="L55" s="1721">
        <v>1</v>
      </c>
      <c r="M55" s="1721">
        <v>2.7</v>
      </c>
      <c r="N55" s="1718">
        <v>2.6</v>
      </c>
      <c r="O55" s="1721">
        <v>1.6</v>
      </c>
      <c r="P55" s="1718">
        <v>1.3</v>
      </c>
      <c r="Q55" s="1718">
        <v>9.1999999999999993</v>
      </c>
      <c r="R55" s="1115" t="s">
        <v>111</v>
      </c>
      <c r="S55" s="1715" t="s">
        <v>88</v>
      </c>
      <c r="T55" s="1715" t="s">
        <v>88</v>
      </c>
      <c r="U55" s="1715" t="s">
        <v>88</v>
      </c>
      <c r="V55" s="1715" t="s">
        <v>88</v>
      </c>
      <c r="W55" s="1715" t="s">
        <v>88</v>
      </c>
      <c r="X55" s="1715" t="s">
        <v>88</v>
      </c>
      <c r="Y55" s="1715" t="s">
        <v>88</v>
      </c>
      <c r="Z55" s="1715">
        <v>3</v>
      </c>
      <c r="AA55" s="1715">
        <v>3</v>
      </c>
      <c r="AB55" s="521"/>
      <c r="AC55" s="1115" t="s">
        <v>111</v>
      </c>
      <c r="AD55" s="1715" t="s">
        <v>88</v>
      </c>
      <c r="AE55" s="1715" t="s">
        <v>88</v>
      </c>
      <c r="AF55" s="1715" t="s">
        <v>88</v>
      </c>
      <c r="AG55" s="1715" t="s">
        <v>88</v>
      </c>
      <c r="AH55" s="1715" t="s">
        <v>88</v>
      </c>
      <c r="AI55" s="1715" t="s">
        <v>88</v>
      </c>
      <c r="AJ55" s="1715" t="s">
        <v>88</v>
      </c>
      <c r="AK55" s="1715">
        <v>0.4</v>
      </c>
      <c r="AL55" s="1715">
        <v>0.4</v>
      </c>
      <c r="AN55" s="1719"/>
    </row>
    <row r="56" spans="1:48" ht="12.75" customHeight="1" x14ac:dyDescent="0.25">
      <c r="A56" s="1111"/>
      <c r="B56" s="1112"/>
      <c r="C56" s="1111"/>
      <c r="D56" s="1111"/>
      <c r="E56" s="1111"/>
      <c r="F56" s="1111"/>
      <c r="G56" s="1720"/>
      <c r="H56" s="1717" t="s">
        <v>778</v>
      </c>
      <c r="I56" s="1721"/>
      <c r="J56" s="1718"/>
      <c r="K56" s="1721"/>
      <c r="L56" s="1721"/>
      <c r="M56" s="1721"/>
      <c r="N56" s="1718"/>
      <c r="O56" s="1721"/>
      <c r="P56" s="1718">
        <v>39.5</v>
      </c>
      <c r="Q56" s="1718">
        <v>39.5</v>
      </c>
      <c r="R56" s="1113" t="s">
        <v>777</v>
      </c>
      <c r="S56" s="1534">
        <v>3.4</v>
      </c>
      <c r="T56" s="1534">
        <v>0.2</v>
      </c>
      <c r="U56" s="1534">
        <v>1.2</v>
      </c>
      <c r="V56" s="1534">
        <v>1.5</v>
      </c>
      <c r="W56" s="1534">
        <v>5.3</v>
      </c>
      <c r="X56" s="1534">
        <v>0.3</v>
      </c>
      <c r="Y56" s="1534">
        <v>0.2</v>
      </c>
      <c r="Z56" s="1534">
        <v>24.8</v>
      </c>
      <c r="AA56" s="1534">
        <v>36.9</v>
      </c>
      <c r="AB56" s="521"/>
      <c r="AC56" s="1113" t="s">
        <v>777</v>
      </c>
      <c r="AD56" s="1534">
        <v>6.7</v>
      </c>
      <c r="AE56" s="1534">
        <v>5.6</v>
      </c>
      <c r="AF56" s="1534">
        <v>3.5</v>
      </c>
      <c r="AG56" s="1534">
        <v>1.3</v>
      </c>
      <c r="AH56" s="1534">
        <v>1.7</v>
      </c>
      <c r="AI56" s="1534">
        <v>1.1000000000000001</v>
      </c>
      <c r="AJ56" s="1534">
        <v>0.3</v>
      </c>
      <c r="AK56" s="1534">
        <v>3.4</v>
      </c>
      <c r="AL56" s="1534">
        <v>23.6</v>
      </c>
      <c r="AN56" s="1719"/>
    </row>
    <row r="57" spans="1:48" x14ac:dyDescent="0.25">
      <c r="A57" s="1111"/>
      <c r="B57" s="1112"/>
      <c r="C57" s="1111"/>
      <c r="D57" s="1111"/>
      <c r="E57" s="1111"/>
      <c r="F57" s="1111"/>
      <c r="G57" s="1111"/>
      <c r="H57" s="1717" t="s">
        <v>779</v>
      </c>
      <c r="I57" s="1721"/>
      <c r="J57" s="1721"/>
      <c r="K57" s="1721"/>
      <c r="L57" s="1721"/>
      <c r="M57" s="1721"/>
      <c r="N57" s="1721"/>
      <c r="O57" s="1721"/>
      <c r="P57" s="1718">
        <v>72</v>
      </c>
      <c r="Q57" s="1718">
        <v>72</v>
      </c>
      <c r="R57" s="1717" t="s">
        <v>776</v>
      </c>
      <c r="S57" s="1713">
        <v>-5</v>
      </c>
      <c r="T57" s="1713">
        <v>-15.2</v>
      </c>
      <c r="U57" s="1713">
        <v>2.2000000000000002</v>
      </c>
      <c r="V57" s="1713">
        <v>-2</v>
      </c>
      <c r="W57" s="1713">
        <v>-4.9000000000000004</v>
      </c>
      <c r="X57" s="1713">
        <v>0.1</v>
      </c>
      <c r="Y57" s="1725">
        <v>-0.1</v>
      </c>
      <c r="Z57" s="1713" t="s">
        <v>88</v>
      </c>
      <c r="AA57" s="1725">
        <v>-24.9</v>
      </c>
      <c r="AB57" s="521"/>
      <c r="AC57" s="1717" t="s">
        <v>776</v>
      </c>
      <c r="AD57" s="1713">
        <v>3.6</v>
      </c>
      <c r="AE57" s="1713">
        <v>6.8</v>
      </c>
      <c r="AF57" s="1713">
        <v>4.9000000000000004</v>
      </c>
      <c r="AG57" s="1713">
        <v>0.9</v>
      </c>
      <c r="AH57" s="1713">
        <v>1.3</v>
      </c>
      <c r="AI57" s="1713">
        <v>1</v>
      </c>
      <c r="AJ57" s="1540">
        <v>0.7</v>
      </c>
      <c r="AK57" s="1713" t="s">
        <v>88</v>
      </c>
      <c r="AL57" s="1540">
        <v>19.3</v>
      </c>
    </row>
    <row r="58" spans="1:48" ht="15.75" thickBot="1" x14ac:dyDescent="0.3">
      <c r="A58" s="1111"/>
      <c r="B58" s="1112"/>
      <c r="C58" s="1111"/>
      <c r="D58" s="1111"/>
      <c r="E58" s="1111"/>
      <c r="F58" s="1111"/>
      <c r="G58" s="1111"/>
      <c r="H58" s="1716" t="s">
        <v>111</v>
      </c>
      <c r="I58" s="1715"/>
      <c r="J58" s="1715"/>
      <c r="K58" s="1715"/>
      <c r="L58" s="1715"/>
      <c r="M58" s="1715"/>
      <c r="N58" s="1715"/>
      <c r="O58" s="1715"/>
      <c r="P58" s="1715">
        <v>32.9</v>
      </c>
      <c r="Q58" s="1715">
        <v>32.9</v>
      </c>
      <c r="R58" s="1719"/>
      <c r="S58" s="1719"/>
      <c r="T58" s="1719"/>
      <c r="U58" s="1719"/>
      <c r="V58" s="1719"/>
      <c r="W58" s="1719"/>
      <c r="X58" s="1719"/>
      <c r="Y58" s="1719"/>
      <c r="Z58" s="1719"/>
      <c r="AA58" s="2451"/>
      <c r="AL58" s="1132"/>
    </row>
    <row r="59" spans="1:48" x14ac:dyDescent="0.25">
      <c r="A59" s="1714"/>
      <c r="B59" s="1112"/>
      <c r="C59" s="1713"/>
      <c r="D59" s="1713"/>
      <c r="E59" s="1713"/>
      <c r="F59" s="1111"/>
      <c r="G59" s="1111"/>
      <c r="H59" s="1113" t="s">
        <v>777</v>
      </c>
      <c r="I59" s="1534">
        <v>58.5</v>
      </c>
      <c r="J59" s="1534">
        <v>33.4</v>
      </c>
      <c r="K59" s="1534">
        <v>38.6</v>
      </c>
      <c r="L59" s="1534">
        <v>27.9</v>
      </c>
      <c r="M59" s="1534">
        <v>66.8</v>
      </c>
      <c r="N59" s="1534">
        <v>12.8</v>
      </c>
      <c r="O59" s="1534">
        <v>22.9</v>
      </c>
      <c r="P59" s="1534">
        <v>290.39999999999998</v>
      </c>
      <c r="Q59" s="1534">
        <v>551.4</v>
      </c>
      <c r="R59" s="1719"/>
      <c r="S59" s="1719"/>
      <c r="T59" s="1719"/>
      <c r="U59" s="1719"/>
      <c r="V59" s="1719"/>
      <c r="W59" s="1719"/>
      <c r="X59" s="1719"/>
      <c r="Y59" s="1719"/>
      <c r="Z59" s="1719"/>
      <c r="AA59" s="1719"/>
    </row>
    <row r="60" spans="1:48" x14ac:dyDescent="0.25">
      <c r="A60" s="1714"/>
      <c r="B60" s="1112"/>
      <c r="C60" s="1713"/>
      <c r="D60" s="1713"/>
      <c r="E60" s="1713"/>
      <c r="F60" s="1111"/>
      <c r="G60" s="1111"/>
      <c r="H60" s="1113"/>
      <c r="I60" s="1534"/>
      <c r="J60" s="1534"/>
      <c r="K60" s="1534"/>
      <c r="L60" s="1534"/>
      <c r="M60" s="1534"/>
      <c r="N60" s="1534"/>
      <c r="O60" s="1534"/>
      <c r="P60" s="1534"/>
      <c r="Q60" s="1534"/>
    </row>
    <row r="61" spans="1:48" x14ac:dyDescent="0.25">
      <c r="A61" s="1714"/>
      <c r="B61" s="1112"/>
      <c r="C61" s="1713"/>
      <c r="D61" s="1713"/>
      <c r="E61" s="1713"/>
      <c r="F61" s="1111"/>
      <c r="G61" s="1111"/>
    </row>
  </sheetData>
  <mergeCells count="4">
    <mergeCell ref="AO4:AP4"/>
    <mergeCell ref="AQ4:AR4"/>
    <mergeCell ref="AS4:AT4"/>
    <mergeCell ref="AN29:AS31"/>
  </mergeCells>
  <pageMargins left="0.7" right="0.60468750000000004" top="0.75" bottom="0.75" header="0.3" footer="0.3"/>
  <pageSetup paperSize="9" scale="79" pageOrder="overThenDown" orientation="portrait" r:id="rId1"/>
  <headerFooter>
    <oddHeader>&amp;RRisk, liquidity and capital management</oddHeader>
    <oddFooter>&amp;C&amp;7Fact book - Q4 2018</oddFooter>
  </headerFooter>
  <colBreaks count="4" manualBreakCount="4">
    <brk id="7" max="58" man="1"/>
    <brk id="17" max="58" man="1"/>
    <brk id="28" max="58" man="1"/>
    <brk id="39" max="58" man="1"/>
  </col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theme="5"/>
  </sheetPr>
  <dimension ref="B3:H54"/>
  <sheetViews>
    <sheetView showWhiteSpace="0" view="pageBreakPreview" topLeftCell="B1" zoomScaleNormal="100" zoomScaleSheetLayoutView="100" zoomScalePageLayoutView="80" workbookViewId="0">
      <selection activeCell="Q44" sqref="Q44"/>
    </sheetView>
  </sheetViews>
  <sheetFormatPr defaultColWidth="9.140625" defaultRowHeight="15" x14ac:dyDescent="0.25"/>
  <cols>
    <col min="1" max="4" width="9.140625" style="715"/>
    <col min="5" max="5" width="3.5703125" style="715" customWidth="1"/>
    <col min="6" max="16384" width="9.140625" style="715"/>
  </cols>
  <sheetData>
    <row r="3" spans="4:8" x14ac:dyDescent="0.25">
      <c r="D3" s="740"/>
      <c r="E3" s="740"/>
      <c r="F3" s="740"/>
      <c r="G3" s="740"/>
      <c r="H3" s="740"/>
    </row>
    <row r="4" spans="4:8" x14ac:dyDescent="0.25">
      <c r="D4" s="740"/>
      <c r="E4" s="740"/>
      <c r="F4" s="740"/>
      <c r="G4" s="740"/>
      <c r="H4" s="740"/>
    </row>
    <row r="5" spans="4:8" x14ac:dyDescent="0.25">
      <c r="D5" s="740"/>
      <c r="E5" s="740"/>
      <c r="F5" s="740"/>
      <c r="G5" s="740"/>
      <c r="H5" s="740"/>
    </row>
    <row r="6" spans="4:8" x14ac:dyDescent="0.25">
      <c r="D6" s="740"/>
      <c r="E6" s="740"/>
      <c r="F6" s="740"/>
      <c r="G6" s="740"/>
      <c r="H6" s="740"/>
    </row>
    <row r="7" spans="4:8" x14ac:dyDescent="0.25">
      <c r="D7" s="740"/>
      <c r="E7" s="740"/>
      <c r="F7" s="740"/>
      <c r="G7" s="740"/>
      <c r="H7" s="740"/>
    </row>
    <row r="8" spans="4:8" x14ac:dyDescent="0.25">
      <c r="D8" s="740"/>
      <c r="E8" s="740"/>
      <c r="F8" s="740"/>
      <c r="G8" s="740"/>
      <c r="H8" s="740"/>
    </row>
    <row r="9" spans="4:8" x14ac:dyDescent="0.25">
      <c r="D9" s="740"/>
      <c r="E9" s="740"/>
      <c r="F9" s="740"/>
      <c r="G9" s="740"/>
      <c r="H9" s="740"/>
    </row>
    <row r="10" spans="4:8" x14ac:dyDescent="0.25">
      <c r="D10" s="740"/>
      <c r="E10" s="740"/>
      <c r="F10" s="740"/>
      <c r="G10" s="740"/>
      <c r="H10" s="740"/>
    </row>
    <row r="11" spans="4:8" x14ac:dyDescent="0.25">
      <c r="D11" s="740"/>
      <c r="E11" s="740"/>
      <c r="F11" s="740"/>
      <c r="G11" s="740"/>
      <c r="H11" s="740"/>
    </row>
    <row r="12" spans="4:8" x14ac:dyDescent="0.25">
      <c r="D12" s="740"/>
      <c r="E12" s="740"/>
      <c r="F12" s="740"/>
      <c r="G12" s="740"/>
      <c r="H12" s="740"/>
    </row>
    <row r="13" spans="4:8" x14ac:dyDescent="0.25">
      <c r="D13" s="740"/>
      <c r="E13" s="740"/>
      <c r="F13" s="740"/>
      <c r="G13" s="740"/>
      <c r="H13" s="740"/>
    </row>
    <row r="14" spans="4:8" x14ac:dyDescent="0.25">
      <c r="D14" s="740"/>
      <c r="E14" s="740"/>
      <c r="F14" s="740"/>
      <c r="G14" s="740"/>
      <c r="H14" s="740"/>
    </row>
    <row r="15" spans="4:8" x14ac:dyDescent="0.25">
      <c r="D15" s="740"/>
      <c r="E15" s="740"/>
      <c r="F15" s="740"/>
      <c r="G15" s="740"/>
      <c r="H15" s="740"/>
    </row>
    <row r="16" spans="4:8" x14ac:dyDescent="0.25">
      <c r="D16" s="740"/>
      <c r="E16" s="740"/>
      <c r="F16" s="740"/>
      <c r="G16" s="740"/>
      <c r="H16" s="740"/>
    </row>
    <row r="17" spans="4:8" x14ac:dyDescent="0.25">
      <c r="D17" s="740"/>
      <c r="E17" s="740"/>
      <c r="F17" s="740"/>
      <c r="G17" s="740"/>
      <c r="H17" s="740"/>
    </row>
    <row r="18" spans="4:8" x14ac:dyDescent="0.25">
      <c r="D18" s="740"/>
      <c r="E18" s="740"/>
      <c r="F18" s="740"/>
      <c r="G18" s="740"/>
      <c r="H18" s="740"/>
    </row>
    <row r="19" spans="4:8" x14ac:dyDescent="0.25">
      <c r="D19" s="740"/>
      <c r="E19" s="740"/>
      <c r="F19" s="740"/>
      <c r="G19" s="740"/>
      <c r="H19" s="740"/>
    </row>
    <row r="25" spans="4:8" x14ac:dyDescent="0.25">
      <c r="D25" s="740"/>
      <c r="E25" s="740"/>
      <c r="F25" s="740"/>
      <c r="G25" s="740"/>
      <c r="H25" s="740"/>
    </row>
    <row r="26" spans="4:8" x14ac:dyDescent="0.25">
      <c r="D26" s="740"/>
      <c r="E26" s="740"/>
      <c r="F26" s="740"/>
      <c r="G26" s="740"/>
      <c r="H26" s="740"/>
    </row>
    <row r="27" spans="4:8" x14ac:dyDescent="0.25">
      <c r="D27" s="740"/>
      <c r="E27" s="740"/>
      <c r="F27" s="740"/>
      <c r="G27" s="740"/>
      <c r="H27" s="740"/>
    </row>
    <row r="28" spans="4:8" x14ac:dyDescent="0.25">
      <c r="D28" s="740"/>
      <c r="E28" s="740"/>
      <c r="F28" s="740"/>
      <c r="G28" s="740"/>
      <c r="H28" s="740"/>
    </row>
    <row r="29" spans="4:8" x14ac:dyDescent="0.25">
      <c r="D29" s="740"/>
      <c r="E29" s="740"/>
      <c r="F29" s="740"/>
      <c r="G29" s="740"/>
      <c r="H29" s="740"/>
    </row>
    <row r="30" spans="4:8" x14ac:dyDescent="0.25">
      <c r="D30" s="740"/>
      <c r="E30" s="740"/>
      <c r="F30" s="740"/>
      <c r="G30" s="740"/>
      <c r="H30" s="740"/>
    </row>
    <row r="31" spans="4:8" x14ac:dyDescent="0.25">
      <c r="D31" s="740"/>
      <c r="E31" s="740"/>
      <c r="F31" s="740"/>
      <c r="G31" s="740"/>
      <c r="H31" s="740"/>
    </row>
    <row r="32" spans="4:8" x14ac:dyDescent="0.25">
      <c r="D32" s="740"/>
      <c r="E32" s="740"/>
      <c r="F32" s="740"/>
      <c r="G32" s="740"/>
      <c r="H32" s="740"/>
    </row>
    <row r="33" spans="2:8" x14ac:dyDescent="0.25">
      <c r="D33" s="740"/>
      <c r="E33" s="740"/>
      <c r="F33" s="740"/>
      <c r="G33" s="740"/>
      <c r="H33" s="740"/>
    </row>
    <row r="34" spans="2:8" x14ac:dyDescent="0.25">
      <c r="D34" s="740"/>
      <c r="E34" s="740"/>
      <c r="F34" s="740"/>
      <c r="G34" s="740"/>
      <c r="H34" s="740"/>
    </row>
    <row r="35" spans="2:8" x14ac:dyDescent="0.25">
      <c r="D35" s="740"/>
      <c r="E35" s="740"/>
      <c r="F35" s="740"/>
      <c r="G35" s="740"/>
      <c r="H35" s="740"/>
    </row>
    <row r="36" spans="2:8" x14ac:dyDescent="0.25">
      <c r="D36" s="740"/>
      <c r="E36" s="740"/>
      <c r="F36" s="740"/>
      <c r="G36" s="740"/>
      <c r="H36" s="740"/>
    </row>
    <row r="37" spans="2:8" x14ac:dyDescent="0.25">
      <c r="D37" s="740"/>
      <c r="E37" s="740"/>
      <c r="F37" s="740"/>
      <c r="G37" s="740"/>
      <c r="H37" s="740"/>
    </row>
    <row r="38" spans="2:8" x14ac:dyDescent="0.25">
      <c r="D38" s="740"/>
      <c r="E38" s="740"/>
      <c r="F38" s="740"/>
      <c r="G38" s="740"/>
      <c r="H38" s="740"/>
    </row>
    <row r="39" spans="2:8" x14ac:dyDescent="0.25">
      <c r="D39" s="740"/>
      <c r="E39" s="740"/>
      <c r="F39" s="740"/>
      <c r="G39" s="740"/>
      <c r="H39" s="740"/>
    </row>
    <row r="40" spans="2:8" x14ac:dyDescent="0.25">
      <c r="D40" s="740"/>
      <c r="E40" s="740"/>
      <c r="F40" s="740"/>
      <c r="G40" s="740"/>
      <c r="H40" s="740"/>
    </row>
    <row r="41" spans="2:8" x14ac:dyDescent="0.25">
      <c r="D41" s="740"/>
      <c r="E41" s="740"/>
      <c r="F41" s="740"/>
      <c r="G41" s="740"/>
      <c r="H41" s="740"/>
    </row>
    <row r="46" spans="2:8" x14ac:dyDescent="0.25">
      <c r="B46" s="740"/>
      <c r="C46" s="740"/>
      <c r="D46" s="740"/>
      <c r="E46" s="740"/>
      <c r="F46" s="740"/>
      <c r="G46" s="740"/>
      <c r="H46" s="740"/>
    </row>
    <row r="47" spans="2:8" x14ac:dyDescent="0.25">
      <c r="B47" s="740"/>
      <c r="C47" s="740"/>
      <c r="D47" s="740"/>
      <c r="E47" s="740"/>
      <c r="F47" s="740"/>
      <c r="G47" s="740"/>
      <c r="H47" s="740"/>
    </row>
    <row r="48" spans="2:8" x14ac:dyDescent="0.25">
      <c r="B48" s="740"/>
      <c r="C48" s="740"/>
      <c r="D48" s="740"/>
      <c r="E48" s="740"/>
      <c r="F48" s="740"/>
      <c r="G48" s="740"/>
      <c r="H48" s="740"/>
    </row>
    <row r="49" spans="2:8" x14ac:dyDescent="0.25">
      <c r="B49" s="740"/>
      <c r="C49" s="740"/>
      <c r="D49" s="740"/>
      <c r="E49" s="740"/>
      <c r="F49" s="740"/>
      <c r="G49" s="740"/>
      <c r="H49" s="740"/>
    </row>
    <row r="50" spans="2:8" x14ac:dyDescent="0.25">
      <c r="B50" s="740"/>
      <c r="C50" s="740"/>
      <c r="D50" s="740"/>
      <c r="E50" s="740"/>
      <c r="F50" s="740"/>
      <c r="G50" s="740"/>
      <c r="H50" s="740"/>
    </row>
    <row r="51" spans="2:8" x14ac:dyDescent="0.25">
      <c r="B51" s="740"/>
      <c r="C51" s="740"/>
      <c r="D51" s="740"/>
      <c r="E51" s="740"/>
      <c r="F51" s="740"/>
      <c r="G51" s="740"/>
      <c r="H51" s="740"/>
    </row>
    <row r="52" spans="2:8" x14ac:dyDescent="0.25">
      <c r="B52" s="740"/>
      <c r="C52" s="740"/>
      <c r="D52" s="740"/>
      <c r="E52" s="740"/>
      <c r="F52" s="740"/>
      <c r="G52" s="740"/>
      <c r="H52" s="740"/>
    </row>
    <row r="53" spans="2:8" x14ac:dyDescent="0.25">
      <c r="B53" s="740"/>
      <c r="C53" s="740"/>
      <c r="D53" s="740"/>
      <c r="E53" s="740"/>
      <c r="F53" s="740"/>
      <c r="G53" s="740"/>
      <c r="H53" s="740"/>
    </row>
    <row r="54" spans="2:8" x14ac:dyDescent="0.25">
      <c r="B54" s="740"/>
      <c r="C54" s="740"/>
      <c r="D54" s="740"/>
      <c r="E54" s="740"/>
      <c r="F54" s="740"/>
      <c r="G54" s="740"/>
      <c r="H54" s="740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7" tint="0.59999389629810485"/>
  </sheetPr>
  <dimension ref="A1:K46"/>
  <sheetViews>
    <sheetView view="pageLayout" zoomScaleNormal="85" zoomScaleSheetLayoutView="100" workbookViewId="0">
      <selection activeCell="D39" sqref="D39"/>
    </sheetView>
  </sheetViews>
  <sheetFormatPr defaultColWidth="9.140625" defaultRowHeight="15" x14ac:dyDescent="0.25"/>
  <cols>
    <col min="1" max="1" width="27.28515625" style="386" customWidth="1"/>
    <col min="2" max="10" width="8.28515625" style="386" customWidth="1"/>
    <col min="11" max="16384" width="9.140625" style="386"/>
  </cols>
  <sheetData>
    <row r="1" spans="1:10" x14ac:dyDescent="0.25">
      <c r="A1" s="354" t="s">
        <v>827</v>
      </c>
      <c r="B1" s="354"/>
      <c r="C1" s="354"/>
      <c r="D1" s="354"/>
      <c r="E1" s="354"/>
      <c r="F1" s="354"/>
      <c r="G1" s="354"/>
      <c r="H1" s="354"/>
      <c r="I1" s="354"/>
      <c r="J1" s="747"/>
    </row>
    <row r="2" spans="1:10" x14ac:dyDescent="0.25">
      <c r="A2" s="745"/>
      <c r="B2" s="745"/>
      <c r="C2" s="745"/>
      <c r="D2" s="745"/>
      <c r="E2" s="745"/>
      <c r="F2" s="745"/>
      <c r="G2" s="745"/>
      <c r="H2" s="745"/>
      <c r="I2" s="745"/>
      <c r="J2" s="746"/>
    </row>
    <row r="3" spans="1:10" x14ac:dyDescent="0.25">
      <c r="A3" s="742" t="s">
        <v>826</v>
      </c>
      <c r="B3" s="742"/>
      <c r="C3" s="742"/>
      <c r="D3" s="742"/>
      <c r="E3" s="742"/>
      <c r="F3" s="742"/>
      <c r="G3" s="742"/>
      <c r="H3" s="742"/>
      <c r="I3" s="742"/>
      <c r="J3" s="746"/>
    </row>
    <row r="4" spans="1:10" ht="15.75" thickBot="1" x14ac:dyDescent="0.3">
      <c r="A4" s="385"/>
      <c r="B4" s="385"/>
      <c r="C4" s="385"/>
      <c r="D4" s="385"/>
      <c r="E4" s="385"/>
      <c r="F4" s="385"/>
      <c r="G4" s="385"/>
      <c r="H4" s="385"/>
      <c r="I4" s="385"/>
      <c r="J4" s="385"/>
    </row>
    <row r="5" spans="1:10" ht="15.75" thickBot="1" x14ac:dyDescent="0.3">
      <c r="A5" s="371"/>
      <c r="B5" s="371" t="s">
        <v>1210</v>
      </c>
      <c r="C5" s="371" t="s">
        <v>1094</v>
      </c>
      <c r="D5" s="371" t="s">
        <v>1032</v>
      </c>
      <c r="E5" s="371" t="s">
        <v>940</v>
      </c>
      <c r="F5" s="371" t="s">
        <v>917</v>
      </c>
      <c r="G5" s="371" t="s">
        <v>868</v>
      </c>
      <c r="H5" s="371" t="s">
        <v>277</v>
      </c>
      <c r="I5" s="371" t="s">
        <v>276</v>
      </c>
      <c r="J5" s="371" t="s">
        <v>275</v>
      </c>
    </row>
    <row r="6" spans="1:10" x14ac:dyDescent="0.25">
      <c r="A6" s="388" t="s">
        <v>823</v>
      </c>
      <c r="B6" s="741">
        <v>0.16400000000000001</v>
      </c>
      <c r="C6" s="741">
        <v>0.16500000000000001</v>
      </c>
      <c r="D6" s="741">
        <v>0.16600000000000001</v>
      </c>
      <c r="E6" s="741">
        <v>0.16600000000000001</v>
      </c>
      <c r="F6" s="741">
        <v>0.16700000000000001</v>
      </c>
      <c r="G6" s="741">
        <v>0.16900000000000001</v>
      </c>
      <c r="H6" s="741">
        <v>0.17100000000000001</v>
      </c>
      <c r="I6" s="741">
        <v>0.17199999999999999</v>
      </c>
      <c r="J6" s="741">
        <v>0.17199999999999999</v>
      </c>
    </row>
    <row r="7" spans="1:10" x14ac:dyDescent="0.25">
      <c r="A7" s="388" t="s">
        <v>94</v>
      </c>
      <c r="B7" s="741">
        <v>0.16900000000000001</v>
      </c>
      <c r="C7" s="741">
        <v>0.17100000000000001</v>
      </c>
      <c r="D7" s="741">
        <v>0.17</v>
      </c>
      <c r="E7" s="741">
        <v>0.17199999999999999</v>
      </c>
      <c r="F7" s="741">
        <v>0.17399999999999999</v>
      </c>
      <c r="G7" s="741">
        <v>0.17699999999999999</v>
      </c>
      <c r="H7" s="741">
        <v>0.17799999999999999</v>
      </c>
      <c r="I7" s="741">
        <v>0.18</v>
      </c>
      <c r="J7" s="741">
        <v>0.182</v>
      </c>
    </row>
    <row r="8" spans="1:10" x14ac:dyDescent="0.25">
      <c r="A8" s="388" t="s">
        <v>822</v>
      </c>
      <c r="B8" s="741">
        <v>0.192</v>
      </c>
      <c r="C8" s="741">
        <v>0.19500000000000001</v>
      </c>
      <c r="D8" s="741">
        <v>0.2</v>
      </c>
      <c r="E8" s="741">
        <v>0.19400000000000001</v>
      </c>
      <c r="F8" s="741">
        <v>0.20100000000000001</v>
      </c>
      <c r="G8" s="741">
        <v>0.20100000000000001</v>
      </c>
      <c r="H8" s="741">
        <v>0.20499999999999999</v>
      </c>
      <c r="I8" s="741">
        <v>0.215</v>
      </c>
      <c r="J8" s="741">
        <v>0.221</v>
      </c>
    </row>
    <row r="9" spans="1:10" x14ac:dyDescent="0.25">
      <c r="A9" s="388"/>
      <c r="B9" s="2431"/>
      <c r="C9" s="2431"/>
      <c r="D9" s="2431"/>
      <c r="E9" s="2431"/>
      <c r="F9" s="741"/>
      <c r="G9" s="741"/>
      <c r="H9" s="741"/>
      <c r="I9" s="741"/>
      <c r="J9" s="741"/>
    </row>
    <row r="10" spans="1:10" x14ac:dyDescent="0.25">
      <c r="A10" s="388" t="s">
        <v>91</v>
      </c>
      <c r="B10" s="741">
        <v>0.20699999999999999</v>
      </c>
      <c r="C10" s="741">
        <v>0.20799999999999999</v>
      </c>
      <c r="D10" s="741">
        <v>0.21</v>
      </c>
      <c r="E10" s="741">
        <v>0.21199999999999999</v>
      </c>
      <c r="F10" s="741" t="s">
        <v>927</v>
      </c>
      <c r="G10" s="741">
        <v>0.216</v>
      </c>
      <c r="H10" s="741">
        <v>0.215</v>
      </c>
      <c r="I10" s="741">
        <v>0.22</v>
      </c>
      <c r="J10" s="741">
        <v>0.221</v>
      </c>
    </row>
    <row r="11" spans="1:10" x14ac:dyDescent="0.25">
      <c r="A11" s="388" t="s">
        <v>92</v>
      </c>
      <c r="B11" s="741">
        <v>0.23899999999999999</v>
      </c>
      <c r="C11" s="741">
        <v>0.24399999999999999</v>
      </c>
      <c r="D11" s="741">
        <v>0.23200000000000001</v>
      </c>
      <c r="E11" s="741">
        <v>0.246</v>
      </c>
      <c r="F11" s="741">
        <v>0.255</v>
      </c>
      <c r="G11" s="741">
        <v>0.27100000000000002</v>
      </c>
      <c r="H11" s="741">
        <v>0.24399999999999999</v>
      </c>
      <c r="I11" s="741">
        <v>0.254</v>
      </c>
      <c r="J11" s="741">
        <v>0.24299999999999999</v>
      </c>
    </row>
    <row r="12" spans="1:10" x14ac:dyDescent="0.25">
      <c r="B12"/>
      <c r="C12"/>
      <c r="D12"/>
      <c r="E12"/>
      <c r="F12"/>
      <c r="H12" s="744"/>
      <c r="I12" s="744"/>
    </row>
    <row r="13" spans="1:10" x14ac:dyDescent="0.25">
      <c r="B13"/>
      <c r="C13"/>
      <c r="D13"/>
      <c r="E13"/>
      <c r="F13"/>
    </row>
    <row r="14" spans="1:10" x14ac:dyDescent="0.25">
      <c r="A14" s="742" t="s">
        <v>825</v>
      </c>
      <c r="B14" s="742"/>
      <c r="C14" s="742"/>
      <c r="D14" s="742"/>
      <c r="E14" s="742"/>
      <c r="F14" s="742"/>
      <c r="G14" s="742"/>
      <c r="H14" s="742"/>
      <c r="I14" s="742"/>
      <c r="J14" s="743"/>
    </row>
    <row r="15" spans="1:10" ht="15.75" thickBot="1" x14ac:dyDescent="0.3">
      <c r="A15" s="385"/>
      <c r="B15" s="385"/>
      <c r="C15" s="385"/>
      <c r="D15" s="385"/>
      <c r="E15" s="385"/>
      <c r="F15" s="385"/>
      <c r="G15" s="385"/>
      <c r="H15" s="385"/>
      <c r="I15" s="385"/>
      <c r="J15" s="385"/>
    </row>
    <row r="16" spans="1:10" ht="15.75" thickBot="1" x14ac:dyDescent="0.3">
      <c r="A16" s="371"/>
      <c r="B16" s="371" t="s">
        <v>1210</v>
      </c>
      <c r="C16" s="371" t="s">
        <v>1094</v>
      </c>
      <c r="D16" s="371" t="s">
        <v>1032</v>
      </c>
      <c r="E16" s="371" t="s">
        <v>940</v>
      </c>
      <c r="F16" s="371" t="s">
        <v>917</v>
      </c>
      <c r="G16" s="371" t="s">
        <v>868</v>
      </c>
      <c r="H16" s="371" t="s">
        <v>277</v>
      </c>
      <c r="I16" s="371" t="s">
        <v>276</v>
      </c>
      <c r="J16" s="371" t="s">
        <v>275</v>
      </c>
    </row>
    <row r="17" spans="1:10" x14ac:dyDescent="0.25">
      <c r="A17" s="388" t="s">
        <v>823</v>
      </c>
      <c r="B17" s="741">
        <v>0.28999999999999998</v>
      </c>
      <c r="C17" s="741">
        <v>0.29299999999999998</v>
      </c>
      <c r="D17" s="1578">
        <v>0.29599999999999999</v>
      </c>
      <c r="E17" s="1578">
        <v>0.29699999999999999</v>
      </c>
      <c r="F17" s="741">
        <v>0.29699999999999999</v>
      </c>
      <c r="G17" s="741">
        <v>0.29799999999999999</v>
      </c>
      <c r="H17" s="741">
        <v>0.29699999999999999</v>
      </c>
      <c r="I17" s="741">
        <v>0.29799999999999999</v>
      </c>
      <c r="J17" s="741">
        <v>0.29799999999999999</v>
      </c>
    </row>
    <row r="18" spans="1:10" x14ac:dyDescent="0.25">
      <c r="A18" s="388" t="s">
        <v>94</v>
      </c>
      <c r="B18" s="741">
        <v>0.29399999999999998</v>
      </c>
      <c r="C18" s="741">
        <v>0.29399999999999998</v>
      </c>
      <c r="D18" s="1578">
        <v>0.29699999999999999</v>
      </c>
      <c r="E18" s="1578">
        <v>0.30099999999999999</v>
      </c>
      <c r="F18" s="741">
        <v>0.30099999999999999</v>
      </c>
      <c r="G18" s="741">
        <v>0.29799999999999999</v>
      </c>
      <c r="H18" s="741">
        <v>0.30199999999999999</v>
      </c>
      <c r="I18" s="741">
        <v>0.30299999999999999</v>
      </c>
      <c r="J18" s="741">
        <v>0.30299999999999999</v>
      </c>
    </row>
    <row r="19" spans="1:10" x14ac:dyDescent="0.25">
      <c r="A19" s="388" t="s">
        <v>822</v>
      </c>
      <c r="B19" s="741">
        <v>0.24199999999999999</v>
      </c>
      <c r="C19" s="741">
        <v>0.24099999999999999</v>
      </c>
      <c r="D19" s="1578">
        <v>0.24199999999999999</v>
      </c>
      <c r="E19" s="1578">
        <v>0.245</v>
      </c>
      <c r="F19" s="741">
        <v>0.251</v>
      </c>
      <c r="G19" s="741">
        <v>0.25600000000000001</v>
      </c>
      <c r="H19" s="741">
        <v>0.26100000000000001</v>
      </c>
      <c r="I19" s="741">
        <v>0.26300000000000001</v>
      </c>
      <c r="J19" s="741">
        <v>0.27</v>
      </c>
    </row>
    <row r="20" spans="1:10" x14ac:dyDescent="0.25">
      <c r="A20" s="388"/>
      <c r="B20" s="2431"/>
      <c r="C20" s="2431"/>
      <c r="D20" s="1578"/>
      <c r="E20" s="1578"/>
      <c r="G20" s="741"/>
      <c r="H20" s="741"/>
      <c r="I20" s="741"/>
      <c r="J20" s="741"/>
    </row>
    <row r="21" spans="1:10" x14ac:dyDescent="0.25">
      <c r="A21" s="388" t="s">
        <v>91</v>
      </c>
      <c r="B21" s="741">
        <v>0.27700000000000002</v>
      </c>
      <c r="C21" s="741">
        <v>0.27800000000000002</v>
      </c>
      <c r="D21" s="1578">
        <v>0.28000000000000003</v>
      </c>
      <c r="E21" s="1578">
        <v>0.27900000000000003</v>
      </c>
      <c r="F21" s="741">
        <v>0.28000000000000003</v>
      </c>
      <c r="G21" s="741">
        <v>0.28199999999999997</v>
      </c>
      <c r="H21" s="741">
        <v>0.28399999999999997</v>
      </c>
      <c r="I21" s="741">
        <v>0.28299999999999997</v>
      </c>
      <c r="J21" s="741">
        <v>0.28599999999999998</v>
      </c>
    </row>
    <row r="22" spans="1:10" x14ac:dyDescent="0.25">
      <c r="A22" s="388" t="s">
        <v>92</v>
      </c>
      <c r="B22" s="741">
        <v>0.32700000000000001</v>
      </c>
      <c r="C22" s="741">
        <v>0.33300000000000002</v>
      </c>
      <c r="D22" s="1578">
        <v>0.32400000000000001</v>
      </c>
      <c r="E22" s="1578">
        <v>0.3</v>
      </c>
      <c r="F22" s="741">
        <v>0.29299999999999998</v>
      </c>
      <c r="G22" s="741">
        <v>0.316</v>
      </c>
      <c r="H22" s="741">
        <v>0.311</v>
      </c>
      <c r="I22" s="741">
        <v>0.30599999999999999</v>
      </c>
      <c r="J22" s="741">
        <v>0.30399999999999999</v>
      </c>
    </row>
    <row r="23" spans="1:10" x14ac:dyDescent="0.25">
      <c r="B23"/>
      <c r="C23"/>
      <c r="D23"/>
      <c r="E23"/>
      <c r="F23"/>
    </row>
    <row r="24" spans="1:10" x14ac:dyDescent="0.25">
      <c r="B24"/>
      <c r="C24"/>
      <c r="D24"/>
      <c r="E24"/>
      <c r="F24"/>
    </row>
    <row r="25" spans="1:10" x14ac:dyDescent="0.25">
      <c r="B25"/>
      <c r="C25"/>
      <c r="D25"/>
      <c r="E25"/>
      <c r="F25"/>
      <c r="G25"/>
      <c r="H25"/>
    </row>
    <row r="26" spans="1:10" x14ac:dyDescent="0.25">
      <c r="A26" s="742" t="s">
        <v>824</v>
      </c>
      <c r="B26"/>
      <c r="C26"/>
      <c r="D26"/>
      <c r="E26"/>
      <c r="F26"/>
      <c r="G26"/>
      <c r="H26"/>
      <c r="I26" s="742"/>
      <c r="J26" s="385"/>
    </row>
    <row r="27" spans="1:10" ht="15.75" thickBot="1" x14ac:dyDescent="0.3">
      <c r="A27" s="385"/>
      <c r="B27" s="385"/>
      <c r="C27" s="385"/>
      <c r="D27" s="385"/>
      <c r="E27" s="385"/>
      <c r="F27" s="385"/>
      <c r="G27" s="385"/>
      <c r="H27" s="385"/>
      <c r="I27" s="385"/>
      <c r="J27" s="385"/>
    </row>
    <row r="28" spans="1:10" ht="15.75" thickBot="1" x14ac:dyDescent="0.3">
      <c r="A28" s="371"/>
      <c r="B28" s="371" t="s">
        <v>1210</v>
      </c>
      <c r="C28" s="371" t="s">
        <v>1094</v>
      </c>
      <c r="D28" s="371" t="s">
        <v>1032</v>
      </c>
      <c r="E28" s="371" t="s">
        <v>940</v>
      </c>
      <c r="F28" s="371" t="s">
        <v>917</v>
      </c>
      <c r="G28" s="371" t="s">
        <v>868</v>
      </c>
      <c r="H28" s="371" t="s">
        <v>277</v>
      </c>
      <c r="I28" s="371" t="s">
        <v>276</v>
      </c>
      <c r="J28" s="371" t="s">
        <v>275</v>
      </c>
    </row>
    <row r="29" spans="1:10" x14ac:dyDescent="0.25">
      <c r="A29" s="388" t="s">
        <v>823</v>
      </c>
      <c r="B29" s="741">
        <v>0.13800000000000001</v>
      </c>
      <c r="C29" s="741">
        <v>0.14000000000000001</v>
      </c>
      <c r="D29" s="741">
        <v>0.14099999999999999</v>
      </c>
      <c r="E29" s="741">
        <v>0.14299999999999999</v>
      </c>
      <c r="F29" s="741">
        <v>0.14499999999999999</v>
      </c>
      <c r="G29" s="741">
        <v>0.14899999999999999</v>
      </c>
      <c r="H29" s="741">
        <v>0.151</v>
      </c>
      <c r="I29" s="741">
        <v>0.153</v>
      </c>
      <c r="J29" s="741">
        <v>0.153</v>
      </c>
    </row>
    <row r="30" spans="1:10" x14ac:dyDescent="0.25">
      <c r="A30" s="388" t="s">
        <v>94</v>
      </c>
      <c r="B30" s="741">
        <v>4.9000000000000002E-2</v>
      </c>
      <c r="C30" s="741">
        <v>0.05</v>
      </c>
      <c r="D30" s="741">
        <v>5.1999999999999998E-2</v>
      </c>
      <c r="E30" s="741">
        <v>5.1999999999999998E-2</v>
      </c>
      <c r="F30" s="741">
        <v>5.3999999999999999E-2</v>
      </c>
      <c r="G30" s="741">
        <v>0.06</v>
      </c>
      <c r="H30" s="741">
        <v>5.8999999999999997E-2</v>
      </c>
      <c r="I30" s="741">
        <v>5.8999999999999997E-2</v>
      </c>
      <c r="J30" s="741">
        <v>6.0999999999999999E-2</v>
      </c>
    </row>
    <row r="31" spans="1:10" x14ac:dyDescent="0.25">
      <c r="A31" s="388" t="s">
        <v>822</v>
      </c>
      <c r="B31" s="741">
        <v>0.115</v>
      </c>
      <c r="C31" s="741">
        <v>0.11899999999999999</v>
      </c>
      <c r="D31" s="741">
        <v>0.11700000000000001</v>
      </c>
      <c r="E31" s="741">
        <v>0.11799999999999999</v>
      </c>
      <c r="F31" s="741">
        <v>0.122</v>
      </c>
      <c r="G31" s="741">
        <v>0.121</v>
      </c>
      <c r="H31" s="741">
        <v>0.122</v>
      </c>
      <c r="I31" s="741">
        <v>0.123</v>
      </c>
      <c r="J31" s="741">
        <v>0.11899999999999999</v>
      </c>
    </row>
    <row r="32" spans="1:10" x14ac:dyDescent="0.25">
      <c r="A32" s="388"/>
      <c r="B32" s="2431"/>
      <c r="C32" s="2431"/>
      <c r="D32" s="741"/>
      <c r="E32" s="741"/>
      <c r="F32" s="741"/>
      <c r="G32" s="741"/>
      <c r="H32" s="741"/>
      <c r="I32" s="741"/>
      <c r="J32" s="741"/>
    </row>
    <row r="33" spans="1:11" x14ac:dyDescent="0.25">
      <c r="A33" s="388" t="s">
        <v>91</v>
      </c>
      <c r="B33" s="741">
        <v>0.13200000000000001</v>
      </c>
      <c r="C33" s="741">
        <v>0.13400000000000001</v>
      </c>
      <c r="D33" s="741">
        <v>0.13400000000000001</v>
      </c>
      <c r="E33" s="741">
        <v>0.13600000000000001</v>
      </c>
      <c r="F33" s="741">
        <v>0.13700000000000001</v>
      </c>
      <c r="G33" s="741">
        <v>0.13900000000000001</v>
      </c>
      <c r="H33" s="741">
        <v>0.14000000000000001</v>
      </c>
      <c r="I33" s="741">
        <v>0.14199999999999999</v>
      </c>
      <c r="J33" s="741">
        <v>0.14000000000000001</v>
      </c>
    </row>
    <row r="34" spans="1:11" x14ac:dyDescent="0.25">
      <c r="A34" s="388" t="s">
        <v>92</v>
      </c>
      <c r="B34" s="741">
        <v>0.11899999999999999</v>
      </c>
      <c r="C34" s="741">
        <v>0.127</v>
      </c>
      <c r="D34" s="741">
        <v>0.126</v>
      </c>
      <c r="E34" s="741">
        <v>0.13100000000000001</v>
      </c>
      <c r="F34" s="741">
        <v>0.14399999999999999</v>
      </c>
      <c r="G34" s="741">
        <v>0.15</v>
      </c>
      <c r="H34" s="741">
        <v>0.15</v>
      </c>
      <c r="I34" s="741">
        <v>0.16700000000000001</v>
      </c>
      <c r="J34" s="741">
        <v>0.14000000000000001</v>
      </c>
    </row>
    <row r="35" spans="1:11" x14ac:dyDescent="0.25">
      <c r="H35" s="741"/>
    </row>
    <row r="36" spans="1:11" x14ac:dyDescent="0.25">
      <c r="G36" s="741"/>
    </row>
    <row r="37" spans="1:11" x14ac:dyDescent="0.25">
      <c r="A37" s="742"/>
      <c r="B37" s="742"/>
      <c r="C37" s="742"/>
      <c r="D37" s="742"/>
      <c r="E37" s="742"/>
      <c r="F37" s="742"/>
      <c r="G37" s="742"/>
      <c r="H37" s="742"/>
      <c r="I37" s="742"/>
      <c r="J37" s="385"/>
      <c r="K37" s="744"/>
    </row>
    <row r="38" spans="1:11" x14ac:dyDescent="0.25">
      <c r="A38" s="385"/>
      <c r="B38" s="385"/>
      <c r="C38" s="385"/>
      <c r="D38" s="385"/>
      <c r="E38" s="385"/>
      <c r="F38" s="385"/>
      <c r="G38" s="385"/>
      <c r="H38" s="385"/>
      <c r="I38" s="385"/>
      <c r="J38" s="385"/>
      <c r="K38" s="744"/>
    </row>
    <row r="39" spans="1:11" x14ac:dyDescent="0.25">
      <c r="A39" s="2167"/>
      <c r="B39" s="2167"/>
      <c r="C39" s="2167"/>
      <c r="D39" s="2167"/>
      <c r="E39" s="2167"/>
      <c r="F39" s="2167"/>
      <c r="G39" s="2167"/>
      <c r="H39" s="2167"/>
      <c r="I39" s="2167"/>
      <c r="J39" s="2167"/>
      <c r="K39" s="744"/>
    </row>
    <row r="40" spans="1:11" x14ac:dyDescent="0.25">
      <c r="A40" s="388"/>
      <c r="B40" s="388"/>
      <c r="C40" s="388"/>
      <c r="D40" s="388"/>
      <c r="E40" s="741"/>
      <c r="F40" s="741"/>
      <c r="G40" s="741"/>
      <c r="H40" s="741"/>
      <c r="I40" s="741"/>
      <c r="J40" s="741"/>
      <c r="K40" s="744"/>
    </row>
    <row r="41" spans="1:11" s="1630" customFormat="1" x14ac:dyDescent="0.25">
      <c r="A41" s="388"/>
      <c r="B41" s="388"/>
      <c r="C41" s="388"/>
      <c r="D41" s="388"/>
      <c r="E41" s="741"/>
      <c r="F41" s="741"/>
      <c r="G41" s="741"/>
      <c r="H41" s="741"/>
      <c r="I41" s="741"/>
      <c r="J41" s="741"/>
      <c r="K41" s="2166"/>
    </row>
    <row r="42" spans="1:11" x14ac:dyDescent="0.25">
      <c r="A42" s="388"/>
      <c r="B42" s="388"/>
      <c r="C42" s="388"/>
      <c r="D42" s="388"/>
      <c r="E42" s="741"/>
      <c r="F42" s="741"/>
      <c r="G42" s="741"/>
      <c r="H42" s="741"/>
      <c r="I42" s="741"/>
      <c r="J42" s="741"/>
      <c r="K42" s="744"/>
    </row>
    <row r="43" spans="1:11" x14ac:dyDescent="0.25">
      <c r="A43" s="388"/>
      <c r="B43" s="388"/>
      <c r="C43" s="388"/>
      <c r="D43" s="388"/>
      <c r="E43" s="741"/>
      <c r="F43" s="741"/>
      <c r="G43" s="741"/>
      <c r="H43" s="741"/>
      <c r="I43" s="741"/>
      <c r="J43" s="741"/>
      <c r="K43" s="744"/>
    </row>
    <row r="44" spans="1:11" x14ac:dyDescent="0.25">
      <c r="A44" s="388"/>
      <c r="B44" s="388"/>
      <c r="C44" s="388"/>
      <c r="D44" s="388"/>
      <c r="E44" s="741"/>
      <c r="F44" s="741"/>
      <c r="G44" s="741"/>
      <c r="H44" s="741"/>
      <c r="I44" s="741"/>
      <c r="J44" s="741"/>
      <c r="K44" s="744"/>
    </row>
    <row r="45" spans="1:11" x14ac:dyDescent="0.25">
      <c r="A45" s="388"/>
      <c r="B45" s="388"/>
      <c r="C45" s="388"/>
      <c r="D45" s="388"/>
      <c r="E45" s="741"/>
      <c r="F45" s="741"/>
      <c r="G45" s="741"/>
      <c r="H45" s="741"/>
      <c r="I45" s="741"/>
      <c r="J45" s="741"/>
      <c r="K45" s="744"/>
    </row>
    <row r="46" spans="1:11" x14ac:dyDescent="0.25">
      <c r="A46" s="744"/>
      <c r="B46" s="744"/>
      <c r="C46" s="744"/>
      <c r="D46" s="744"/>
      <c r="E46" s="744"/>
      <c r="F46" s="744"/>
      <c r="G46" s="744"/>
      <c r="H46" s="744"/>
      <c r="I46" s="744"/>
      <c r="J46" s="741"/>
      <c r="K46" s="744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&amp;R&amp;"Arial,Normal"&amp;8Retail Banking</oddHeader>
    <oddFooter>&amp;C&amp;7Fact book - Q4 2018</oddFooter>
  </headerFooter>
  <rowBreaks count="1" manualBreakCount="1">
    <brk id="46" max="12" man="1"/>
  </rowBreaks>
  <ignoredErrors>
    <ignoredError sqref="F10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93379-C85F-4860-9D0D-20F0BAFF3BD2}">
  <sheetPr>
    <tabColor rgb="FF99FF99"/>
  </sheetPr>
  <dimension ref="A1:Q178"/>
  <sheetViews>
    <sheetView showGridLines="0" view="pageLayout" topLeftCell="A142" zoomScale="95" zoomScaleNormal="90" zoomScaleSheetLayoutView="115" zoomScalePageLayoutView="95" workbookViewId="0">
      <selection activeCell="F36" sqref="F36"/>
    </sheetView>
  </sheetViews>
  <sheetFormatPr defaultColWidth="9.140625" defaultRowHeight="11.25" x14ac:dyDescent="0.2"/>
  <cols>
    <col min="1" max="1" width="20.28515625" style="2689" customWidth="1"/>
    <col min="2" max="2" width="9.140625" style="2689"/>
    <col min="3" max="3" width="6.140625" style="2689" customWidth="1"/>
    <col min="4" max="7" width="9.140625" style="2689"/>
    <col min="8" max="9" width="9.140625" style="2689" customWidth="1"/>
    <col min="10" max="16384" width="9.140625" style="2689"/>
  </cols>
  <sheetData>
    <row r="1" spans="1:9" ht="13.5" customHeight="1" x14ac:dyDescent="0.2">
      <c r="A1" s="750" t="s">
        <v>846</v>
      </c>
      <c r="B1" s="760"/>
      <c r="C1" s="760"/>
      <c r="D1" s="2690"/>
      <c r="E1" s="2690"/>
      <c r="F1" s="2690"/>
      <c r="G1" s="2690"/>
      <c r="H1" s="2690"/>
      <c r="I1" s="2690"/>
    </row>
    <row r="2" spans="1:9" ht="13.5" customHeight="1" x14ac:dyDescent="0.2">
      <c r="A2" s="770"/>
      <c r="B2" s="2690"/>
      <c r="C2" s="2690"/>
      <c r="D2" s="2690"/>
      <c r="E2" s="2690"/>
      <c r="F2" s="2690"/>
      <c r="G2" s="2690"/>
      <c r="H2" s="2690"/>
      <c r="I2" s="2690"/>
    </row>
    <row r="3" spans="1:9" ht="12" thickBot="1" x14ac:dyDescent="0.25">
      <c r="A3" s="767" t="s">
        <v>474</v>
      </c>
      <c r="B3" s="2896" t="s">
        <v>843</v>
      </c>
      <c r="C3" s="2896"/>
      <c r="D3" s="1626"/>
      <c r="E3" s="766">
        <v>2016</v>
      </c>
      <c r="F3" s="766">
        <v>2017</v>
      </c>
      <c r="G3" s="766" t="s">
        <v>842</v>
      </c>
      <c r="H3" s="766" t="s">
        <v>888</v>
      </c>
      <c r="I3" s="766" t="s">
        <v>1112</v>
      </c>
    </row>
    <row r="4" spans="1:9" x14ac:dyDescent="0.2">
      <c r="A4" s="762" t="s">
        <v>841</v>
      </c>
      <c r="B4" s="1617" t="s">
        <v>431</v>
      </c>
      <c r="C4" s="1616"/>
      <c r="D4" s="1615"/>
      <c r="E4" s="2692">
        <v>2.4</v>
      </c>
      <c r="F4" s="2692">
        <v>2.2999999999999998</v>
      </c>
      <c r="G4" s="2692">
        <v>0.9</v>
      </c>
      <c r="H4" s="2692">
        <v>1.8</v>
      </c>
      <c r="I4" s="2692">
        <v>1.7</v>
      </c>
    </row>
    <row r="5" spans="1:9" x14ac:dyDescent="0.2">
      <c r="A5" s="763"/>
      <c r="B5" s="1619" t="s">
        <v>430</v>
      </c>
      <c r="C5" s="1618"/>
      <c r="D5" s="1624"/>
      <c r="E5" s="2699">
        <v>2.5</v>
      </c>
      <c r="F5" s="2692">
        <v>2.8</v>
      </c>
      <c r="G5" s="2692">
        <v>2.2999999999999998</v>
      </c>
      <c r="H5" s="2692">
        <v>1.5</v>
      </c>
      <c r="I5" s="2692">
        <v>1</v>
      </c>
    </row>
    <row r="6" spans="1:9" x14ac:dyDescent="0.2">
      <c r="A6" s="762"/>
      <c r="B6" s="1617" t="s">
        <v>429</v>
      </c>
      <c r="C6" s="1616"/>
      <c r="D6" s="1615"/>
      <c r="E6" s="2692">
        <v>1.1000000000000001</v>
      </c>
      <c r="F6" s="2692">
        <v>2</v>
      </c>
      <c r="G6" s="2692">
        <v>2.5</v>
      </c>
      <c r="H6" s="2692">
        <v>2.6</v>
      </c>
      <c r="I6" s="2692">
        <v>2.1</v>
      </c>
    </row>
    <row r="7" spans="1:9" ht="12" thickBot="1" x14ac:dyDescent="0.25">
      <c r="A7" s="765"/>
      <c r="B7" s="1628" t="s">
        <v>428</v>
      </c>
      <c r="C7" s="1627"/>
      <c r="D7" s="1621"/>
      <c r="E7" s="2693">
        <v>2.4</v>
      </c>
      <c r="F7" s="2693">
        <v>2.4</v>
      </c>
      <c r="G7" s="2693">
        <v>2.2999999999999998</v>
      </c>
      <c r="H7" s="2693">
        <v>1</v>
      </c>
      <c r="I7" s="2693">
        <v>1.3</v>
      </c>
    </row>
    <row r="8" spans="1:9" x14ac:dyDescent="0.2">
      <c r="A8" s="764" t="s">
        <v>840</v>
      </c>
      <c r="B8" s="1620" t="s">
        <v>431</v>
      </c>
      <c r="C8" s="1616"/>
      <c r="D8" s="1625"/>
      <c r="E8" s="2695">
        <v>0.3</v>
      </c>
      <c r="F8" s="2695">
        <v>1.1000000000000001</v>
      </c>
      <c r="G8" s="2695">
        <v>0.8</v>
      </c>
      <c r="H8" s="2695">
        <v>1.2</v>
      </c>
      <c r="I8" s="2695">
        <v>1.5</v>
      </c>
    </row>
    <row r="9" spans="1:9" x14ac:dyDescent="0.2">
      <c r="A9" s="763"/>
      <c r="B9" s="1619" t="s">
        <v>430</v>
      </c>
      <c r="C9" s="1618"/>
      <c r="D9" s="1615"/>
      <c r="E9" s="2699">
        <v>0.4</v>
      </c>
      <c r="F9" s="2692">
        <v>0.7</v>
      </c>
      <c r="G9" s="2692">
        <v>1.1000000000000001</v>
      </c>
      <c r="H9" s="2692">
        <v>1.2</v>
      </c>
      <c r="I9" s="2692">
        <v>1.6</v>
      </c>
    </row>
    <row r="10" spans="1:9" x14ac:dyDescent="0.2">
      <c r="A10" s="762"/>
      <c r="B10" s="1617" t="s">
        <v>429</v>
      </c>
      <c r="C10" s="1616"/>
      <c r="D10" s="1615"/>
      <c r="E10" s="2692">
        <v>3.5</v>
      </c>
      <c r="F10" s="2692">
        <v>1.9</v>
      </c>
      <c r="G10" s="2692">
        <v>2.8</v>
      </c>
      <c r="H10" s="2692">
        <v>2.1</v>
      </c>
      <c r="I10" s="2692">
        <v>1.5</v>
      </c>
    </row>
    <row r="11" spans="1:9" ht="12" thickBot="1" x14ac:dyDescent="0.25">
      <c r="A11" s="765"/>
      <c r="B11" s="1623" t="s">
        <v>428</v>
      </c>
      <c r="C11" s="1622"/>
      <c r="D11" s="1621"/>
      <c r="E11" s="2693">
        <v>1</v>
      </c>
      <c r="F11" s="2693">
        <v>1.8</v>
      </c>
      <c r="G11" s="2693">
        <v>2</v>
      </c>
      <c r="H11" s="2693">
        <v>2</v>
      </c>
      <c r="I11" s="2693">
        <v>2</v>
      </c>
    </row>
    <row r="12" spans="1:9" x14ac:dyDescent="0.2">
      <c r="A12" s="764" t="s">
        <v>845</v>
      </c>
      <c r="B12" s="1620" t="s">
        <v>431</v>
      </c>
      <c r="C12" s="1616"/>
      <c r="D12" s="1625"/>
      <c r="E12" s="2695">
        <v>2.1</v>
      </c>
      <c r="F12" s="2695">
        <v>2.1</v>
      </c>
      <c r="G12" s="2695">
        <v>2.4</v>
      </c>
      <c r="H12" s="2695">
        <v>2</v>
      </c>
      <c r="I12" s="2695">
        <v>2</v>
      </c>
    </row>
    <row r="13" spans="1:9" x14ac:dyDescent="0.2">
      <c r="A13" s="763"/>
      <c r="B13" s="1619" t="s">
        <v>430</v>
      </c>
      <c r="C13" s="1618"/>
      <c r="D13" s="1615"/>
      <c r="E13" s="2699">
        <v>2</v>
      </c>
      <c r="F13" s="2692">
        <v>1.3</v>
      </c>
      <c r="G13" s="2692">
        <v>0.9</v>
      </c>
      <c r="H13" s="2692">
        <v>1</v>
      </c>
      <c r="I13" s="2692">
        <v>1.2</v>
      </c>
    </row>
    <row r="14" spans="1:9" x14ac:dyDescent="0.2">
      <c r="A14" s="762"/>
      <c r="B14" s="1617" t="s">
        <v>429</v>
      </c>
      <c r="C14" s="1616"/>
      <c r="D14" s="1615"/>
      <c r="E14" s="2692">
        <v>1.3</v>
      </c>
      <c r="F14" s="2692">
        <v>2.2000000000000002</v>
      </c>
      <c r="G14" s="2692">
        <v>1.9</v>
      </c>
      <c r="H14" s="2692">
        <v>1.9</v>
      </c>
      <c r="I14" s="2692">
        <v>2.4</v>
      </c>
    </row>
    <row r="15" spans="1:9" ht="12" thickBot="1" x14ac:dyDescent="0.25">
      <c r="A15" s="765"/>
      <c r="B15" s="1623" t="s">
        <v>428</v>
      </c>
      <c r="C15" s="1622"/>
      <c r="D15" s="1621"/>
      <c r="E15" s="2693">
        <v>2.9</v>
      </c>
      <c r="F15" s="2693">
        <v>2.2000000000000002</v>
      </c>
      <c r="G15" s="2693">
        <v>1.3</v>
      </c>
      <c r="H15" s="2693">
        <v>1</v>
      </c>
      <c r="I15" s="2693">
        <v>1.2</v>
      </c>
    </row>
    <row r="16" spans="1:9" x14ac:dyDescent="0.2">
      <c r="A16" s="764" t="s">
        <v>838</v>
      </c>
      <c r="B16" s="1620" t="s">
        <v>431</v>
      </c>
      <c r="C16" s="1616"/>
      <c r="D16" s="1625"/>
      <c r="E16" s="2695">
        <v>4.2</v>
      </c>
      <c r="F16" s="2695">
        <v>4.3</v>
      </c>
      <c r="G16" s="2695">
        <v>4</v>
      </c>
      <c r="H16" s="2695">
        <v>3.6</v>
      </c>
      <c r="I16" s="2695">
        <v>3.4</v>
      </c>
    </row>
    <row r="17" spans="1:17" x14ac:dyDescent="0.2">
      <c r="A17" s="763"/>
      <c r="B17" s="1619" t="s">
        <v>430</v>
      </c>
      <c r="C17" s="1618"/>
      <c r="D17" s="1615"/>
      <c r="E17" s="2699">
        <v>8.9</v>
      </c>
      <c r="F17" s="2692">
        <v>8.6</v>
      </c>
      <c r="G17" s="2692">
        <v>7.4</v>
      </c>
      <c r="H17" s="2692">
        <v>6.5</v>
      </c>
      <c r="I17" s="2692">
        <v>6.3</v>
      </c>
    </row>
    <row r="18" spans="1:17" x14ac:dyDescent="0.2">
      <c r="A18" s="762"/>
      <c r="B18" s="1617" t="s">
        <v>429</v>
      </c>
      <c r="C18" s="1616"/>
      <c r="D18" s="1615"/>
      <c r="E18" s="2692">
        <v>4.8</v>
      </c>
      <c r="F18" s="2692">
        <v>4.2</v>
      </c>
      <c r="G18" s="2692">
        <v>3.9</v>
      </c>
      <c r="H18" s="2692">
        <v>3.5</v>
      </c>
      <c r="I18" s="2692">
        <v>3.1</v>
      </c>
    </row>
    <row r="19" spans="1:17" x14ac:dyDescent="0.2">
      <c r="A19" s="762"/>
      <c r="B19" s="1617" t="s">
        <v>428</v>
      </c>
      <c r="C19" s="1616"/>
      <c r="D19" s="1615"/>
      <c r="E19" s="2692">
        <v>6.9</v>
      </c>
      <c r="F19" s="2692">
        <v>6.7</v>
      </c>
      <c r="G19" s="2692">
        <v>6.3</v>
      </c>
      <c r="H19" s="2692">
        <v>6.3</v>
      </c>
      <c r="I19" s="2692">
        <v>6.7</v>
      </c>
    </row>
    <row r="20" spans="1:17" x14ac:dyDescent="0.2">
      <c r="A20" s="769"/>
      <c r="B20" s="1617"/>
      <c r="C20" s="1617"/>
      <c r="D20" s="1617"/>
      <c r="E20" s="762"/>
      <c r="F20" s="762"/>
      <c r="G20" s="762"/>
      <c r="H20" s="748"/>
      <c r="I20" s="748" t="s">
        <v>1418</v>
      </c>
    </row>
    <row r="21" spans="1:17" ht="13.5" customHeight="1" x14ac:dyDescent="0.2">
      <c r="A21" s="2690"/>
      <c r="B21" s="2691"/>
      <c r="C21" s="2691"/>
      <c r="D21" s="2691"/>
      <c r="E21" s="2690"/>
      <c r="F21" s="2690"/>
      <c r="G21" s="2690"/>
      <c r="H21" s="2690"/>
      <c r="I21" s="2690"/>
    </row>
    <row r="22" spans="1:17" ht="12.75" x14ac:dyDescent="0.2">
      <c r="A22" s="750" t="s">
        <v>844</v>
      </c>
      <c r="B22" s="2691"/>
      <c r="C22" s="2691"/>
      <c r="D22" s="2691"/>
      <c r="E22" s="2690"/>
      <c r="F22" s="2690"/>
      <c r="G22" s="2690"/>
      <c r="H22" s="2690"/>
      <c r="I22" s="2690"/>
      <c r="Q22" s="756"/>
    </row>
    <row r="23" spans="1:17" x14ac:dyDescent="0.2">
      <c r="A23" s="768"/>
      <c r="B23" s="2698"/>
      <c r="C23" s="2698"/>
      <c r="D23" s="2698"/>
      <c r="E23" s="2697"/>
      <c r="F23" s="2697"/>
      <c r="G23" s="2697"/>
      <c r="H23" s="2697"/>
      <c r="I23" s="2697"/>
    </row>
    <row r="24" spans="1:17" x14ac:dyDescent="0.2">
      <c r="A24" s="2690"/>
      <c r="B24" s="2691"/>
      <c r="C24" s="2691"/>
      <c r="D24" s="2691"/>
      <c r="E24" s="2690"/>
      <c r="F24" s="2690"/>
      <c r="G24" s="2690"/>
      <c r="H24" s="2690"/>
      <c r="I24" s="2690"/>
    </row>
    <row r="25" spans="1:17" ht="12" thickBot="1" x14ac:dyDescent="0.25">
      <c r="A25" s="767" t="s">
        <v>474</v>
      </c>
      <c r="B25" s="2897" t="s">
        <v>843</v>
      </c>
      <c r="C25" s="2897"/>
      <c r="D25" s="1626"/>
      <c r="E25" s="766">
        <v>2016</v>
      </c>
      <c r="F25" s="766">
        <v>2017</v>
      </c>
      <c r="G25" s="766" t="s">
        <v>842</v>
      </c>
      <c r="H25" s="766" t="s">
        <v>888</v>
      </c>
      <c r="I25" s="766" t="s">
        <v>1112</v>
      </c>
    </row>
    <row r="26" spans="1:17" x14ac:dyDescent="0.2">
      <c r="A26" s="762" t="s">
        <v>841</v>
      </c>
      <c r="B26" s="1617" t="s">
        <v>760</v>
      </c>
      <c r="C26" s="1616"/>
      <c r="D26" s="1615"/>
      <c r="E26" s="2692">
        <v>2.2000000000000002</v>
      </c>
      <c r="F26" s="2692">
        <v>4.3</v>
      </c>
      <c r="G26" s="2692">
        <v>3.6</v>
      </c>
      <c r="H26" s="2692">
        <v>3.1</v>
      </c>
      <c r="I26" s="2692">
        <v>2.9</v>
      </c>
    </row>
    <row r="27" spans="1:17" ht="12" thickBot="1" x14ac:dyDescent="0.25">
      <c r="A27" s="765"/>
      <c r="B27" s="1623" t="s">
        <v>412</v>
      </c>
      <c r="C27" s="1622"/>
      <c r="D27" s="1621"/>
      <c r="E27" s="2694">
        <v>-0.2</v>
      </c>
      <c r="F27" s="2693">
        <v>1.5</v>
      </c>
      <c r="G27" s="2693">
        <v>1.6</v>
      </c>
      <c r="H27" s="2693">
        <v>1.2</v>
      </c>
      <c r="I27" s="2693">
        <v>1.5</v>
      </c>
    </row>
    <row r="28" spans="1:17" x14ac:dyDescent="0.2">
      <c r="A28" s="764" t="s">
        <v>840</v>
      </c>
      <c r="B28" s="1620" t="s">
        <v>760</v>
      </c>
      <c r="C28" s="1616"/>
      <c r="D28" s="1625"/>
      <c r="E28" s="2696">
        <v>0.5</v>
      </c>
      <c r="F28" s="2695">
        <v>3.5</v>
      </c>
      <c r="G28" s="2695">
        <v>2.7</v>
      </c>
      <c r="H28" s="2695">
        <v>2.2999999999999998</v>
      </c>
      <c r="I28" s="2695">
        <v>2.2999999999999998</v>
      </c>
    </row>
    <row r="29" spans="1:17" ht="12" thickBot="1" x14ac:dyDescent="0.25">
      <c r="A29" s="765"/>
      <c r="B29" s="1623" t="s">
        <v>412</v>
      </c>
      <c r="C29" s="1622"/>
      <c r="D29" s="1621"/>
      <c r="E29" s="2693">
        <v>5.4</v>
      </c>
      <c r="F29" s="2693">
        <v>2.5</v>
      </c>
      <c r="G29" s="2693">
        <v>4.3</v>
      </c>
      <c r="H29" s="2693">
        <v>4.7</v>
      </c>
      <c r="I29" s="2693">
        <v>4</v>
      </c>
    </row>
    <row r="30" spans="1:17" x14ac:dyDescent="0.2">
      <c r="A30" s="764" t="s">
        <v>839</v>
      </c>
      <c r="B30" s="1620" t="s">
        <v>760</v>
      </c>
      <c r="C30" s="1616"/>
      <c r="D30" s="1625"/>
      <c r="E30" s="2695" t="s">
        <v>90</v>
      </c>
      <c r="F30" s="2695" t="s">
        <v>90</v>
      </c>
      <c r="G30" s="2695" t="s">
        <v>90</v>
      </c>
      <c r="H30" s="2695" t="s">
        <v>90</v>
      </c>
      <c r="I30" s="2695" t="s">
        <v>90</v>
      </c>
    </row>
    <row r="31" spans="1:17" ht="12" thickBot="1" x14ac:dyDescent="0.25">
      <c r="A31" s="765"/>
      <c r="B31" s="1623" t="s">
        <v>412</v>
      </c>
      <c r="C31" s="1622"/>
      <c r="D31" s="1621"/>
      <c r="E31" s="2694">
        <v>-1.9</v>
      </c>
      <c r="F31" s="2693">
        <v>3.2</v>
      </c>
      <c r="G31" s="2693">
        <v>2.5</v>
      </c>
      <c r="H31" s="2693">
        <v>1.2</v>
      </c>
      <c r="I31" s="2693">
        <v>2</v>
      </c>
    </row>
    <row r="32" spans="1:17" x14ac:dyDescent="0.2">
      <c r="A32" s="764" t="s">
        <v>838</v>
      </c>
      <c r="B32" s="1620" t="s">
        <v>760</v>
      </c>
      <c r="C32" s="1616"/>
      <c r="D32" s="1615"/>
      <c r="E32" s="2692" t="s">
        <v>90</v>
      </c>
      <c r="F32" s="2692" t="s">
        <v>90</v>
      </c>
      <c r="G32" s="2692" t="s">
        <v>90</v>
      </c>
      <c r="H32" s="2692" t="s">
        <v>90</v>
      </c>
      <c r="I32" s="2692" t="s">
        <v>90</v>
      </c>
    </row>
    <row r="33" spans="1:9" x14ac:dyDescent="0.2">
      <c r="A33" s="762"/>
      <c r="B33" s="1617" t="s">
        <v>412</v>
      </c>
      <c r="C33" s="1616"/>
      <c r="D33" s="1615"/>
      <c r="E33" s="2692">
        <v>5.5</v>
      </c>
      <c r="F33" s="2692">
        <v>5.2</v>
      </c>
      <c r="G33" s="2692">
        <v>4.8</v>
      </c>
      <c r="H33" s="2692">
        <v>4.8</v>
      </c>
      <c r="I33" s="2692">
        <v>5</v>
      </c>
    </row>
    <row r="34" spans="1:9" x14ac:dyDescent="0.2">
      <c r="A34" s="2690"/>
      <c r="B34" s="2690"/>
      <c r="C34" s="2690"/>
      <c r="D34" s="2690"/>
      <c r="E34" s="761"/>
      <c r="F34" s="761"/>
      <c r="G34" s="761"/>
      <c r="H34" s="748"/>
      <c r="I34" s="748" t="s">
        <v>1418</v>
      </c>
    </row>
    <row r="35" spans="1:9" x14ac:dyDescent="0.2">
      <c r="A35" s="2690"/>
      <c r="B35" s="2690"/>
      <c r="C35" s="2690"/>
      <c r="D35" s="2690"/>
      <c r="E35" s="761"/>
      <c r="F35" s="761"/>
      <c r="G35" s="761"/>
      <c r="H35" s="748"/>
      <c r="I35" s="748"/>
    </row>
    <row r="36" spans="1:9" x14ac:dyDescent="0.2">
      <c r="A36" s="2690"/>
      <c r="B36" s="2690"/>
      <c r="C36" s="2690"/>
      <c r="D36" s="2690"/>
      <c r="E36" s="761"/>
      <c r="F36" s="761"/>
      <c r="G36" s="761"/>
      <c r="H36" s="748"/>
      <c r="I36" s="748"/>
    </row>
    <row r="37" spans="1:9" ht="13.5" customHeight="1" x14ac:dyDescent="0.2">
      <c r="A37" s="2690"/>
      <c r="B37" s="2690"/>
      <c r="C37" s="2690"/>
      <c r="D37" s="2690"/>
      <c r="E37" s="2690"/>
      <c r="F37" s="2690"/>
      <c r="G37" s="2690"/>
      <c r="H37" s="2690"/>
      <c r="I37" s="2690"/>
    </row>
    <row r="38" spans="1:9" ht="13.5" customHeight="1" x14ac:dyDescent="0.2">
      <c r="A38" s="750" t="s">
        <v>837</v>
      </c>
      <c r="B38" s="760"/>
      <c r="C38" s="760"/>
      <c r="D38" s="760"/>
      <c r="E38" s="2690"/>
      <c r="F38" s="2690"/>
      <c r="G38" s="2690"/>
      <c r="H38" s="2690"/>
      <c r="I38" s="2690"/>
    </row>
    <row r="39" spans="1:9" ht="13.5" customHeight="1" thickBot="1" x14ac:dyDescent="0.25">
      <c r="A39" s="2690"/>
      <c r="B39" s="2690"/>
      <c r="C39" s="2690"/>
      <c r="D39" s="2690"/>
      <c r="E39" s="2690"/>
      <c r="F39" s="2690"/>
      <c r="G39" s="2690"/>
      <c r="H39" s="2690"/>
      <c r="I39" s="2690"/>
    </row>
    <row r="40" spans="1:9" ht="21.75" customHeight="1" thickBot="1" x14ac:dyDescent="0.25">
      <c r="A40" s="759" t="s">
        <v>836</v>
      </c>
      <c r="B40" s="758" t="s">
        <v>1210</v>
      </c>
      <c r="C40" s="758" t="s">
        <v>1094</v>
      </c>
      <c r="D40" s="758" t="s">
        <v>1032</v>
      </c>
      <c r="E40" s="758" t="s">
        <v>940</v>
      </c>
      <c r="F40" s="758" t="s">
        <v>917</v>
      </c>
      <c r="G40" s="758" t="s">
        <v>868</v>
      </c>
      <c r="H40" s="757" t="s">
        <v>1211</v>
      </c>
      <c r="I40" s="1088"/>
    </row>
    <row r="41" spans="1:9" ht="13.5" customHeight="1" x14ac:dyDescent="0.2">
      <c r="A41" s="754" t="s">
        <v>835</v>
      </c>
      <c r="B41" s="2420">
        <v>-0.38750000000000001</v>
      </c>
      <c r="C41" s="2420">
        <v>-0.40500000000000003</v>
      </c>
      <c r="D41" s="2420">
        <v>-0.42</v>
      </c>
      <c r="E41" s="2420">
        <v>-0.42</v>
      </c>
      <c r="F41" s="2420">
        <v>-0.41499999999999998</v>
      </c>
      <c r="G41" s="2420">
        <v>-0.39750000000000002</v>
      </c>
      <c r="H41" s="1367">
        <f t="shared" ref="H41:H48" si="0">B41-F41</f>
        <v>2.7499999999999969E-2</v>
      </c>
      <c r="I41" s="755"/>
    </row>
    <row r="42" spans="1:9" ht="13.5" customHeight="1" x14ac:dyDescent="0.2">
      <c r="A42" s="754" t="s">
        <v>821</v>
      </c>
      <c r="B42" s="2420">
        <v>0.19800000000000001</v>
      </c>
      <c r="C42" s="2420">
        <v>0.38800000000000001</v>
      </c>
      <c r="D42" s="2420">
        <v>0.26700000000000002</v>
      </c>
      <c r="E42" s="2420">
        <v>0.37</v>
      </c>
      <c r="F42" s="2420">
        <v>0.313</v>
      </c>
      <c r="G42" s="2420">
        <v>0.251</v>
      </c>
      <c r="H42" s="1367">
        <f t="shared" si="0"/>
        <v>-0.11499999999999999</v>
      </c>
      <c r="I42" s="755"/>
    </row>
    <row r="43" spans="1:9" ht="13.5" customHeight="1" x14ac:dyDescent="0.2">
      <c r="A43" s="754" t="s">
        <v>834</v>
      </c>
      <c r="B43" s="2420">
        <v>-0.64500000000000002</v>
      </c>
      <c r="C43" s="2420">
        <v>-0.64500000000000002</v>
      </c>
      <c r="D43" s="2420">
        <v>-0.64500000000000002</v>
      </c>
      <c r="E43" s="2420">
        <v>-0.65</v>
      </c>
      <c r="F43" s="2420">
        <v>-0.64500000000000002</v>
      </c>
      <c r="G43" s="2420">
        <v>-0.52</v>
      </c>
      <c r="H43" s="1367">
        <f t="shared" si="0"/>
        <v>0</v>
      </c>
      <c r="I43" s="755"/>
    </row>
    <row r="44" spans="1:9" ht="13.5" customHeight="1" x14ac:dyDescent="0.2">
      <c r="A44" s="754" t="s">
        <v>833</v>
      </c>
      <c r="B44" s="2420">
        <v>0.35799999999999998</v>
      </c>
      <c r="C44" s="2420">
        <v>0.53490000000000004</v>
      </c>
      <c r="D44" s="2420">
        <v>0.39679999999999999</v>
      </c>
      <c r="E44" s="2420">
        <v>0.51</v>
      </c>
      <c r="F44" s="2420">
        <v>0.4556</v>
      </c>
      <c r="G44" s="2420">
        <v>0.41749999999999998</v>
      </c>
      <c r="H44" s="1367">
        <f t="shared" si="0"/>
        <v>-9.760000000000002E-2</v>
      </c>
      <c r="I44" s="755"/>
    </row>
    <row r="45" spans="1:9" ht="13.5" customHeight="1" x14ac:dyDescent="0.2">
      <c r="A45" s="754" t="s">
        <v>832</v>
      </c>
      <c r="B45" s="2420">
        <v>0.72499999999999998</v>
      </c>
      <c r="C45" s="2420">
        <v>0.9</v>
      </c>
      <c r="D45" s="2420">
        <v>0.47499999999999998</v>
      </c>
      <c r="E45" s="2420">
        <v>0.53</v>
      </c>
      <c r="F45" s="2420">
        <v>0.375</v>
      </c>
      <c r="G45" s="2420">
        <v>0.375</v>
      </c>
      <c r="H45" s="1367">
        <f t="shared" si="0"/>
        <v>0.35</v>
      </c>
      <c r="I45" s="755"/>
    </row>
    <row r="46" spans="1:9" x14ac:dyDescent="0.2">
      <c r="A46" s="754" t="s">
        <v>831</v>
      </c>
      <c r="B46" s="2420">
        <v>1.7965</v>
      </c>
      <c r="C46" s="2420">
        <v>2.0110000000000001</v>
      </c>
      <c r="D46" s="2420">
        <v>1.825</v>
      </c>
      <c r="E46" s="2420">
        <v>1.91</v>
      </c>
      <c r="F46" s="2420">
        <v>1.5430000000000001</v>
      </c>
      <c r="G46" s="2420">
        <v>1.49</v>
      </c>
      <c r="H46" s="1367">
        <f t="shared" si="0"/>
        <v>0.25349999999999984</v>
      </c>
      <c r="I46" s="755"/>
    </row>
    <row r="47" spans="1:9" ht="13.5" customHeight="1" x14ac:dyDescent="0.2">
      <c r="A47" s="754" t="s">
        <v>830</v>
      </c>
      <c r="B47" s="2420">
        <v>-1.65</v>
      </c>
      <c r="C47" s="2420">
        <v>-0.6</v>
      </c>
      <c r="D47" s="2420">
        <v>-0.6</v>
      </c>
      <c r="E47" s="2420">
        <v>-0.6</v>
      </c>
      <c r="F47" s="2420">
        <v>-0.6</v>
      </c>
      <c r="G47" s="2420">
        <v>-0.57999999999999996</v>
      </c>
      <c r="H47" s="1367">
        <f t="shared" si="0"/>
        <v>-1.0499999999999998</v>
      </c>
      <c r="I47" s="755"/>
    </row>
    <row r="48" spans="1:9" ht="13.5" customHeight="1" x14ac:dyDescent="0.2">
      <c r="A48" s="754" t="s">
        <v>829</v>
      </c>
      <c r="B48" s="2420">
        <v>0.50800000000000001</v>
      </c>
      <c r="C48" s="2420">
        <v>0.61699999999999999</v>
      </c>
      <c r="D48" s="2420">
        <v>0.41799999999999998</v>
      </c>
      <c r="E48" s="2420">
        <v>0.5</v>
      </c>
      <c r="F48" s="2420">
        <v>0.49399999999999999</v>
      </c>
      <c r="G48" s="2420">
        <v>0.45600000000000002</v>
      </c>
      <c r="H48" s="1367">
        <f t="shared" si="0"/>
        <v>1.4000000000000012E-2</v>
      </c>
      <c r="I48" s="755"/>
    </row>
    <row r="49" spans="1:9" ht="13.5" customHeight="1" x14ac:dyDescent="0.2">
      <c r="A49" s="754"/>
      <c r="B49" s="2421"/>
      <c r="C49" s="2421"/>
      <c r="D49" s="2421"/>
      <c r="E49" s="2421"/>
      <c r="F49" s="2421"/>
      <c r="G49" s="2421"/>
      <c r="H49" s="2422"/>
      <c r="I49" s="753"/>
    </row>
    <row r="50" spans="1:9" ht="13.5" customHeight="1" x14ac:dyDescent="0.2">
      <c r="B50" s="2690"/>
      <c r="C50" s="2690"/>
      <c r="D50" s="2690"/>
      <c r="E50" s="2690"/>
      <c r="F50" s="752"/>
      <c r="G50" s="2691"/>
      <c r="H50" s="2691"/>
      <c r="I50" s="2691"/>
    </row>
    <row r="51" spans="1:9" ht="12.75" x14ac:dyDescent="0.2">
      <c r="A51" s="750" t="s">
        <v>1361</v>
      </c>
      <c r="B51" s="2690"/>
      <c r="C51" s="2690"/>
      <c r="D51" s="2690"/>
      <c r="E51" s="2690"/>
      <c r="F51" s="752"/>
      <c r="G51" s="2691"/>
      <c r="H51" s="2691"/>
      <c r="I51" s="2691"/>
    </row>
    <row r="52" spans="1:9" x14ac:dyDescent="0.2">
      <c r="B52" s="2690"/>
      <c r="C52" s="2690"/>
      <c r="D52" s="2690"/>
      <c r="E52" s="2690"/>
      <c r="F52" s="752"/>
      <c r="G52" s="2691"/>
      <c r="H52" s="2691"/>
      <c r="I52" s="2691"/>
    </row>
    <row r="53" spans="1:9" x14ac:dyDescent="0.2">
      <c r="A53" s="2690"/>
      <c r="B53" s="2690"/>
      <c r="C53" s="2690"/>
      <c r="D53" s="2690"/>
      <c r="E53" s="2690"/>
      <c r="F53" s="752"/>
      <c r="G53" s="1614"/>
      <c r="H53" s="2691"/>
      <c r="I53" s="2691"/>
    </row>
    <row r="54" spans="1:9" x14ac:dyDescent="0.2">
      <c r="A54" s="2690"/>
      <c r="B54" s="2690"/>
      <c r="C54" s="2690"/>
      <c r="D54" s="2690"/>
      <c r="E54" s="2690"/>
      <c r="F54" s="752"/>
      <c r="G54" s="1614"/>
      <c r="H54" s="2691"/>
      <c r="I54" s="2691"/>
    </row>
    <row r="55" spans="1:9" x14ac:dyDescent="0.2">
      <c r="A55" s="2690"/>
      <c r="B55" s="2690"/>
      <c r="C55" s="2690"/>
      <c r="D55" s="2690"/>
      <c r="E55" s="2690"/>
      <c r="F55" s="2691"/>
      <c r="G55" s="2691"/>
      <c r="H55" s="2691"/>
      <c r="I55" s="2691"/>
    </row>
    <row r="56" spans="1:9" x14ac:dyDescent="0.2">
      <c r="A56" s="2690"/>
      <c r="B56" s="2690"/>
      <c r="C56" s="2690"/>
      <c r="D56" s="2690"/>
      <c r="E56" s="2690"/>
      <c r="F56" s="2690"/>
      <c r="G56" s="2690"/>
      <c r="H56" s="2690"/>
      <c r="I56" s="2690"/>
    </row>
    <row r="57" spans="1:9" x14ac:dyDescent="0.2">
      <c r="A57" s="2690"/>
      <c r="B57" s="2690"/>
      <c r="C57" s="2690"/>
      <c r="D57" s="2690"/>
      <c r="E57" s="2690"/>
      <c r="F57" s="2690"/>
      <c r="G57" s="2690"/>
      <c r="H57" s="2690"/>
      <c r="I57" s="2690"/>
    </row>
    <row r="58" spans="1:9" x14ac:dyDescent="0.2">
      <c r="A58" s="2690"/>
      <c r="B58" s="2690"/>
      <c r="C58" s="2690"/>
      <c r="D58" s="2690"/>
      <c r="E58" s="2690"/>
      <c r="F58" s="2690"/>
      <c r="G58" s="2690"/>
      <c r="H58" s="2690"/>
      <c r="I58" s="2690"/>
    </row>
    <row r="59" spans="1:9" x14ac:dyDescent="0.2">
      <c r="A59" s="2690"/>
      <c r="B59" s="2690"/>
      <c r="C59" s="2690"/>
      <c r="D59" s="2690"/>
      <c r="E59" s="2690"/>
      <c r="F59" s="2690"/>
      <c r="G59" s="2690"/>
      <c r="H59" s="2690"/>
      <c r="I59" s="2690"/>
    </row>
    <row r="60" spans="1:9" x14ac:dyDescent="0.2">
      <c r="A60" s="2690"/>
      <c r="B60" s="2690"/>
      <c r="C60" s="2690"/>
      <c r="D60" s="2690"/>
      <c r="E60" s="2690"/>
      <c r="F60" s="2690"/>
      <c r="G60" s="2690"/>
      <c r="H60" s="2690"/>
      <c r="I60" s="2690"/>
    </row>
    <row r="61" spans="1:9" x14ac:dyDescent="0.2">
      <c r="A61" s="2690"/>
      <c r="B61" s="2690"/>
      <c r="C61" s="2690"/>
      <c r="D61" s="2690"/>
      <c r="E61" s="2690"/>
      <c r="F61" s="2690"/>
      <c r="G61" s="2690"/>
      <c r="H61" s="2690"/>
      <c r="I61" s="2690"/>
    </row>
    <row r="62" spans="1:9" x14ac:dyDescent="0.2">
      <c r="A62" s="2690"/>
      <c r="B62" s="2690"/>
      <c r="C62" s="2690"/>
      <c r="D62" s="2690"/>
      <c r="E62" s="2690"/>
      <c r="F62" s="2690"/>
      <c r="G62" s="2690"/>
      <c r="H62" s="2690"/>
      <c r="I62" s="2690"/>
    </row>
    <row r="63" spans="1:9" x14ac:dyDescent="0.2">
      <c r="A63" s="2690"/>
      <c r="B63" s="2690"/>
      <c r="C63" s="2690"/>
      <c r="D63" s="2690"/>
      <c r="E63" s="2690"/>
      <c r="F63" s="2690"/>
      <c r="G63" s="2690"/>
      <c r="H63" s="2690"/>
      <c r="I63" s="2690"/>
    </row>
    <row r="64" spans="1:9" x14ac:dyDescent="0.2">
      <c r="A64" s="2690"/>
      <c r="B64" s="2690"/>
      <c r="C64" s="2690"/>
      <c r="D64" s="2690"/>
      <c r="E64" s="2690"/>
      <c r="F64" s="2690"/>
      <c r="G64" s="2690"/>
      <c r="H64" s="2690"/>
      <c r="I64" s="2690"/>
    </row>
    <row r="65" spans="1:9" x14ac:dyDescent="0.2">
      <c r="A65" s="2690"/>
      <c r="B65" s="2690"/>
      <c r="C65" s="2690"/>
      <c r="D65" s="2690"/>
      <c r="E65" s="2690"/>
      <c r="F65" s="2690"/>
      <c r="G65" s="2690"/>
      <c r="H65" s="2690"/>
      <c r="I65" s="2690"/>
    </row>
    <row r="66" spans="1:9" x14ac:dyDescent="0.2">
      <c r="A66" s="2690"/>
      <c r="B66" s="2690"/>
      <c r="C66" s="2690"/>
      <c r="D66" s="2690"/>
      <c r="E66" s="2690"/>
      <c r="F66" s="2690"/>
      <c r="G66" s="2690"/>
      <c r="H66" s="2690"/>
      <c r="I66" s="2690"/>
    </row>
    <row r="67" spans="1:9" x14ac:dyDescent="0.2">
      <c r="A67" s="2690"/>
      <c r="B67" s="2690"/>
      <c r="C67" s="2690"/>
      <c r="D67" s="2690"/>
      <c r="F67" s="2690"/>
      <c r="G67" s="2690"/>
      <c r="H67" s="2690"/>
      <c r="I67" s="2690"/>
    </row>
    <row r="68" spans="1:9" x14ac:dyDescent="0.2">
      <c r="B68" s="2690"/>
      <c r="C68" s="2690"/>
      <c r="D68" s="2690"/>
      <c r="E68" s="2690"/>
      <c r="F68" s="2690"/>
      <c r="G68" s="2690"/>
      <c r="H68" s="2690"/>
      <c r="I68" s="2690"/>
    </row>
    <row r="69" spans="1:9" x14ac:dyDescent="0.2">
      <c r="A69" s="2690"/>
      <c r="B69" s="2690"/>
      <c r="C69" s="2690"/>
      <c r="D69" s="2690"/>
      <c r="F69" s="2690"/>
      <c r="G69" s="2690"/>
      <c r="H69" s="2690"/>
      <c r="I69" s="2690"/>
    </row>
    <row r="70" spans="1:9" x14ac:dyDescent="0.2">
      <c r="B70" s="2690"/>
      <c r="C70" s="2690"/>
      <c r="D70" s="2690"/>
      <c r="E70" s="2690" t="s">
        <v>828</v>
      </c>
      <c r="F70" s="2690"/>
      <c r="G70" s="2690"/>
      <c r="H70" s="2690"/>
      <c r="I70" s="2690"/>
    </row>
    <row r="71" spans="1:9" ht="12.75" x14ac:dyDescent="0.2">
      <c r="A71" s="750" t="s">
        <v>1360</v>
      </c>
      <c r="B71" s="2690"/>
      <c r="C71" s="2690"/>
      <c r="D71" s="2690"/>
      <c r="E71" s="2690"/>
      <c r="F71" s="2690"/>
      <c r="G71" s="2690"/>
      <c r="H71" s="2690"/>
      <c r="I71" s="2690"/>
    </row>
    <row r="72" spans="1:9" x14ac:dyDescent="0.2">
      <c r="B72" s="2690"/>
      <c r="C72" s="2690"/>
      <c r="D72" s="2690"/>
      <c r="E72" s="2690"/>
      <c r="F72" s="2690"/>
      <c r="G72" s="2690"/>
      <c r="H72" s="2690"/>
      <c r="I72" s="2690"/>
    </row>
    <row r="73" spans="1:9" x14ac:dyDescent="0.2">
      <c r="A73" s="2690"/>
      <c r="B73" s="2690"/>
      <c r="C73" s="2690"/>
      <c r="D73" s="2690"/>
      <c r="E73" s="2690"/>
      <c r="F73" s="2690"/>
      <c r="G73" s="2690"/>
      <c r="H73" s="2690"/>
      <c r="I73" s="2690"/>
    </row>
    <row r="74" spans="1:9" x14ac:dyDescent="0.2">
      <c r="A74" s="2690"/>
      <c r="B74" s="2690"/>
      <c r="C74" s="2690"/>
      <c r="D74" s="2690"/>
      <c r="E74" s="2690"/>
      <c r="F74" s="2690"/>
      <c r="G74" s="770"/>
      <c r="H74" s="2690"/>
      <c r="I74" s="2690"/>
    </row>
    <row r="75" spans="1:9" x14ac:dyDescent="0.2">
      <c r="A75" s="2690"/>
      <c r="B75" s="2690"/>
      <c r="C75" s="2690"/>
      <c r="D75" s="2690"/>
      <c r="E75" s="2690"/>
      <c r="F75" s="2690"/>
      <c r="G75" s="2690"/>
      <c r="H75" s="2690"/>
      <c r="I75" s="2690"/>
    </row>
    <row r="76" spans="1:9" x14ac:dyDescent="0.2">
      <c r="A76" s="2690"/>
      <c r="B76" s="2690"/>
      <c r="C76" s="2690"/>
      <c r="D76" s="2690"/>
      <c r="E76" s="2690"/>
      <c r="F76" s="2690"/>
      <c r="G76" s="2690"/>
      <c r="H76" s="2690"/>
      <c r="I76" s="2690"/>
    </row>
    <row r="77" spans="1:9" x14ac:dyDescent="0.2">
      <c r="A77" s="2690"/>
      <c r="B77" s="2690"/>
      <c r="C77" s="2690"/>
      <c r="D77" s="2690"/>
      <c r="E77" s="2690"/>
      <c r="F77" s="2690"/>
      <c r="G77" s="2690"/>
      <c r="H77" s="2690"/>
      <c r="I77" s="2690"/>
    </row>
    <row r="78" spans="1:9" x14ac:dyDescent="0.2">
      <c r="A78" s="2690"/>
      <c r="B78" s="2690"/>
      <c r="C78" s="2690"/>
      <c r="D78" s="2690"/>
      <c r="E78" s="2690"/>
      <c r="F78" s="2690"/>
      <c r="G78" s="2690"/>
      <c r="H78" s="2690"/>
      <c r="I78" s="2690"/>
    </row>
    <row r="79" spans="1:9" x14ac:dyDescent="0.2">
      <c r="A79" s="2690"/>
      <c r="B79" s="2690"/>
      <c r="C79" s="2690"/>
      <c r="D79" s="2690"/>
      <c r="E79" s="2690"/>
      <c r="F79" s="2690"/>
      <c r="G79" s="2690"/>
      <c r="H79" s="2690"/>
      <c r="I79" s="2690"/>
    </row>
    <row r="80" spans="1:9" x14ac:dyDescent="0.2">
      <c r="A80" s="2690"/>
      <c r="B80" s="2690"/>
      <c r="C80" s="2690"/>
      <c r="D80" s="2690"/>
      <c r="E80" s="2690"/>
      <c r="F80" s="2690"/>
      <c r="G80" s="2690"/>
      <c r="H80" s="2690"/>
      <c r="I80" s="2690"/>
    </row>
    <row r="81" spans="1:9" x14ac:dyDescent="0.2">
      <c r="A81" s="2690"/>
      <c r="B81" s="2690"/>
      <c r="C81" s="2690"/>
      <c r="D81" s="2690"/>
      <c r="E81" s="2690"/>
      <c r="F81" s="2690"/>
      <c r="G81" s="2690"/>
      <c r="H81" s="2690"/>
      <c r="I81" s="2690"/>
    </row>
    <row r="82" spans="1:9" x14ac:dyDescent="0.2">
      <c r="A82" s="2690"/>
      <c r="B82" s="2690"/>
      <c r="C82" s="2690"/>
      <c r="D82" s="2690"/>
      <c r="E82" s="2690"/>
      <c r="F82" s="2690"/>
      <c r="G82" s="2690"/>
      <c r="H82" s="2690"/>
      <c r="I82" s="2690"/>
    </row>
    <row r="83" spans="1:9" x14ac:dyDescent="0.2">
      <c r="A83" s="2690"/>
      <c r="B83" s="2690"/>
      <c r="C83" s="2690"/>
      <c r="D83" s="2690"/>
      <c r="E83" s="2690"/>
      <c r="F83" s="2690"/>
      <c r="G83" s="2690"/>
      <c r="H83" s="2690"/>
      <c r="I83" s="2690"/>
    </row>
    <row r="84" spans="1:9" x14ac:dyDescent="0.2">
      <c r="A84" s="2690"/>
      <c r="B84" s="2690"/>
      <c r="C84" s="2690"/>
      <c r="D84" s="2690"/>
      <c r="E84" s="2690"/>
      <c r="F84" s="2690"/>
      <c r="G84" s="2690"/>
      <c r="H84" s="2690"/>
      <c r="I84" s="2690"/>
    </row>
    <row r="85" spans="1:9" x14ac:dyDescent="0.2">
      <c r="A85" s="2690"/>
      <c r="B85" s="2690"/>
      <c r="C85" s="2690"/>
      <c r="D85" s="2690"/>
      <c r="E85" s="2690"/>
      <c r="F85" s="2690"/>
      <c r="G85" s="2690"/>
      <c r="H85" s="2690"/>
      <c r="I85" s="2690"/>
    </row>
    <row r="86" spans="1:9" x14ac:dyDescent="0.2">
      <c r="B86" s="2690"/>
      <c r="C86" s="2690"/>
      <c r="D86" s="2690"/>
      <c r="F86" s="2690"/>
      <c r="G86" s="2690"/>
      <c r="H86" s="2690"/>
      <c r="I86" s="2690"/>
    </row>
    <row r="87" spans="1:9" x14ac:dyDescent="0.2">
      <c r="A87" s="2690"/>
      <c r="B87" s="2690"/>
      <c r="C87" s="2690"/>
      <c r="D87" s="2690"/>
      <c r="E87" s="2690"/>
      <c r="F87" s="2690"/>
      <c r="G87" s="751"/>
      <c r="H87" s="2690"/>
      <c r="I87" s="2690"/>
    </row>
    <row r="88" spans="1:9" x14ac:dyDescent="0.2">
      <c r="B88" s="2690"/>
      <c r="C88" s="2690"/>
      <c r="D88" s="2690"/>
      <c r="F88" s="2690"/>
      <c r="G88" s="2690"/>
      <c r="H88" s="2690"/>
      <c r="I88" s="2690"/>
    </row>
    <row r="89" spans="1:9" x14ac:dyDescent="0.2">
      <c r="A89" s="2690"/>
      <c r="B89" s="2690"/>
      <c r="C89" s="2690"/>
      <c r="D89" s="2690"/>
      <c r="E89" s="2690"/>
      <c r="F89" s="2690"/>
      <c r="G89" s="2690"/>
      <c r="H89" s="2690"/>
      <c r="I89" s="2690"/>
    </row>
    <row r="90" spans="1:9" x14ac:dyDescent="0.2">
      <c r="A90" s="2690"/>
      <c r="B90" s="2690"/>
      <c r="C90" s="2690"/>
      <c r="D90" s="2690"/>
      <c r="E90" s="751" t="s">
        <v>925</v>
      </c>
      <c r="F90" s="2690"/>
      <c r="G90" s="2690"/>
      <c r="H90" s="2690"/>
      <c r="I90" s="2690"/>
    </row>
    <row r="91" spans="1:9" x14ac:dyDescent="0.2">
      <c r="B91" s="2690"/>
      <c r="C91" s="2690"/>
      <c r="D91" s="2690"/>
      <c r="E91" s="2690"/>
      <c r="F91" s="2690"/>
      <c r="G91" s="2690"/>
      <c r="H91" s="2690"/>
      <c r="I91" s="2690"/>
    </row>
    <row r="92" spans="1:9" ht="12.75" x14ac:dyDescent="0.2">
      <c r="A92" s="750" t="s">
        <v>1359</v>
      </c>
      <c r="B92" s="2690"/>
      <c r="C92" s="2690"/>
      <c r="D92" s="2690"/>
      <c r="E92" s="2690"/>
      <c r="F92" s="2690"/>
      <c r="G92" s="2690"/>
      <c r="H92" s="2690"/>
      <c r="I92" s="2690"/>
    </row>
    <row r="93" spans="1:9" x14ac:dyDescent="0.2">
      <c r="A93" s="2690"/>
      <c r="B93" s="2690"/>
      <c r="C93" s="2690"/>
      <c r="D93" s="2690"/>
      <c r="E93" s="2690"/>
      <c r="F93" s="2690"/>
      <c r="G93" s="2690"/>
      <c r="H93" s="2690"/>
      <c r="I93" s="2690"/>
    </row>
    <row r="94" spans="1:9" x14ac:dyDescent="0.2">
      <c r="A94" s="2690"/>
      <c r="B94" s="2690"/>
      <c r="C94" s="2690"/>
      <c r="D94" s="2690"/>
      <c r="E94" s="2690"/>
      <c r="F94" s="2690"/>
      <c r="G94" s="2690"/>
      <c r="H94" s="2690"/>
      <c r="I94" s="2690"/>
    </row>
    <row r="95" spans="1:9" x14ac:dyDescent="0.2">
      <c r="A95" s="2690"/>
      <c r="B95" s="2690"/>
      <c r="C95" s="2690"/>
      <c r="D95" s="2690"/>
      <c r="E95" s="2690"/>
      <c r="F95" s="2690"/>
      <c r="G95" s="770"/>
      <c r="H95" s="2690"/>
      <c r="I95" s="2690"/>
    </row>
    <row r="96" spans="1:9" x14ac:dyDescent="0.2">
      <c r="A96" s="2690"/>
      <c r="B96" s="2690"/>
      <c r="C96" s="2690"/>
      <c r="D96" s="2690"/>
      <c r="E96" s="2690"/>
      <c r="F96" s="2690"/>
      <c r="G96" s="2690"/>
      <c r="H96" s="2690"/>
      <c r="I96" s="2690"/>
    </row>
    <row r="97" spans="1:9" x14ac:dyDescent="0.2">
      <c r="A97" s="2690"/>
      <c r="B97" s="2690"/>
      <c r="C97" s="2690"/>
      <c r="D97" s="2690"/>
      <c r="E97" s="2690"/>
      <c r="F97" s="2690"/>
      <c r="G97" s="2690"/>
      <c r="H97" s="2690"/>
      <c r="I97" s="2690"/>
    </row>
    <row r="98" spans="1:9" x14ac:dyDescent="0.2">
      <c r="A98" s="2690"/>
      <c r="B98" s="2690"/>
      <c r="C98" s="2690"/>
      <c r="D98" s="2690"/>
      <c r="E98" s="2690"/>
      <c r="F98" s="2690"/>
      <c r="G98" s="2690"/>
      <c r="H98" s="2690"/>
      <c r="I98" s="2690"/>
    </row>
    <row r="99" spans="1:9" x14ac:dyDescent="0.2">
      <c r="A99" s="2690"/>
      <c r="B99" s="2690"/>
      <c r="C99" s="2690"/>
      <c r="D99" s="2690"/>
      <c r="E99" s="2690"/>
      <c r="F99" s="2690"/>
      <c r="G99" s="2690"/>
      <c r="H99" s="2690"/>
      <c r="I99" s="2690"/>
    </row>
    <row r="100" spans="1:9" x14ac:dyDescent="0.2">
      <c r="A100" s="2690"/>
      <c r="B100" s="2690"/>
      <c r="C100" s="2690"/>
      <c r="D100" s="2690"/>
      <c r="E100" s="2690"/>
      <c r="F100" s="2690"/>
      <c r="G100" s="2690"/>
      <c r="H100" s="2690"/>
      <c r="I100" s="2690"/>
    </row>
    <row r="101" spans="1:9" x14ac:dyDescent="0.2">
      <c r="A101" s="2690"/>
      <c r="B101" s="2690"/>
      <c r="C101" s="2690"/>
      <c r="D101" s="2690"/>
      <c r="E101" s="2690"/>
      <c r="F101" s="2690"/>
      <c r="G101" s="2690"/>
      <c r="H101" s="2690"/>
      <c r="I101" s="2690"/>
    </row>
    <row r="102" spans="1:9" x14ac:dyDescent="0.2">
      <c r="A102" s="2690"/>
      <c r="B102" s="2690"/>
      <c r="C102" s="2690"/>
      <c r="D102" s="2690"/>
      <c r="E102" s="2690"/>
      <c r="F102" s="2690"/>
      <c r="G102" s="2690"/>
      <c r="H102" s="2690"/>
      <c r="I102" s="2690"/>
    </row>
    <row r="103" spans="1:9" x14ac:dyDescent="0.2">
      <c r="A103" s="2690"/>
      <c r="B103" s="2690"/>
      <c r="C103" s="2690"/>
      <c r="D103" s="2690"/>
      <c r="E103" s="2690"/>
      <c r="F103" s="2690"/>
      <c r="G103" s="2690"/>
      <c r="H103" s="2690"/>
      <c r="I103" s="2690"/>
    </row>
    <row r="111" spans="1:9" x14ac:dyDescent="0.2">
      <c r="E111" s="2689" t="s">
        <v>828</v>
      </c>
    </row>
    <row r="116" spans="1:9" ht="12.75" x14ac:dyDescent="0.2">
      <c r="A116" s="750" t="s">
        <v>1358</v>
      </c>
    </row>
    <row r="117" spans="1:9" x14ac:dyDescent="0.2">
      <c r="B117" s="2690"/>
      <c r="C117" s="2690"/>
      <c r="D117" s="2690"/>
      <c r="E117" s="2690"/>
      <c r="F117" s="2690"/>
      <c r="G117" s="2690"/>
      <c r="H117" s="2690"/>
      <c r="I117" s="2690"/>
    </row>
    <row r="118" spans="1:9" x14ac:dyDescent="0.2">
      <c r="A118" s="2690"/>
      <c r="B118" s="2690"/>
      <c r="C118" s="2690"/>
      <c r="D118" s="2690"/>
      <c r="E118" s="2690"/>
      <c r="F118" s="2690"/>
      <c r="G118" s="2690"/>
      <c r="H118" s="2690"/>
      <c r="I118" s="2690"/>
    </row>
    <row r="119" spans="1:9" x14ac:dyDescent="0.2">
      <c r="A119" s="2690"/>
      <c r="B119" s="2690"/>
      <c r="C119" s="2690"/>
      <c r="D119" s="2690"/>
      <c r="E119" s="2690"/>
      <c r="F119" s="2690"/>
      <c r="G119" s="770"/>
      <c r="H119" s="2690"/>
      <c r="I119" s="2690"/>
    </row>
    <row r="120" spans="1:9" x14ac:dyDescent="0.2">
      <c r="A120" s="2690"/>
      <c r="B120" s="2690"/>
      <c r="C120" s="2690"/>
      <c r="D120" s="2690"/>
      <c r="E120" s="2690"/>
      <c r="F120" s="2690"/>
      <c r="G120" s="2690"/>
      <c r="H120" s="2690"/>
      <c r="I120" s="2690"/>
    </row>
    <row r="121" spans="1:9" x14ac:dyDescent="0.2">
      <c r="A121" s="2690"/>
      <c r="B121" s="2690"/>
      <c r="C121" s="2690"/>
      <c r="D121" s="2690"/>
      <c r="E121" s="2690"/>
      <c r="F121" s="2690"/>
      <c r="G121" s="2690"/>
      <c r="H121" s="2690"/>
      <c r="I121" s="2690"/>
    </row>
    <row r="122" spans="1:9" x14ac:dyDescent="0.2">
      <c r="A122" s="2690"/>
      <c r="B122" s="2690"/>
      <c r="C122" s="2690"/>
      <c r="D122" s="2690"/>
      <c r="E122" s="2690"/>
      <c r="F122" s="2690"/>
      <c r="G122" s="2690"/>
      <c r="H122" s="2690"/>
      <c r="I122" s="2690"/>
    </row>
    <row r="123" spans="1:9" x14ac:dyDescent="0.2">
      <c r="A123" s="2690"/>
      <c r="B123" s="2690"/>
      <c r="C123" s="2690"/>
      <c r="D123" s="2690"/>
      <c r="E123" s="2690"/>
      <c r="F123" s="2690"/>
      <c r="G123" s="2690"/>
      <c r="H123" s="2690"/>
      <c r="I123" s="2690"/>
    </row>
    <row r="124" spans="1:9" x14ac:dyDescent="0.2">
      <c r="A124" s="2690"/>
      <c r="B124" s="2690"/>
      <c r="C124" s="2690"/>
      <c r="D124" s="2690"/>
      <c r="E124" s="2690"/>
      <c r="F124" s="2690"/>
      <c r="G124" s="2690"/>
      <c r="H124" s="2690"/>
      <c r="I124" s="2690"/>
    </row>
    <row r="125" spans="1:9" x14ac:dyDescent="0.2">
      <c r="A125" s="2690"/>
      <c r="B125" s="2690"/>
      <c r="C125" s="2690"/>
      <c r="D125" s="2690"/>
      <c r="E125" s="2690"/>
      <c r="F125" s="2690"/>
      <c r="G125" s="2690"/>
      <c r="H125" s="2690"/>
      <c r="I125" s="2690"/>
    </row>
    <row r="126" spans="1:9" x14ac:dyDescent="0.2">
      <c r="A126" s="2690"/>
      <c r="B126" s="2690"/>
      <c r="C126" s="2690"/>
      <c r="D126" s="2690"/>
      <c r="E126" s="2690"/>
      <c r="F126" s="2690"/>
      <c r="G126" s="2690"/>
      <c r="H126" s="2690"/>
      <c r="I126" s="2690"/>
    </row>
    <row r="127" spans="1:9" x14ac:dyDescent="0.2">
      <c r="A127" s="2690"/>
      <c r="B127" s="2690"/>
      <c r="C127" s="2690"/>
      <c r="D127" s="2690"/>
      <c r="E127" s="2690"/>
      <c r="F127" s="2690"/>
      <c r="G127" s="2690"/>
      <c r="H127" s="2690"/>
      <c r="I127" s="2690"/>
    </row>
    <row r="128" spans="1:9" x14ac:dyDescent="0.2">
      <c r="A128" s="2690"/>
      <c r="B128" s="2690"/>
      <c r="C128" s="2690"/>
      <c r="D128" s="2690"/>
      <c r="E128" s="2690"/>
      <c r="F128" s="2690"/>
      <c r="G128" s="2690"/>
      <c r="H128" s="2690"/>
      <c r="I128" s="2690"/>
    </row>
    <row r="129" spans="1:9" x14ac:dyDescent="0.2">
      <c r="A129" s="2690"/>
      <c r="B129" s="2690"/>
      <c r="C129" s="2690"/>
      <c r="D129" s="2690"/>
      <c r="E129" s="2690"/>
      <c r="F129" s="2690"/>
      <c r="G129" s="2690"/>
      <c r="H129" s="2690"/>
      <c r="I129" s="2690"/>
    </row>
    <row r="130" spans="1:9" x14ac:dyDescent="0.2">
      <c r="A130" s="2690"/>
      <c r="B130" s="2690"/>
      <c r="C130" s="2690"/>
      <c r="D130" s="2690"/>
      <c r="E130" s="2690"/>
      <c r="F130" s="2690"/>
      <c r="G130" s="2690"/>
      <c r="H130" s="2690"/>
      <c r="I130" s="2690"/>
    </row>
    <row r="131" spans="1:9" x14ac:dyDescent="0.2">
      <c r="A131" s="2690"/>
      <c r="B131" s="2690"/>
      <c r="C131" s="2690"/>
      <c r="D131" s="2690"/>
      <c r="E131" s="2690"/>
      <c r="F131" s="2690"/>
      <c r="G131" s="2690"/>
      <c r="H131" s="2690"/>
      <c r="I131" s="2690"/>
    </row>
    <row r="132" spans="1:9" x14ac:dyDescent="0.2">
      <c r="A132" s="2690"/>
      <c r="B132" s="2690"/>
      <c r="C132" s="2690"/>
      <c r="D132" s="2690"/>
      <c r="E132" s="2690"/>
      <c r="F132" s="2690"/>
      <c r="G132" s="2690"/>
      <c r="H132" s="2690"/>
      <c r="I132" s="2690"/>
    </row>
    <row r="133" spans="1:9" x14ac:dyDescent="0.2">
      <c r="A133" s="2690"/>
      <c r="B133" s="2690"/>
      <c r="C133" s="2690"/>
      <c r="D133" s="2690"/>
      <c r="E133" s="2690"/>
      <c r="F133" s="2690"/>
      <c r="G133" s="2690"/>
      <c r="H133" s="2690"/>
      <c r="I133" s="2690"/>
    </row>
    <row r="134" spans="1:9" x14ac:dyDescent="0.2">
      <c r="A134" s="2690"/>
      <c r="B134" s="2690"/>
      <c r="C134" s="2690"/>
      <c r="D134" s="2690"/>
      <c r="F134" s="2690"/>
      <c r="G134" s="2690"/>
      <c r="H134" s="2690"/>
      <c r="I134" s="2690"/>
    </row>
    <row r="135" spans="1:9" x14ac:dyDescent="0.2">
      <c r="B135" s="2690"/>
      <c r="C135" s="2690"/>
      <c r="D135" s="2690"/>
      <c r="E135" s="2690" t="s">
        <v>828</v>
      </c>
      <c r="F135" s="2690"/>
      <c r="G135" s="2690"/>
      <c r="H135" s="2690"/>
      <c r="I135" s="2690"/>
    </row>
    <row r="136" spans="1:9" x14ac:dyDescent="0.2">
      <c r="A136" s="2690"/>
      <c r="B136" s="2690"/>
      <c r="C136" s="2690"/>
      <c r="D136" s="2690"/>
      <c r="F136" s="2690"/>
      <c r="G136" s="2690"/>
      <c r="H136" s="2690"/>
      <c r="I136" s="2690"/>
    </row>
    <row r="137" spans="1:9" ht="12.75" x14ac:dyDescent="0.2">
      <c r="A137" s="749" t="s">
        <v>1031</v>
      </c>
      <c r="B137" s="2690"/>
      <c r="C137" s="2690"/>
      <c r="D137" s="2690"/>
      <c r="E137" s="2690"/>
      <c r="F137" s="2690"/>
      <c r="G137" s="2690"/>
      <c r="H137" s="2690"/>
      <c r="I137" s="2690"/>
    </row>
    <row r="138" spans="1:9" x14ac:dyDescent="0.2">
      <c r="A138" s="2690"/>
      <c r="B138" s="2690"/>
      <c r="C138" s="2690"/>
      <c r="D138" s="2690"/>
      <c r="E138" s="2690"/>
      <c r="F138" s="2690"/>
      <c r="G138" s="2690"/>
      <c r="H138" s="2690"/>
      <c r="I138" s="2690"/>
    </row>
    <row r="139" spans="1:9" x14ac:dyDescent="0.2">
      <c r="A139" s="2690"/>
      <c r="B139" s="2690"/>
      <c r="C139" s="2690"/>
      <c r="D139" s="2690"/>
      <c r="E139" s="2690"/>
      <c r="F139" s="2690"/>
      <c r="G139" s="770"/>
      <c r="H139" s="2690"/>
      <c r="I139" s="2690"/>
    </row>
    <row r="140" spans="1:9" x14ac:dyDescent="0.2">
      <c r="A140" s="2690"/>
      <c r="B140" s="2690"/>
      <c r="C140" s="2690"/>
      <c r="D140" s="2690"/>
      <c r="E140" s="2690"/>
      <c r="F140" s="2690"/>
      <c r="G140" s="2690"/>
      <c r="H140" s="2690"/>
      <c r="I140" s="2690"/>
    </row>
    <row r="141" spans="1:9" x14ac:dyDescent="0.2">
      <c r="A141" s="2690"/>
      <c r="B141" s="2690"/>
      <c r="C141" s="2690"/>
      <c r="D141" s="2690"/>
      <c r="E141" s="2690"/>
      <c r="F141" s="2690"/>
      <c r="G141" s="2690"/>
      <c r="H141" s="2690"/>
      <c r="I141" s="2690"/>
    </row>
    <row r="142" spans="1:9" x14ac:dyDescent="0.2">
      <c r="A142" s="2690"/>
      <c r="B142" s="2690"/>
      <c r="C142" s="2690"/>
      <c r="D142" s="2690"/>
      <c r="E142" s="2690"/>
      <c r="F142" s="2690"/>
      <c r="G142" s="2690"/>
      <c r="H142" s="2690"/>
      <c r="I142" s="2690"/>
    </row>
    <row r="143" spans="1:9" x14ac:dyDescent="0.2">
      <c r="A143" s="2690"/>
      <c r="B143" s="2690"/>
      <c r="C143" s="2690"/>
      <c r="D143" s="2690"/>
      <c r="E143" s="2690"/>
      <c r="F143" s="2690"/>
      <c r="G143" s="2690"/>
      <c r="H143" s="2690"/>
      <c r="I143" s="2690"/>
    </row>
    <row r="144" spans="1:9" x14ac:dyDescent="0.2">
      <c r="A144" s="2690"/>
      <c r="B144" s="2690"/>
      <c r="C144" s="2690"/>
      <c r="D144" s="2690"/>
      <c r="E144" s="2690"/>
      <c r="F144" s="2690"/>
      <c r="G144" s="2690"/>
      <c r="H144" s="2690"/>
      <c r="I144" s="2690"/>
    </row>
    <row r="145" spans="1:9" x14ac:dyDescent="0.2">
      <c r="A145" s="2690"/>
      <c r="B145" s="2690"/>
      <c r="C145" s="2690"/>
      <c r="D145" s="2690"/>
      <c r="E145" s="2690"/>
      <c r="F145" s="2690"/>
      <c r="G145" s="2690"/>
      <c r="H145" s="2690"/>
      <c r="I145" s="2690"/>
    </row>
    <row r="146" spans="1:9" x14ac:dyDescent="0.2">
      <c r="A146" s="2690"/>
      <c r="B146" s="2690"/>
      <c r="C146" s="2690"/>
      <c r="D146" s="2690"/>
      <c r="E146" s="2690"/>
      <c r="F146" s="2690"/>
      <c r="G146" s="2690"/>
      <c r="H146" s="2690"/>
      <c r="I146" s="2690"/>
    </row>
    <row r="147" spans="1:9" x14ac:dyDescent="0.2">
      <c r="A147" s="2690"/>
      <c r="B147" s="2690"/>
      <c r="C147" s="2690"/>
      <c r="D147" s="2690"/>
      <c r="E147" s="2690"/>
      <c r="F147" s="2690"/>
      <c r="G147" s="2690"/>
      <c r="H147" s="2690"/>
      <c r="I147" s="2690"/>
    </row>
    <row r="148" spans="1:9" x14ac:dyDescent="0.2">
      <c r="A148" s="2690"/>
      <c r="B148" s="2690"/>
      <c r="C148" s="2690"/>
      <c r="D148" s="2690"/>
      <c r="E148" s="2690"/>
      <c r="F148" s="2690"/>
      <c r="G148" s="2690"/>
      <c r="H148" s="2690"/>
      <c r="I148" s="2690"/>
    </row>
    <row r="149" spans="1:9" x14ac:dyDescent="0.2">
      <c r="A149" s="2690"/>
      <c r="B149" s="2690"/>
      <c r="C149" s="2690"/>
      <c r="D149" s="2690"/>
      <c r="E149" s="2690"/>
      <c r="F149" s="2690"/>
      <c r="G149" s="2690"/>
      <c r="H149" s="2690"/>
      <c r="I149" s="2690"/>
    </row>
    <row r="150" spans="1:9" x14ac:dyDescent="0.2">
      <c r="A150" s="2690"/>
      <c r="B150" s="2690"/>
      <c r="C150" s="2690"/>
      <c r="D150" s="2690"/>
      <c r="E150" s="2690"/>
      <c r="F150" s="2690"/>
      <c r="G150" s="2690"/>
      <c r="H150" s="2690"/>
      <c r="I150" s="2690"/>
    </row>
    <row r="151" spans="1:9" x14ac:dyDescent="0.2">
      <c r="A151" s="2690"/>
      <c r="B151" s="2690"/>
      <c r="C151" s="2690"/>
      <c r="D151" s="2690"/>
      <c r="E151" s="2690"/>
      <c r="F151" s="2690"/>
      <c r="G151" s="2690"/>
      <c r="H151" s="2690"/>
      <c r="I151" s="2690"/>
    </row>
    <row r="152" spans="1:9" x14ac:dyDescent="0.2">
      <c r="A152" s="2690"/>
      <c r="B152" s="2690"/>
      <c r="C152" s="2690"/>
      <c r="D152" s="2690"/>
      <c r="E152" s="2690"/>
      <c r="F152" s="2690"/>
      <c r="G152" s="2690"/>
      <c r="H152" s="2690"/>
      <c r="I152" s="2690"/>
    </row>
    <row r="153" spans="1:9" x14ac:dyDescent="0.2">
      <c r="A153" s="2690"/>
      <c r="B153" s="2690"/>
      <c r="C153" s="2690"/>
      <c r="D153" s="2690"/>
      <c r="F153" s="2690"/>
      <c r="G153" s="2690"/>
      <c r="H153" s="2690"/>
      <c r="I153" s="2690"/>
    </row>
    <row r="154" spans="1:9" x14ac:dyDescent="0.2">
      <c r="A154" s="2690"/>
      <c r="B154" s="2690"/>
      <c r="C154" s="2690"/>
      <c r="D154" s="2690"/>
      <c r="F154" s="2690"/>
      <c r="G154" s="2690"/>
      <c r="H154" s="2690"/>
      <c r="I154" s="2690"/>
    </row>
    <row r="155" spans="1:9" x14ac:dyDescent="0.2">
      <c r="B155" s="2690"/>
      <c r="C155" s="2690"/>
      <c r="D155" s="2690"/>
      <c r="E155" s="2690"/>
      <c r="F155" s="2690"/>
      <c r="G155" s="2690"/>
      <c r="H155" s="2690"/>
      <c r="I155" s="2690"/>
    </row>
    <row r="156" spans="1:9" x14ac:dyDescent="0.2">
      <c r="B156" s="2690"/>
      <c r="C156" s="2690"/>
      <c r="D156" s="2690"/>
      <c r="E156" s="2690" t="s">
        <v>828</v>
      </c>
      <c r="F156" s="2690"/>
      <c r="G156" s="2690"/>
      <c r="H156" s="2690"/>
      <c r="I156" s="2690"/>
    </row>
    <row r="157" spans="1:9" x14ac:dyDescent="0.2">
      <c r="A157" s="2690"/>
      <c r="B157" s="2690"/>
      <c r="C157" s="2690"/>
      <c r="D157" s="2690"/>
      <c r="F157" s="2690"/>
      <c r="G157" s="2690"/>
      <c r="H157" s="2690"/>
      <c r="I157" s="2690"/>
    </row>
    <row r="158" spans="1:9" x14ac:dyDescent="0.2">
      <c r="A158" s="2690"/>
      <c r="B158" s="2690"/>
      <c r="C158" s="2690"/>
      <c r="D158" s="2690"/>
      <c r="E158" s="2690"/>
      <c r="F158" s="2690"/>
      <c r="G158" s="2690"/>
      <c r="H158" s="2690"/>
      <c r="I158" s="2690"/>
    </row>
    <row r="159" spans="1:9" ht="12.75" x14ac:dyDescent="0.2">
      <c r="A159" s="749" t="s">
        <v>1357</v>
      </c>
      <c r="B159" s="2690"/>
      <c r="C159" s="2690"/>
      <c r="D159" s="2690"/>
      <c r="E159" s="2690"/>
      <c r="F159" s="2690"/>
      <c r="G159" s="2690"/>
      <c r="H159" s="2690"/>
      <c r="I159" s="2690"/>
    </row>
    <row r="160" spans="1:9" x14ac:dyDescent="0.2">
      <c r="A160" s="2690"/>
      <c r="B160" s="2690"/>
      <c r="C160" s="2690"/>
      <c r="D160" s="2690"/>
      <c r="E160" s="2690"/>
      <c r="F160" s="2690"/>
      <c r="G160" s="2690"/>
      <c r="H160" s="2690"/>
      <c r="I160" s="2690"/>
    </row>
    <row r="161" spans="1:9" x14ac:dyDescent="0.2">
      <c r="A161" s="2690"/>
      <c r="B161" s="2690"/>
      <c r="C161" s="2690"/>
      <c r="D161" s="2690"/>
      <c r="E161" s="2690"/>
      <c r="F161" s="2690"/>
      <c r="G161" s="770"/>
      <c r="H161" s="2690"/>
      <c r="I161" s="2690"/>
    </row>
    <row r="162" spans="1:9" x14ac:dyDescent="0.2">
      <c r="A162" s="2690"/>
      <c r="B162" s="2690"/>
      <c r="C162" s="2690"/>
      <c r="D162" s="2690"/>
      <c r="E162" s="2690"/>
      <c r="F162" s="2690"/>
      <c r="G162" s="2690"/>
      <c r="H162" s="2690"/>
      <c r="I162" s="2690"/>
    </row>
    <row r="163" spans="1:9" x14ac:dyDescent="0.2">
      <c r="A163" s="2690"/>
      <c r="B163" s="2690"/>
      <c r="C163" s="2690"/>
      <c r="D163" s="2690"/>
      <c r="E163" s="2690"/>
      <c r="F163" s="2690"/>
      <c r="G163" s="2690"/>
      <c r="H163" s="2690"/>
      <c r="I163" s="2690"/>
    </row>
    <row r="164" spans="1:9" x14ac:dyDescent="0.2">
      <c r="A164" s="2690"/>
      <c r="B164" s="748"/>
      <c r="C164" s="2690"/>
      <c r="D164" s="2690"/>
      <c r="E164" s="2690"/>
      <c r="F164" s="2690"/>
      <c r="G164" s="2690"/>
      <c r="H164" s="2690"/>
      <c r="I164" s="2690"/>
    </row>
    <row r="165" spans="1:9" x14ac:dyDescent="0.2">
      <c r="A165" s="2690"/>
      <c r="B165" s="2690"/>
      <c r="C165" s="2690"/>
      <c r="D165" s="2690"/>
      <c r="E165" s="2690"/>
      <c r="F165" s="2690"/>
      <c r="G165" s="2690"/>
      <c r="H165" s="2690"/>
      <c r="I165" s="2690"/>
    </row>
    <row r="166" spans="1:9" x14ac:dyDescent="0.2">
      <c r="A166" s="2690"/>
      <c r="B166" s="2690"/>
      <c r="C166" s="2690"/>
      <c r="D166" s="2690"/>
      <c r="E166" s="2690"/>
      <c r="F166" s="2690"/>
      <c r="G166" s="2690"/>
      <c r="H166" s="2690"/>
      <c r="I166" s="2690"/>
    </row>
    <row r="167" spans="1:9" x14ac:dyDescent="0.2">
      <c r="A167" s="2690"/>
      <c r="B167" s="2690"/>
      <c r="C167" s="2690"/>
      <c r="D167" s="2690"/>
      <c r="E167" s="2690"/>
      <c r="F167" s="2690"/>
      <c r="G167" s="2690"/>
      <c r="H167" s="2690"/>
      <c r="I167" s="2690"/>
    </row>
    <row r="168" spans="1:9" x14ac:dyDescent="0.2">
      <c r="A168" s="2690"/>
      <c r="B168" s="2690"/>
      <c r="C168" s="2690"/>
      <c r="D168" s="2690"/>
      <c r="E168" s="2690"/>
      <c r="F168" s="2690"/>
      <c r="G168" s="2690"/>
      <c r="H168" s="2690"/>
      <c r="I168" s="2690"/>
    </row>
    <row r="169" spans="1:9" x14ac:dyDescent="0.2">
      <c r="A169" s="2690"/>
      <c r="B169" s="2690"/>
      <c r="C169" s="2690"/>
      <c r="D169" s="2690"/>
      <c r="E169" s="2690"/>
      <c r="F169" s="2690"/>
      <c r="G169" s="2690"/>
      <c r="H169" s="2690"/>
      <c r="I169" s="2690"/>
    </row>
    <row r="170" spans="1:9" x14ac:dyDescent="0.2">
      <c r="A170" s="2690"/>
      <c r="B170" s="2690"/>
      <c r="C170" s="2690"/>
      <c r="D170" s="2690"/>
      <c r="E170" s="2690"/>
      <c r="F170" s="2690"/>
      <c r="G170" s="2690"/>
      <c r="H170" s="2690"/>
      <c r="I170" s="2690"/>
    </row>
    <row r="178" spans="5:5" x14ac:dyDescent="0.2">
      <c r="E178" s="2689" t="s">
        <v>828</v>
      </c>
    </row>
  </sheetData>
  <mergeCells count="2">
    <mergeCell ref="B3:C3"/>
    <mergeCell ref="B25:C25"/>
  </mergeCells>
  <printOptions horizontalCentered="1"/>
  <pageMargins left="0.7" right="0.7" top="0.75" bottom="0.75" header="0.3" footer="0.3"/>
  <pageSetup paperSize="9" scale="96" orientation="portrait" r:id="rId1"/>
  <headerFooter>
    <oddHeader>&amp;R&amp;"Arial,Normal"&amp;8General information</oddHeader>
    <oddFooter>&amp;C&amp;7Fact book - Q4  2018</oddFooter>
  </headerFooter>
  <rowBreaks count="2" manualBreakCount="2">
    <brk id="49" max="8" man="1"/>
    <brk id="112" max="8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Mbnd.mbnd" shapeId="302081" r:id="rId5">
          <objectPr defaultSize="0" autoPict="0" r:id="rId6">
            <anchor moveWithCells="1">
              <from>
                <xdr:col>0</xdr:col>
                <xdr:colOff>57150</xdr:colOff>
                <xdr:row>160</xdr:row>
                <xdr:rowOff>19050</xdr:rowOff>
              </from>
              <to>
                <xdr:col>5</xdr:col>
                <xdr:colOff>266700</xdr:colOff>
                <xdr:row>175</xdr:row>
                <xdr:rowOff>114300</xdr:rowOff>
              </to>
            </anchor>
          </objectPr>
        </oleObject>
      </mc:Choice>
      <mc:Fallback>
        <oleObject progId="Mbnd.mbnd" shapeId="302081" r:id="rId5"/>
      </mc:Fallback>
    </mc:AlternateContent>
    <mc:AlternateContent xmlns:mc="http://schemas.openxmlformats.org/markup-compatibility/2006">
      <mc:Choice Requires="x14">
        <oleObject progId="Mbnd.mbnd" shapeId="302082" r:id="rId7">
          <objectPr defaultSize="0" autoPict="0" r:id="rId8">
            <anchor moveWithCells="1">
              <from>
                <xdr:col>0</xdr:col>
                <xdr:colOff>19050</xdr:colOff>
                <xdr:row>116</xdr:row>
                <xdr:rowOff>123825</xdr:rowOff>
              </from>
              <to>
                <xdr:col>5</xdr:col>
                <xdr:colOff>57150</xdr:colOff>
                <xdr:row>132</xdr:row>
                <xdr:rowOff>66675</xdr:rowOff>
              </to>
            </anchor>
          </objectPr>
        </oleObject>
      </mc:Choice>
      <mc:Fallback>
        <oleObject progId="Mbnd.mbnd" shapeId="302082" r:id="rId7"/>
      </mc:Fallback>
    </mc:AlternateContent>
    <mc:AlternateContent xmlns:mc="http://schemas.openxmlformats.org/markup-compatibility/2006">
      <mc:Choice Requires="x14">
        <oleObject progId="Mbnd.mbnd" shapeId="302083" r:id="rId9">
          <objectPr defaultSize="0" autoPict="0" r:id="rId10">
            <anchor moveWithCells="1">
              <from>
                <xdr:col>0</xdr:col>
                <xdr:colOff>95250</xdr:colOff>
                <xdr:row>92</xdr:row>
                <xdr:rowOff>114300</xdr:rowOff>
              </from>
              <to>
                <xdr:col>5</xdr:col>
                <xdr:colOff>142875</xdr:colOff>
                <xdr:row>108</xdr:row>
                <xdr:rowOff>66675</xdr:rowOff>
              </to>
            </anchor>
          </objectPr>
        </oleObject>
      </mc:Choice>
      <mc:Fallback>
        <oleObject progId="Mbnd.mbnd" shapeId="302083" r:id="rId9"/>
      </mc:Fallback>
    </mc:AlternateContent>
    <mc:AlternateContent xmlns:mc="http://schemas.openxmlformats.org/markup-compatibility/2006">
      <mc:Choice Requires="x14">
        <oleObject progId="Mbnd.mbnd" shapeId="302084" r:id="rId11">
          <objectPr defaultSize="0" autoPict="0" r:id="rId12">
            <anchor moveWithCells="1">
              <from>
                <xdr:col>0</xdr:col>
                <xdr:colOff>0</xdr:colOff>
                <xdr:row>51</xdr:row>
                <xdr:rowOff>76200</xdr:rowOff>
              </from>
              <to>
                <xdr:col>5</xdr:col>
                <xdr:colOff>47625</xdr:colOff>
                <xdr:row>67</xdr:row>
                <xdr:rowOff>28575</xdr:rowOff>
              </to>
            </anchor>
          </objectPr>
        </oleObject>
      </mc:Choice>
      <mc:Fallback>
        <oleObject progId="Mbnd.mbnd" shapeId="302084" r:id="rId11"/>
      </mc:Fallback>
    </mc:AlternateContent>
    <mc:AlternateContent xmlns:mc="http://schemas.openxmlformats.org/markup-compatibility/2006">
      <mc:Choice Requires="x14">
        <oleObject progId="Mbnd.mbnd" shapeId="302085" r:id="rId13">
          <objectPr defaultSize="0" autoPict="0" r:id="rId14">
            <anchor moveWithCells="1">
              <from>
                <xdr:col>0</xdr:col>
                <xdr:colOff>47625</xdr:colOff>
                <xdr:row>138</xdr:row>
                <xdr:rowOff>9525</xdr:rowOff>
              </from>
              <to>
                <xdr:col>5</xdr:col>
                <xdr:colOff>66675</xdr:colOff>
                <xdr:row>153</xdr:row>
                <xdr:rowOff>133350</xdr:rowOff>
              </to>
            </anchor>
          </objectPr>
        </oleObject>
      </mc:Choice>
      <mc:Fallback>
        <oleObject progId="Mbnd.mbnd" shapeId="302085" r:id="rId1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AZ329"/>
  <sheetViews>
    <sheetView view="pageLayout" topLeftCell="A31" zoomScaleNormal="100" zoomScaleSheetLayoutView="100" workbookViewId="0">
      <selection activeCell="A62" sqref="A62"/>
    </sheetView>
  </sheetViews>
  <sheetFormatPr defaultRowHeight="11.25" x14ac:dyDescent="0.2"/>
  <cols>
    <col min="1" max="1" width="34.42578125" style="2031" customWidth="1"/>
    <col min="2" max="2" width="8" style="2034" customWidth="1"/>
    <col min="3" max="3" width="6.28515625" style="2031" customWidth="1"/>
    <col min="4" max="4" width="6.5703125" style="2031" customWidth="1"/>
    <col min="5" max="5" width="6.85546875" style="2031" customWidth="1"/>
    <col min="6" max="6" width="6.5703125" style="2031" customWidth="1"/>
    <col min="7" max="7" width="6.85546875" style="2031" customWidth="1"/>
    <col min="8" max="9" width="6.5703125" style="2031" customWidth="1"/>
    <col min="10" max="10" width="6.7109375" style="2031" customWidth="1"/>
    <col min="11" max="11" width="6.28515625" style="2031" customWidth="1"/>
    <col min="12" max="12" width="6.5703125" style="2031" customWidth="1"/>
    <col min="13" max="13" width="6.7109375" style="2031" customWidth="1"/>
    <col min="14" max="14" width="29.5703125" style="2031" customWidth="1"/>
    <col min="15" max="17" width="7.140625" style="2035" customWidth="1"/>
    <col min="18" max="26" width="7.140625" style="2031" customWidth="1"/>
    <col min="27" max="27" width="42.5703125" style="2031" customWidth="1"/>
    <col min="28" max="30" width="6.140625" style="66" customWidth="1"/>
    <col min="31" max="33" width="6.140625" style="2034" customWidth="1"/>
    <col min="34" max="36" width="6.140625" style="2033" customWidth="1"/>
    <col min="37" max="39" width="6.140625" style="2032" customWidth="1"/>
    <col min="40" max="40" width="30.5703125" style="2031" customWidth="1"/>
    <col min="41" max="42" width="8.28515625" style="2034" customWidth="1"/>
    <col min="43" max="46" width="7" style="2034" customWidth="1"/>
    <col min="47" max="47" width="7" style="54" customWidth="1"/>
    <col min="48" max="48" width="7" style="53" customWidth="1"/>
    <col min="49" max="50" width="7" style="2033" customWidth="1"/>
    <col min="51" max="52" width="7" style="2032" customWidth="1"/>
    <col min="53" max="16384" width="9.140625" style="2031"/>
  </cols>
  <sheetData>
    <row r="1" spans="1:52" ht="13.5" customHeight="1" x14ac:dyDescent="0.2">
      <c r="A1" s="129" t="s">
        <v>1288</v>
      </c>
      <c r="B1" s="129"/>
      <c r="C1" s="129"/>
      <c r="D1" s="130"/>
      <c r="E1" s="130"/>
      <c r="F1" s="2034"/>
      <c r="G1" s="2034"/>
      <c r="H1" s="2034"/>
      <c r="I1" s="2034"/>
      <c r="J1" s="2034"/>
      <c r="K1" s="2034"/>
      <c r="L1" s="2034"/>
      <c r="M1" s="2034"/>
      <c r="N1" s="2793" t="s">
        <v>1288</v>
      </c>
      <c r="O1" s="2793"/>
      <c r="P1" s="2793"/>
      <c r="Q1" s="2793"/>
      <c r="R1" s="2793"/>
      <c r="S1" s="2793"/>
      <c r="T1" s="2793"/>
      <c r="U1" s="2793"/>
      <c r="V1" s="2793"/>
      <c r="W1" s="2793"/>
      <c r="X1" s="2793"/>
      <c r="Y1" s="2793"/>
      <c r="Z1" s="2793"/>
      <c r="AA1" s="1257" t="s">
        <v>1287</v>
      </c>
      <c r="AB1" s="2116"/>
      <c r="AC1" s="2116"/>
      <c r="AD1" s="2116"/>
      <c r="AE1" s="1254"/>
      <c r="AF1" s="1254"/>
      <c r="AG1" s="1256"/>
      <c r="AH1" s="1252"/>
      <c r="AI1" s="1252"/>
      <c r="AJ1" s="1252"/>
      <c r="AK1" s="1255"/>
      <c r="AL1" s="1255"/>
      <c r="AM1" s="1255"/>
      <c r="AN1" s="1254" t="s">
        <v>1287</v>
      </c>
      <c r="AO1" s="1254"/>
      <c r="AP1" s="1254"/>
      <c r="AQ1" s="1254"/>
      <c r="AR1" s="1254"/>
      <c r="AS1" s="1254"/>
      <c r="AT1" s="1254"/>
      <c r="AU1" s="1253"/>
      <c r="AV1" s="127"/>
      <c r="AW1" s="1252"/>
      <c r="AX1" s="1252"/>
      <c r="AY1" s="1252"/>
      <c r="AZ1" s="1252"/>
    </row>
    <row r="2" spans="1:52" ht="13.5" customHeight="1" x14ac:dyDescent="0.2">
      <c r="A2" s="2034" t="s">
        <v>313</v>
      </c>
      <c r="C2" s="2034"/>
      <c r="D2" s="2034"/>
      <c r="E2" s="2034"/>
      <c r="F2" s="2034"/>
      <c r="G2" s="2034"/>
      <c r="H2" s="2034"/>
      <c r="I2" s="2034"/>
      <c r="J2" s="2034"/>
      <c r="K2" s="2034"/>
      <c r="L2" s="2034"/>
      <c r="M2" s="2034"/>
      <c r="AN2" s="2034"/>
      <c r="AY2" s="2033"/>
      <c r="AZ2" s="2033"/>
    </row>
    <row r="3" spans="1:52" ht="13.5" customHeight="1" x14ac:dyDescent="0.2">
      <c r="A3" s="133" t="s">
        <v>312</v>
      </c>
      <c r="B3" s="133"/>
      <c r="C3" s="133"/>
      <c r="D3" s="133"/>
      <c r="E3" s="133"/>
      <c r="F3" s="2034"/>
      <c r="G3" s="2034"/>
      <c r="H3" s="2034"/>
      <c r="I3" s="2034"/>
      <c r="J3" s="2034"/>
      <c r="K3" s="2034"/>
      <c r="L3" s="2034"/>
      <c r="M3" s="2034"/>
      <c r="N3" s="132" t="s">
        <v>311</v>
      </c>
      <c r="O3" s="131"/>
      <c r="P3" s="131"/>
      <c r="Q3" s="131"/>
      <c r="R3" s="114"/>
      <c r="S3" s="114"/>
      <c r="AA3" s="2659" t="s">
        <v>312</v>
      </c>
      <c r="AB3" s="2109"/>
      <c r="AC3" s="2109"/>
      <c r="AD3" s="2109"/>
      <c r="AE3" s="129"/>
      <c r="AF3" s="129"/>
      <c r="AG3" s="130"/>
      <c r="AH3" s="117"/>
      <c r="AI3" s="117"/>
      <c r="AJ3" s="117"/>
      <c r="AK3" s="116"/>
      <c r="AN3" s="129" t="s">
        <v>311</v>
      </c>
      <c r="AO3" s="128"/>
      <c r="AP3" s="128"/>
      <c r="AQ3" s="128"/>
      <c r="AR3" s="128"/>
      <c r="AS3" s="128"/>
      <c r="AT3" s="129"/>
      <c r="AU3" s="128"/>
      <c r="AV3" s="127"/>
      <c r="AW3" s="117"/>
      <c r="AX3" s="117"/>
      <c r="AY3" s="2033"/>
      <c r="AZ3" s="2033"/>
    </row>
    <row r="4" spans="1:52" ht="20.25" customHeight="1" x14ac:dyDescent="0.2">
      <c r="A4" s="2034"/>
      <c r="C4" s="2034"/>
      <c r="D4" s="2034"/>
      <c r="E4" s="2034"/>
      <c r="F4" s="2034"/>
      <c r="G4" s="2034"/>
      <c r="H4" s="2034"/>
      <c r="I4" s="2034"/>
      <c r="J4" s="2034"/>
      <c r="K4" s="2034"/>
      <c r="L4" s="2034"/>
      <c r="M4" s="2034"/>
      <c r="AN4" s="2034"/>
      <c r="AO4" s="54"/>
      <c r="AP4" s="54"/>
      <c r="AQ4" s="54"/>
      <c r="AR4" s="54"/>
      <c r="AS4" s="54"/>
      <c r="AY4" s="2033"/>
      <c r="AZ4" s="2033"/>
    </row>
    <row r="5" spans="1:52" ht="35.25" customHeight="1" thickBot="1" x14ac:dyDescent="0.25">
      <c r="A5" s="125" t="s">
        <v>178</v>
      </c>
      <c r="B5" s="1238">
        <v>2018</v>
      </c>
      <c r="C5" s="1238">
        <v>2017</v>
      </c>
      <c r="D5" s="105">
        <v>2016</v>
      </c>
      <c r="E5" s="105">
        <v>2015</v>
      </c>
      <c r="F5" s="105">
        <v>2014</v>
      </c>
      <c r="G5" s="105">
        <v>2013</v>
      </c>
      <c r="H5" s="105">
        <v>2012</v>
      </c>
      <c r="I5" s="105">
        <v>2011</v>
      </c>
      <c r="J5" s="105">
        <v>2010</v>
      </c>
      <c r="K5" s="105">
        <v>2009</v>
      </c>
      <c r="L5" s="105">
        <v>2008</v>
      </c>
      <c r="M5" s="105">
        <v>2007</v>
      </c>
      <c r="N5" s="126" t="s">
        <v>178</v>
      </c>
      <c r="O5" s="110">
        <v>2018</v>
      </c>
      <c r="P5" s="110">
        <v>2017</v>
      </c>
      <c r="Q5" s="110">
        <v>2016</v>
      </c>
      <c r="R5" s="110">
        <v>2015</v>
      </c>
      <c r="S5" s="110">
        <v>2014</v>
      </c>
      <c r="T5" s="110">
        <v>2013</v>
      </c>
      <c r="U5" s="110">
        <v>2012</v>
      </c>
      <c r="V5" s="110">
        <v>2011</v>
      </c>
      <c r="W5" s="110">
        <v>2010</v>
      </c>
      <c r="X5" s="110">
        <v>2009</v>
      </c>
      <c r="Y5" s="110">
        <v>2008</v>
      </c>
      <c r="Z5" s="110">
        <v>2007</v>
      </c>
      <c r="AA5" s="126" t="s">
        <v>178</v>
      </c>
      <c r="AB5" s="124" t="s">
        <v>1210</v>
      </c>
      <c r="AC5" s="124" t="s">
        <v>1094</v>
      </c>
      <c r="AD5" s="124" t="s">
        <v>1032</v>
      </c>
      <c r="AE5" s="105" t="s">
        <v>940</v>
      </c>
      <c r="AF5" s="105" t="s">
        <v>917</v>
      </c>
      <c r="AG5" s="105" t="s">
        <v>868</v>
      </c>
      <c r="AH5" s="105" t="s">
        <v>277</v>
      </c>
      <c r="AI5" s="105" t="s">
        <v>276</v>
      </c>
      <c r="AJ5" s="105" t="s">
        <v>275</v>
      </c>
      <c r="AK5" s="105" t="s">
        <v>274</v>
      </c>
      <c r="AL5" s="105" t="s">
        <v>273</v>
      </c>
      <c r="AM5" s="110" t="s">
        <v>272</v>
      </c>
      <c r="AN5" s="125" t="s">
        <v>178</v>
      </c>
      <c r="AO5" s="124" t="s">
        <v>1210</v>
      </c>
      <c r="AP5" s="124" t="s">
        <v>1094</v>
      </c>
      <c r="AQ5" s="124" t="s">
        <v>1032</v>
      </c>
      <c r="AR5" s="124" t="s">
        <v>940</v>
      </c>
      <c r="AS5" s="124" t="s">
        <v>917</v>
      </c>
      <c r="AT5" s="105" t="s">
        <v>868</v>
      </c>
      <c r="AU5" s="105" t="s">
        <v>277</v>
      </c>
      <c r="AV5" s="105" t="s">
        <v>276</v>
      </c>
      <c r="AW5" s="105" t="s">
        <v>275</v>
      </c>
      <c r="AX5" s="105" t="s">
        <v>274</v>
      </c>
      <c r="AY5" s="105" t="s">
        <v>273</v>
      </c>
      <c r="AZ5" s="105" t="s">
        <v>272</v>
      </c>
    </row>
    <row r="6" spans="1:52" ht="13.5" customHeight="1" x14ac:dyDescent="0.2">
      <c r="A6" s="2071" t="s">
        <v>308</v>
      </c>
      <c r="B6" s="122">
        <v>4324</v>
      </c>
      <c r="C6" s="122">
        <v>4666</v>
      </c>
      <c r="D6" s="122">
        <v>4727</v>
      </c>
      <c r="E6" s="122">
        <v>4963</v>
      </c>
      <c r="F6" s="122">
        <v>5482</v>
      </c>
      <c r="G6" s="122">
        <v>5525</v>
      </c>
      <c r="H6" s="122">
        <v>5563</v>
      </c>
      <c r="I6" s="122">
        <v>5456</v>
      </c>
      <c r="J6" s="122">
        <v>5159</v>
      </c>
      <c r="K6" s="122">
        <v>5281</v>
      </c>
      <c r="L6" s="122">
        <v>5093</v>
      </c>
      <c r="M6" s="122">
        <v>4282</v>
      </c>
      <c r="N6" s="2115"/>
      <c r="O6" s="2064"/>
      <c r="P6" s="2064"/>
      <c r="Q6" s="2064"/>
      <c r="R6" s="2064"/>
      <c r="S6" s="2064"/>
      <c r="T6" s="2064"/>
      <c r="U6" s="2054"/>
      <c r="V6" s="2054"/>
      <c r="W6" s="2054"/>
      <c r="X6" s="2054"/>
      <c r="Y6" s="2054"/>
      <c r="Z6" s="2054"/>
      <c r="AA6" s="2035" t="s">
        <v>308</v>
      </c>
      <c r="AB6" s="77">
        <v>1126</v>
      </c>
      <c r="AC6" s="77">
        <v>1072</v>
      </c>
      <c r="AD6" s="77">
        <v>1073</v>
      </c>
      <c r="AE6" s="77">
        <v>1053</v>
      </c>
      <c r="AF6" s="77">
        <v>1109</v>
      </c>
      <c r="AG6" s="77">
        <v>1185</v>
      </c>
      <c r="AH6" s="2053">
        <v>1175</v>
      </c>
      <c r="AI6" s="2053">
        <v>1197</v>
      </c>
      <c r="AJ6" s="2053">
        <v>1209</v>
      </c>
      <c r="AK6" s="2053">
        <v>1178</v>
      </c>
      <c r="AL6" s="2053">
        <v>1172</v>
      </c>
      <c r="AM6" s="2053">
        <v>1168</v>
      </c>
      <c r="AN6" s="2108"/>
      <c r="AO6" s="119"/>
      <c r="AP6" s="119"/>
      <c r="AQ6" s="119"/>
      <c r="AR6" s="119"/>
      <c r="AS6" s="119"/>
      <c r="AT6" s="2108"/>
      <c r="AU6" s="2108"/>
      <c r="AV6" s="2049"/>
      <c r="AW6" s="2049"/>
      <c r="AX6" s="2049"/>
      <c r="AY6" s="2049"/>
      <c r="AZ6" s="2053"/>
    </row>
    <row r="7" spans="1:52" ht="13.5" customHeight="1" x14ac:dyDescent="0.2">
      <c r="A7" s="2071" t="s">
        <v>165</v>
      </c>
      <c r="B7" s="122">
        <v>2993</v>
      </c>
      <c r="C7" s="122">
        <v>3369</v>
      </c>
      <c r="D7" s="122">
        <v>3238</v>
      </c>
      <c r="E7" s="122">
        <v>3230</v>
      </c>
      <c r="F7" s="122">
        <v>2842</v>
      </c>
      <c r="G7" s="122">
        <v>2642</v>
      </c>
      <c r="H7" s="122">
        <v>2468</v>
      </c>
      <c r="I7" s="122">
        <v>2395</v>
      </c>
      <c r="J7" s="122">
        <v>2156</v>
      </c>
      <c r="K7" s="122">
        <v>1693</v>
      </c>
      <c r="L7" s="122">
        <v>1883</v>
      </c>
      <c r="M7" s="122">
        <v>2140</v>
      </c>
      <c r="N7" s="123" t="s">
        <v>306</v>
      </c>
      <c r="O7" s="100"/>
      <c r="P7" s="100"/>
      <c r="Q7" s="100"/>
      <c r="R7" s="100"/>
      <c r="S7" s="100"/>
      <c r="T7" s="100"/>
      <c r="U7" s="2054"/>
      <c r="V7" s="2054"/>
      <c r="W7" s="2054"/>
      <c r="X7" s="2054"/>
      <c r="Y7" s="2054"/>
      <c r="Z7" s="2054"/>
      <c r="AA7" s="2035" t="s">
        <v>307</v>
      </c>
      <c r="AB7" s="79">
        <v>720</v>
      </c>
      <c r="AC7" s="79">
        <v>703</v>
      </c>
      <c r="AD7" s="79">
        <v>800</v>
      </c>
      <c r="AE7" s="79">
        <v>770</v>
      </c>
      <c r="AF7" s="79">
        <v>839</v>
      </c>
      <c r="AG7" s="79">
        <v>814</v>
      </c>
      <c r="AH7" s="2049">
        <v>850</v>
      </c>
      <c r="AI7" s="2049">
        <v>866</v>
      </c>
      <c r="AJ7" s="2049">
        <v>867</v>
      </c>
      <c r="AK7" s="2049">
        <v>795</v>
      </c>
      <c r="AL7" s="2049">
        <v>804</v>
      </c>
      <c r="AM7" s="2049">
        <v>772</v>
      </c>
      <c r="AN7" s="82" t="s">
        <v>306</v>
      </c>
      <c r="AO7" s="83"/>
      <c r="AP7" s="83"/>
      <c r="AQ7" s="83"/>
      <c r="AR7" s="83"/>
      <c r="AS7" s="83"/>
      <c r="AT7" s="82"/>
      <c r="AU7" s="108"/>
      <c r="AV7" s="81"/>
      <c r="AW7" s="81"/>
      <c r="AX7" s="81"/>
      <c r="AY7" s="81"/>
      <c r="AZ7" s="2053"/>
    </row>
    <row r="8" spans="1:52" ht="13.5" customHeight="1" x14ac:dyDescent="0.2">
      <c r="A8" s="2071" t="s">
        <v>305</v>
      </c>
      <c r="B8" s="122">
        <v>1088</v>
      </c>
      <c r="C8" s="122">
        <v>1328</v>
      </c>
      <c r="D8" s="122">
        <v>1715</v>
      </c>
      <c r="E8" s="122">
        <v>1645</v>
      </c>
      <c r="F8" s="122">
        <v>1425</v>
      </c>
      <c r="G8" s="122">
        <v>1539</v>
      </c>
      <c r="H8" s="122">
        <v>1774</v>
      </c>
      <c r="I8" s="122">
        <v>1517</v>
      </c>
      <c r="J8" s="122">
        <v>1837</v>
      </c>
      <c r="K8" s="122">
        <v>1946</v>
      </c>
      <c r="L8" s="122">
        <v>1028</v>
      </c>
      <c r="M8" s="122">
        <v>1209</v>
      </c>
      <c r="O8" s="2032"/>
      <c r="P8" s="2032"/>
      <c r="Q8" s="2032"/>
      <c r="R8" s="2032"/>
      <c r="S8" s="2032"/>
      <c r="T8" s="2110"/>
      <c r="U8" s="2032"/>
      <c r="V8" s="2032"/>
      <c r="W8" s="2032"/>
      <c r="X8" s="2032"/>
      <c r="Y8" s="2032"/>
      <c r="Z8" s="2032"/>
      <c r="AA8" s="2035" t="s">
        <v>305</v>
      </c>
      <c r="AB8" s="79">
        <v>182</v>
      </c>
      <c r="AC8" s="79">
        <v>205</v>
      </c>
      <c r="AD8" s="79">
        <v>260</v>
      </c>
      <c r="AE8" s="79">
        <v>441</v>
      </c>
      <c r="AF8" s="79">
        <v>235</v>
      </c>
      <c r="AG8" s="79">
        <v>357</v>
      </c>
      <c r="AH8" s="2049">
        <v>361</v>
      </c>
      <c r="AI8" s="2049">
        <v>375</v>
      </c>
      <c r="AJ8" s="2049">
        <v>498</v>
      </c>
      <c r="AK8" s="2049">
        <v>480</v>
      </c>
      <c r="AL8" s="2049">
        <v>405</v>
      </c>
      <c r="AM8" s="2049">
        <v>332</v>
      </c>
      <c r="AN8" s="2034"/>
      <c r="AO8" s="54"/>
      <c r="AP8" s="54"/>
      <c r="AQ8" s="54"/>
      <c r="AR8" s="54"/>
      <c r="AS8" s="54"/>
      <c r="AU8" s="2034"/>
      <c r="AV8" s="2033"/>
      <c r="AY8" s="2040"/>
      <c r="AZ8" s="2033"/>
    </row>
    <row r="9" spans="1:52" ht="13.5" customHeight="1" x14ac:dyDescent="0.2">
      <c r="A9" s="2071" t="s">
        <v>154</v>
      </c>
      <c r="B9" s="122">
        <v>124</v>
      </c>
      <c r="C9" s="122">
        <v>23</v>
      </c>
      <c r="D9" s="122">
        <v>112</v>
      </c>
      <c r="E9" s="122">
        <v>39</v>
      </c>
      <c r="F9" s="122">
        <v>18</v>
      </c>
      <c r="G9" s="122">
        <v>79</v>
      </c>
      <c r="H9" s="122">
        <v>93</v>
      </c>
      <c r="I9" s="122">
        <v>42</v>
      </c>
      <c r="J9" s="122">
        <v>66</v>
      </c>
      <c r="K9" s="122">
        <v>48</v>
      </c>
      <c r="L9" s="122">
        <v>24</v>
      </c>
      <c r="M9" s="122">
        <v>41</v>
      </c>
      <c r="N9" s="2072" t="s">
        <v>304</v>
      </c>
      <c r="O9" s="2054">
        <v>41578</v>
      </c>
      <c r="P9" s="2054">
        <v>43081</v>
      </c>
      <c r="Q9" s="2054">
        <v>32099</v>
      </c>
      <c r="R9" s="2054">
        <v>35500</v>
      </c>
      <c r="S9" s="2054">
        <v>31067</v>
      </c>
      <c r="T9" s="2054">
        <v>33529</v>
      </c>
      <c r="U9" s="2054">
        <v>36060</v>
      </c>
      <c r="V9" s="2054">
        <v>3765</v>
      </c>
      <c r="W9" s="2054">
        <v>10023</v>
      </c>
      <c r="X9" s="2054">
        <v>11500</v>
      </c>
      <c r="Y9" s="2054">
        <v>3157</v>
      </c>
      <c r="Z9" s="2054">
        <v>5020</v>
      </c>
      <c r="AA9" s="2035" t="s">
        <v>154</v>
      </c>
      <c r="AB9" s="79">
        <v>15</v>
      </c>
      <c r="AC9" s="79">
        <v>48</v>
      </c>
      <c r="AD9" s="79">
        <v>33</v>
      </c>
      <c r="AE9" s="79">
        <v>28</v>
      </c>
      <c r="AF9" s="79">
        <v>16</v>
      </c>
      <c r="AG9" s="79">
        <v>3</v>
      </c>
      <c r="AH9" s="2049">
        <v>0</v>
      </c>
      <c r="AI9" s="2049">
        <v>4</v>
      </c>
      <c r="AJ9" s="2049">
        <v>4</v>
      </c>
      <c r="AK9" s="2049">
        <v>-2</v>
      </c>
      <c r="AL9" s="2049">
        <v>101</v>
      </c>
      <c r="AM9" s="2049">
        <v>9</v>
      </c>
      <c r="AN9" s="2071" t="s">
        <v>304</v>
      </c>
      <c r="AO9" s="77">
        <v>41578</v>
      </c>
      <c r="AP9" s="77">
        <v>43173</v>
      </c>
      <c r="AQ9" s="77">
        <v>33690</v>
      </c>
      <c r="AR9" s="77">
        <v>35587</v>
      </c>
      <c r="AS9" s="77">
        <v>43081</v>
      </c>
      <c r="AT9" s="77">
        <v>48284</v>
      </c>
      <c r="AU9" s="2053">
        <v>59512</v>
      </c>
      <c r="AV9" s="2053">
        <v>61527</v>
      </c>
      <c r="AW9" s="2053">
        <v>32099</v>
      </c>
      <c r="AX9" s="2053">
        <v>49266</v>
      </c>
      <c r="AY9" s="2053">
        <v>48188</v>
      </c>
      <c r="AZ9" s="2053">
        <v>48734</v>
      </c>
    </row>
    <row r="10" spans="1:52" ht="13.5" customHeight="1" x14ac:dyDescent="0.2">
      <c r="A10" s="2071" t="s">
        <v>142</v>
      </c>
      <c r="B10" s="122">
        <v>476</v>
      </c>
      <c r="C10" s="122">
        <v>83</v>
      </c>
      <c r="D10" s="122">
        <v>135</v>
      </c>
      <c r="E10" s="122">
        <v>263</v>
      </c>
      <c r="F10" s="122">
        <v>474</v>
      </c>
      <c r="G10" s="122">
        <v>106</v>
      </c>
      <c r="H10" s="122">
        <v>100</v>
      </c>
      <c r="I10" s="122">
        <v>91</v>
      </c>
      <c r="J10" s="122">
        <v>116</v>
      </c>
      <c r="K10" s="122">
        <v>105</v>
      </c>
      <c r="L10" s="122">
        <v>172</v>
      </c>
      <c r="M10" s="122">
        <v>217</v>
      </c>
      <c r="N10" s="2072" t="s">
        <v>303</v>
      </c>
      <c r="O10" s="2054">
        <v>7642</v>
      </c>
      <c r="P10" s="2054">
        <v>4796</v>
      </c>
      <c r="Q10" s="2054">
        <v>11235</v>
      </c>
      <c r="R10" s="2054">
        <v>13224</v>
      </c>
      <c r="S10" s="2054">
        <v>6958</v>
      </c>
      <c r="T10" s="2110">
        <v>11769</v>
      </c>
      <c r="U10" s="2110">
        <v>8005</v>
      </c>
      <c r="V10" s="2110">
        <v>40615</v>
      </c>
      <c r="W10" s="2110"/>
      <c r="X10" s="2110"/>
      <c r="Y10" s="2110"/>
      <c r="Z10" s="2110"/>
      <c r="AA10" s="2035" t="s">
        <v>142</v>
      </c>
      <c r="AB10" s="79">
        <v>60</v>
      </c>
      <c r="AC10" s="79">
        <v>18</v>
      </c>
      <c r="AD10" s="79">
        <v>375</v>
      </c>
      <c r="AE10" s="79">
        <v>23</v>
      </c>
      <c r="AF10" s="79">
        <v>29</v>
      </c>
      <c r="AG10" s="79">
        <v>14</v>
      </c>
      <c r="AH10" s="2049">
        <v>21</v>
      </c>
      <c r="AI10" s="2049">
        <v>19</v>
      </c>
      <c r="AJ10" s="2049">
        <v>32</v>
      </c>
      <c r="AK10" s="2049">
        <v>15</v>
      </c>
      <c r="AL10" s="2049">
        <v>74</v>
      </c>
      <c r="AM10" s="2049">
        <v>14</v>
      </c>
      <c r="AN10" s="2071" t="s">
        <v>303</v>
      </c>
      <c r="AO10" s="77">
        <v>7642</v>
      </c>
      <c r="AP10" s="77">
        <v>6441</v>
      </c>
      <c r="AQ10" s="77">
        <v>6732</v>
      </c>
      <c r="AR10" s="77">
        <v>2977</v>
      </c>
      <c r="AS10" s="77">
        <v>4796</v>
      </c>
      <c r="AT10" s="77">
        <v>5841</v>
      </c>
      <c r="AU10" s="2053">
        <v>9370</v>
      </c>
      <c r="AV10" s="2053">
        <v>4541</v>
      </c>
      <c r="AW10" s="2053">
        <v>11235</v>
      </c>
      <c r="AX10" s="2053">
        <v>10862</v>
      </c>
      <c r="AY10" s="2053">
        <v>8756</v>
      </c>
      <c r="AZ10" s="2053">
        <v>11030</v>
      </c>
    </row>
    <row r="11" spans="1:52" ht="13.5" customHeight="1" x14ac:dyDescent="0.2">
      <c r="A11" s="86" t="s">
        <v>302</v>
      </c>
      <c r="B11" s="112">
        <f t="shared" ref="B11:M11" si="0">SUM(B6:B10)</f>
        <v>9005</v>
      </c>
      <c r="C11" s="112">
        <f t="shared" si="0"/>
        <v>9469</v>
      </c>
      <c r="D11" s="112">
        <f t="shared" si="0"/>
        <v>9927</v>
      </c>
      <c r="E11" s="112">
        <f t="shared" si="0"/>
        <v>10140</v>
      </c>
      <c r="F11" s="112">
        <f t="shared" si="0"/>
        <v>10241</v>
      </c>
      <c r="G11" s="112">
        <f t="shared" si="0"/>
        <v>9891</v>
      </c>
      <c r="H11" s="112">
        <f t="shared" si="0"/>
        <v>9998</v>
      </c>
      <c r="I11" s="112">
        <f t="shared" si="0"/>
        <v>9501</v>
      </c>
      <c r="J11" s="112">
        <f t="shared" si="0"/>
        <v>9334</v>
      </c>
      <c r="K11" s="112">
        <f t="shared" si="0"/>
        <v>9073</v>
      </c>
      <c r="L11" s="112">
        <f t="shared" si="0"/>
        <v>8200</v>
      </c>
      <c r="M11" s="112">
        <f t="shared" si="0"/>
        <v>7889</v>
      </c>
      <c r="N11" s="2072" t="s">
        <v>301</v>
      </c>
      <c r="O11" s="2054">
        <v>11320</v>
      </c>
      <c r="P11" s="2054">
        <v>8592</v>
      </c>
      <c r="Q11" s="2054">
        <v>9026</v>
      </c>
      <c r="R11" s="2054">
        <v>10762</v>
      </c>
      <c r="S11" s="2054">
        <v>12217</v>
      </c>
      <c r="T11" s="2054">
        <v>10743</v>
      </c>
      <c r="U11" s="2054">
        <v>10569</v>
      </c>
      <c r="V11" s="2054">
        <v>11250</v>
      </c>
      <c r="W11" s="2054">
        <v>15788</v>
      </c>
      <c r="X11" s="2054">
        <v>18555</v>
      </c>
      <c r="Y11" s="2054">
        <v>23903</v>
      </c>
      <c r="Z11" s="2054">
        <v>24262</v>
      </c>
      <c r="AA11" s="120" t="s">
        <v>302</v>
      </c>
      <c r="AB11" s="61">
        <f t="shared" ref="AB11:AG11" si="1">SUM(AB6:AB10)</f>
        <v>2103</v>
      </c>
      <c r="AC11" s="61">
        <f t="shared" si="1"/>
        <v>2046</v>
      </c>
      <c r="AD11" s="61">
        <f t="shared" si="1"/>
        <v>2541</v>
      </c>
      <c r="AE11" s="61">
        <f t="shared" si="1"/>
        <v>2315</v>
      </c>
      <c r="AF11" s="61">
        <f t="shared" si="1"/>
        <v>2228</v>
      </c>
      <c r="AG11" s="61">
        <f t="shared" si="1"/>
        <v>2373</v>
      </c>
      <c r="AH11" s="60">
        <v>2407</v>
      </c>
      <c r="AI11" s="60">
        <v>2461</v>
      </c>
      <c r="AJ11" s="60">
        <v>2610</v>
      </c>
      <c r="AK11" s="60">
        <v>2466</v>
      </c>
      <c r="AL11" s="60">
        <v>2556</v>
      </c>
      <c r="AM11" s="60">
        <v>2295</v>
      </c>
      <c r="AN11" s="2071" t="s">
        <v>301</v>
      </c>
      <c r="AO11" s="77">
        <v>11320</v>
      </c>
      <c r="AP11" s="77">
        <v>16384</v>
      </c>
      <c r="AQ11" s="77">
        <v>13351</v>
      </c>
      <c r="AR11" s="77">
        <v>17243</v>
      </c>
      <c r="AS11" s="77">
        <v>8592</v>
      </c>
      <c r="AT11" s="77">
        <v>14362</v>
      </c>
      <c r="AU11" s="2053">
        <v>20999</v>
      </c>
      <c r="AV11" s="2053">
        <v>18764</v>
      </c>
      <c r="AW11" s="2053">
        <v>9026</v>
      </c>
      <c r="AX11" s="2053">
        <v>12752</v>
      </c>
      <c r="AY11" s="2053">
        <v>10470</v>
      </c>
      <c r="AZ11" s="2053">
        <v>11986</v>
      </c>
    </row>
    <row r="12" spans="1:52" ht="13.5" customHeight="1" x14ac:dyDescent="0.2">
      <c r="A12" s="2071" t="s">
        <v>128</v>
      </c>
      <c r="B12" s="122">
        <v>-2998</v>
      </c>
      <c r="C12" s="122">
        <v>-3212</v>
      </c>
      <c r="D12" s="122">
        <v>-2926</v>
      </c>
      <c r="E12" s="122">
        <v>-3263</v>
      </c>
      <c r="F12" s="122">
        <v>-3159</v>
      </c>
      <c r="G12" s="122">
        <v>-2978</v>
      </c>
      <c r="H12" s="122">
        <v>-2989</v>
      </c>
      <c r="I12" s="122">
        <v>-3113</v>
      </c>
      <c r="J12" s="122">
        <v>-2784</v>
      </c>
      <c r="K12" s="122">
        <v>-2724</v>
      </c>
      <c r="L12" s="122">
        <v>-2568</v>
      </c>
      <c r="M12" s="122">
        <v>-2388</v>
      </c>
      <c r="N12" s="2072" t="s">
        <v>299</v>
      </c>
      <c r="O12" s="2054">
        <v>308304</v>
      </c>
      <c r="P12" s="2054">
        <v>310158</v>
      </c>
      <c r="Q12" s="2054">
        <v>317689</v>
      </c>
      <c r="R12" s="2054">
        <v>340920</v>
      </c>
      <c r="S12" s="2054">
        <v>348085</v>
      </c>
      <c r="T12" s="2054">
        <v>342451</v>
      </c>
      <c r="U12" s="2054">
        <v>346251</v>
      </c>
      <c r="V12" s="2054">
        <v>337203</v>
      </c>
      <c r="W12" s="2054">
        <v>314211</v>
      </c>
      <c r="X12" s="2054">
        <v>282411</v>
      </c>
      <c r="Y12" s="2054">
        <v>265100</v>
      </c>
      <c r="Z12" s="2054">
        <v>244682</v>
      </c>
      <c r="AA12" s="120" t="s">
        <v>300</v>
      </c>
      <c r="AB12" s="61">
        <v>2017</v>
      </c>
      <c r="AC12" s="61">
        <v>2046</v>
      </c>
      <c r="AD12" s="61">
        <v>2192</v>
      </c>
      <c r="AE12" s="61">
        <v>2180</v>
      </c>
      <c r="AF12" s="61">
        <v>2228</v>
      </c>
      <c r="AG12" s="61">
        <v>2373</v>
      </c>
      <c r="AH12" s="60">
        <v>2407</v>
      </c>
      <c r="AI12" s="60">
        <v>2461</v>
      </c>
      <c r="AJ12" s="60">
        <v>2588</v>
      </c>
      <c r="AK12" s="60">
        <v>2466</v>
      </c>
      <c r="AL12" s="60">
        <v>2405</v>
      </c>
      <c r="AM12" s="60">
        <v>2295</v>
      </c>
      <c r="AN12" s="2071" t="s">
        <v>299</v>
      </c>
      <c r="AO12" s="77">
        <v>308304</v>
      </c>
      <c r="AP12" s="77">
        <v>316494</v>
      </c>
      <c r="AQ12" s="77">
        <v>314813</v>
      </c>
      <c r="AR12" s="77">
        <v>310926</v>
      </c>
      <c r="AS12" s="77">
        <v>310158</v>
      </c>
      <c r="AT12" s="77">
        <v>313706</v>
      </c>
      <c r="AU12" s="2053">
        <v>314680</v>
      </c>
      <c r="AV12" s="2053">
        <v>320052</v>
      </c>
      <c r="AW12" s="2053">
        <v>317689</v>
      </c>
      <c r="AX12" s="2053">
        <v>325596</v>
      </c>
      <c r="AY12" s="2053">
        <v>344580</v>
      </c>
      <c r="AZ12" s="2053">
        <v>342731</v>
      </c>
    </row>
    <row r="13" spans="1:52" ht="13.5" customHeight="1" x14ac:dyDescent="0.2">
      <c r="A13" s="2071" t="s">
        <v>126</v>
      </c>
      <c r="B13" s="122">
        <v>-1399</v>
      </c>
      <c r="C13" s="122">
        <v>-1622</v>
      </c>
      <c r="D13" s="122">
        <v>-1646</v>
      </c>
      <c r="E13" s="122">
        <v>-1485</v>
      </c>
      <c r="F13" s="122">
        <v>-1656</v>
      </c>
      <c r="G13" s="122">
        <v>-1835</v>
      </c>
      <c r="H13" s="122">
        <v>-1808</v>
      </c>
      <c r="I13" s="122">
        <v>-1914</v>
      </c>
      <c r="J13" s="122">
        <v>-1862</v>
      </c>
      <c r="K13" s="122">
        <v>-1639</v>
      </c>
      <c r="L13" s="122">
        <v>-1646</v>
      </c>
      <c r="M13" s="122">
        <v>-1575</v>
      </c>
      <c r="N13" s="2072" t="s">
        <v>298</v>
      </c>
      <c r="O13" s="2054">
        <v>76222</v>
      </c>
      <c r="P13" s="2054">
        <v>75294</v>
      </c>
      <c r="Q13" s="2054">
        <v>87701</v>
      </c>
      <c r="R13" s="2054">
        <v>86535</v>
      </c>
      <c r="S13" s="2054">
        <v>87110</v>
      </c>
      <c r="T13" s="2054">
        <v>87314</v>
      </c>
      <c r="U13" s="2054">
        <v>86626</v>
      </c>
      <c r="V13" s="2054">
        <v>92373</v>
      </c>
      <c r="W13" s="2054">
        <v>69137</v>
      </c>
      <c r="X13" s="2054">
        <v>56155</v>
      </c>
      <c r="Y13" s="2054">
        <v>44830</v>
      </c>
      <c r="Z13" s="2054">
        <v>38782</v>
      </c>
      <c r="AA13" s="2035" t="s">
        <v>128</v>
      </c>
      <c r="AB13" s="79">
        <v>-744</v>
      </c>
      <c r="AC13" s="79">
        <v>-726</v>
      </c>
      <c r="AD13" s="79">
        <v>-730</v>
      </c>
      <c r="AE13" s="79">
        <v>-798</v>
      </c>
      <c r="AF13" s="79">
        <v>-861</v>
      </c>
      <c r="AG13" s="79">
        <v>-757</v>
      </c>
      <c r="AH13" s="2049">
        <v>-795</v>
      </c>
      <c r="AI13" s="2049">
        <v>-799</v>
      </c>
      <c r="AJ13" s="2049">
        <v>-687</v>
      </c>
      <c r="AK13" s="2049">
        <v>-743</v>
      </c>
      <c r="AL13" s="2049">
        <v>-756</v>
      </c>
      <c r="AM13" s="2049">
        <v>-740</v>
      </c>
      <c r="AN13" s="2071" t="s">
        <v>298</v>
      </c>
      <c r="AO13" s="77">
        <v>76222</v>
      </c>
      <c r="AP13" s="77">
        <v>74900</v>
      </c>
      <c r="AQ13" s="77">
        <v>74987</v>
      </c>
      <c r="AR13" s="77">
        <v>73198</v>
      </c>
      <c r="AS13" s="77">
        <v>75294</v>
      </c>
      <c r="AT13" s="77">
        <v>87580</v>
      </c>
      <c r="AU13" s="2053">
        <v>90592</v>
      </c>
      <c r="AV13" s="2053">
        <v>93211</v>
      </c>
      <c r="AW13" s="2053">
        <v>87701</v>
      </c>
      <c r="AX13" s="2053">
        <v>82974</v>
      </c>
      <c r="AY13" s="2053">
        <v>84976</v>
      </c>
      <c r="AZ13" s="2053">
        <v>87154</v>
      </c>
    </row>
    <row r="14" spans="1:52" ht="13.5" customHeight="1" x14ac:dyDescent="0.2">
      <c r="A14" s="2114" t="s">
        <v>295</v>
      </c>
      <c r="B14" s="115">
        <v>-482</v>
      </c>
      <c r="C14" s="115">
        <v>-268</v>
      </c>
      <c r="D14" s="115">
        <v>-228</v>
      </c>
      <c r="E14" s="115">
        <v>-209</v>
      </c>
      <c r="F14" s="122">
        <v>-585</v>
      </c>
      <c r="G14" s="122">
        <v>-227</v>
      </c>
      <c r="H14" s="122">
        <v>-267</v>
      </c>
      <c r="I14" s="122">
        <v>-192</v>
      </c>
      <c r="J14" s="122">
        <v>-170</v>
      </c>
      <c r="K14" s="122">
        <v>-149</v>
      </c>
      <c r="L14" s="122">
        <v>-124</v>
      </c>
      <c r="M14" s="122">
        <v>-103</v>
      </c>
      <c r="N14" s="2072" t="s">
        <v>296</v>
      </c>
      <c r="O14" s="2054">
        <v>7568</v>
      </c>
      <c r="P14" s="2054">
        <v>6489</v>
      </c>
      <c r="Q14" s="2054">
        <v>5108</v>
      </c>
      <c r="R14" s="2054">
        <v>8341</v>
      </c>
      <c r="S14" s="2054">
        <v>12151</v>
      </c>
      <c r="T14" s="2054">
        <v>9575</v>
      </c>
      <c r="U14" s="2054">
        <v>7970</v>
      </c>
      <c r="V14" s="2054">
        <v>8373</v>
      </c>
      <c r="W14" s="2054">
        <v>9494</v>
      </c>
      <c r="X14" s="2054" t="s">
        <v>297</v>
      </c>
      <c r="Y14" s="2054">
        <v>7937</v>
      </c>
      <c r="Z14" s="2054">
        <v>4790</v>
      </c>
      <c r="AA14" s="2035" t="s">
        <v>126</v>
      </c>
      <c r="AB14" s="79">
        <v>-390</v>
      </c>
      <c r="AC14" s="79">
        <v>-323</v>
      </c>
      <c r="AD14" s="79">
        <v>-350</v>
      </c>
      <c r="AE14" s="79">
        <v>-336</v>
      </c>
      <c r="AF14" s="79">
        <v>-425</v>
      </c>
      <c r="AG14" s="79">
        <v>-377</v>
      </c>
      <c r="AH14" s="2049">
        <v>-433</v>
      </c>
      <c r="AI14" s="2049">
        <v>-387</v>
      </c>
      <c r="AJ14" s="2049">
        <v>-475</v>
      </c>
      <c r="AK14" s="2049">
        <v>-389</v>
      </c>
      <c r="AL14" s="2049">
        <v>-396</v>
      </c>
      <c r="AM14" s="2049">
        <v>-386</v>
      </c>
      <c r="AN14" s="2071" t="s">
        <v>296</v>
      </c>
      <c r="AO14" s="77">
        <v>7568</v>
      </c>
      <c r="AP14" s="77">
        <v>9807</v>
      </c>
      <c r="AQ14" s="77">
        <v>8898</v>
      </c>
      <c r="AR14" s="77">
        <v>9618</v>
      </c>
      <c r="AS14" s="77">
        <v>6489</v>
      </c>
      <c r="AT14" s="77">
        <v>7279</v>
      </c>
      <c r="AU14" s="2053">
        <v>5505</v>
      </c>
      <c r="AV14" s="2053">
        <v>5263</v>
      </c>
      <c r="AW14" s="2053">
        <v>5108</v>
      </c>
      <c r="AX14" s="2053">
        <v>10389</v>
      </c>
      <c r="AY14" s="2053">
        <v>8989</v>
      </c>
      <c r="AZ14" s="2053">
        <v>9554</v>
      </c>
    </row>
    <row r="15" spans="1:52" ht="13.5" customHeight="1" x14ac:dyDescent="0.2">
      <c r="A15" s="86" t="s">
        <v>292</v>
      </c>
      <c r="B15" s="112">
        <f>SUM(B12:B14)</f>
        <v>-4879</v>
      </c>
      <c r="C15" s="112">
        <f>SUM(C12:C14)</f>
        <v>-5102</v>
      </c>
      <c r="D15" s="112">
        <f>SUM(D12:D14)</f>
        <v>-4800</v>
      </c>
      <c r="E15" s="112">
        <f>SUM(E12:E14)</f>
        <v>-4957</v>
      </c>
      <c r="F15" s="112">
        <f>SUM(F12:F14)</f>
        <v>-5400</v>
      </c>
      <c r="G15" s="112">
        <v>-5040</v>
      </c>
      <c r="H15" s="112">
        <v>-5064</v>
      </c>
      <c r="I15" s="112">
        <v>-5219</v>
      </c>
      <c r="J15" s="112">
        <v>-4816</v>
      </c>
      <c r="K15" s="112">
        <v>-4512</v>
      </c>
      <c r="L15" s="112">
        <v>-4338</v>
      </c>
      <c r="M15" s="112">
        <v>-4066</v>
      </c>
      <c r="N15" s="2072" t="s">
        <v>294</v>
      </c>
      <c r="O15" s="2054">
        <v>12452</v>
      </c>
      <c r="P15" s="2054">
        <v>17180</v>
      </c>
      <c r="Q15" s="2054">
        <v>21524</v>
      </c>
      <c r="R15" s="2054">
        <v>22273</v>
      </c>
      <c r="S15" s="2054">
        <v>39749</v>
      </c>
      <c r="T15" s="2054">
        <v>33271</v>
      </c>
      <c r="U15" s="2054">
        <v>28128</v>
      </c>
      <c r="V15" s="2054">
        <v>20167</v>
      </c>
      <c r="W15" s="2054">
        <v>17293</v>
      </c>
      <c r="X15" s="2054">
        <v>13703</v>
      </c>
      <c r="Y15" s="2054">
        <v>10669</v>
      </c>
      <c r="Z15" s="2054">
        <v>17644</v>
      </c>
      <c r="AA15" s="2035" t="s">
        <v>295</v>
      </c>
      <c r="AB15" s="79">
        <v>-250</v>
      </c>
      <c r="AC15" s="79">
        <v>-87</v>
      </c>
      <c r="AD15" s="79">
        <v>-74</v>
      </c>
      <c r="AE15" s="79">
        <v>-71</v>
      </c>
      <c r="AF15" s="79">
        <v>-75</v>
      </c>
      <c r="AG15" s="79">
        <v>-70</v>
      </c>
      <c r="AH15" s="2049">
        <v>-63</v>
      </c>
      <c r="AI15" s="2049">
        <v>-60</v>
      </c>
      <c r="AJ15" s="2049">
        <v>-71</v>
      </c>
      <c r="AK15" s="2049">
        <v>-51</v>
      </c>
      <c r="AL15" s="2049">
        <v>-54</v>
      </c>
      <c r="AM15" s="2049">
        <v>-52</v>
      </c>
      <c r="AN15" s="2071" t="s">
        <v>294</v>
      </c>
      <c r="AO15" s="77">
        <v>12452</v>
      </c>
      <c r="AP15" s="77">
        <v>15061</v>
      </c>
      <c r="AQ15" s="77">
        <v>15568</v>
      </c>
      <c r="AR15" s="77">
        <v>17176</v>
      </c>
      <c r="AS15" s="77">
        <v>17180</v>
      </c>
      <c r="AT15" s="77">
        <v>29540</v>
      </c>
      <c r="AU15" s="2053">
        <v>28692</v>
      </c>
      <c r="AV15" s="2053">
        <v>27942</v>
      </c>
      <c r="AW15" s="2053">
        <v>21524</v>
      </c>
      <c r="AX15" s="2053">
        <v>22200</v>
      </c>
      <c r="AY15" s="2053">
        <v>21197</v>
      </c>
      <c r="AZ15" s="2053">
        <v>22983</v>
      </c>
    </row>
    <row r="16" spans="1:52" ht="18" customHeight="1" x14ac:dyDescent="0.2">
      <c r="A16" s="86" t="s">
        <v>290</v>
      </c>
      <c r="B16" s="112">
        <f>+B11+B15</f>
        <v>4126</v>
      </c>
      <c r="C16" s="112">
        <v>4367</v>
      </c>
      <c r="D16" s="112">
        <v>5127</v>
      </c>
      <c r="E16" s="112">
        <v>5183</v>
      </c>
      <c r="F16" s="112">
        <v>4841</v>
      </c>
      <c r="G16" s="112">
        <v>4851</v>
      </c>
      <c r="H16" s="112">
        <v>4934</v>
      </c>
      <c r="I16" s="112">
        <v>4282</v>
      </c>
      <c r="J16" s="112">
        <v>4518</v>
      </c>
      <c r="K16" s="112">
        <v>4561</v>
      </c>
      <c r="L16" s="112">
        <v>3862</v>
      </c>
      <c r="M16" s="112">
        <v>3823</v>
      </c>
      <c r="N16" s="2083" t="s">
        <v>293</v>
      </c>
      <c r="O16" s="2054">
        <v>24583</v>
      </c>
      <c r="P16" s="2054">
        <v>25879</v>
      </c>
      <c r="Q16" s="2054">
        <v>23102</v>
      </c>
      <c r="R16" s="2054">
        <v>20434</v>
      </c>
      <c r="S16" s="2032"/>
      <c r="T16" s="2032"/>
      <c r="U16" s="2032"/>
      <c r="V16" s="2032"/>
      <c r="W16" s="2032"/>
      <c r="X16" s="2032"/>
      <c r="Y16" s="2032"/>
      <c r="Z16" s="2032"/>
      <c r="AA16" s="120" t="s">
        <v>292</v>
      </c>
      <c r="AB16" s="61">
        <f t="shared" ref="AB16:AG16" si="2">SUM(AB13:AB15)</f>
        <v>-1384</v>
      </c>
      <c r="AC16" s="61">
        <f t="shared" si="2"/>
        <v>-1136</v>
      </c>
      <c r="AD16" s="61">
        <f t="shared" si="2"/>
        <v>-1154</v>
      </c>
      <c r="AE16" s="61">
        <f t="shared" si="2"/>
        <v>-1205</v>
      </c>
      <c r="AF16" s="61">
        <f t="shared" si="2"/>
        <v>-1361</v>
      </c>
      <c r="AG16" s="61">
        <f t="shared" si="2"/>
        <v>-1204</v>
      </c>
      <c r="AH16" s="60">
        <v>-1291</v>
      </c>
      <c r="AI16" s="60">
        <v>-1246</v>
      </c>
      <c r="AJ16" s="60">
        <v>-1233</v>
      </c>
      <c r="AK16" s="60">
        <v>-1183</v>
      </c>
      <c r="AL16" s="60">
        <v>-1206</v>
      </c>
      <c r="AM16" s="60">
        <v>-1178</v>
      </c>
      <c r="AN16" s="2660" t="s">
        <v>293</v>
      </c>
      <c r="AO16" s="77">
        <v>24583</v>
      </c>
      <c r="AP16" s="77">
        <v>26829</v>
      </c>
      <c r="AQ16" s="77">
        <v>26335</v>
      </c>
      <c r="AR16" s="77">
        <v>25750</v>
      </c>
      <c r="AS16" s="77">
        <v>25879</v>
      </c>
      <c r="AT16" s="77">
        <v>25472</v>
      </c>
      <c r="AU16" s="2053">
        <v>24772</v>
      </c>
      <c r="AV16" s="2053">
        <v>24382</v>
      </c>
      <c r="AW16" s="2053">
        <v>23102</v>
      </c>
      <c r="AX16" s="2053">
        <v>23149</v>
      </c>
      <c r="AY16" s="2049">
        <v>22040</v>
      </c>
      <c r="AZ16" s="2049">
        <v>20667</v>
      </c>
    </row>
    <row r="17" spans="1:52" ht="13.5" customHeight="1" x14ac:dyDescent="0.2">
      <c r="A17" s="2071" t="s">
        <v>113</v>
      </c>
      <c r="B17" s="122">
        <v>-173</v>
      </c>
      <c r="C17" s="122">
        <v>-369</v>
      </c>
      <c r="D17" s="122">
        <v>-502</v>
      </c>
      <c r="E17" s="122">
        <v>-479</v>
      </c>
      <c r="F17" s="122">
        <v>-534</v>
      </c>
      <c r="G17" s="122">
        <v>-735</v>
      </c>
      <c r="H17" s="122">
        <v>-895</v>
      </c>
      <c r="I17" s="122">
        <v>-735</v>
      </c>
      <c r="J17" s="122">
        <v>-879</v>
      </c>
      <c r="K17" s="122">
        <v>-1486</v>
      </c>
      <c r="L17" s="122">
        <v>-466</v>
      </c>
      <c r="M17" s="122">
        <v>60</v>
      </c>
      <c r="N17" s="2072" t="s">
        <v>167</v>
      </c>
      <c r="O17" s="2054">
        <v>37025</v>
      </c>
      <c r="P17" s="2054">
        <v>46111</v>
      </c>
      <c r="Q17" s="2054">
        <v>69959</v>
      </c>
      <c r="R17" s="2054">
        <v>80741</v>
      </c>
      <c r="S17" s="2054">
        <v>105119</v>
      </c>
      <c r="T17" s="2054">
        <v>70992</v>
      </c>
      <c r="U17" s="2054">
        <v>118789</v>
      </c>
      <c r="V17" s="2054">
        <v>171943</v>
      </c>
      <c r="W17" s="2054">
        <v>96825</v>
      </c>
      <c r="X17" s="2054">
        <v>75422</v>
      </c>
      <c r="Y17" s="2054">
        <v>86838</v>
      </c>
      <c r="Z17" s="2054">
        <v>31498</v>
      </c>
      <c r="AA17" s="120" t="s">
        <v>291</v>
      </c>
      <c r="AB17" s="61">
        <v>-1243</v>
      </c>
      <c r="AC17" s="61">
        <v>-1136</v>
      </c>
      <c r="AD17" s="61">
        <v>-1154</v>
      </c>
      <c r="AE17" s="61">
        <v>-1205</v>
      </c>
      <c r="AF17" s="61">
        <v>-1361</v>
      </c>
      <c r="AG17" s="61">
        <v>-1204</v>
      </c>
      <c r="AH17" s="60">
        <v>-1291</v>
      </c>
      <c r="AI17" s="60">
        <v>-1246</v>
      </c>
      <c r="AJ17" s="60">
        <v>-1319</v>
      </c>
      <c r="AK17" s="60">
        <v>-1183</v>
      </c>
      <c r="AL17" s="60">
        <v>-1206</v>
      </c>
      <c r="AM17" s="60">
        <v>-1178</v>
      </c>
      <c r="AN17" s="2071" t="s">
        <v>167</v>
      </c>
      <c r="AO17" s="77">
        <v>37025</v>
      </c>
      <c r="AP17" s="77">
        <v>36713</v>
      </c>
      <c r="AQ17" s="77">
        <v>43719</v>
      </c>
      <c r="AR17" s="77">
        <v>42306</v>
      </c>
      <c r="AS17" s="77">
        <v>46111</v>
      </c>
      <c r="AT17" s="77">
        <v>48637</v>
      </c>
      <c r="AU17" s="2053">
        <v>53385</v>
      </c>
      <c r="AV17" s="2053">
        <v>56204</v>
      </c>
      <c r="AW17" s="2053">
        <v>69959</v>
      </c>
      <c r="AX17" s="2053">
        <v>80529</v>
      </c>
      <c r="AY17" s="2053">
        <v>87240</v>
      </c>
      <c r="AZ17" s="2053">
        <v>87394</v>
      </c>
    </row>
    <row r="18" spans="1:52" ht="20.25" customHeight="1" x14ac:dyDescent="0.2">
      <c r="A18" s="86" t="s">
        <v>110</v>
      </c>
      <c r="B18" s="112">
        <f>SUM(B16:B17)</f>
        <v>3953</v>
      </c>
      <c r="C18" s="112">
        <f>SUM(C16:C17)</f>
        <v>3998</v>
      </c>
      <c r="D18" s="112">
        <f>SUM(D16:D17)</f>
        <v>4625</v>
      </c>
      <c r="E18" s="112">
        <f>SUM(E16:E17)</f>
        <v>4704</v>
      </c>
      <c r="F18" s="112">
        <v>4307</v>
      </c>
      <c r="G18" s="112">
        <v>4116</v>
      </c>
      <c r="H18" s="112">
        <v>4039</v>
      </c>
      <c r="I18" s="112">
        <v>3547</v>
      </c>
      <c r="J18" s="112">
        <v>3639</v>
      </c>
      <c r="K18" s="112">
        <v>3075</v>
      </c>
      <c r="L18" s="112">
        <v>3396</v>
      </c>
      <c r="M18" s="112">
        <v>3883</v>
      </c>
      <c r="N18" s="2083" t="s">
        <v>166</v>
      </c>
      <c r="O18" s="2111">
        <v>169</v>
      </c>
      <c r="P18" s="2111">
        <v>163</v>
      </c>
      <c r="Q18" s="2111">
        <v>178</v>
      </c>
      <c r="R18" s="2111">
        <v>151</v>
      </c>
      <c r="S18" s="2111">
        <v>256</v>
      </c>
      <c r="T18" s="2111">
        <v>203</v>
      </c>
      <c r="U18" s="2054">
        <v>-711</v>
      </c>
      <c r="V18" s="2054">
        <v>-215</v>
      </c>
      <c r="W18" s="2054">
        <v>1127</v>
      </c>
      <c r="X18" s="2054">
        <v>763</v>
      </c>
      <c r="Y18" s="2054">
        <v>413</v>
      </c>
      <c r="Z18" s="2054">
        <v>-105</v>
      </c>
      <c r="AA18" s="120" t="s">
        <v>290</v>
      </c>
      <c r="AB18" s="61">
        <f t="shared" ref="AB18:AG18" si="3">AB11+AB16</f>
        <v>719</v>
      </c>
      <c r="AC18" s="61">
        <f t="shared" si="3"/>
        <v>910</v>
      </c>
      <c r="AD18" s="61">
        <f t="shared" si="3"/>
        <v>1387</v>
      </c>
      <c r="AE18" s="61">
        <f t="shared" si="3"/>
        <v>1110</v>
      </c>
      <c r="AF18" s="61">
        <f t="shared" si="3"/>
        <v>867</v>
      </c>
      <c r="AG18" s="61">
        <f t="shared" si="3"/>
        <v>1169</v>
      </c>
      <c r="AH18" s="60">
        <v>1116</v>
      </c>
      <c r="AI18" s="60">
        <v>1215</v>
      </c>
      <c r="AJ18" s="60">
        <v>1377</v>
      </c>
      <c r="AK18" s="60">
        <v>1283</v>
      </c>
      <c r="AL18" s="60">
        <v>1350</v>
      </c>
      <c r="AM18" s="60">
        <v>1117</v>
      </c>
      <c r="AN18" s="2660" t="s">
        <v>166</v>
      </c>
      <c r="AO18" s="93">
        <v>169</v>
      </c>
      <c r="AP18" s="93">
        <v>131</v>
      </c>
      <c r="AQ18" s="93">
        <v>165</v>
      </c>
      <c r="AR18" s="93">
        <v>150</v>
      </c>
      <c r="AS18" s="93">
        <v>163</v>
      </c>
      <c r="AT18" s="93">
        <v>143</v>
      </c>
      <c r="AU18" s="2082">
        <v>140</v>
      </c>
      <c r="AV18" s="2082">
        <v>154</v>
      </c>
      <c r="AW18" s="2082">
        <v>178</v>
      </c>
      <c r="AX18" s="2082">
        <v>137</v>
      </c>
      <c r="AY18" s="2082">
        <v>160</v>
      </c>
      <c r="AZ18" s="2053">
        <v>171</v>
      </c>
    </row>
    <row r="19" spans="1:52" ht="13.5" customHeight="1" x14ac:dyDescent="0.2">
      <c r="A19" s="2071" t="s">
        <v>285</v>
      </c>
      <c r="B19" s="122">
        <v>-872</v>
      </c>
      <c r="C19" s="122">
        <v>-950</v>
      </c>
      <c r="D19" s="122">
        <v>-859</v>
      </c>
      <c r="E19" s="122">
        <v>-1042</v>
      </c>
      <c r="F19" s="122">
        <v>-950</v>
      </c>
      <c r="G19" s="122">
        <v>-1009</v>
      </c>
      <c r="H19" s="122">
        <v>-970</v>
      </c>
      <c r="I19" s="122">
        <v>-913</v>
      </c>
      <c r="J19" s="122">
        <v>-976</v>
      </c>
      <c r="K19" s="122">
        <v>-757</v>
      </c>
      <c r="L19" s="122">
        <v>-724</v>
      </c>
      <c r="M19" s="122">
        <v>-753</v>
      </c>
      <c r="N19" s="2083"/>
      <c r="O19" s="2111"/>
      <c r="P19" s="2111"/>
      <c r="Q19" s="2111"/>
      <c r="R19" s="2111"/>
      <c r="S19" s="2111"/>
      <c r="T19" s="2111"/>
      <c r="U19" s="2110"/>
      <c r="V19" s="2032"/>
      <c r="W19" s="2032"/>
      <c r="X19" s="2032"/>
      <c r="Y19" s="2032"/>
      <c r="Z19" s="2032"/>
      <c r="AA19" s="2035" t="s">
        <v>113</v>
      </c>
      <c r="AB19" s="79">
        <v>-30</v>
      </c>
      <c r="AC19" s="79">
        <v>-44</v>
      </c>
      <c r="AD19" s="79">
        <v>-59</v>
      </c>
      <c r="AE19" s="79">
        <v>-40</v>
      </c>
      <c r="AF19" s="79">
        <v>-71</v>
      </c>
      <c r="AG19" s="79">
        <v>-79</v>
      </c>
      <c r="AH19" s="2049">
        <v>-106</v>
      </c>
      <c r="AI19" s="2049">
        <v>-113</v>
      </c>
      <c r="AJ19" s="2049">
        <v>-129</v>
      </c>
      <c r="AK19" s="2049">
        <v>-135</v>
      </c>
      <c r="AL19" s="2049">
        <v>-127</v>
      </c>
      <c r="AM19" s="2049">
        <v>-111</v>
      </c>
      <c r="AN19" s="2660"/>
      <c r="AO19" s="93"/>
      <c r="AP19" s="93"/>
      <c r="AQ19" s="93"/>
      <c r="AR19" s="93"/>
      <c r="AS19" s="93"/>
      <c r="AT19" s="93"/>
      <c r="AU19" s="2082"/>
      <c r="AV19" s="2082"/>
      <c r="AW19" s="2082"/>
      <c r="AX19" s="2082"/>
      <c r="AY19" s="2082"/>
      <c r="AZ19" s="2053"/>
    </row>
    <row r="20" spans="1:52" ht="13.5" customHeight="1" x14ac:dyDescent="0.2">
      <c r="A20" s="2794" t="s">
        <v>286</v>
      </c>
      <c r="B20" s="121">
        <f>SUM(B18:B19)</f>
        <v>3081</v>
      </c>
      <c r="C20" s="121">
        <f>SUM(C18:C19)</f>
        <v>3048</v>
      </c>
      <c r="D20" s="121">
        <f>SUM(D18:D19)</f>
        <v>3766</v>
      </c>
      <c r="E20" s="121">
        <f>SUM(E18:E19)</f>
        <v>3662</v>
      </c>
      <c r="F20" s="112">
        <f>SUM(F18:F19)</f>
        <v>3357</v>
      </c>
      <c r="G20" s="112">
        <v>3107</v>
      </c>
      <c r="H20" s="112">
        <v>3069</v>
      </c>
      <c r="I20" s="112">
        <v>2634</v>
      </c>
      <c r="J20" s="112">
        <v>2663</v>
      </c>
      <c r="K20" s="112">
        <v>2318</v>
      </c>
      <c r="L20" s="112">
        <v>2672</v>
      </c>
      <c r="M20" s="112">
        <v>3130</v>
      </c>
      <c r="N20" s="2072" t="s">
        <v>289</v>
      </c>
      <c r="O20" s="2054">
        <v>1601</v>
      </c>
      <c r="P20" s="2054">
        <v>1235</v>
      </c>
      <c r="Q20" s="2054">
        <v>588</v>
      </c>
      <c r="R20" s="2054">
        <v>515</v>
      </c>
      <c r="S20" s="2054">
        <v>487</v>
      </c>
      <c r="T20" s="2054">
        <v>630</v>
      </c>
      <c r="U20" s="2054">
        <v>585</v>
      </c>
      <c r="V20" s="2054">
        <v>591</v>
      </c>
      <c r="W20" s="2054">
        <v>554</v>
      </c>
      <c r="X20" s="2054">
        <v>470</v>
      </c>
      <c r="Y20" s="2054">
        <v>431</v>
      </c>
      <c r="Z20" s="2054">
        <v>366</v>
      </c>
      <c r="AA20" s="120" t="s">
        <v>110</v>
      </c>
      <c r="AB20" s="61">
        <f t="shared" ref="AB20:AG20" si="4">AB18+AB19</f>
        <v>689</v>
      </c>
      <c r="AC20" s="61">
        <f t="shared" si="4"/>
        <v>866</v>
      </c>
      <c r="AD20" s="61">
        <f t="shared" si="4"/>
        <v>1328</v>
      </c>
      <c r="AE20" s="61">
        <f t="shared" si="4"/>
        <v>1070</v>
      </c>
      <c r="AF20" s="61">
        <f t="shared" si="4"/>
        <v>796</v>
      </c>
      <c r="AG20" s="61">
        <f t="shared" si="4"/>
        <v>1090</v>
      </c>
      <c r="AH20" s="60">
        <v>1010</v>
      </c>
      <c r="AI20" s="60">
        <v>1102</v>
      </c>
      <c r="AJ20" s="60">
        <v>1248</v>
      </c>
      <c r="AK20" s="60">
        <v>1148</v>
      </c>
      <c r="AL20" s="60">
        <v>1223</v>
      </c>
      <c r="AM20" s="60">
        <v>1006</v>
      </c>
      <c r="AN20" s="2071" t="s">
        <v>289</v>
      </c>
      <c r="AO20" s="77">
        <v>1601</v>
      </c>
      <c r="AP20" s="77">
        <v>1617</v>
      </c>
      <c r="AQ20" s="77">
        <v>1577</v>
      </c>
      <c r="AR20" s="77">
        <v>1237</v>
      </c>
      <c r="AS20" s="77">
        <v>1235</v>
      </c>
      <c r="AT20" s="77">
        <v>572</v>
      </c>
      <c r="AU20" s="2053">
        <v>567</v>
      </c>
      <c r="AV20" s="2053">
        <v>580</v>
      </c>
      <c r="AW20" s="2053">
        <v>588</v>
      </c>
      <c r="AX20" s="2082">
        <v>775</v>
      </c>
      <c r="AY20" s="2053">
        <v>781</v>
      </c>
      <c r="AZ20" s="2053">
        <v>642</v>
      </c>
    </row>
    <row r="21" spans="1:52" ht="13.5" customHeight="1" x14ac:dyDescent="0.2">
      <c r="A21" s="2794"/>
      <c r="B21" s="121"/>
      <c r="C21" s="121"/>
      <c r="D21" s="121"/>
      <c r="E21" s="121"/>
      <c r="F21" s="115"/>
      <c r="G21" s="119"/>
      <c r="H21" s="119"/>
      <c r="I21" s="119"/>
      <c r="J21" s="119"/>
      <c r="K21" s="119"/>
      <c r="L21" s="119"/>
      <c r="M21" s="119"/>
      <c r="N21" s="2072" t="s">
        <v>287</v>
      </c>
      <c r="O21" s="2054">
        <v>4035</v>
      </c>
      <c r="P21" s="2054">
        <v>3983</v>
      </c>
      <c r="Q21" s="2054">
        <v>3792</v>
      </c>
      <c r="R21" s="2054">
        <v>3208</v>
      </c>
      <c r="S21" s="2054">
        <v>2908</v>
      </c>
      <c r="T21" s="2054">
        <v>3246</v>
      </c>
      <c r="U21" s="2054">
        <v>3425</v>
      </c>
      <c r="V21" s="2054">
        <v>3321</v>
      </c>
      <c r="W21" s="2054">
        <v>3219</v>
      </c>
      <c r="X21" s="2054">
        <v>2947</v>
      </c>
      <c r="Y21" s="2054">
        <v>2535</v>
      </c>
      <c r="Z21" s="2054">
        <v>2725</v>
      </c>
      <c r="AA21" s="120" t="s">
        <v>288</v>
      </c>
      <c r="AB21" s="61">
        <v>744</v>
      </c>
      <c r="AC21" s="61">
        <v>866</v>
      </c>
      <c r="AD21" s="61">
        <v>979</v>
      </c>
      <c r="AE21" s="61">
        <v>935</v>
      </c>
      <c r="AF21" s="61">
        <v>796</v>
      </c>
      <c r="AG21" s="61">
        <v>1090</v>
      </c>
      <c r="AH21" s="60">
        <v>1010</v>
      </c>
      <c r="AI21" s="60">
        <v>1102</v>
      </c>
      <c r="AJ21" s="60">
        <v>1140</v>
      </c>
      <c r="AK21" s="60">
        <v>1148</v>
      </c>
      <c r="AL21" s="60">
        <v>1072</v>
      </c>
      <c r="AM21" s="60">
        <v>1006</v>
      </c>
      <c r="AN21" s="2071" t="s">
        <v>287</v>
      </c>
      <c r="AO21" s="77">
        <v>4035</v>
      </c>
      <c r="AP21" s="77">
        <v>4146</v>
      </c>
      <c r="AQ21" s="77">
        <v>4064</v>
      </c>
      <c r="AR21" s="77">
        <v>3971</v>
      </c>
      <c r="AS21" s="77">
        <v>3983</v>
      </c>
      <c r="AT21" s="77">
        <v>4071</v>
      </c>
      <c r="AU21" s="2053">
        <v>3991</v>
      </c>
      <c r="AV21" s="2053">
        <v>3935</v>
      </c>
      <c r="AW21" s="2053">
        <v>3792</v>
      </c>
      <c r="AX21" s="2053">
        <v>3594</v>
      </c>
      <c r="AY21" s="2053">
        <v>3444</v>
      </c>
      <c r="AZ21" s="2053">
        <v>3299</v>
      </c>
    </row>
    <row r="22" spans="1:52" ht="13.5" customHeight="1" x14ac:dyDescent="0.2">
      <c r="A22" s="2795" t="s">
        <v>281</v>
      </c>
      <c r="B22" s="93" t="s">
        <v>90</v>
      </c>
      <c r="C22" s="93" t="s">
        <v>90</v>
      </c>
      <c r="D22" s="93" t="s">
        <v>90</v>
      </c>
      <c r="E22" s="93" t="s">
        <v>90</v>
      </c>
      <c r="F22" s="115">
        <v>-25</v>
      </c>
      <c r="G22" s="119">
        <v>9</v>
      </c>
      <c r="H22" s="119">
        <v>57</v>
      </c>
      <c r="I22" s="119"/>
      <c r="J22" s="119"/>
      <c r="K22" s="119"/>
      <c r="L22" s="119"/>
      <c r="M22" s="119"/>
      <c r="N22" s="2072" t="s">
        <v>284</v>
      </c>
      <c r="O22" s="2054">
        <v>546</v>
      </c>
      <c r="P22" s="2054">
        <v>624</v>
      </c>
      <c r="Q22" s="2054">
        <v>566</v>
      </c>
      <c r="R22" s="2054">
        <v>557</v>
      </c>
      <c r="S22" s="2054">
        <v>509</v>
      </c>
      <c r="T22" s="2054">
        <v>431</v>
      </c>
      <c r="U22" s="2054">
        <v>474</v>
      </c>
      <c r="V22" s="2054">
        <v>469</v>
      </c>
      <c r="W22" s="2054">
        <v>454</v>
      </c>
      <c r="X22" s="2054">
        <v>452</v>
      </c>
      <c r="Y22" s="2054">
        <v>375</v>
      </c>
      <c r="Z22" s="2054">
        <v>342</v>
      </c>
      <c r="AA22" s="2035" t="s">
        <v>285</v>
      </c>
      <c r="AB22" s="79">
        <v>-197</v>
      </c>
      <c r="AC22" s="79">
        <v>-182</v>
      </c>
      <c r="AD22" s="79">
        <v>-243</v>
      </c>
      <c r="AE22" s="79">
        <v>-250</v>
      </c>
      <c r="AF22" s="79">
        <v>-167</v>
      </c>
      <c r="AG22" s="79">
        <v>-258</v>
      </c>
      <c r="AH22" s="2049">
        <v>-267</v>
      </c>
      <c r="AI22" s="2049">
        <v>-258</v>
      </c>
      <c r="AJ22" s="2049">
        <v>-148</v>
      </c>
      <c r="AK22" s="2049">
        <v>-260</v>
      </c>
      <c r="AL22" s="2049">
        <v>-227</v>
      </c>
      <c r="AM22" s="2049">
        <v>-224</v>
      </c>
      <c r="AN22" s="2071" t="s">
        <v>284</v>
      </c>
      <c r="AO22" s="77">
        <v>546</v>
      </c>
      <c r="AP22" s="77">
        <v>576</v>
      </c>
      <c r="AQ22" s="77">
        <v>594</v>
      </c>
      <c r="AR22" s="77">
        <v>612</v>
      </c>
      <c r="AS22" s="77">
        <v>624</v>
      </c>
      <c r="AT22" s="77">
        <v>634</v>
      </c>
      <c r="AU22" s="2053">
        <v>570</v>
      </c>
      <c r="AV22" s="2053">
        <v>559</v>
      </c>
      <c r="AW22" s="2053">
        <v>566</v>
      </c>
      <c r="AX22" s="2053">
        <v>572</v>
      </c>
      <c r="AY22" s="2053">
        <v>568</v>
      </c>
      <c r="AZ22" s="2053">
        <v>573</v>
      </c>
    </row>
    <row r="23" spans="1:52" ht="13.5" customHeight="1" x14ac:dyDescent="0.2">
      <c r="A23" s="2795"/>
      <c r="B23" s="115"/>
      <c r="C23" s="115"/>
      <c r="D23" s="115"/>
      <c r="E23" s="115"/>
      <c r="F23" s="112"/>
      <c r="G23" s="112"/>
      <c r="H23" s="112"/>
      <c r="I23" s="112"/>
      <c r="J23" s="112"/>
      <c r="K23" s="112"/>
      <c r="L23" s="112"/>
      <c r="M23" s="112"/>
      <c r="N23" s="2072" t="s">
        <v>282</v>
      </c>
      <c r="O23" s="2054">
        <v>1607</v>
      </c>
      <c r="P23" s="2054">
        <v>1448</v>
      </c>
      <c r="Q23" s="2054">
        <v>3119</v>
      </c>
      <c r="R23" s="2054">
        <v>3054</v>
      </c>
      <c r="S23" s="2054">
        <v>3227</v>
      </c>
      <c r="T23" s="2054">
        <v>3524</v>
      </c>
      <c r="U23" s="2054">
        <v>3408</v>
      </c>
      <c r="V23" s="2054">
        <v>3644</v>
      </c>
      <c r="W23" s="2054">
        <v>3568</v>
      </c>
      <c r="X23" s="2054">
        <v>3505</v>
      </c>
      <c r="Y23" s="2054">
        <v>3334</v>
      </c>
      <c r="Z23" s="2054">
        <v>3492</v>
      </c>
      <c r="AA23" s="120" t="s">
        <v>283</v>
      </c>
      <c r="AB23" s="61">
        <f t="shared" ref="AB23:AG23" si="5">AB20+AB22</f>
        <v>492</v>
      </c>
      <c r="AC23" s="61">
        <f t="shared" si="5"/>
        <v>684</v>
      </c>
      <c r="AD23" s="61">
        <f t="shared" si="5"/>
        <v>1085</v>
      </c>
      <c r="AE23" s="61">
        <f t="shared" si="5"/>
        <v>820</v>
      </c>
      <c r="AF23" s="61">
        <f t="shared" si="5"/>
        <v>629</v>
      </c>
      <c r="AG23" s="61">
        <f t="shared" si="5"/>
        <v>832</v>
      </c>
      <c r="AH23" s="60">
        <v>743</v>
      </c>
      <c r="AI23" s="60">
        <v>844</v>
      </c>
      <c r="AJ23" s="60">
        <v>1100</v>
      </c>
      <c r="AK23" s="60">
        <v>888</v>
      </c>
      <c r="AL23" s="60">
        <v>996</v>
      </c>
      <c r="AM23" s="60">
        <v>782</v>
      </c>
      <c r="AN23" s="2071" t="s">
        <v>282</v>
      </c>
      <c r="AO23" s="77">
        <v>1607</v>
      </c>
      <c r="AP23" s="77">
        <v>1638</v>
      </c>
      <c r="AQ23" s="77">
        <v>1615</v>
      </c>
      <c r="AR23" s="77">
        <v>1516</v>
      </c>
      <c r="AS23" s="77">
        <v>1448</v>
      </c>
      <c r="AT23" s="77">
        <v>3280</v>
      </c>
      <c r="AU23" s="2053">
        <v>3205</v>
      </c>
      <c r="AV23" s="2053">
        <v>3234</v>
      </c>
      <c r="AW23" s="2053">
        <v>3119</v>
      </c>
      <c r="AX23" s="2053">
        <v>2984</v>
      </c>
      <c r="AY23" s="2053">
        <v>3072</v>
      </c>
      <c r="AZ23" s="2053">
        <v>3062</v>
      </c>
    </row>
    <row r="24" spans="1:52" ht="13.5" customHeight="1" x14ac:dyDescent="0.2">
      <c r="A24" s="86" t="s">
        <v>278</v>
      </c>
      <c r="B24" s="60">
        <f>+B20</f>
        <v>3081</v>
      </c>
      <c r="C24" s="112">
        <v>3048</v>
      </c>
      <c r="D24" s="112">
        <v>3766</v>
      </c>
      <c r="E24" s="112">
        <f>SUM(E20:E23)</f>
        <v>3662</v>
      </c>
      <c r="F24" s="112">
        <f>SUM(F20:F23)</f>
        <v>3332</v>
      </c>
      <c r="G24" s="112">
        <v>3116</v>
      </c>
      <c r="H24" s="112">
        <v>3126</v>
      </c>
      <c r="I24" s="112"/>
      <c r="J24" s="112"/>
      <c r="K24" s="112"/>
      <c r="L24" s="112"/>
      <c r="M24" s="112"/>
      <c r="N24" s="2072" t="s">
        <v>280</v>
      </c>
      <c r="O24" s="2054">
        <v>164</v>
      </c>
      <c r="P24" s="2054">
        <v>118</v>
      </c>
      <c r="Q24" s="2054">
        <v>60</v>
      </c>
      <c r="R24" s="2054">
        <v>76</v>
      </c>
      <c r="S24" s="2054">
        <v>130</v>
      </c>
      <c r="T24" s="2054">
        <v>62</v>
      </c>
      <c r="U24" s="2054">
        <v>266</v>
      </c>
      <c r="V24" s="2054">
        <v>169</v>
      </c>
      <c r="W24" s="2054">
        <v>278</v>
      </c>
      <c r="X24" s="2054">
        <v>125</v>
      </c>
      <c r="Y24" s="2054">
        <v>64</v>
      </c>
      <c r="Z24" s="2054">
        <v>191</v>
      </c>
      <c r="AH24" s="118"/>
      <c r="AI24" s="118"/>
      <c r="AJ24" s="117"/>
      <c r="AK24" s="117"/>
      <c r="AL24" s="116"/>
      <c r="AM24" s="116"/>
      <c r="AN24" s="2071" t="s">
        <v>280</v>
      </c>
      <c r="AO24" s="77">
        <v>164</v>
      </c>
      <c r="AP24" s="77">
        <v>63</v>
      </c>
      <c r="AQ24" s="77">
        <v>119</v>
      </c>
      <c r="AR24" s="77">
        <v>138</v>
      </c>
      <c r="AS24" s="77">
        <v>118</v>
      </c>
      <c r="AT24" s="77">
        <v>81</v>
      </c>
      <c r="AU24" s="2053">
        <v>84</v>
      </c>
      <c r="AV24" s="2053">
        <v>168</v>
      </c>
      <c r="AW24" s="2053">
        <v>60</v>
      </c>
      <c r="AX24" s="2053">
        <v>232</v>
      </c>
      <c r="AY24" s="2053">
        <v>124</v>
      </c>
      <c r="AZ24" s="2053">
        <v>135</v>
      </c>
    </row>
    <row r="25" spans="1:52" ht="13.5" customHeight="1" x14ac:dyDescent="0.2">
      <c r="A25" s="2034"/>
      <c r="B25" s="2033"/>
      <c r="C25" s="2034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2072" t="s">
        <v>279</v>
      </c>
      <c r="O25" s="2054">
        <v>284</v>
      </c>
      <c r="P25" s="2054">
        <v>121</v>
      </c>
      <c r="Q25" s="2054">
        <v>288</v>
      </c>
      <c r="R25" s="2054">
        <v>87</v>
      </c>
      <c r="S25" s="2054">
        <v>132</v>
      </c>
      <c r="T25" s="2054">
        <v>31</v>
      </c>
      <c r="U25" s="2054">
        <v>78</v>
      </c>
      <c r="V25" s="2054">
        <v>185</v>
      </c>
      <c r="W25" s="2054">
        <v>262</v>
      </c>
      <c r="X25" s="2054">
        <v>329</v>
      </c>
      <c r="Y25" s="2054">
        <v>344</v>
      </c>
      <c r="Z25" s="2054">
        <v>142</v>
      </c>
      <c r="AA25" s="114" t="s">
        <v>254</v>
      </c>
      <c r="AB25" s="2109"/>
      <c r="AC25" s="2109"/>
      <c r="AD25" s="2109"/>
      <c r="AE25" s="113"/>
      <c r="AF25" s="113"/>
      <c r="AG25" s="113"/>
      <c r="AH25" s="113"/>
      <c r="AK25" s="2033"/>
      <c r="AN25" s="2071" t="s">
        <v>279</v>
      </c>
      <c r="AO25" s="77">
        <v>284</v>
      </c>
      <c r="AP25" s="77">
        <v>504</v>
      </c>
      <c r="AQ25" s="77">
        <v>363</v>
      </c>
      <c r="AR25" s="77">
        <v>333</v>
      </c>
      <c r="AS25" s="77">
        <v>121</v>
      </c>
      <c r="AT25" s="77">
        <v>519</v>
      </c>
      <c r="AU25" s="2053">
        <v>482</v>
      </c>
      <c r="AV25" s="2053">
        <v>457</v>
      </c>
      <c r="AW25" s="2053">
        <v>288</v>
      </c>
      <c r="AX25" s="2053">
        <v>328</v>
      </c>
      <c r="AY25" s="2053">
        <v>253</v>
      </c>
      <c r="AZ25" s="2053">
        <v>201</v>
      </c>
    </row>
    <row r="26" spans="1:52" ht="13.5" customHeight="1" thickBot="1" x14ac:dyDescent="0.25">
      <c r="A26" s="2034"/>
      <c r="B26" s="2033"/>
      <c r="C26" s="2034"/>
      <c r="D26" s="2037"/>
      <c r="E26" s="2037"/>
      <c r="F26" s="2037"/>
      <c r="G26" s="2037"/>
      <c r="H26" s="2037"/>
      <c r="I26" s="2037"/>
      <c r="J26" s="2037"/>
      <c r="K26" s="2037"/>
      <c r="L26" s="2037"/>
      <c r="M26" s="2037"/>
      <c r="N26" s="2072" t="s">
        <v>267</v>
      </c>
      <c r="O26" s="2054">
        <v>246</v>
      </c>
      <c r="P26" s="2054">
        <v>250</v>
      </c>
      <c r="Q26" s="2054">
        <v>306</v>
      </c>
      <c r="R26" s="2054">
        <v>377</v>
      </c>
      <c r="S26" s="2054">
        <v>42</v>
      </c>
      <c r="T26" s="2054">
        <v>321</v>
      </c>
      <c r="U26" s="2054">
        <v>142</v>
      </c>
      <c r="V26" s="2054">
        <v>223</v>
      </c>
      <c r="W26" s="2054">
        <v>187</v>
      </c>
      <c r="X26" s="2054">
        <v>134</v>
      </c>
      <c r="Y26" s="2054">
        <v>168</v>
      </c>
      <c r="Z26" s="2054">
        <v>123</v>
      </c>
      <c r="AA26" s="111"/>
      <c r="AB26" s="124" t="str">
        <f>AB5</f>
        <v>Q4/18</v>
      </c>
      <c r="AC26" s="124" t="str">
        <f>AC5</f>
        <v>Q3/18</v>
      </c>
      <c r="AD26" s="124" t="str">
        <f>AD5</f>
        <v>Q2/18</v>
      </c>
      <c r="AE26" s="105" t="str">
        <f>AE5</f>
        <v>Q1/18</v>
      </c>
      <c r="AF26" s="105" t="s">
        <v>917</v>
      </c>
      <c r="AG26" s="105" t="s">
        <v>868</v>
      </c>
      <c r="AH26" s="105" t="s">
        <v>277</v>
      </c>
      <c r="AI26" s="105" t="s">
        <v>276</v>
      </c>
      <c r="AJ26" s="105" t="s">
        <v>275</v>
      </c>
      <c r="AK26" s="105" t="s">
        <v>274</v>
      </c>
      <c r="AL26" s="110" t="s">
        <v>273</v>
      </c>
      <c r="AM26" s="110" t="s">
        <v>272</v>
      </c>
      <c r="AN26" s="2071" t="s">
        <v>267</v>
      </c>
      <c r="AO26" s="77">
        <v>246</v>
      </c>
      <c r="AP26" s="77">
        <v>280</v>
      </c>
      <c r="AQ26" s="77">
        <v>265</v>
      </c>
      <c r="AR26" s="77">
        <v>225</v>
      </c>
      <c r="AS26" s="77">
        <v>250</v>
      </c>
      <c r="AT26" s="77">
        <v>379</v>
      </c>
      <c r="AU26" s="2053">
        <v>333</v>
      </c>
      <c r="AV26" s="2053">
        <v>324</v>
      </c>
      <c r="AW26" s="2053">
        <v>306</v>
      </c>
      <c r="AX26" s="2053">
        <v>123</v>
      </c>
      <c r="AY26" s="2053">
        <v>221</v>
      </c>
      <c r="AZ26" s="2053">
        <v>346</v>
      </c>
    </row>
    <row r="27" spans="1:52" ht="13.5" customHeight="1" x14ac:dyDescent="0.2">
      <c r="B27" s="2033"/>
      <c r="D27" s="82"/>
      <c r="E27" s="82"/>
      <c r="F27" s="2108"/>
      <c r="G27" s="2108"/>
      <c r="H27" s="2108"/>
      <c r="I27" s="2108"/>
      <c r="J27" s="2108"/>
      <c r="K27" s="2108"/>
      <c r="L27" s="2108"/>
      <c r="M27" s="2037"/>
      <c r="N27" s="2072" t="s">
        <v>263</v>
      </c>
      <c r="O27" s="2054">
        <v>14749</v>
      </c>
      <c r="P27" s="2054">
        <v>12441</v>
      </c>
      <c r="Q27" s="2054">
        <v>18973</v>
      </c>
      <c r="R27" s="2054">
        <v>18587</v>
      </c>
      <c r="S27" s="2054">
        <v>17581</v>
      </c>
      <c r="T27" s="2054">
        <v>11064</v>
      </c>
      <c r="U27" s="2054">
        <v>15554</v>
      </c>
      <c r="V27" s="2054">
        <v>19425</v>
      </c>
      <c r="W27" s="2054">
        <v>22857</v>
      </c>
      <c r="X27" s="2054">
        <v>14397</v>
      </c>
      <c r="Y27" s="2054">
        <v>14604</v>
      </c>
      <c r="Z27" s="2054">
        <v>7724</v>
      </c>
      <c r="AA27" s="2072" t="s">
        <v>266</v>
      </c>
      <c r="AB27" s="107">
        <v>0.12</v>
      </c>
      <c r="AC27" s="107">
        <v>0.17</v>
      </c>
      <c r="AD27" s="107">
        <v>0.27</v>
      </c>
      <c r="AE27" s="107">
        <v>0.2</v>
      </c>
      <c r="AF27" s="107">
        <v>0.15</v>
      </c>
      <c r="AG27" s="2095">
        <v>0.21</v>
      </c>
      <c r="AH27" s="2095">
        <v>0.18</v>
      </c>
      <c r="AI27" s="2095">
        <v>0.21</v>
      </c>
      <c r="AJ27" s="2095">
        <v>0.27</v>
      </c>
      <c r="AK27" s="2095" t="s">
        <v>265</v>
      </c>
      <c r="AL27" s="2064" t="s">
        <v>213</v>
      </c>
      <c r="AM27" s="2064" t="s">
        <v>264</v>
      </c>
      <c r="AN27" s="2071" t="s">
        <v>263</v>
      </c>
      <c r="AO27" s="77">
        <v>14749</v>
      </c>
      <c r="AP27" s="77">
        <v>15233</v>
      </c>
      <c r="AQ27" s="77">
        <v>20237</v>
      </c>
      <c r="AR27" s="77">
        <v>14253</v>
      </c>
      <c r="AS27" s="77">
        <v>12441</v>
      </c>
      <c r="AT27" s="77">
        <v>16305</v>
      </c>
      <c r="AU27" s="2053">
        <v>17387</v>
      </c>
      <c r="AV27" s="2053">
        <v>18692</v>
      </c>
      <c r="AW27" s="2053">
        <v>18973</v>
      </c>
      <c r="AX27" s="2053">
        <v>20553</v>
      </c>
      <c r="AY27" s="2053">
        <v>24619</v>
      </c>
      <c r="AZ27" s="2053">
        <v>23352</v>
      </c>
    </row>
    <row r="28" spans="1:52" ht="13.5" customHeight="1" x14ac:dyDescent="0.2">
      <c r="A28" s="108" t="s">
        <v>1085</v>
      </c>
      <c r="B28" s="81"/>
      <c r="C28" s="108"/>
      <c r="D28" s="2108"/>
      <c r="E28" s="2108"/>
      <c r="F28" s="2108"/>
      <c r="G28" s="2108"/>
      <c r="H28" s="2108"/>
      <c r="I28" s="2108"/>
      <c r="J28" s="2108"/>
      <c r="K28" s="2108"/>
      <c r="L28" s="2108"/>
      <c r="M28" s="2037"/>
      <c r="N28" s="2072" t="s">
        <v>259</v>
      </c>
      <c r="O28" s="2054">
        <v>1313</v>
      </c>
      <c r="P28" s="2054">
        <v>1463</v>
      </c>
      <c r="Q28" s="2054">
        <v>1449</v>
      </c>
      <c r="R28" s="2054">
        <v>1526</v>
      </c>
      <c r="S28" s="2054">
        <v>1614</v>
      </c>
      <c r="T28" s="2054">
        <v>2383</v>
      </c>
      <c r="U28" s="2054">
        <v>2559</v>
      </c>
      <c r="V28" s="2054">
        <v>2703</v>
      </c>
      <c r="W28" s="2054">
        <v>2450</v>
      </c>
      <c r="X28" s="2054">
        <v>2492</v>
      </c>
      <c r="Y28" s="2054">
        <v>2827</v>
      </c>
      <c r="Z28" s="2054">
        <v>2183</v>
      </c>
      <c r="AA28" s="2072" t="s">
        <v>1084</v>
      </c>
      <c r="AB28" s="107">
        <v>7.3</v>
      </c>
      <c r="AC28" s="107">
        <v>9.4</v>
      </c>
      <c r="AD28" s="107" t="s">
        <v>1063</v>
      </c>
      <c r="AE28" s="107" t="s">
        <v>988</v>
      </c>
      <c r="AF28" s="107">
        <v>10.09</v>
      </c>
      <c r="AG28" s="2095">
        <v>11.44</v>
      </c>
      <c r="AH28" s="2049">
        <v>11.12</v>
      </c>
      <c r="AI28" s="2049">
        <v>10.73</v>
      </c>
      <c r="AJ28" s="2049">
        <v>10.6</v>
      </c>
      <c r="AK28" s="2095" t="s">
        <v>262</v>
      </c>
      <c r="AL28" s="2102" t="s">
        <v>261</v>
      </c>
      <c r="AM28" s="2064" t="s">
        <v>260</v>
      </c>
      <c r="AN28" s="2071" t="s">
        <v>259</v>
      </c>
      <c r="AO28" s="77">
        <v>1313</v>
      </c>
      <c r="AP28" s="77">
        <v>1442</v>
      </c>
      <c r="AQ28" s="77">
        <v>1507</v>
      </c>
      <c r="AR28" s="77">
        <v>1495</v>
      </c>
      <c r="AS28" s="77">
        <v>1463</v>
      </c>
      <c r="AT28" s="77">
        <v>1620</v>
      </c>
      <c r="AU28" s="2053">
        <v>1638</v>
      </c>
      <c r="AV28" s="2053">
        <v>1561</v>
      </c>
      <c r="AW28" s="2053">
        <v>1449</v>
      </c>
      <c r="AX28" s="2053">
        <v>1590</v>
      </c>
      <c r="AY28" s="2053">
        <v>1558</v>
      </c>
      <c r="AZ28" s="2053">
        <v>1541</v>
      </c>
    </row>
    <row r="29" spans="1:52" ht="20.25" customHeight="1" thickBot="1" x14ac:dyDescent="0.25">
      <c r="A29" s="106"/>
      <c r="B29" s="1238">
        <v>2018</v>
      </c>
      <c r="C29" s="1238">
        <f>C5</f>
        <v>2017</v>
      </c>
      <c r="D29" s="105">
        <v>2016</v>
      </c>
      <c r="E29" s="105">
        <v>2015</v>
      </c>
      <c r="F29" s="105">
        <v>2014</v>
      </c>
      <c r="G29" s="105">
        <v>2013</v>
      </c>
      <c r="H29" s="105">
        <v>2012</v>
      </c>
      <c r="I29" s="105">
        <v>2011</v>
      </c>
      <c r="J29" s="105">
        <v>2010</v>
      </c>
      <c r="K29" s="105">
        <v>2009</v>
      </c>
      <c r="L29" s="105">
        <v>2008</v>
      </c>
      <c r="M29" s="105">
        <v>2007</v>
      </c>
      <c r="N29" s="2078" t="s">
        <v>255</v>
      </c>
      <c r="O29" s="2052" t="s">
        <v>90</v>
      </c>
      <c r="P29" s="2052">
        <v>22186</v>
      </c>
      <c r="Q29" s="2052">
        <v>8897</v>
      </c>
      <c r="R29" s="2052" t="s">
        <v>90</v>
      </c>
      <c r="S29" s="2052" t="s">
        <v>90</v>
      </c>
      <c r="T29" s="2052">
        <v>8895</v>
      </c>
      <c r="U29" s="2052"/>
      <c r="V29" s="2052"/>
      <c r="W29" s="2052"/>
      <c r="X29" s="2052"/>
      <c r="Y29" s="2052"/>
      <c r="Z29" s="2052"/>
      <c r="AA29" s="2072" t="s">
        <v>231</v>
      </c>
      <c r="AB29" s="2387">
        <v>-17.5</v>
      </c>
      <c r="AC29" s="2387">
        <v>20.2</v>
      </c>
      <c r="AD29" s="1518" t="s">
        <v>226</v>
      </c>
      <c r="AE29" s="1518" t="s">
        <v>987</v>
      </c>
      <c r="AF29" s="92">
        <v>-5</v>
      </c>
      <c r="AG29" s="79">
        <v>8.8000000000000007</v>
      </c>
      <c r="AH29" s="2049">
        <v>10.7</v>
      </c>
      <c r="AI29" s="2049">
        <v>6.7</v>
      </c>
      <c r="AJ29" s="2049">
        <v>27.5</v>
      </c>
      <c r="AK29" s="2049" t="s">
        <v>258</v>
      </c>
      <c r="AL29" s="2099" t="s">
        <v>257</v>
      </c>
      <c r="AM29" s="2094" t="s">
        <v>256</v>
      </c>
      <c r="AN29" s="2069" t="s">
        <v>255</v>
      </c>
      <c r="AO29" s="75" t="s">
        <v>90</v>
      </c>
      <c r="AP29" s="75">
        <v>1335</v>
      </c>
      <c r="AQ29" s="75">
        <v>1454</v>
      </c>
      <c r="AR29" s="75">
        <v>21478</v>
      </c>
      <c r="AS29" s="75">
        <v>22186</v>
      </c>
      <c r="AT29" s="75">
        <v>6972</v>
      </c>
      <c r="AU29" s="2051">
        <v>6852</v>
      </c>
      <c r="AV29" s="2051">
        <v>8722</v>
      </c>
      <c r="AW29" s="2051">
        <v>8897</v>
      </c>
      <c r="AX29" s="2051">
        <v>8585</v>
      </c>
      <c r="AY29" s="2051" t="s">
        <v>90</v>
      </c>
      <c r="AZ29" s="2051" t="s">
        <v>90</v>
      </c>
    </row>
    <row r="30" spans="1:52" ht="13.5" customHeight="1" x14ac:dyDescent="0.2">
      <c r="A30" s="2079" t="s">
        <v>250</v>
      </c>
      <c r="B30" s="2033">
        <v>0.76</v>
      </c>
      <c r="C30" s="2103">
        <v>0.75</v>
      </c>
      <c r="D30" s="2033">
        <v>0.93</v>
      </c>
      <c r="E30" s="2103" t="s">
        <v>249</v>
      </c>
      <c r="F30" s="2100" t="s">
        <v>248</v>
      </c>
      <c r="G30" s="2100" t="s">
        <v>247</v>
      </c>
      <c r="H30" s="2100" t="s">
        <v>247</v>
      </c>
      <c r="I30" s="2100" t="s">
        <v>246</v>
      </c>
      <c r="J30" s="2100" t="s">
        <v>245</v>
      </c>
      <c r="K30" s="2100" t="s">
        <v>244</v>
      </c>
      <c r="L30" s="2100" t="s">
        <v>243</v>
      </c>
      <c r="M30" s="2100" t="s">
        <v>242</v>
      </c>
      <c r="N30" s="87" t="s">
        <v>251</v>
      </c>
      <c r="O30" s="74">
        <f>SUM(O9:O29)</f>
        <v>551408</v>
      </c>
      <c r="P30" s="74">
        <f>SUM(P9:P29)</f>
        <v>581612</v>
      </c>
      <c r="Q30" s="74">
        <f>SUM(Q9:Q29)</f>
        <v>615659</v>
      </c>
      <c r="R30" s="74">
        <f>SUM(R9:R29)</f>
        <v>646868</v>
      </c>
      <c r="S30" s="74">
        <f>SUM(S9:S29)</f>
        <v>669342</v>
      </c>
      <c r="T30" s="74">
        <v>630434</v>
      </c>
      <c r="U30" s="74">
        <v>668178</v>
      </c>
      <c r="V30" s="74">
        <v>716204</v>
      </c>
      <c r="W30" s="74">
        <v>580839</v>
      </c>
      <c r="X30" s="74">
        <v>507544</v>
      </c>
      <c r="Y30" s="74">
        <v>474074</v>
      </c>
      <c r="Z30" s="74">
        <v>389054</v>
      </c>
      <c r="AA30" s="2072" t="s">
        <v>1082</v>
      </c>
      <c r="AB30" s="107">
        <v>8.15</v>
      </c>
      <c r="AC30" s="107">
        <v>8.08</v>
      </c>
      <c r="AD30" s="107" t="s">
        <v>1062</v>
      </c>
      <c r="AE30" s="107" t="s">
        <v>986</v>
      </c>
      <c r="AF30" s="107">
        <v>8.2100000000000009</v>
      </c>
      <c r="AG30" s="2095">
        <v>7.95</v>
      </c>
      <c r="AH30" s="2095">
        <v>7.74</v>
      </c>
      <c r="AI30" s="2095">
        <v>7.65</v>
      </c>
      <c r="AJ30" s="2095">
        <v>8.0299999999999994</v>
      </c>
      <c r="AK30" s="2095">
        <v>7.69</v>
      </c>
      <c r="AL30" s="2102" t="s">
        <v>253</v>
      </c>
      <c r="AM30" s="2102" t="s">
        <v>252</v>
      </c>
      <c r="AN30" s="86" t="s">
        <v>251</v>
      </c>
      <c r="AO30" s="61">
        <f>SUM(AO9:AO29)</f>
        <v>551408</v>
      </c>
      <c r="AP30" s="61">
        <f>SUM(AP9:AP29)</f>
        <v>572767</v>
      </c>
      <c r="AQ30" s="61">
        <f>SUM(AQ9:AQ29)</f>
        <v>570053</v>
      </c>
      <c r="AR30" s="61">
        <f>SUM(AR9:AR29)</f>
        <v>580189</v>
      </c>
      <c r="AS30" s="61">
        <v>581612</v>
      </c>
      <c r="AT30" s="61">
        <v>615277</v>
      </c>
      <c r="AU30" s="60">
        <v>642756</v>
      </c>
      <c r="AV30" s="60">
        <v>650272</v>
      </c>
      <c r="AW30" s="60">
        <v>615659</v>
      </c>
      <c r="AX30" s="60">
        <v>657190</v>
      </c>
      <c r="AY30" s="60">
        <v>671236</v>
      </c>
      <c r="AZ30" s="60">
        <v>675555</v>
      </c>
    </row>
    <row r="31" spans="1:52" ht="24" customHeight="1" x14ac:dyDescent="0.2">
      <c r="A31" s="2071" t="s">
        <v>1084</v>
      </c>
      <c r="B31" s="2095">
        <v>7.3</v>
      </c>
      <c r="C31" s="2095">
        <v>10.09</v>
      </c>
      <c r="D31" s="2095">
        <v>10.6</v>
      </c>
      <c r="E31" s="2049" t="s">
        <v>241</v>
      </c>
      <c r="F31" s="2100" t="s">
        <v>240</v>
      </c>
      <c r="G31" s="2100" t="s">
        <v>239</v>
      </c>
      <c r="H31" s="2100" t="s">
        <v>238</v>
      </c>
      <c r="I31" s="2100" t="s">
        <v>237</v>
      </c>
      <c r="J31" s="2100" t="s">
        <v>236</v>
      </c>
      <c r="K31" s="2100" t="s">
        <v>235</v>
      </c>
      <c r="L31" s="2100" t="s">
        <v>234</v>
      </c>
      <c r="M31" s="2100" t="s">
        <v>233</v>
      </c>
      <c r="N31" s="62"/>
      <c r="O31" s="81"/>
      <c r="P31" s="81"/>
      <c r="Q31" s="81"/>
      <c r="R31" s="81"/>
      <c r="S31" s="81"/>
      <c r="T31" s="60"/>
      <c r="U31" s="60"/>
      <c r="V31" s="60"/>
      <c r="W31" s="60"/>
      <c r="X31" s="60"/>
      <c r="Y31" s="60"/>
      <c r="Z31" s="60"/>
      <c r="AA31" s="2072" t="s">
        <v>1083</v>
      </c>
      <c r="AB31" s="77">
        <v>4050</v>
      </c>
      <c r="AC31" s="77">
        <v>4050</v>
      </c>
      <c r="AD31" s="77">
        <v>4050</v>
      </c>
      <c r="AE31" s="77">
        <v>4050</v>
      </c>
      <c r="AF31" s="77">
        <v>4050</v>
      </c>
      <c r="AG31" s="2053">
        <v>4050</v>
      </c>
      <c r="AH31" s="2053">
        <v>4050</v>
      </c>
      <c r="AI31" s="2053">
        <v>4050</v>
      </c>
      <c r="AJ31" s="2053">
        <v>4050</v>
      </c>
      <c r="AK31" s="2053">
        <v>4050</v>
      </c>
      <c r="AL31" s="2054">
        <v>4050</v>
      </c>
      <c r="AM31" s="2054">
        <v>4050</v>
      </c>
      <c r="AN31" s="62"/>
      <c r="AO31" s="1237"/>
      <c r="AP31" s="1237"/>
      <c r="AQ31" s="1237"/>
      <c r="AR31" s="1237"/>
      <c r="AS31" s="1237"/>
      <c r="AT31" s="97"/>
      <c r="AU31" s="81"/>
      <c r="AV31" s="81"/>
      <c r="AW31" s="81"/>
      <c r="AX31" s="81"/>
      <c r="AY31" s="60"/>
      <c r="AZ31" s="60"/>
    </row>
    <row r="32" spans="1:52" ht="13.5" customHeight="1" x14ac:dyDescent="0.2">
      <c r="A32" s="2071" t="s">
        <v>231</v>
      </c>
      <c r="B32" s="2049">
        <v>-19.5</v>
      </c>
      <c r="C32" s="2049">
        <v>3.6</v>
      </c>
      <c r="D32" s="2049">
        <v>16.3</v>
      </c>
      <c r="E32" s="2049" t="s">
        <v>230</v>
      </c>
      <c r="F32" s="2074" t="s">
        <v>229</v>
      </c>
      <c r="G32" s="2053" t="s">
        <v>228</v>
      </c>
      <c r="H32" s="2074">
        <v>21</v>
      </c>
      <c r="I32" s="2053" t="s">
        <v>227</v>
      </c>
      <c r="J32" s="2053" t="s">
        <v>226</v>
      </c>
      <c r="K32" s="2053" t="s">
        <v>225</v>
      </c>
      <c r="L32" s="2053" t="s">
        <v>224</v>
      </c>
      <c r="M32" s="2053" t="s">
        <v>223</v>
      </c>
      <c r="N32" s="104"/>
      <c r="O32" s="2064"/>
      <c r="P32" s="2064"/>
      <c r="Q32" s="2064"/>
      <c r="R32" s="2064"/>
      <c r="S32" s="2064"/>
      <c r="T32" s="2054"/>
      <c r="U32" s="2054"/>
      <c r="V32" s="2054"/>
      <c r="W32" s="2054"/>
      <c r="X32" s="2054"/>
      <c r="Y32" s="2054"/>
      <c r="Z32" s="2054"/>
      <c r="AA32" s="99" t="s">
        <v>194</v>
      </c>
      <c r="AB32" s="77">
        <v>4037</v>
      </c>
      <c r="AC32" s="77">
        <v>4037</v>
      </c>
      <c r="AD32" s="77">
        <v>4037</v>
      </c>
      <c r="AE32" s="77">
        <v>4038</v>
      </c>
      <c r="AF32" s="77">
        <v>4039</v>
      </c>
      <c r="AG32" s="2053">
        <v>4039</v>
      </c>
      <c r="AH32" s="2053">
        <v>4039</v>
      </c>
      <c r="AI32" s="2053">
        <v>4039</v>
      </c>
      <c r="AJ32" s="2053">
        <v>4038</v>
      </c>
      <c r="AK32" s="2053">
        <v>4038</v>
      </c>
      <c r="AL32" s="2054">
        <v>4036</v>
      </c>
      <c r="AM32" s="2054">
        <v>4034</v>
      </c>
      <c r="AN32" s="103"/>
      <c r="AO32" s="1235"/>
      <c r="AP32" s="1235"/>
      <c r="AQ32" s="1235"/>
      <c r="AR32" s="1235"/>
      <c r="AS32" s="1235"/>
      <c r="AT32" s="79"/>
      <c r="AU32" s="2049"/>
      <c r="AV32" s="2049"/>
      <c r="AW32" s="2049"/>
      <c r="AX32" s="2049"/>
      <c r="AY32" s="2053"/>
      <c r="AZ32" s="2053"/>
    </row>
    <row r="33" spans="1:52" ht="13.5" customHeight="1" x14ac:dyDescent="0.2">
      <c r="A33" s="2777" t="s">
        <v>1414</v>
      </c>
      <c r="B33" s="2778">
        <v>0.69</v>
      </c>
      <c r="C33" s="2049">
        <v>0.68</v>
      </c>
      <c r="D33" s="2049" t="s">
        <v>246</v>
      </c>
      <c r="E33" s="2049" t="s">
        <v>219</v>
      </c>
      <c r="F33" s="2100" t="s">
        <v>218</v>
      </c>
      <c r="G33" s="2053" t="s">
        <v>217</v>
      </c>
      <c r="H33" s="2053" t="s">
        <v>216</v>
      </c>
      <c r="I33" s="2053" t="s">
        <v>215</v>
      </c>
      <c r="J33" s="2053" t="s">
        <v>214</v>
      </c>
      <c r="K33" s="2053" t="s">
        <v>213</v>
      </c>
      <c r="L33" s="2100" t="s">
        <v>212</v>
      </c>
      <c r="M33" s="2100" t="s">
        <v>211</v>
      </c>
      <c r="N33" s="102" t="s">
        <v>232</v>
      </c>
      <c r="O33" s="101"/>
      <c r="P33" s="101"/>
      <c r="Q33" s="101"/>
      <c r="R33" s="100"/>
      <c r="S33" s="100"/>
      <c r="T33" s="100"/>
      <c r="U33" s="2054"/>
      <c r="V33" s="2054"/>
      <c r="W33" s="2054"/>
      <c r="X33" s="2054"/>
      <c r="Y33" s="2054"/>
      <c r="Z33" s="2054"/>
      <c r="AA33" s="99" t="s">
        <v>189</v>
      </c>
      <c r="AB33" s="98">
        <v>6.1</v>
      </c>
      <c r="AC33" s="98">
        <v>8.6999999999999993</v>
      </c>
      <c r="AD33" s="98" t="s">
        <v>1061</v>
      </c>
      <c r="AE33" s="98" t="s">
        <v>1060</v>
      </c>
      <c r="AF33" s="98">
        <v>7.7</v>
      </c>
      <c r="AG33" s="2074">
        <v>10.5</v>
      </c>
      <c r="AH33" s="2074">
        <v>9.5</v>
      </c>
      <c r="AI33" s="2074">
        <v>10.3</v>
      </c>
      <c r="AJ33" s="2074">
        <v>13.9</v>
      </c>
      <c r="AK33" s="2074" t="s">
        <v>188</v>
      </c>
      <c r="AL33" s="2099" t="s">
        <v>115</v>
      </c>
      <c r="AM33" s="2099">
        <v>10.1</v>
      </c>
      <c r="AN33" s="82" t="s">
        <v>232</v>
      </c>
      <c r="AO33" s="1237"/>
      <c r="AP33" s="1237"/>
      <c r="AQ33" s="1237"/>
      <c r="AR33" s="1237"/>
      <c r="AS33" s="1237"/>
      <c r="AT33" s="97"/>
      <c r="AU33" s="81"/>
      <c r="AV33" s="81"/>
      <c r="AW33" s="81"/>
      <c r="AX33" s="81"/>
      <c r="AY33" s="81"/>
      <c r="AZ33" s="2053"/>
    </row>
    <row r="34" spans="1:52" ht="13.5" customHeight="1" x14ac:dyDescent="0.2">
      <c r="A34" s="2071" t="s">
        <v>1082</v>
      </c>
      <c r="B34" s="2049">
        <v>8.15</v>
      </c>
      <c r="C34" s="2095">
        <v>8.2100000000000009</v>
      </c>
      <c r="D34" s="2095" t="s">
        <v>894</v>
      </c>
      <c r="E34" s="2095" t="s">
        <v>209</v>
      </c>
      <c r="F34" s="2095">
        <v>7.4</v>
      </c>
      <c r="G34" s="2095" t="s">
        <v>208</v>
      </c>
      <c r="H34" s="2095" t="s">
        <v>207</v>
      </c>
      <c r="I34" s="2095" t="s">
        <v>206</v>
      </c>
      <c r="J34" s="2095" t="s">
        <v>205</v>
      </c>
      <c r="K34" s="2095" t="s">
        <v>204</v>
      </c>
      <c r="L34" s="2095" t="s">
        <v>203</v>
      </c>
      <c r="M34" s="2095" t="s">
        <v>202</v>
      </c>
      <c r="O34" s="2062"/>
      <c r="P34" s="2062"/>
      <c r="Q34" s="2062"/>
      <c r="R34" s="2062"/>
      <c r="S34" s="2062"/>
      <c r="T34" s="2062"/>
      <c r="U34" s="2032"/>
      <c r="V34" s="2032"/>
      <c r="W34" s="2032"/>
      <c r="X34" s="2032"/>
      <c r="Y34" s="2032"/>
      <c r="Z34" s="2032"/>
      <c r="AA34" s="2072" t="s">
        <v>176</v>
      </c>
      <c r="AB34" s="92">
        <v>282.60000000000002</v>
      </c>
      <c r="AC34" s="92">
        <v>311.5</v>
      </c>
      <c r="AD34" s="92">
        <v>307</v>
      </c>
      <c r="AE34" s="92" t="s">
        <v>985</v>
      </c>
      <c r="AF34" s="92">
        <v>330.4</v>
      </c>
      <c r="AG34" s="2073">
        <v>330.9</v>
      </c>
      <c r="AH34" s="2073">
        <v>332.1</v>
      </c>
      <c r="AI34" s="2073">
        <v>330.1</v>
      </c>
      <c r="AJ34" s="2073">
        <v>322.7</v>
      </c>
      <c r="AK34" s="2073" t="s">
        <v>222</v>
      </c>
      <c r="AL34" s="2064" t="s">
        <v>221</v>
      </c>
      <c r="AM34" s="2094" t="s">
        <v>220</v>
      </c>
      <c r="AN34" s="2034"/>
      <c r="AO34" s="1235"/>
      <c r="AP34" s="1235"/>
      <c r="AQ34" s="1235"/>
      <c r="AR34" s="1235"/>
      <c r="AS34" s="1235"/>
      <c r="AT34" s="79"/>
      <c r="AU34" s="2049"/>
      <c r="AV34" s="2049"/>
      <c r="AW34" s="2049"/>
      <c r="AX34" s="2049"/>
      <c r="AY34" s="2049"/>
      <c r="AZ34" s="2049"/>
    </row>
    <row r="35" spans="1:52" ht="13.5" customHeight="1" x14ac:dyDescent="0.2">
      <c r="A35" s="96" t="s">
        <v>1081</v>
      </c>
      <c r="B35" s="2082">
        <v>4050</v>
      </c>
      <c r="C35" s="2082">
        <v>4050</v>
      </c>
      <c r="D35" s="2082">
        <v>4050</v>
      </c>
      <c r="E35" s="2082">
        <v>4050</v>
      </c>
      <c r="F35" s="2082">
        <v>4050</v>
      </c>
      <c r="G35" s="2082">
        <v>4050</v>
      </c>
      <c r="H35" s="2082">
        <v>4050</v>
      </c>
      <c r="I35" s="2082">
        <v>4047</v>
      </c>
      <c r="J35" s="2082">
        <v>4043</v>
      </c>
      <c r="K35" s="2082">
        <v>4037</v>
      </c>
      <c r="L35" s="2082">
        <v>2600</v>
      </c>
      <c r="M35" s="2082">
        <v>2597</v>
      </c>
      <c r="N35" s="2072" t="s">
        <v>210</v>
      </c>
      <c r="O35" s="2054">
        <v>42419</v>
      </c>
      <c r="P35" s="2054">
        <v>39983</v>
      </c>
      <c r="Q35" s="2054">
        <v>38136</v>
      </c>
      <c r="R35" s="2054">
        <v>44209</v>
      </c>
      <c r="S35" s="2054">
        <v>56322</v>
      </c>
      <c r="T35" s="2054">
        <v>59090</v>
      </c>
      <c r="U35" s="2054">
        <v>55426</v>
      </c>
      <c r="V35" s="2054">
        <v>55316</v>
      </c>
      <c r="W35" s="2054">
        <v>40736</v>
      </c>
      <c r="X35" s="2054">
        <v>52190</v>
      </c>
      <c r="Y35" s="2054">
        <v>51932</v>
      </c>
      <c r="Z35" s="2054">
        <v>30077</v>
      </c>
      <c r="AA35" s="2072" t="s">
        <v>1080</v>
      </c>
      <c r="AB35" s="79">
        <v>62</v>
      </c>
      <c r="AC35" s="79">
        <v>56</v>
      </c>
      <c r="AD35" s="79">
        <v>45</v>
      </c>
      <c r="AE35" s="79">
        <v>52</v>
      </c>
      <c r="AF35" s="79">
        <v>61</v>
      </c>
      <c r="AG35" s="2049">
        <v>51</v>
      </c>
      <c r="AH35" s="2092">
        <v>54</v>
      </c>
      <c r="AI35" s="2092">
        <v>51</v>
      </c>
      <c r="AJ35" s="2092">
        <v>51</v>
      </c>
      <c r="AK35" s="2049">
        <v>48</v>
      </c>
      <c r="AL35" s="2064">
        <v>50</v>
      </c>
      <c r="AM35" s="2064">
        <v>51</v>
      </c>
      <c r="AN35" s="2071" t="s">
        <v>210</v>
      </c>
      <c r="AO35" s="77">
        <v>42419</v>
      </c>
      <c r="AP35" s="77">
        <v>51506</v>
      </c>
      <c r="AQ35" s="77">
        <v>50145</v>
      </c>
      <c r="AR35" s="77">
        <v>50437</v>
      </c>
      <c r="AS35" s="77">
        <v>39983</v>
      </c>
      <c r="AT35" s="77">
        <v>54243</v>
      </c>
      <c r="AU35" s="2053">
        <v>69767</v>
      </c>
      <c r="AV35" s="2053">
        <v>70295</v>
      </c>
      <c r="AW35" s="2053">
        <v>38136</v>
      </c>
      <c r="AX35" s="2053">
        <v>58387</v>
      </c>
      <c r="AY35" s="2053">
        <v>63599</v>
      </c>
      <c r="AZ35" s="2053">
        <v>58523</v>
      </c>
    </row>
    <row r="36" spans="1:52" ht="13.5" customHeight="1" x14ac:dyDescent="0.2">
      <c r="A36" s="94" t="s">
        <v>194</v>
      </c>
      <c r="B36" s="2053">
        <v>4037</v>
      </c>
      <c r="C36" s="2053">
        <v>4039</v>
      </c>
      <c r="D36" s="2053">
        <v>4037</v>
      </c>
      <c r="E36" s="2053">
        <v>4031</v>
      </c>
      <c r="F36" s="2053">
        <v>4031</v>
      </c>
      <c r="G36" s="2053">
        <v>4020</v>
      </c>
      <c r="H36" s="2053">
        <v>4026</v>
      </c>
      <c r="I36" s="2053">
        <v>4026</v>
      </c>
      <c r="J36" s="2053">
        <v>4022</v>
      </c>
      <c r="K36" s="2053">
        <v>3846</v>
      </c>
      <c r="L36" s="2053">
        <v>3355</v>
      </c>
      <c r="M36" s="2053">
        <v>3352</v>
      </c>
      <c r="N36" s="2072" t="s">
        <v>201</v>
      </c>
      <c r="O36" s="2054">
        <v>164958</v>
      </c>
      <c r="P36" s="2054">
        <v>172434</v>
      </c>
      <c r="Q36" s="2054">
        <v>174028</v>
      </c>
      <c r="R36" s="2054">
        <v>189049</v>
      </c>
      <c r="S36" s="2054">
        <v>197254</v>
      </c>
      <c r="T36" s="2054">
        <v>200743</v>
      </c>
      <c r="U36" s="2054">
        <v>200678</v>
      </c>
      <c r="V36" s="2054">
        <v>190092</v>
      </c>
      <c r="W36" s="2054">
        <v>176390</v>
      </c>
      <c r="X36" s="2054">
        <v>153577</v>
      </c>
      <c r="Y36" s="2054">
        <v>148591</v>
      </c>
      <c r="Z36" s="2054">
        <v>142329</v>
      </c>
      <c r="AA36" s="2072" t="s">
        <v>1078</v>
      </c>
      <c r="AB36" s="79">
        <v>5</v>
      </c>
      <c r="AC36" s="79">
        <v>8</v>
      </c>
      <c r="AD36" s="79">
        <v>10</v>
      </c>
      <c r="AE36" s="79">
        <v>7</v>
      </c>
      <c r="AF36" s="79">
        <v>9</v>
      </c>
      <c r="AG36" s="2049">
        <v>10</v>
      </c>
      <c r="AH36" s="2049">
        <v>13</v>
      </c>
      <c r="AI36" s="2049">
        <v>14</v>
      </c>
      <c r="AJ36" s="2049">
        <v>16</v>
      </c>
      <c r="AK36" s="2049">
        <v>16</v>
      </c>
      <c r="AL36" s="2064">
        <v>15</v>
      </c>
      <c r="AM36" s="2064">
        <v>13</v>
      </c>
      <c r="AN36" s="2071" t="s">
        <v>201</v>
      </c>
      <c r="AO36" s="77">
        <v>164958</v>
      </c>
      <c r="AP36" s="77">
        <v>174191</v>
      </c>
      <c r="AQ36" s="77">
        <v>176491</v>
      </c>
      <c r="AR36" s="77">
        <v>173985</v>
      </c>
      <c r="AS36" s="77">
        <v>172434</v>
      </c>
      <c r="AT36" s="77">
        <v>182247</v>
      </c>
      <c r="AU36" s="2053">
        <v>189534</v>
      </c>
      <c r="AV36" s="2053">
        <v>190855</v>
      </c>
      <c r="AW36" s="2053">
        <v>174028</v>
      </c>
      <c r="AX36" s="2053">
        <v>187411</v>
      </c>
      <c r="AY36" s="2053">
        <v>195960</v>
      </c>
      <c r="AZ36" s="2053">
        <v>202819</v>
      </c>
    </row>
    <row r="37" spans="1:52" s="2085" customFormat="1" ht="19.5" customHeight="1" x14ac:dyDescent="0.2">
      <c r="A37" s="2071" t="s">
        <v>189</v>
      </c>
      <c r="B37" s="2074">
        <v>9.6999999999999993</v>
      </c>
      <c r="C37" s="2074">
        <v>9.5</v>
      </c>
      <c r="D37" s="2074">
        <v>12.3</v>
      </c>
      <c r="E37" s="2049" t="s">
        <v>149</v>
      </c>
      <c r="F37" s="2074" t="s">
        <v>148</v>
      </c>
      <c r="G37" s="2074">
        <v>11</v>
      </c>
      <c r="H37" s="2053" t="s">
        <v>188</v>
      </c>
      <c r="I37" s="2053" t="s">
        <v>187</v>
      </c>
      <c r="J37" s="2053" t="s">
        <v>186</v>
      </c>
      <c r="K37" s="2053" t="s">
        <v>185</v>
      </c>
      <c r="L37" s="2053" t="s">
        <v>184</v>
      </c>
      <c r="M37" s="2053" t="s">
        <v>183</v>
      </c>
      <c r="N37" s="2083" t="s">
        <v>199</v>
      </c>
      <c r="O37" s="2090">
        <v>25653</v>
      </c>
      <c r="P37" s="2090">
        <v>26333</v>
      </c>
      <c r="Q37" s="2090">
        <v>23580</v>
      </c>
      <c r="R37" s="2090">
        <v>21088</v>
      </c>
      <c r="S37" s="2089"/>
      <c r="T37" s="2089"/>
      <c r="U37" s="2089"/>
      <c r="V37" s="2089"/>
      <c r="W37" s="2089"/>
      <c r="X37" s="2089"/>
      <c r="Y37" s="2089"/>
      <c r="Z37" s="2089"/>
      <c r="AA37" s="2083" t="s">
        <v>1286</v>
      </c>
      <c r="AB37" s="95">
        <v>15.5</v>
      </c>
      <c r="AC37" s="95">
        <v>20.3</v>
      </c>
      <c r="AD37" s="95" t="s">
        <v>1059</v>
      </c>
      <c r="AE37" s="95" t="s">
        <v>984</v>
      </c>
      <c r="AF37" s="95">
        <v>19.5</v>
      </c>
      <c r="AG37" s="2088">
        <v>19.2</v>
      </c>
      <c r="AH37" s="2088">
        <v>19.2</v>
      </c>
      <c r="AI37" s="2088">
        <v>18.8</v>
      </c>
      <c r="AJ37" s="2088">
        <v>18.399999999999999</v>
      </c>
      <c r="AK37" s="2088" t="s">
        <v>132</v>
      </c>
      <c r="AL37" s="2087" t="s">
        <v>200</v>
      </c>
      <c r="AM37" s="2087" t="s">
        <v>117</v>
      </c>
      <c r="AN37" s="2660" t="s">
        <v>199</v>
      </c>
      <c r="AO37" s="93">
        <v>25653</v>
      </c>
      <c r="AP37" s="93">
        <v>27767</v>
      </c>
      <c r="AQ37" s="93">
        <v>26904</v>
      </c>
      <c r="AR37" s="93">
        <v>26185</v>
      </c>
      <c r="AS37" s="93">
        <v>26333</v>
      </c>
      <c r="AT37" s="93">
        <v>25828</v>
      </c>
      <c r="AU37" s="2082">
        <v>25159</v>
      </c>
      <c r="AV37" s="2082">
        <v>24922</v>
      </c>
      <c r="AW37" s="2082">
        <v>23580</v>
      </c>
      <c r="AX37" s="2082">
        <v>23633</v>
      </c>
      <c r="AY37" s="2086">
        <v>22463</v>
      </c>
      <c r="AZ37" s="2086">
        <v>21340</v>
      </c>
    </row>
    <row r="38" spans="1:52" ht="13.5" customHeight="1" x14ac:dyDescent="0.2">
      <c r="A38" s="94" t="s">
        <v>176</v>
      </c>
      <c r="B38" s="2074">
        <v>282.60000000000002</v>
      </c>
      <c r="C38" s="2074">
        <v>330.4</v>
      </c>
      <c r="D38" s="2074">
        <v>322.7</v>
      </c>
      <c r="E38" s="2049" t="s">
        <v>175</v>
      </c>
      <c r="F38" s="2074" t="s">
        <v>174</v>
      </c>
      <c r="G38" s="2074" t="s">
        <v>173</v>
      </c>
      <c r="H38" s="2074" t="s">
        <v>172</v>
      </c>
      <c r="I38" s="2053" t="s">
        <v>171</v>
      </c>
      <c r="J38" s="2074">
        <v>191</v>
      </c>
      <c r="K38" s="2053" t="s">
        <v>170</v>
      </c>
      <c r="L38" s="2053" t="s">
        <v>169</v>
      </c>
      <c r="M38" s="2053" t="s">
        <v>168</v>
      </c>
      <c r="N38" s="2072" t="s">
        <v>190</v>
      </c>
      <c r="O38" s="2054">
        <v>18230</v>
      </c>
      <c r="P38" s="2054">
        <v>19412</v>
      </c>
      <c r="Q38" s="2054">
        <v>41210</v>
      </c>
      <c r="R38" s="2054">
        <v>38707</v>
      </c>
      <c r="S38" s="2054">
        <v>51843</v>
      </c>
      <c r="T38" s="2054">
        <v>47226</v>
      </c>
      <c r="U38" s="2054">
        <v>45320</v>
      </c>
      <c r="V38" s="2054">
        <v>40715</v>
      </c>
      <c r="W38" s="2054">
        <v>38766</v>
      </c>
      <c r="X38" s="2054">
        <v>33831</v>
      </c>
      <c r="Y38" s="2054">
        <v>29238</v>
      </c>
      <c r="Z38" s="2054">
        <v>32280</v>
      </c>
      <c r="AA38" s="2072" t="s">
        <v>1285</v>
      </c>
      <c r="AB38" s="92">
        <v>17.3</v>
      </c>
      <c r="AC38" s="92">
        <v>22.6</v>
      </c>
      <c r="AD38" s="92">
        <v>22.2</v>
      </c>
      <c r="AE38" s="92" t="s">
        <v>983</v>
      </c>
      <c r="AF38" s="92">
        <v>22.3</v>
      </c>
      <c r="AG38" s="2073">
        <v>21.4</v>
      </c>
      <c r="AH38" s="2073">
        <v>21.4</v>
      </c>
      <c r="AI38" s="2073">
        <v>21</v>
      </c>
      <c r="AJ38" s="2073">
        <v>20.7</v>
      </c>
      <c r="AK38" s="2073" t="s">
        <v>193</v>
      </c>
      <c r="AL38" s="2064" t="s">
        <v>192</v>
      </c>
      <c r="AM38" s="2064" t="s">
        <v>191</v>
      </c>
      <c r="AN38" s="2071" t="s">
        <v>190</v>
      </c>
      <c r="AO38" s="77">
        <v>18230</v>
      </c>
      <c r="AP38" s="77">
        <v>19331</v>
      </c>
      <c r="AQ38" s="77">
        <v>19241</v>
      </c>
      <c r="AR38" s="77">
        <v>19165</v>
      </c>
      <c r="AS38" s="77">
        <v>19412</v>
      </c>
      <c r="AT38" s="77">
        <v>42471</v>
      </c>
      <c r="AU38" s="2053">
        <v>41773</v>
      </c>
      <c r="AV38" s="2053">
        <v>41831</v>
      </c>
      <c r="AW38" s="2053">
        <v>41210</v>
      </c>
      <c r="AX38" s="2053">
        <v>40086</v>
      </c>
      <c r="AY38" s="2053">
        <v>39159</v>
      </c>
      <c r="AZ38" s="2053">
        <v>39255</v>
      </c>
    </row>
    <row r="39" spans="1:52" ht="13.5" customHeight="1" x14ac:dyDescent="0.2">
      <c r="A39" s="2071" t="s">
        <v>1079</v>
      </c>
      <c r="B39" s="2053">
        <v>54</v>
      </c>
      <c r="C39" s="2053">
        <v>54</v>
      </c>
      <c r="D39" s="2053">
        <v>50</v>
      </c>
      <c r="E39" s="2049">
        <v>47</v>
      </c>
      <c r="F39" s="2053">
        <v>49</v>
      </c>
      <c r="G39" s="2053">
        <v>51</v>
      </c>
      <c r="H39" s="2053">
        <v>51</v>
      </c>
      <c r="I39" s="2053">
        <v>55</v>
      </c>
      <c r="J39" s="2053">
        <v>52</v>
      </c>
      <c r="K39" s="2053">
        <v>50</v>
      </c>
      <c r="L39" s="2053">
        <v>53</v>
      </c>
      <c r="M39" s="2053">
        <v>52</v>
      </c>
      <c r="N39" s="2072" t="s">
        <v>179</v>
      </c>
      <c r="O39" s="2054">
        <v>190422</v>
      </c>
      <c r="P39" s="2054">
        <v>179114</v>
      </c>
      <c r="Q39" s="2054">
        <v>191750</v>
      </c>
      <c r="R39" s="2054">
        <v>201937</v>
      </c>
      <c r="S39" s="2054">
        <v>194274</v>
      </c>
      <c r="T39" s="2054">
        <v>185602</v>
      </c>
      <c r="U39" s="2054">
        <v>183908</v>
      </c>
      <c r="V39" s="2054">
        <v>179950</v>
      </c>
      <c r="W39" s="2054">
        <v>151578</v>
      </c>
      <c r="X39" s="2054">
        <v>130519</v>
      </c>
      <c r="Y39" s="2054">
        <v>108989</v>
      </c>
      <c r="Z39" s="2054">
        <v>99792</v>
      </c>
      <c r="AA39" s="2072" t="s">
        <v>1284</v>
      </c>
      <c r="AB39" s="79">
        <v>19.899999999999999</v>
      </c>
      <c r="AC39" s="79">
        <v>26.2</v>
      </c>
      <c r="AD39" s="79">
        <v>25.4</v>
      </c>
      <c r="AE39" s="79" t="s">
        <v>982</v>
      </c>
      <c r="AF39" s="79">
        <v>25.2</v>
      </c>
      <c r="AG39" s="2049">
        <v>24.5</v>
      </c>
      <c r="AH39" s="2049">
        <v>24.6</v>
      </c>
      <c r="AI39" s="2049">
        <v>24.3</v>
      </c>
      <c r="AJ39" s="2049">
        <v>24.7</v>
      </c>
      <c r="AK39" s="2049" t="s">
        <v>182</v>
      </c>
      <c r="AL39" s="2064" t="s">
        <v>181</v>
      </c>
      <c r="AM39" s="2064" t="s">
        <v>180</v>
      </c>
      <c r="AN39" s="2071" t="s">
        <v>179</v>
      </c>
      <c r="AO39" s="77">
        <v>190422</v>
      </c>
      <c r="AP39" s="77">
        <v>187094</v>
      </c>
      <c r="AQ39" s="77">
        <v>177865</v>
      </c>
      <c r="AR39" s="77">
        <v>174750</v>
      </c>
      <c r="AS39" s="77">
        <v>179114</v>
      </c>
      <c r="AT39" s="77">
        <v>182625</v>
      </c>
      <c r="AU39" s="2053">
        <v>185164</v>
      </c>
      <c r="AV39" s="2053">
        <v>188441</v>
      </c>
      <c r="AW39" s="2053">
        <v>191750</v>
      </c>
      <c r="AX39" s="2053">
        <v>191380</v>
      </c>
      <c r="AY39" s="2053">
        <v>188003</v>
      </c>
      <c r="AZ39" s="2053">
        <v>192764</v>
      </c>
    </row>
    <row r="40" spans="1:52" ht="13.5" customHeight="1" x14ac:dyDescent="0.2">
      <c r="A40" s="2071" t="s">
        <v>1078</v>
      </c>
      <c r="B40" s="2053">
        <v>7</v>
      </c>
      <c r="C40" s="2053">
        <v>12</v>
      </c>
      <c r="D40" s="2053">
        <v>15</v>
      </c>
      <c r="E40" s="2033">
        <v>14</v>
      </c>
      <c r="F40" s="2040">
        <v>15</v>
      </c>
      <c r="G40" s="2040">
        <v>21</v>
      </c>
      <c r="H40" s="2040">
        <v>26</v>
      </c>
      <c r="I40" s="2040">
        <v>23</v>
      </c>
      <c r="J40" s="2040">
        <v>31</v>
      </c>
      <c r="K40" s="2040">
        <v>56</v>
      </c>
      <c r="L40" s="2040">
        <v>19</v>
      </c>
      <c r="M40" s="2040">
        <v>-3</v>
      </c>
      <c r="N40" s="2072" t="s">
        <v>167</v>
      </c>
      <c r="O40" s="2054">
        <v>39547</v>
      </c>
      <c r="P40" s="2054">
        <v>42713</v>
      </c>
      <c r="Q40" s="2054">
        <v>68636</v>
      </c>
      <c r="R40" s="2054">
        <v>79505</v>
      </c>
      <c r="S40" s="2054">
        <v>97340</v>
      </c>
      <c r="T40" s="2054">
        <v>65924</v>
      </c>
      <c r="U40" s="2054">
        <v>114203</v>
      </c>
      <c r="V40" s="2054">
        <v>167390</v>
      </c>
      <c r="W40" s="2054">
        <v>95887</v>
      </c>
      <c r="X40" s="2054">
        <v>73043</v>
      </c>
      <c r="Y40" s="2054">
        <v>85538</v>
      </c>
      <c r="Z40" s="2054">
        <v>33023</v>
      </c>
      <c r="AA40" s="2072" t="s">
        <v>1077</v>
      </c>
      <c r="AB40" s="2053">
        <v>26984</v>
      </c>
      <c r="AC40" s="77">
        <v>27318</v>
      </c>
      <c r="AD40" s="77">
        <v>27233</v>
      </c>
      <c r="AE40" s="77">
        <v>27298</v>
      </c>
      <c r="AF40" s="2053">
        <v>28008</v>
      </c>
      <c r="AG40" s="77">
        <v>27470</v>
      </c>
      <c r="AH40" s="2053">
        <v>27746</v>
      </c>
      <c r="AI40" s="2053">
        <v>28081</v>
      </c>
      <c r="AJ40" s="2053">
        <v>27554</v>
      </c>
      <c r="AK40" s="2053">
        <v>27360</v>
      </c>
      <c r="AL40" s="2054">
        <v>26958</v>
      </c>
      <c r="AM40" s="2054">
        <v>26716</v>
      </c>
      <c r="AN40" s="2071" t="s">
        <v>167</v>
      </c>
      <c r="AO40" s="77">
        <v>39547</v>
      </c>
      <c r="AP40" s="77">
        <v>39084</v>
      </c>
      <c r="AQ40" s="77">
        <v>44519</v>
      </c>
      <c r="AR40" s="77">
        <v>38307</v>
      </c>
      <c r="AS40" s="77">
        <v>42713</v>
      </c>
      <c r="AT40" s="77">
        <v>45485</v>
      </c>
      <c r="AU40" s="2053">
        <v>52767</v>
      </c>
      <c r="AV40" s="2053">
        <v>56109</v>
      </c>
      <c r="AW40" s="2053">
        <v>68636</v>
      </c>
      <c r="AX40" s="2053">
        <v>77400</v>
      </c>
      <c r="AY40" s="2053">
        <v>83037</v>
      </c>
      <c r="AZ40" s="2053">
        <v>87403</v>
      </c>
    </row>
    <row r="41" spans="1:52" ht="22.5" x14ac:dyDescent="0.2">
      <c r="A41" s="2071" t="s">
        <v>1283</v>
      </c>
      <c r="B41" s="2074">
        <v>15.5</v>
      </c>
      <c r="C41" s="2074">
        <v>19.5</v>
      </c>
      <c r="D41" s="2074">
        <v>18.399999999999999</v>
      </c>
      <c r="E41" s="2073" t="s">
        <v>162</v>
      </c>
      <c r="F41" s="2074" t="s">
        <v>151</v>
      </c>
      <c r="G41" s="2053" t="s">
        <v>161</v>
      </c>
      <c r="H41" s="2053" t="s">
        <v>160</v>
      </c>
      <c r="I41" s="2053" t="s">
        <v>159</v>
      </c>
      <c r="J41" s="2053" t="s">
        <v>158</v>
      </c>
      <c r="K41" s="2053" t="s">
        <v>158</v>
      </c>
      <c r="L41" s="2074" t="s">
        <v>157</v>
      </c>
      <c r="M41" s="2074" t="s">
        <v>156</v>
      </c>
      <c r="N41" s="2083" t="s">
        <v>166</v>
      </c>
      <c r="O41" s="2054">
        <v>1273</v>
      </c>
      <c r="P41" s="2054">
        <v>1450</v>
      </c>
      <c r="Q41" s="2054">
        <v>2466</v>
      </c>
      <c r="R41" s="2054">
        <v>2594</v>
      </c>
      <c r="S41" s="2054">
        <v>3418</v>
      </c>
      <c r="T41" s="2054">
        <v>1734</v>
      </c>
      <c r="U41" s="2054">
        <v>1940</v>
      </c>
      <c r="V41" s="2054">
        <v>1274</v>
      </c>
      <c r="W41" s="2054">
        <v>898</v>
      </c>
      <c r="X41" s="2054">
        <v>874</v>
      </c>
      <c r="Y41" s="2054">
        <v>532</v>
      </c>
      <c r="Z41" s="2054">
        <v>-323</v>
      </c>
      <c r="AA41" s="2072" t="s">
        <v>1076</v>
      </c>
      <c r="AB41" s="77">
        <v>156</v>
      </c>
      <c r="AC41" s="77">
        <v>121</v>
      </c>
      <c r="AD41" s="77">
        <v>123</v>
      </c>
      <c r="AE41" s="77">
        <v>123</v>
      </c>
      <c r="AF41" s="77">
        <v>126</v>
      </c>
      <c r="AG41" s="2053">
        <v>128</v>
      </c>
      <c r="AH41" s="2053">
        <v>130</v>
      </c>
      <c r="AI41" s="2053">
        <v>134</v>
      </c>
      <c r="AJ41" s="2053">
        <v>133</v>
      </c>
      <c r="AK41" s="2053">
        <v>136</v>
      </c>
      <c r="AL41" s="2054">
        <v>143</v>
      </c>
      <c r="AM41" s="2054">
        <v>143</v>
      </c>
      <c r="AN41" s="2660" t="s">
        <v>166</v>
      </c>
      <c r="AO41" s="93">
        <v>1273</v>
      </c>
      <c r="AP41" s="93">
        <v>830</v>
      </c>
      <c r="AQ41" s="93">
        <v>1272</v>
      </c>
      <c r="AR41" s="93">
        <v>1180</v>
      </c>
      <c r="AS41" s="93">
        <v>1450</v>
      </c>
      <c r="AT41" s="93">
        <v>1754</v>
      </c>
      <c r="AU41" s="2082">
        <v>1911</v>
      </c>
      <c r="AV41" s="2082">
        <v>2195</v>
      </c>
      <c r="AW41" s="2082">
        <v>2466</v>
      </c>
      <c r="AX41" s="2082">
        <v>3678</v>
      </c>
      <c r="AY41" s="2082">
        <v>3920</v>
      </c>
      <c r="AZ41" s="2053">
        <v>3496</v>
      </c>
    </row>
    <row r="42" spans="1:52" ht="13.5" customHeight="1" x14ac:dyDescent="0.2">
      <c r="A42" s="2071" t="s">
        <v>1282</v>
      </c>
      <c r="B42" s="2074">
        <v>17.3</v>
      </c>
      <c r="C42" s="2074">
        <v>22.3</v>
      </c>
      <c r="D42" s="2074">
        <v>20.7</v>
      </c>
      <c r="E42" s="2049" t="s">
        <v>153</v>
      </c>
      <c r="F42" s="2074" t="s">
        <v>152</v>
      </c>
      <c r="G42" s="2053" t="s">
        <v>151</v>
      </c>
      <c r="H42" s="2053" t="s">
        <v>150</v>
      </c>
      <c r="I42" s="2053" t="s">
        <v>149</v>
      </c>
      <c r="J42" s="2053" t="s">
        <v>148</v>
      </c>
      <c r="K42" s="2053" t="s">
        <v>148</v>
      </c>
      <c r="L42" s="2053" t="s">
        <v>147</v>
      </c>
      <c r="M42" s="2074" t="s">
        <v>146</v>
      </c>
      <c r="N42" s="2072" t="s">
        <v>164</v>
      </c>
      <c r="O42" s="2054">
        <v>414</v>
      </c>
      <c r="P42" s="2054">
        <v>389</v>
      </c>
      <c r="Q42" s="2054">
        <v>487</v>
      </c>
      <c r="R42" s="2054">
        <v>225</v>
      </c>
      <c r="S42" s="2054">
        <v>368</v>
      </c>
      <c r="T42" s="2054">
        <v>303</v>
      </c>
      <c r="U42" s="2054">
        <v>391</v>
      </c>
      <c r="V42" s="2054">
        <v>154</v>
      </c>
      <c r="W42" s="2054">
        <v>502</v>
      </c>
      <c r="X42" s="2054">
        <v>565</v>
      </c>
      <c r="Y42" s="2054">
        <v>458</v>
      </c>
      <c r="Z42" s="2054">
        <v>300</v>
      </c>
      <c r="AA42" s="2072" t="s">
        <v>1071</v>
      </c>
      <c r="AB42" s="79" t="s">
        <v>981</v>
      </c>
      <c r="AC42" s="79" t="s">
        <v>981</v>
      </c>
      <c r="AD42" s="79" t="s">
        <v>981</v>
      </c>
      <c r="AE42" s="79" t="s">
        <v>981</v>
      </c>
      <c r="AF42" s="79">
        <v>202</v>
      </c>
      <c r="AG42" s="2049">
        <v>206</v>
      </c>
      <c r="AH42" s="2049">
        <v>209</v>
      </c>
      <c r="AI42" s="2049">
        <v>214</v>
      </c>
      <c r="AJ42" s="2049">
        <v>216</v>
      </c>
      <c r="AK42" s="2049">
        <v>218</v>
      </c>
      <c r="AL42" s="2064">
        <v>221</v>
      </c>
      <c r="AM42" s="2064">
        <v>220</v>
      </c>
      <c r="AN42" s="2071" t="s">
        <v>164</v>
      </c>
      <c r="AO42" s="77">
        <v>414</v>
      </c>
      <c r="AP42" s="77">
        <v>714</v>
      </c>
      <c r="AQ42" s="77">
        <v>613</v>
      </c>
      <c r="AR42" s="77">
        <v>595</v>
      </c>
      <c r="AS42" s="77">
        <v>389</v>
      </c>
      <c r="AT42" s="77">
        <v>565</v>
      </c>
      <c r="AU42" s="2053">
        <v>295</v>
      </c>
      <c r="AV42" s="2053">
        <v>649</v>
      </c>
      <c r="AW42" s="2053">
        <v>487</v>
      </c>
      <c r="AX42" s="2053">
        <v>833</v>
      </c>
      <c r="AY42" s="2053">
        <v>432</v>
      </c>
      <c r="AZ42" s="2053">
        <v>273</v>
      </c>
    </row>
    <row r="43" spans="1:52" ht="13.5" customHeight="1" thickBot="1" x14ac:dyDescent="0.25">
      <c r="A43" s="2071" t="s">
        <v>1281</v>
      </c>
      <c r="B43" s="2074">
        <v>19.899999999999999</v>
      </c>
      <c r="C43" s="2074">
        <v>25.2</v>
      </c>
      <c r="D43" s="2074">
        <v>24.7</v>
      </c>
      <c r="E43" s="2049" t="s">
        <v>141</v>
      </c>
      <c r="F43" s="2074" t="s">
        <v>140</v>
      </c>
      <c r="G43" s="2053" t="s">
        <v>139</v>
      </c>
      <c r="H43" s="2053" t="s">
        <v>138</v>
      </c>
      <c r="I43" s="2053" t="s">
        <v>115</v>
      </c>
      <c r="J43" s="2053" t="s">
        <v>115</v>
      </c>
      <c r="K43" s="2053" t="s">
        <v>115</v>
      </c>
      <c r="L43" s="2053" t="s">
        <v>137</v>
      </c>
      <c r="M43" s="2053" t="s">
        <v>136</v>
      </c>
      <c r="N43" s="2072" t="s">
        <v>155</v>
      </c>
      <c r="O43" s="2054">
        <v>23315</v>
      </c>
      <c r="P43" s="2054">
        <v>28515</v>
      </c>
      <c r="Q43" s="2054">
        <v>24413</v>
      </c>
      <c r="R43" s="2054">
        <v>25745</v>
      </c>
      <c r="S43" s="2054">
        <v>26973</v>
      </c>
      <c r="T43" s="2054">
        <v>24737</v>
      </c>
      <c r="U43" s="2054">
        <v>24773</v>
      </c>
      <c r="V43" s="2054">
        <v>43368</v>
      </c>
      <c r="W43" s="2054">
        <v>38590</v>
      </c>
      <c r="X43" s="2054">
        <v>28589</v>
      </c>
      <c r="Y43" s="2054">
        <v>17970</v>
      </c>
      <c r="Z43" s="2054">
        <v>22860</v>
      </c>
      <c r="AA43" s="2078" t="s">
        <v>1075</v>
      </c>
      <c r="AB43" s="75">
        <v>28990</v>
      </c>
      <c r="AC43" s="75">
        <v>29056</v>
      </c>
      <c r="AD43" s="75">
        <v>29271</v>
      </c>
      <c r="AE43" s="75">
        <v>30082</v>
      </c>
      <c r="AF43" s="75">
        <v>30399</v>
      </c>
      <c r="AG43" s="2051">
        <v>31918</v>
      </c>
      <c r="AH43" s="2051">
        <v>31847</v>
      </c>
      <c r="AI43" s="2051">
        <v>31640</v>
      </c>
      <c r="AJ43" s="2051">
        <v>31596</v>
      </c>
      <c r="AK43" s="2051">
        <v>31307</v>
      </c>
      <c r="AL43" s="2052">
        <v>30996</v>
      </c>
      <c r="AM43" s="2052">
        <v>30399</v>
      </c>
      <c r="AN43" s="2071" t="s">
        <v>155</v>
      </c>
      <c r="AO43" s="77">
        <v>23315</v>
      </c>
      <c r="AP43" s="77">
        <v>24951</v>
      </c>
      <c r="AQ43" s="77">
        <v>27394</v>
      </c>
      <c r="AR43" s="77">
        <v>26431</v>
      </c>
      <c r="AS43" s="77">
        <v>28515</v>
      </c>
      <c r="AT43" s="77">
        <v>30236</v>
      </c>
      <c r="AU43" s="2053">
        <v>27338</v>
      </c>
      <c r="AV43" s="2053">
        <v>25741</v>
      </c>
      <c r="AW43" s="2053">
        <v>24413</v>
      </c>
      <c r="AX43" s="2053">
        <v>25481</v>
      </c>
      <c r="AY43" s="2053">
        <v>31830</v>
      </c>
      <c r="AZ43" s="2053">
        <v>27694</v>
      </c>
    </row>
    <row r="44" spans="1:52" ht="13.5" customHeight="1" x14ac:dyDescent="0.2">
      <c r="A44" s="2071" t="s">
        <v>1074</v>
      </c>
      <c r="B44" s="2053">
        <v>26984</v>
      </c>
      <c r="C44" s="2053">
        <v>28008</v>
      </c>
      <c r="D44" s="2053">
        <v>27555</v>
      </c>
      <c r="E44" s="2053">
        <v>26516</v>
      </c>
      <c r="F44" s="2053">
        <v>25588</v>
      </c>
      <c r="G44" s="2053">
        <v>24444</v>
      </c>
      <c r="H44" s="2053">
        <v>23953</v>
      </c>
      <c r="I44" s="2053">
        <v>22641</v>
      </c>
      <c r="J44" s="2053">
        <v>21049</v>
      </c>
      <c r="K44" s="2053">
        <v>19577</v>
      </c>
      <c r="L44" s="2053">
        <v>15760</v>
      </c>
      <c r="M44" s="2053">
        <v>14230</v>
      </c>
      <c r="N44" s="2072" t="s">
        <v>143</v>
      </c>
      <c r="O44" s="2054">
        <v>1696</v>
      </c>
      <c r="P44" s="2054">
        <v>1603</v>
      </c>
      <c r="Q44" s="2054">
        <v>1758</v>
      </c>
      <c r="R44" s="2054">
        <v>1805</v>
      </c>
      <c r="S44" s="2054">
        <v>1943</v>
      </c>
      <c r="T44" s="2054">
        <v>3677</v>
      </c>
      <c r="U44" s="2054">
        <v>3903</v>
      </c>
      <c r="V44" s="2054">
        <v>3496</v>
      </c>
      <c r="W44" s="2054">
        <v>3390</v>
      </c>
      <c r="X44" s="2054">
        <v>3178</v>
      </c>
      <c r="Y44" s="2054">
        <v>3278</v>
      </c>
      <c r="Z44" s="2054">
        <v>2762</v>
      </c>
      <c r="AA44" s="2072" t="s">
        <v>1073</v>
      </c>
      <c r="AB44" s="92">
        <v>26.6</v>
      </c>
      <c r="AC44" s="92">
        <v>26.3</v>
      </c>
      <c r="AD44" s="92" t="s">
        <v>1058</v>
      </c>
      <c r="AE44" s="92" t="s">
        <v>980</v>
      </c>
      <c r="AF44" s="92">
        <v>26.7</v>
      </c>
      <c r="AG44" s="92">
        <v>26.7</v>
      </c>
      <c r="AH44" s="92">
        <v>27.3</v>
      </c>
      <c r="AI44" s="92">
        <v>28.9</v>
      </c>
      <c r="AJ44" s="92">
        <v>26.3</v>
      </c>
      <c r="AK44" s="92" t="s">
        <v>145</v>
      </c>
      <c r="AL44" s="1210" t="s">
        <v>144</v>
      </c>
      <c r="AM44" s="2761" t="s">
        <v>1396</v>
      </c>
      <c r="AN44" s="2071" t="s">
        <v>143</v>
      </c>
      <c r="AO44" s="77">
        <v>1696</v>
      </c>
      <c r="AP44" s="77">
        <v>1657</v>
      </c>
      <c r="AQ44" s="77">
        <v>1581</v>
      </c>
      <c r="AR44" s="77">
        <v>1788</v>
      </c>
      <c r="AS44" s="77">
        <v>1603</v>
      </c>
      <c r="AT44" s="77">
        <v>1942</v>
      </c>
      <c r="AU44" s="2053">
        <v>1813</v>
      </c>
      <c r="AV44" s="2053">
        <v>2151</v>
      </c>
      <c r="AW44" s="2053">
        <v>1758</v>
      </c>
      <c r="AX44" s="2053">
        <v>1846</v>
      </c>
      <c r="AY44" s="2053">
        <v>1834</v>
      </c>
      <c r="AZ44" s="2053">
        <v>2097</v>
      </c>
    </row>
    <row r="45" spans="1:52" ht="13.5" customHeight="1" thickBot="1" x14ac:dyDescent="0.25">
      <c r="A45" s="2079" t="s">
        <v>1072</v>
      </c>
      <c r="B45" s="2040">
        <v>156</v>
      </c>
      <c r="C45" s="2040">
        <v>126</v>
      </c>
      <c r="D45" s="2040">
        <v>133</v>
      </c>
      <c r="E45" s="2033">
        <v>143</v>
      </c>
      <c r="F45" s="2053">
        <v>146</v>
      </c>
      <c r="G45" s="2053">
        <v>155</v>
      </c>
      <c r="H45" s="2053">
        <v>168</v>
      </c>
      <c r="I45" s="2053">
        <v>185</v>
      </c>
      <c r="J45" s="2053">
        <v>185</v>
      </c>
      <c r="K45" s="2053">
        <v>172</v>
      </c>
      <c r="L45" s="2053">
        <v>169</v>
      </c>
      <c r="M45" s="2053">
        <v>171</v>
      </c>
      <c r="N45" s="2072" t="s">
        <v>131</v>
      </c>
      <c r="O45" s="2054">
        <v>706</v>
      </c>
      <c r="P45" s="2054">
        <v>722</v>
      </c>
      <c r="Q45" s="2054">
        <v>830</v>
      </c>
      <c r="R45" s="2054">
        <v>1028</v>
      </c>
      <c r="S45" s="2054">
        <v>983</v>
      </c>
      <c r="T45" s="2054">
        <v>935</v>
      </c>
      <c r="U45" s="2054">
        <v>976</v>
      </c>
      <c r="V45" s="2054">
        <v>1018</v>
      </c>
      <c r="W45" s="2054">
        <v>885</v>
      </c>
      <c r="X45" s="2054">
        <v>870</v>
      </c>
      <c r="Y45" s="2054">
        <v>1053</v>
      </c>
      <c r="Z45" s="2054">
        <v>703</v>
      </c>
      <c r="AA45" s="2078" t="s">
        <v>1068</v>
      </c>
      <c r="AB45" s="91">
        <v>8.3000000000000007</v>
      </c>
      <c r="AC45" s="91">
        <v>10.199999999999999</v>
      </c>
      <c r="AD45" s="91" t="s">
        <v>1057</v>
      </c>
      <c r="AE45" s="91" t="s">
        <v>1057</v>
      </c>
      <c r="AF45" s="91">
        <v>9.1999999999999993</v>
      </c>
      <c r="AG45" s="91">
        <v>12.1</v>
      </c>
      <c r="AH45" s="1205">
        <v>10.6</v>
      </c>
      <c r="AI45" s="1205">
        <v>12.3</v>
      </c>
      <c r="AJ45" s="91">
        <v>15.5</v>
      </c>
      <c r="AK45" s="91" t="s">
        <v>135</v>
      </c>
      <c r="AL45" s="1204" t="s">
        <v>134</v>
      </c>
      <c r="AM45" s="2077" t="s">
        <v>133</v>
      </c>
      <c r="AN45" s="2071" t="s">
        <v>131</v>
      </c>
      <c r="AO45" s="77">
        <v>706</v>
      </c>
      <c r="AP45" s="77">
        <v>615</v>
      </c>
      <c r="AQ45" s="77">
        <v>589</v>
      </c>
      <c r="AR45" s="77">
        <v>614</v>
      </c>
      <c r="AS45" s="77">
        <v>722</v>
      </c>
      <c r="AT45" s="77">
        <v>823</v>
      </c>
      <c r="AU45" s="2053">
        <v>927</v>
      </c>
      <c r="AV45" s="2053">
        <v>772</v>
      </c>
      <c r="AW45" s="2053">
        <v>830</v>
      </c>
      <c r="AX45" s="2053">
        <v>620</v>
      </c>
      <c r="AY45" s="2053">
        <v>849</v>
      </c>
      <c r="AZ45" s="2053">
        <v>952</v>
      </c>
    </row>
    <row r="46" spans="1:52" ht="13.5" customHeight="1" x14ac:dyDescent="0.2">
      <c r="A46" s="2071" t="s">
        <v>1071</v>
      </c>
      <c r="B46" s="2053" t="s">
        <v>981</v>
      </c>
      <c r="C46" s="2053">
        <v>202</v>
      </c>
      <c r="D46" s="2053">
        <v>216</v>
      </c>
      <c r="E46" s="2049">
        <v>222</v>
      </c>
      <c r="F46" s="2049">
        <v>220</v>
      </c>
      <c r="G46" s="2049">
        <v>209</v>
      </c>
      <c r="H46" s="2049">
        <v>215</v>
      </c>
      <c r="I46" s="2049">
        <v>224</v>
      </c>
      <c r="J46" s="2049">
        <v>215</v>
      </c>
      <c r="K46" s="2049">
        <v>192</v>
      </c>
      <c r="L46" s="2049">
        <v>213</v>
      </c>
      <c r="M46" s="2049">
        <v>205</v>
      </c>
      <c r="N46" s="2072" t="s">
        <v>129</v>
      </c>
      <c r="O46" s="2054">
        <v>321</v>
      </c>
      <c r="P46" s="2054">
        <v>329</v>
      </c>
      <c r="Q46" s="2054">
        <v>306</v>
      </c>
      <c r="R46" s="2054">
        <v>415</v>
      </c>
      <c r="S46" s="2054">
        <v>305</v>
      </c>
      <c r="T46" s="2054">
        <v>177</v>
      </c>
      <c r="U46" s="2054">
        <v>389</v>
      </c>
      <c r="V46" s="2054">
        <v>483</v>
      </c>
      <c r="W46" s="2054">
        <v>581</v>
      </c>
      <c r="X46" s="2054">
        <v>309</v>
      </c>
      <c r="Y46" s="2054">
        <v>143</v>
      </c>
      <c r="Z46" s="2054">
        <v>73</v>
      </c>
      <c r="AA46" s="2796" t="s">
        <v>1280</v>
      </c>
      <c r="AB46" s="2796"/>
      <c r="AC46" s="2796"/>
      <c r="AD46" s="2796"/>
      <c r="AE46" s="2796"/>
      <c r="AF46" s="2796"/>
      <c r="AG46" s="2796"/>
      <c r="AH46" s="2796"/>
      <c r="AI46" s="2796"/>
      <c r="AJ46" s="2796"/>
      <c r="AK46" s="2796"/>
      <c r="AL46" s="2796"/>
      <c r="AM46" s="2796"/>
      <c r="AN46" s="2071" t="s">
        <v>129</v>
      </c>
      <c r="AO46" s="77">
        <v>321</v>
      </c>
      <c r="AP46" s="77">
        <v>312</v>
      </c>
      <c r="AQ46" s="77">
        <v>314</v>
      </c>
      <c r="AR46" s="77">
        <v>332</v>
      </c>
      <c r="AS46" s="77">
        <v>329</v>
      </c>
      <c r="AT46" s="77">
        <v>239</v>
      </c>
      <c r="AU46" s="2053">
        <v>295</v>
      </c>
      <c r="AV46" s="2053">
        <v>281</v>
      </c>
      <c r="AW46" s="2053">
        <v>306</v>
      </c>
      <c r="AX46" s="2053">
        <v>345</v>
      </c>
      <c r="AY46" s="2053">
        <v>394</v>
      </c>
      <c r="AZ46" s="2053">
        <v>419</v>
      </c>
    </row>
    <row r="47" spans="1:52" ht="28.5" customHeight="1" thickBot="1" x14ac:dyDescent="0.25">
      <c r="A47" s="2076" t="s">
        <v>1070</v>
      </c>
      <c r="B47" s="2075">
        <v>28990</v>
      </c>
      <c r="C47" s="2075">
        <v>30399</v>
      </c>
      <c r="D47" s="2075">
        <v>31596</v>
      </c>
      <c r="E47" s="2075">
        <v>29815</v>
      </c>
      <c r="F47" s="2075">
        <v>29643</v>
      </c>
      <c r="G47" s="2075">
        <v>29429</v>
      </c>
      <c r="H47" s="2075">
        <v>29491</v>
      </c>
      <c r="I47" s="2075">
        <v>33068</v>
      </c>
      <c r="J47" s="2075">
        <v>33809</v>
      </c>
      <c r="K47" s="2075">
        <v>33347</v>
      </c>
      <c r="L47" s="2075">
        <v>34008</v>
      </c>
      <c r="M47" s="2075">
        <v>31721</v>
      </c>
      <c r="N47" s="2072" t="s">
        <v>127</v>
      </c>
      <c r="O47" s="2054">
        <v>398</v>
      </c>
      <c r="P47" s="2054">
        <v>281</v>
      </c>
      <c r="Q47" s="2054">
        <v>302</v>
      </c>
      <c r="R47" s="2054">
        <v>329</v>
      </c>
      <c r="S47" s="2054">
        <v>540</v>
      </c>
      <c r="T47" s="2054">
        <v>334</v>
      </c>
      <c r="U47" s="2054">
        <v>469</v>
      </c>
      <c r="V47" s="2054">
        <v>325</v>
      </c>
      <c r="W47" s="2054">
        <v>337</v>
      </c>
      <c r="X47" s="2054">
        <v>394</v>
      </c>
      <c r="Y47" s="2054">
        <v>340</v>
      </c>
      <c r="Z47" s="2054">
        <v>462</v>
      </c>
      <c r="AA47" s="2797"/>
      <c r="AB47" s="2797"/>
      <c r="AC47" s="2797"/>
      <c r="AD47" s="2797"/>
      <c r="AE47" s="2797"/>
      <c r="AF47" s="2797"/>
      <c r="AG47" s="2797"/>
      <c r="AH47" s="2797"/>
      <c r="AI47" s="2797"/>
      <c r="AJ47" s="2797"/>
      <c r="AK47" s="2797"/>
      <c r="AL47" s="2797"/>
      <c r="AM47" s="2797"/>
      <c r="AN47" s="2071" t="s">
        <v>127</v>
      </c>
      <c r="AO47" s="77">
        <v>398</v>
      </c>
      <c r="AP47" s="77">
        <v>340</v>
      </c>
      <c r="AQ47" s="77">
        <v>276</v>
      </c>
      <c r="AR47" s="77">
        <v>283</v>
      </c>
      <c r="AS47" s="77">
        <v>281</v>
      </c>
      <c r="AT47" s="77">
        <v>246</v>
      </c>
      <c r="AU47" s="2053">
        <v>268</v>
      </c>
      <c r="AV47" s="2053">
        <v>274</v>
      </c>
      <c r="AW47" s="2053">
        <v>302</v>
      </c>
      <c r="AX47" s="2053">
        <v>492</v>
      </c>
      <c r="AY47" s="2053">
        <v>473</v>
      </c>
      <c r="AZ47" s="2053">
        <v>447</v>
      </c>
    </row>
    <row r="48" spans="1:52" ht="13.5" customHeight="1" x14ac:dyDescent="0.2">
      <c r="A48" s="88" t="s">
        <v>1069</v>
      </c>
      <c r="B48" s="2074">
        <v>26.6</v>
      </c>
      <c r="C48" s="2074">
        <v>26.7</v>
      </c>
      <c r="D48" s="2074">
        <v>26.3</v>
      </c>
      <c r="E48" s="2073">
        <v>25</v>
      </c>
      <c r="F48" s="2073" t="s">
        <v>122</v>
      </c>
      <c r="G48" s="2073" t="s">
        <v>121</v>
      </c>
      <c r="H48" s="2073" t="s">
        <v>120</v>
      </c>
      <c r="I48" s="2073" t="s">
        <v>119</v>
      </c>
      <c r="J48" s="2073" t="s">
        <v>118</v>
      </c>
      <c r="K48" s="2073" t="s">
        <v>117</v>
      </c>
      <c r="L48" s="2073" t="s">
        <v>116</v>
      </c>
      <c r="M48" s="2073" t="s">
        <v>115</v>
      </c>
      <c r="N48" s="2072" t="s">
        <v>125</v>
      </c>
      <c r="O48" s="2054">
        <v>9155</v>
      </c>
      <c r="P48" s="2054">
        <v>8987</v>
      </c>
      <c r="Q48" s="2054">
        <v>10459</v>
      </c>
      <c r="R48" s="2054">
        <v>9200</v>
      </c>
      <c r="S48" s="2054">
        <v>7942</v>
      </c>
      <c r="T48" s="2054">
        <v>6545</v>
      </c>
      <c r="U48" s="2054">
        <v>7797</v>
      </c>
      <c r="V48" s="2054">
        <v>6503</v>
      </c>
      <c r="W48" s="2054">
        <v>7761</v>
      </c>
      <c r="X48" s="2054">
        <v>7185</v>
      </c>
      <c r="Y48" s="2054">
        <v>8209</v>
      </c>
      <c r="Z48" s="2054">
        <v>7556</v>
      </c>
      <c r="AA48" s="76" t="s">
        <v>1067</v>
      </c>
      <c r="AB48" s="2061"/>
      <c r="AC48" s="2061"/>
      <c r="AD48" s="2061"/>
      <c r="AE48" s="76"/>
      <c r="AF48" s="76"/>
      <c r="AG48" s="76"/>
      <c r="AH48" s="78"/>
      <c r="AI48" s="78"/>
      <c r="AJ48" s="78"/>
      <c r="AK48" s="78"/>
      <c r="AL48" s="78"/>
      <c r="AM48" s="78"/>
      <c r="AN48" s="2071" t="s">
        <v>125</v>
      </c>
      <c r="AO48" s="77">
        <v>9155</v>
      </c>
      <c r="AP48" s="77">
        <v>9181</v>
      </c>
      <c r="AQ48" s="77">
        <v>8573</v>
      </c>
      <c r="AR48" s="77">
        <v>8320</v>
      </c>
      <c r="AS48" s="77">
        <v>8987</v>
      </c>
      <c r="AT48" s="77">
        <v>9181</v>
      </c>
      <c r="AU48" s="2053">
        <v>9333</v>
      </c>
      <c r="AV48" s="2053">
        <v>9603</v>
      </c>
      <c r="AW48" s="2053">
        <v>10459</v>
      </c>
      <c r="AX48" s="2053">
        <v>10096</v>
      </c>
      <c r="AY48" s="2053">
        <v>9140</v>
      </c>
      <c r="AZ48" s="2053">
        <v>8945</v>
      </c>
    </row>
    <row r="49" spans="1:52" ht="13.5" customHeight="1" thickBot="1" x14ac:dyDescent="0.25">
      <c r="A49" s="2069" t="s">
        <v>1068</v>
      </c>
      <c r="B49" s="2068">
        <v>10</v>
      </c>
      <c r="C49" s="2068">
        <v>11.1</v>
      </c>
      <c r="D49" s="2068">
        <v>13.2</v>
      </c>
      <c r="E49" s="2066">
        <v>14.8</v>
      </c>
      <c r="F49" s="2067" t="s">
        <v>112</v>
      </c>
      <c r="G49" s="2066"/>
      <c r="H49" s="2066"/>
      <c r="I49" s="2066"/>
      <c r="J49" s="2066"/>
      <c r="K49" s="2066"/>
      <c r="L49" s="2066"/>
      <c r="M49" s="2066"/>
      <c r="N49" s="90" t="s">
        <v>124</v>
      </c>
      <c r="O49" s="2052" t="s">
        <v>90</v>
      </c>
      <c r="P49" s="2052">
        <v>26031</v>
      </c>
      <c r="Q49" s="2052">
        <v>4888</v>
      </c>
      <c r="R49" s="2052" t="s">
        <v>90</v>
      </c>
      <c r="S49" s="2052" t="s">
        <v>90</v>
      </c>
      <c r="T49" s="2052">
        <v>4198</v>
      </c>
      <c r="U49" s="2052" t="s">
        <v>90</v>
      </c>
      <c r="V49" s="2052" t="s">
        <v>90</v>
      </c>
      <c r="W49" s="2052" t="s">
        <v>90</v>
      </c>
      <c r="X49" s="2052" t="s">
        <v>90</v>
      </c>
      <c r="Y49" s="2052" t="s">
        <v>90</v>
      </c>
      <c r="Z49" s="2052" t="s">
        <v>90</v>
      </c>
      <c r="AA49" s="76" t="s">
        <v>1279</v>
      </c>
      <c r="AB49" s="2061"/>
      <c r="AC49" s="2061"/>
      <c r="AD49" s="2061"/>
      <c r="AE49" s="76"/>
      <c r="AF49" s="76"/>
      <c r="AG49" s="76"/>
      <c r="AH49" s="78"/>
      <c r="AI49" s="78"/>
      <c r="AJ49" s="78"/>
      <c r="AK49" s="78"/>
      <c r="AL49" s="78"/>
      <c r="AM49" s="78"/>
      <c r="AN49" s="89" t="s">
        <v>124</v>
      </c>
      <c r="AO49" s="75" t="s">
        <v>90</v>
      </c>
      <c r="AP49" s="75">
        <v>2566</v>
      </c>
      <c r="AQ49" s="75">
        <v>2331</v>
      </c>
      <c r="AR49" s="75">
        <v>26761</v>
      </c>
      <c r="AS49" s="75">
        <v>26031</v>
      </c>
      <c r="AT49" s="75">
        <v>5094</v>
      </c>
      <c r="AU49" s="2051">
        <v>5017</v>
      </c>
      <c r="AV49" s="2051">
        <v>5076</v>
      </c>
      <c r="AW49" s="2051">
        <v>4888</v>
      </c>
      <c r="AX49" s="2051">
        <v>4432</v>
      </c>
      <c r="AY49" s="2051" t="s">
        <v>90</v>
      </c>
      <c r="AZ49" s="2051" t="s">
        <v>90</v>
      </c>
    </row>
    <row r="50" spans="1:52" ht="47.25" customHeight="1" x14ac:dyDescent="0.2">
      <c r="A50" s="2796" t="s">
        <v>1280</v>
      </c>
      <c r="B50" s="2796"/>
      <c r="C50" s="2798"/>
      <c r="D50" s="2798"/>
      <c r="E50" s="2798"/>
      <c r="F50" s="2798"/>
      <c r="G50" s="2798"/>
      <c r="H50" s="2798"/>
      <c r="I50" s="2798"/>
      <c r="J50" s="2798"/>
      <c r="K50" s="2798"/>
      <c r="L50" s="2798"/>
      <c r="M50" s="2065"/>
      <c r="N50" s="87" t="s">
        <v>114</v>
      </c>
      <c r="O50" s="74">
        <f>SUM(O35:O49)</f>
        <v>518507</v>
      </c>
      <c r="P50" s="74">
        <f>SUM(P35:P49)</f>
        <v>548296</v>
      </c>
      <c r="Q50" s="74">
        <f>SUM(Q35:Q49)</f>
        <v>583249</v>
      </c>
      <c r="R50" s="74">
        <f>SUM(R35:R49)</f>
        <v>615836</v>
      </c>
      <c r="S50" s="74">
        <f>SUM(S35:S49)</f>
        <v>639505</v>
      </c>
      <c r="T50" s="74">
        <v>601225</v>
      </c>
      <c r="U50" s="74">
        <v>640173</v>
      </c>
      <c r="V50" s="74">
        <v>690084</v>
      </c>
      <c r="W50" s="74">
        <v>556301</v>
      </c>
      <c r="X50" s="74">
        <v>485124</v>
      </c>
      <c r="Y50" s="74">
        <v>456271</v>
      </c>
      <c r="Z50" s="74">
        <v>371894</v>
      </c>
      <c r="AA50" s="1149" t="s">
        <v>1278</v>
      </c>
      <c r="AB50" s="2061"/>
      <c r="AC50" s="2061"/>
      <c r="AD50" s="2061"/>
      <c r="AE50" s="76"/>
      <c r="AF50" s="76"/>
      <c r="AG50" s="76"/>
      <c r="AH50" s="78"/>
      <c r="AI50" s="78"/>
      <c r="AJ50" s="78"/>
      <c r="AK50" s="78"/>
      <c r="AL50" s="78"/>
      <c r="AM50" s="78"/>
      <c r="AN50" s="86" t="s">
        <v>114</v>
      </c>
      <c r="AO50" s="61">
        <f>SUM(AO35:AO49)</f>
        <v>518507</v>
      </c>
      <c r="AP50" s="61">
        <f>SUM(AP35:AP49)</f>
        <v>540139</v>
      </c>
      <c r="AQ50" s="61">
        <f>SUM(AQ35:AQ49)</f>
        <v>538108</v>
      </c>
      <c r="AR50" s="61">
        <f>SUM(AR35:AR49)</f>
        <v>549133</v>
      </c>
      <c r="AS50" s="61">
        <v>548296</v>
      </c>
      <c r="AT50" s="61">
        <v>582979</v>
      </c>
      <c r="AU50" s="60">
        <v>611361</v>
      </c>
      <c r="AV50" s="60">
        <v>619195</v>
      </c>
      <c r="AW50" s="60">
        <v>583249</v>
      </c>
      <c r="AX50" s="60">
        <v>626120</v>
      </c>
      <c r="AY50" s="60">
        <v>641093</v>
      </c>
      <c r="AZ50" s="60">
        <v>646427</v>
      </c>
    </row>
    <row r="51" spans="1:52" ht="12.75" customHeight="1" x14ac:dyDescent="0.2">
      <c r="A51" s="76" t="s">
        <v>1067</v>
      </c>
      <c r="B51" s="76"/>
      <c r="C51" s="76"/>
      <c r="D51" s="76"/>
      <c r="E51" s="78"/>
      <c r="F51" s="78"/>
      <c r="G51" s="78"/>
      <c r="H51" s="78"/>
      <c r="I51" s="78"/>
      <c r="J51" s="78"/>
      <c r="K51" s="78"/>
      <c r="L51" s="80"/>
      <c r="M51" s="2660"/>
      <c r="O51" s="2062"/>
      <c r="P51" s="2062"/>
      <c r="Q51" s="2062"/>
      <c r="R51" s="2062"/>
      <c r="S51" s="2062"/>
      <c r="T51" s="2062"/>
      <c r="U51" s="2032"/>
      <c r="V51" s="2032"/>
      <c r="W51" s="2032"/>
      <c r="X51" s="2032"/>
      <c r="Y51" s="2032"/>
      <c r="Z51" s="2032"/>
      <c r="AA51" s="76" t="s">
        <v>1277</v>
      </c>
      <c r="AB51" s="2061"/>
      <c r="AC51" s="2061"/>
      <c r="AD51" s="2061"/>
      <c r="AE51" s="76"/>
      <c r="AF51" s="76"/>
      <c r="AG51" s="76"/>
      <c r="AH51" s="76"/>
      <c r="AI51" s="76"/>
      <c r="AJ51" s="76"/>
      <c r="AK51" s="76"/>
      <c r="AL51" s="76"/>
      <c r="AM51" s="76"/>
      <c r="AN51" s="2034"/>
      <c r="AO51" s="66"/>
      <c r="AP51" s="66"/>
      <c r="AQ51" s="66"/>
      <c r="AR51" s="66"/>
      <c r="AS51" s="66"/>
      <c r="AU51" s="2049"/>
      <c r="AV51" s="2049"/>
      <c r="AW51" s="2049"/>
      <c r="AX51" s="2049"/>
      <c r="AY51" s="2049"/>
      <c r="AZ51" s="2049"/>
    </row>
    <row r="52" spans="1:52" ht="12.75" customHeight="1" x14ac:dyDescent="0.2">
      <c r="A52" s="76" t="s">
        <v>1279</v>
      </c>
      <c r="B52" s="76"/>
      <c r="C52" s="76"/>
      <c r="D52" s="76"/>
      <c r="E52" s="78"/>
      <c r="F52" s="78"/>
      <c r="G52" s="78"/>
      <c r="H52" s="78"/>
      <c r="I52" s="78"/>
      <c r="J52" s="78"/>
      <c r="K52" s="78"/>
      <c r="L52" s="78"/>
      <c r="M52" s="2032"/>
      <c r="N52" s="102" t="s">
        <v>111</v>
      </c>
      <c r="O52" s="84"/>
      <c r="P52" s="84"/>
      <c r="Q52" s="84"/>
      <c r="R52" s="85"/>
      <c r="S52" s="85"/>
      <c r="T52" s="84"/>
      <c r="U52" s="2054"/>
      <c r="V52" s="2054"/>
      <c r="W52" s="2054"/>
      <c r="X52" s="2054"/>
      <c r="Y52" s="2054"/>
      <c r="Z52" s="2054"/>
      <c r="AA52" s="76" t="s">
        <v>1276</v>
      </c>
      <c r="AB52" s="2061"/>
      <c r="AC52" s="2061"/>
      <c r="AD52" s="2061"/>
      <c r="AE52" s="76"/>
      <c r="AF52" s="76"/>
      <c r="AG52" s="76"/>
      <c r="AH52" s="76"/>
      <c r="AI52" s="76"/>
      <c r="AJ52" s="76"/>
      <c r="AK52" s="76"/>
      <c r="AL52" s="76"/>
      <c r="AM52" s="76"/>
      <c r="AN52" s="82" t="s">
        <v>111</v>
      </c>
      <c r="AO52" s="1171"/>
      <c r="AP52" s="1171"/>
      <c r="AQ52" s="1171"/>
      <c r="AR52" s="1171"/>
      <c r="AS52" s="1171"/>
      <c r="AT52" s="82"/>
      <c r="AU52" s="81"/>
      <c r="AV52" s="81"/>
      <c r="AW52" s="60"/>
      <c r="AX52" s="60"/>
      <c r="AY52" s="81"/>
      <c r="AZ52" s="2053"/>
    </row>
    <row r="53" spans="1:52" ht="12.75" customHeight="1" x14ac:dyDescent="0.2">
      <c r="A53" s="1149" t="s">
        <v>1278</v>
      </c>
      <c r="B53" s="76"/>
      <c r="C53" s="76"/>
      <c r="D53" s="76"/>
      <c r="E53" s="78"/>
      <c r="F53" s="78"/>
      <c r="G53" s="78"/>
      <c r="H53" s="78"/>
      <c r="I53" s="78"/>
      <c r="J53" s="78"/>
      <c r="K53" s="78"/>
      <c r="L53" s="78"/>
      <c r="M53" s="2064"/>
      <c r="N53" s="2115" t="s">
        <v>928</v>
      </c>
      <c r="O53" s="2062">
        <v>750</v>
      </c>
      <c r="P53" s="2062">
        <v>750</v>
      </c>
      <c r="Q53" s="2062"/>
      <c r="R53" s="2063"/>
      <c r="S53" s="2063"/>
      <c r="T53" s="2062"/>
      <c r="U53" s="2032"/>
      <c r="V53" s="2032"/>
      <c r="W53" s="2032"/>
      <c r="X53" s="2032"/>
      <c r="Y53" s="2032"/>
      <c r="Z53" s="2032"/>
      <c r="AA53" s="76" t="s">
        <v>1066</v>
      </c>
      <c r="AB53" s="2061"/>
      <c r="AC53" s="2061"/>
      <c r="AD53" s="2061"/>
      <c r="AE53" s="76"/>
      <c r="AF53" s="76"/>
      <c r="AG53" s="1148"/>
      <c r="AH53" s="1147"/>
      <c r="AI53" s="1146"/>
      <c r="AJ53" s="1146"/>
      <c r="AK53" s="1145"/>
      <c r="AL53" s="1145"/>
      <c r="AM53" s="1145"/>
      <c r="AN53" s="2115" t="s">
        <v>928</v>
      </c>
      <c r="AO53" s="53">
        <v>750</v>
      </c>
      <c r="AP53" s="53">
        <v>750</v>
      </c>
      <c r="AQ53" s="1517">
        <v>750</v>
      </c>
      <c r="AR53" s="1517">
        <v>750</v>
      </c>
      <c r="AS53" s="54">
        <v>750</v>
      </c>
      <c r="AU53" s="2049"/>
      <c r="AV53" s="2049"/>
      <c r="AW53" s="2053"/>
      <c r="AX53" s="2053"/>
      <c r="AY53" s="2049"/>
      <c r="AZ53" s="2049"/>
    </row>
    <row r="54" spans="1:52" ht="12.75" customHeight="1" x14ac:dyDescent="0.2">
      <c r="A54" s="76" t="s">
        <v>1277</v>
      </c>
      <c r="B54" s="1149"/>
      <c r="C54" s="1149"/>
      <c r="D54" s="1149"/>
      <c r="E54" s="1149"/>
      <c r="F54" s="1149"/>
      <c r="G54" s="1149"/>
      <c r="H54" s="1149"/>
      <c r="I54" s="1149"/>
      <c r="J54" s="1149"/>
      <c r="K54" s="1149"/>
      <c r="L54" s="1149"/>
      <c r="M54" s="2060"/>
      <c r="N54" s="2115" t="s">
        <v>108</v>
      </c>
      <c r="O54" s="2054">
        <v>6</v>
      </c>
      <c r="P54" s="2054">
        <v>168</v>
      </c>
      <c r="Q54" s="2054">
        <v>1</v>
      </c>
      <c r="R54" s="2054">
        <v>1</v>
      </c>
      <c r="S54" s="2054">
        <v>2</v>
      </c>
      <c r="T54" s="2054">
        <v>2</v>
      </c>
      <c r="U54" s="2054">
        <v>5</v>
      </c>
      <c r="V54" s="2054">
        <v>86</v>
      </c>
      <c r="W54" s="2054">
        <v>84</v>
      </c>
      <c r="X54" s="2054">
        <v>80</v>
      </c>
      <c r="Y54" s="2054">
        <v>78</v>
      </c>
      <c r="Z54" s="2054">
        <v>78</v>
      </c>
      <c r="AH54" s="2034"/>
      <c r="AI54" s="2034"/>
      <c r="AJ54" s="2034"/>
      <c r="AK54" s="2031"/>
      <c r="AL54" s="2031"/>
      <c r="AM54" s="2031"/>
      <c r="AN54" s="2108" t="s">
        <v>108</v>
      </c>
      <c r="AO54" s="77">
        <v>6</v>
      </c>
      <c r="AP54" s="77"/>
      <c r="AQ54" s="1515" t="s">
        <v>90</v>
      </c>
      <c r="AR54" s="1515">
        <v>172</v>
      </c>
      <c r="AS54" s="79">
        <v>168</v>
      </c>
      <c r="AT54" s="2049">
        <v>162</v>
      </c>
      <c r="AU54" s="2049">
        <v>158</v>
      </c>
      <c r="AV54" s="2049">
        <v>177</v>
      </c>
      <c r="AW54" s="2053">
        <v>1</v>
      </c>
      <c r="AX54" s="2053">
        <v>1</v>
      </c>
      <c r="AY54" s="2049">
        <v>1</v>
      </c>
      <c r="AZ54" s="2053">
        <v>1</v>
      </c>
    </row>
    <row r="55" spans="1:52" ht="12.75" customHeight="1" x14ac:dyDescent="0.2">
      <c r="A55" s="76" t="s">
        <v>1276</v>
      </c>
      <c r="B55" s="76"/>
      <c r="C55" s="76"/>
      <c r="D55" s="76"/>
      <c r="E55" s="76"/>
      <c r="F55" s="76"/>
      <c r="G55" s="76"/>
      <c r="H55" s="76"/>
      <c r="I55" s="76"/>
      <c r="J55" s="76"/>
      <c r="K55" s="63"/>
      <c r="L55" s="78"/>
      <c r="M55" s="2032"/>
      <c r="N55" s="2115" t="s">
        <v>106</v>
      </c>
      <c r="O55" s="2054">
        <v>4050</v>
      </c>
      <c r="P55" s="2054">
        <v>4050</v>
      </c>
      <c r="Q55" s="2054">
        <v>4050</v>
      </c>
      <c r="R55" s="2054">
        <v>4050</v>
      </c>
      <c r="S55" s="2054">
        <v>4050</v>
      </c>
      <c r="T55" s="2054">
        <v>4050</v>
      </c>
      <c r="U55" s="2054">
        <v>4050</v>
      </c>
      <c r="V55" s="2054">
        <v>4047</v>
      </c>
      <c r="W55" s="2054">
        <v>4043</v>
      </c>
      <c r="X55" s="2054">
        <v>4037</v>
      </c>
      <c r="Y55" s="2054">
        <v>2600</v>
      </c>
      <c r="Z55" s="2054">
        <v>2597</v>
      </c>
      <c r="AA55" s="2058"/>
      <c r="AB55" s="2059"/>
      <c r="AC55" s="2059"/>
      <c r="AD55" s="2059"/>
      <c r="AE55" s="2058"/>
      <c r="AF55" s="2058"/>
      <c r="AG55" s="2057"/>
      <c r="AH55" s="2038"/>
      <c r="AI55" s="1162"/>
      <c r="AJ55" s="1162"/>
      <c r="AK55" s="1162"/>
      <c r="AL55" s="1162"/>
      <c r="AM55" s="1162"/>
      <c r="AN55" s="2108" t="s">
        <v>106</v>
      </c>
      <c r="AO55" s="77">
        <v>4050</v>
      </c>
      <c r="AP55" s="77">
        <v>4050</v>
      </c>
      <c r="AQ55" s="1515">
        <v>4050</v>
      </c>
      <c r="AR55" s="1515">
        <v>4050</v>
      </c>
      <c r="AS55" s="77">
        <v>4050</v>
      </c>
      <c r="AT55" s="2053">
        <v>4050</v>
      </c>
      <c r="AU55" s="2053">
        <v>4050</v>
      </c>
      <c r="AV55" s="2053">
        <v>4050</v>
      </c>
      <c r="AW55" s="2053">
        <v>4050</v>
      </c>
      <c r="AX55" s="2053">
        <v>4050</v>
      </c>
      <c r="AY55" s="2053">
        <v>4050</v>
      </c>
      <c r="AZ55" s="2053">
        <v>4050</v>
      </c>
    </row>
    <row r="56" spans="1:52" x14ac:dyDescent="0.2">
      <c r="A56" s="76" t="s">
        <v>1421</v>
      </c>
      <c r="B56" s="76"/>
      <c r="C56" s="76"/>
      <c r="D56" s="1148"/>
      <c r="E56" s="1147"/>
      <c r="F56" s="1146"/>
      <c r="G56" s="1146"/>
      <c r="H56" s="1145"/>
      <c r="I56" s="1145"/>
      <c r="J56" s="1145"/>
      <c r="K56" s="1145"/>
      <c r="L56" s="63"/>
      <c r="M56" s="2033"/>
      <c r="N56" s="2115" t="s">
        <v>105</v>
      </c>
      <c r="O56" s="2054" t="s">
        <v>90</v>
      </c>
      <c r="P56" s="2054">
        <v>1080</v>
      </c>
      <c r="Q56" s="2054">
        <v>1080</v>
      </c>
      <c r="R56" s="2054">
        <v>1080</v>
      </c>
      <c r="S56" s="2054">
        <v>1080</v>
      </c>
      <c r="T56" s="2054">
        <v>1080</v>
      </c>
      <c r="U56" s="2054">
        <v>1080</v>
      </c>
      <c r="V56" s="2054">
        <v>1080</v>
      </c>
      <c r="W56" s="2054">
        <v>1065</v>
      </c>
      <c r="X56" s="2054">
        <v>1065</v>
      </c>
      <c r="Y56" s="2054" t="s">
        <v>90</v>
      </c>
      <c r="Z56" s="2054" t="s">
        <v>90</v>
      </c>
      <c r="AA56" s="59"/>
      <c r="AB56" s="59"/>
      <c r="AC56" s="59"/>
      <c r="AD56" s="59"/>
      <c r="AE56" s="59"/>
      <c r="AF56" s="59"/>
      <c r="AG56" s="59"/>
      <c r="AH56" s="1144"/>
      <c r="AI56" s="1144"/>
      <c r="AJ56" s="1144"/>
      <c r="AK56" s="2038"/>
      <c r="AL56" s="2038"/>
      <c r="AM56" s="2038"/>
      <c r="AN56" s="2108" t="s">
        <v>105</v>
      </c>
      <c r="AO56" s="77" t="s">
        <v>90</v>
      </c>
      <c r="AP56" s="77">
        <v>1080</v>
      </c>
      <c r="AQ56" s="1515">
        <v>1080</v>
      </c>
      <c r="AR56" s="1515">
        <v>1080</v>
      </c>
      <c r="AS56" s="77">
        <v>1080</v>
      </c>
      <c r="AT56" s="2053">
        <v>1080</v>
      </c>
      <c r="AU56" s="2053">
        <v>1080</v>
      </c>
      <c r="AV56" s="2053">
        <v>1080</v>
      </c>
      <c r="AW56" s="2053">
        <v>1080</v>
      </c>
      <c r="AX56" s="2053">
        <v>1080</v>
      </c>
      <c r="AY56" s="2053">
        <v>1080</v>
      </c>
      <c r="AZ56" s="2053">
        <v>1080</v>
      </c>
    </row>
    <row r="57" spans="1:52" ht="13.5" customHeight="1" x14ac:dyDescent="0.2">
      <c r="A57" s="76" t="s">
        <v>1066</v>
      </c>
      <c r="L57" s="2055"/>
      <c r="M57" s="2055"/>
      <c r="N57" s="2115" t="s">
        <v>103</v>
      </c>
      <c r="O57" s="2054">
        <v>-1876</v>
      </c>
      <c r="P57" s="2054">
        <v>-1543</v>
      </c>
      <c r="Q57" s="2054">
        <v>-1023</v>
      </c>
      <c r="R57" s="2054">
        <v>-1188</v>
      </c>
      <c r="S57" s="2054">
        <v>-1201</v>
      </c>
      <c r="T57" s="2054">
        <v>-159</v>
      </c>
      <c r="U57" s="2054">
        <v>340</v>
      </c>
      <c r="V57" s="2054">
        <v>-47</v>
      </c>
      <c r="W57" s="2054">
        <v>-146</v>
      </c>
      <c r="X57" s="2054">
        <v>-518</v>
      </c>
      <c r="Y57" s="2054">
        <v>-888</v>
      </c>
      <c r="Z57" s="2054">
        <v>-160</v>
      </c>
      <c r="AA57" s="57"/>
      <c r="AB57" s="57"/>
      <c r="AC57" s="57"/>
      <c r="AD57" s="57"/>
      <c r="AE57" s="57"/>
      <c r="AF57" s="57"/>
      <c r="AG57" s="57"/>
      <c r="AH57" s="1144"/>
      <c r="AI57" s="1144"/>
      <c r="AJ57" s="1144"/>
      <c r="AK57" s="2038"/>
      <c r="AL57" s="2038"/>
      <c r="AM57" s="2038"/>
      <c r="AN57" s="2108" t="s">
        <v>103</v>
      </c>
      <c r="AO57" s="77">
        <v>-1876</v>
      </c>
      <c r="AP57" s="77">
        <v>-1665</v>
      </c>
      <c r="AQ57" s="1515">
        <v>-1642</v>
      </c>
      <c r="AR57" s="1515">
        <v>-1640</v>
      </c>
      <c r="AS57" s="77">
        <v>-1543</v>
      </c>
      <c r="AT57" s="2053">
        <v>-1216</v>
      </c>
      <c r="AU57" s="2053">
        <v>-1269</v>
      </c>
      <c r="AV57" s="2053">
        <v>-896</v>
      </c>
      <c r="AW57" s="2053">
        <v>-1023</v>
      </c>
      <c r="AX57" s="2053">
        <v>-1256</v>
      </c>
      <c r="AY57" s="2053">
        <v>-1298</v>
      </c>
      <c r="AZ57" s="2053">
        <v>-1303</v>
      </c>
    </row>
    <row r="58" spans="1:52" ht="13.5" customHeight="1" thickBot="1" x14ac:dyDescent="0.25">
      <c r="N58" s="2128" t="s">
        <v>101</v>
      </c>
      <c r="O58" s="2052">
        <v>29971</v>
      </c>
      <c r="P58" s="2052">
        <v>28811</v>
      </c>
      <c r="Q58" s="2052">
        <v>28302</v>
      </c>
      <c r="R58" s="2052">
        <v>27089</v>
      </c>
      <c r="S58" s="2052">
        <v>25906</v>
      </c>
      <c r="T58" s="2052">
        <v>24236</v>
      </c>
      <c r="U58" s="2052">
        <v>22530</v>
      </c>
      <c r="V58" s="2052">
        <v>20954</v>
      </c>
      <c r="W58" s="2052">
        <v>19492</v>
      </c>
      <c r="X58" s="2052">
        <v>17756</v>
      </c>
      <c r="Y58" s="2052">
        <v>16013</v>
      </c>
      <c r="Z58" s="2052">
        <v>14645</v>
      </c>
      <c r="AA58" s="55"/>
      <c r="AB58" s="2050"/>
      <c r="AC58" s="2050"/>
      <c r="AD58" s="2050"/>
      <c r="AE58" s="55"/>
      <c r="AF58" s="55"/>
      <c r="AG58" s="55"/>
      <c r="AH58" s="1144"/>
      <c r="AI58" s="1144"/>
      <c r="AJ58" s="1144"/>
      <c r="AK58" s="2038"/>
      <c r="AL58" s="2038"/>
      <c r="AM58" s="2038"/>
      <c r="AN58" s="2130" t="s">
        <v>101</v>
      </c>
      <c r="AO58" s="75">
        <v>29971</v>
      </c>
      <c r="AP58" s="75">
        <v>28413</v>
      </c>
      <c r="AQ58" s="1514">
        <v>27707</v>
      </c>
      <c r="AR58" s="1514">
        <v>26644</v>
      </c>
      <c r="AS58" s="75">
        <v>28811</v>
      </c>
      <c r="AT58" s="2051">
        <v>28222</v>
      </c>
      <c r="AU58" s="2051">
        <v>27376</v>
      </c>
      <c r="AV58" s="2051">
        <v>26666</v>
      </c>
      <c r="AW58" s="2051">
        <v>28302</v>
      </c>
      <c r="AX58" s="2051">
        <v>27195</v>
      </c>
      <c r="AY58" s="2051">
        <v>26310</v>
      </c>
      <c r="AZ58" s="2051">
        <v>25300</v>
      </c>
    </row>
    <row r="59" spans="1:52" ht="13.5" customHeight="1" x14ac:dyDescent="0.2">
      <c r="A59" s="2034"/>
      <c r="C59" s="2034"/>
      <c r="D59" s="2034"/>
      <c r="E59" s="2034"/>
      <c r="F59" s="2034"/>
      <c r="G59" s="2034"/>
      <c r="H59" s="2034"/>
      <c r="I59" s="2034"/>
      <c r="J59" s="2034"/>
      <c r="K59" s="2034"/>
      <c r="L59" s="2034"/>
      <c r="M59" s="2034"/>
      <c r="N59" s="2129" t="s">
        <v>99</v>
      </c>
      <c r="O59" s="74">
        <f>SUM(O53:O58)</f>
        <v>32901</v>
      </c>
      <c r="P59" s="74">
        <f>SUM(P53:P58)</f>
        <v>33316</v>
      </c>
      <c r="Q59" s="74">
        <f>SUM(Q54:Q58)</f>
        <v>32410</v>
      </c>
      <c r="R59" s="74">
        <f>SUM(R54:R58)</f>
        <v>31032</v>
      </c>
      <c r="S59" s="74">
        <v>29837</v>
      </c>
      <c r="T59" s="74">
        <v>29209</v>
      </c>
      <c r="U59" s="74">
        <v>28005</v>
      </c>
      <c r="V59" s="74">
        <v>26120</v>
      </c>
      <c r="W59" s="74">
        <v>24538</v>
      </c>
      <c r="X59" s="74">
        <v>22420</v>
      </c>
      <c r="Y59" s="74">
        <v>17803</v>
      </c>
      <c r="Z59" s="74">
        <v>17160</v>
      </c>
      <c r="AA59" s="55"/>
      <c r="AB59" s="2050"/>
      <c r="AC59" s="2050"/>
      <c r="AD59" s="2050"/>
      <c r="AE59" s="55"/>
      <c r="AF59" s="55"/>
      <c r="AG59" s="55"/>
      <c r="AH59" s="58"/>
      <c r="AI59" s="58"/>
      <c r="AJ59" s="58"/>
      <c r="AK59" s="2033"/>
      <c r="AL59" s="2033"/>
      <c r="AM59" s="2033"/>
      <c r="AN59" s="108" t="s">
        <v>99</v>
      </c>
      <c r="AO59" s="61">
        <f>SUM(AO53:AO58)</f>
        <v>32901</v>
      </c>
      <c r="AP59" s="61">
        <f>SUM(AP53:AP58)</f>
        <v>32628</v>
      </c>
      <c r="AQ59" s="61">
        <f>SUM(AQ53:AQ58)</f>
        <v>31945</v>
      </c>
      <c r="AR59" s="61">
        <f>SUM(AR53:AR58)</f>
        <v>31056</v>
      </c>
      <c r="AS59" s="61">
        <v>33316</v>
      </c>
      <c r="AT59" s="60">
        <v>32298</v>
      </c>
      <c r="AU59" s="60">
        <v>31395</v>
      </c>
      <c r="AV59" s="60">
        <v>31077</v>
      </c>
      <c r="AW59" s="60">
        <v>32410</v>
      </c>
      <c r="AX59" s="60">
        <v>31070</v>
      </c>
      <c r="AY59" s="60">
        <v>30143</v>
      </c>
      <c r="AZ59" s="60">
        <v>29128</v>
      </c>
    </row>
    <row r="60" spans="1:52" ht="13.5" customHeight="1" x14ac:dyDescent="0.2">
      <c r="A60" s="72"/>
      <c r="B60" s="72"/>
      <c r="C60" s="72"/>
      <c r="D60" s="72"/>
      <c r="E60" s="72"/>
      <c r="F60" s="71"/>
      <c r="G60" s="71"/>
      <c r="H60" s="2034"/>
      <c r="I60" s="2034"/>
      <c r="J60" s="2034"/>
      <c r="K60" s="2034"/>
      <c r="L60" s="2034"/>
      <c r="M60" s="2034"/>
      <c r="N60" s="2129" t="s">
        <v>97</v>
      </c>
      <c r="O60" s="74">
        <f>O50+O59</f>
        <v>551408</v>
      </c>
      <c r="P60" s="74">
        <f>P50+P59</f>
        <v>581612</v>
      </c>
      <c r="Q60" s="74">
        <f>Q50+Q59</f>
        <v>615659</v>
      </c>
      <c r="R60" s="74">
        <f>R50+R59</f>
        <v>646868</v>
      </c>
      <c r="S60" s="74">
        <f>S50+S59</f>
        <v>669342</v>
      </c>
      <c r="T60" s="74">
        <v>630434</v>
      </c>
      <c r="U60" s="74">
        <v>668178</v>
      </c>
      <c r="V60" s="74">
        <v>716204</v>
      </c>
      <c r="W60" s="74">
        <v>580839</v>
      </c>
      <c r="X60" s="74">
        <v>507544</v>
      </c>
      <c r="Y60" s="74">
        <v>474074</v>
      </c>
      <c r="Z60" s="74">
        <v>389054</v>
      </c>
      <c r="AA60" s="2047"/>
      <c r="AB60" s="2048"/>
      <c r="AC60" s="2048"/>
      <c r="AD60" s="2048"/>
      <c r="AE60" s="2047"/>
      <c r="AF60" s="2047"/>
      <c r="AG60" s="2047"/>
      <c r="AH60" s="73"/>
      <c r="AI60" s="2049"/>
      <c r="AJ60" s="2049"/>
      <c r="AK60" s="2049"/>
      <c r="AL60" s="2049"/>
      <c r="AM60" s="2049"/>
      <c r="AN60" s="108" t="s">
        <v>97</v>
      </c>
      <c r="AO60" s="61">
        <f>AO50+AO59</f>
        <v>551408</v>
      </c>
      <c r="AP60" s="61">
        <f>AP50+AP59</f>
        <v>572767</v>
      </c>
      <c r="AQ60" s="61">
        <f>AQ50+AQ59</f>
        <v>570053</v>
      </c>
      <c r="AR60" s="61">
        <f>AR50+AR59</f>
        <v>580189</v>
      </c>
      <c r="AS60" s="61">
        <v>581612</v>
      </c>
      <c r="AT60" s="60">
        <v>580594</v>
      </c>
      <c r="AU60" s="60">
        <v>642756</v>
      </c>
      <c r="AV60" s="60">
        <v>650272</v>
      </c>
      <c r="AW60" s="60">
        <v>615659</v>
      </c>
      <c r="AX60" s="60">
        <v>657190</v>
      </c>
      <c r="AY60" s="60">
        <v>671236</v>
      </c>
      <c r="AZ60" s="60">
        <v>675555</v>
      </c>
    </row>
    <row r="61" spans="1:52" ht="13.5" customHeight="1" x14ac:dyDescent="0.2">
      <c r="A61" s="69"/>
      <c r="B61" s="69"/>
      <c r="C61" s="69"/>
      <c r="D61" s="69"/>
      <c r="E61" s="69"/>
      <c r="F61" s="69"/>
      <c r="G61" s="69"/>
      <c r="H61" s="65"/>
      <c r="I61" s="65"/>
      <c r="J61" s="65"/>
      <c r="K61" s="65"/>
      <c r="L61" s="65"/>
      <c r="M61" s="2034"/>
      <c r="N61" s="2034"/>
      <c r="O61" s="2046"/>
      <c r="P61" s="2046"/>
      <c r="Q61" s="2046"/>
      <c r="R61" s="2044"/>
      <c r="S61" s="2044"/>
      <c r="T61" s="2044"/>
      <c r="AA61" s="2047"/>
      <c r="AB61" s="2048"/>
      <c r="AC61" s="2048"/>
      <c r="AD61" s="2048"/>
      <c r="AE61" s="2047"/>
      <c r="AF61" s="2047"/>
      <c r="AG61" s="2047"/>
      <c r="AH61" s="2049"/>
      <c r="AI61" s="2049"/>
      <c r="AJ61" s="2049"/>
      <c r="AK61" s="2049"/>
      <c r="AL61" s="2049"/>
      <c r="AM61" s="2049"/>
      <c r="AN61" s="2034"/>
      <c r="AY61" s="2033"/>
      <c r="AZ61" s="2033"/>
    </row>
    <row r="62" spans="1:52" ht="13.5" customHeight="1" x14ac:dyDescent="0.2">
      <c r="A62" s="68"/>
      <c r="B62" s="68"/>
      <c r="C62" s="68"/>
      <c r="D62" s="68"/>
      <c r="E62" s="68"/>
      <c r="F62" s="67"/>
      <c r="G62" s="67"/>
      <c r="H62" s="2034"/>
      <c r="I62" s="2034"/>
      <c r="J62" s="2034"/>
      <c r="K62" s="2034"/>
      <c r="L62" s="2034"/>
      <c r="M62" s="2034"/>
      <c r="N62" s="2034"/>
      <c r="O62" s="2046"/>
      <c r="P62" s="2046"/>
      <c r="Q62" s="2046"/>
      <c r="R62" s="2044"/>
      <c r="S62" s="2044"/>
      <c r="T62" s="2044"/>
      <c r="AA62" s="2047"/>
      <c r="AB62" s="2048"/>
      <c r="AC62" s="2048"/>
      <c r="AD62" s="2048"/>
      <c r="AE62" s="2047"/>
      <c r="AF62" s="2047"/>
      <c r="AG62" s="2047"/>
      <c r="AH62" s="70"/>
      <c r="AI62" s="70"/>
      <c r="AJ62" s="53"/>
      <c r="AK62" s="2041"/>
      <c r="AL62" s="2033"/>
      <c r="AM62" s="2041"/>
      <c r="AN62" s="2034"/>
      <c r="AY62" s="2033"/>
      <c r="AZ62" s="2033"/>
    </row>
    <row r="63" spans="1:52" ht="13.5" customHeight="1" x14ac:dyDescent="0.2">
      <c r="A63" s="59"/>
      <c r="B63" s="59"/>
      <c r="C63" s="59"/>
      <c r="D63" s="59"/>
      <c r="E63" s="59"/>
      <c r="F63" s="66"/>
      <c r="G63" s="66"/>
      <c r="H63" s="2034"/>
      <c r="I63" s="2034"/>
      <c r="J63" s="2034"/>
      <c r="K63" s="2034"/>
      <c r="L63" s="2034"/>
      <c r="M63" s="65"/>
      <c r="N63" s="2034"/>
      <c r="O63" s="2046"/>
      <c r="P63" s="2046"/>
      <c r="Q63" s="2046"/>
      <c r="R63" s="2044"/>
      <c r="S63" s="2045"/>
      <c r="T63" s="2044"/>
      <c r="AA63" s="2042"/>
      <c r="AB63" s="2043"/>
      <c r="AC63" s="2043"/>
      <c r="AD63" s="2043"/>
      <c r="AE63" s="2042"/>
      <c r="AF63" s="2042"/>
      <c r="AG63" s="2042"/>
      <c r="AJ63" s="2041"/>
      <c r="AK63" s="2033"/>
      <c r="AL63" s="2033"/>
      <c r="AM63" s="2033"/>
      <c r="AN63" s="2034"/>
      <c r="AX63" s="2040"/>
      <c r="AY63" s="2033"/>
      <c r="AZ63" s="2033"/>
    </row>
    <row r="64" spans="1:52" ht="13.5" customHeight="1" x14ac:dyDescent="0.2">
      <c r="A64" s="59"/>
      <c r="B64" s="59"/>
      <c r="C64" s="59"/>
      <c r="D64" s="59"/>
      <c r="E64" s="59"/>
      <c r="F64" s="66"/>
      <c r="G64" s="66"/>
      <c r="H64" s="2034"/>
      <c r="I64" s="2034"/>
      <c r="J64" s="2034"/>
      <c r="K64" s="2034"/>
      <c r="L64" s="2034"/>
      <c r="M64" s="2034"/>
      <c r="N64" s="2034"/>
      <c r="AA64" s="2034"/>
      <c r="AK64" s="2033"/>
      <c r="AL64" s="2033"/>
      <c r="AM64" s="2033"/>
      <c r="AN64" s="62"/>
      <c r="AO64" s="62"/>
      <c r="AP64" s="62"/>
      <c r="AQ64" s="62"/>
      <c r="AR64" s="62"/>
      <c r="AS64" s="62"/>
      <c r="AT64" s="62"/>
      <c r="AU64" s="61"/>
      <c r="AV64" s="61"/>
      <c r="AW64" s="60"/>
      <c r="AX64" s="60"/>
      <c r="AY64" s="60"/>
      <c r="AZ64" s="60"/>
    </row>
    <row r="65" spans="1:52" ht="13.5" customHeight="1" x14ac:dyDescent="0.2">
      <c r="A65" s="57"/>
      <c r="B65" s="57"/>
      <c r="C65" s="57"/>
      <c r="D65" s="57"/>
      <c r="E65" s="57"/>
      <c r="F65" s="66"/>
      <c r="G65" s="66"/>
      <c r="H65" s="2034"/>
      <c r="I65" s="2034"/>
      <c r="J65" s="2034"/>
      <c r="K65" s="2034"/>
      <c r="L65" s="2034"/>
      <c r="M65" s="2034"/>
      <c r="N65" s="2034"/>
      <c r="AA65" s="64"/>
      <c r="AB65" s="2039"/>
      <c r="AC65" s="2039"/>
      <c r="AD65" s="2039"/>
      <c r="AE65" s="64"/>
      <c r="AF65" s="64"/>
      <c r="AG65" s="64"/>
      <c r="AK65" s="2033"/>
      <c r="AL65" s="2033"/>
      <c r="AM65" s="2033"/>
      <c r="AN65" s="62"/>
      <c r="AO65" s="62"/>
      <c r="AP65" s="62"/>
      <c r="AQ65" s="62"/>
      <c r="AR65" s="62"/>
      <c r="AS65" s="62"/>
      <c r="AT65" s="62"/>
      <c r="AU65" s="61"/>
      <c r="AV65" s="61"/>
      <c r="AW65" s="60"/>
      <c r="AX65" s="60"/>
      <c r="AY65" s="60"/>
      <c r="AZ65" s="60"/>
    </row>
    <row r="66" spans="1:52" ht="13.5" customHeight="1" x14ac:dyDescent="0.2">
      <c r="A66" s="55"/>
      <c r="B66" s="55"/>
      <c r="C66" s="55"/>
      <c r="D66" s="55"/>
      <c r="E66" s="55"/>
      <c r="F66" s="66"/>
      <c r="G66" s="66"/>
      <c r="H66" s="2034"/>
      <c r="I66" s="2034"/>
      <c r="J66" s="2034"/>
      <c r="K66" s="2034"/>
      <c r="L66" s="2034"/>
      <c r="M66" s="2037"/>
      <c r="N66" s="2034"/>
      <c r="AA66" s="2034"/>
      <c r="AH66" s="58"/>
      <c r="AI66" s="58"/>
      <c r="AJ66" s="58"/>
      <c r="AK66" s="58"/>
      <c r="AL66" s="58"/>
      <c r="AM66" s="2038"/>
      <c r="AN66" s="2034"/>
      <c r="AY66" s="2033"/>
      <c r="AZ66" s="2033"/>
    </row>
    <row r="67" spans="1:52" ht="13.5" customHeight="1" x14ac:dyDescent="0.2">
      <c r="A67" s="56"/>
      <c r="B67" s="56"/>
      <c r="C67" s="56"/>
      <c r="D67" s="56"/>
      <c r="E67" s="56"/>
      <c r="F67" s="66"/>
      <c r="G67" s="66"/>
      <c r="H67" s="2034"/>
      <c r="I67" s="2034"/>
      <c r="J67" s="2034"/>
      <c r="K67" s="2034"/>
      <c r="L67" s="2034"/>
      <c r="M67" s="2037"/>
      <c r="N67" s="2034"/>
      <c r="AA67" s="2034"/>
      <c r="AK67" s="2033"/>
      <c r="AL67" s="2033"/>
      <c r="AM67" s="2038"/>
      <c r="AN67" s="2034"/>
      <c r="AY67" s="2033"/>
      <c r="AZ67" s="2033"/>
    </row>
    <row r="68" spans="1:52" ht="20.100000000000001" customHeight="1" x14ac:dyDescent="0.2">
      <c r="A68" s="55"/>
      <c r="B68" s="55"/>
      <c r="C68" s="55"/>
      <c r="D68" s="55"/>
      <c r="E68" s="55"/>
      <c r="F68" s="66"/>
      <c r="G68" s="66"/>
      <c r="H68" s="2034"/>
      <c r="I68" s="2034"/>
      <c r="J68" s="2034"/>
      <c r="K68" s="2034"/>
      <c r="L68" s="2034"/>
      <c r="M68" s="2037"/>
      <c r="N68" s="2034"/>
      <c r="AA68" s="2034"/>
      <c r="AK68" s="2033"/>
      <c r="AL68" s="2033"/>
      <c r="AM68" s="2033"/>
      <c r="AN68" s="2034"/>
      <c r="AY68" s="2033"/>
      <c r="AZ68" s="2033"/>
    </row>
    <row r="69" spans="1:52" ht="20.100000000000001" customHeight="1" x14ac:dyDescent="0.2">
      <c r="A69" s="55"/>
      <c r="B69" s="55"/>
      <c r="C69" s="55"/>
      <c r="D69" s="55"/>
      <c r="E69" s="55"/>
      <c r="F69" s="66"/>
      <c r="G69" s="66"/>
      <c r="H69" s="2034"/>
      <c r="I69" s="2034"/>
      <c r="J69" s="2034"/>
      <c r="K69" s="2034"/>
      <c r="L69" s="2034"/>
      <c r="M69" s="2037"/>
      <c r="N69" s="2034"/>
      <c r="AA69" s="2034"/>
      <c r="AK69" s="2033"/>
      <c r="AL69" s="2033"/>
      <c r="AM69" s="2033"/>
      <c r="AN69" s="2034"/>
      <c r="AY69" s="2033"/>
      <c r="AZ69" s="2033"/>
    </row>
    <row r="70" spans="1:52" ht="20.100000000000001" customHeight="1" x14ac:dyDescent="0.2">
      <c r="A70" s="2037"/>
      <c r="B70" s="2037"/>
      <c r="C70" s="2037"/>
      <c r="D70" s="2037"/>
      <c r="E70" s="2037"/>
      <c r="F70" s="2037"/>
      <c r="G70" s="2037"/>
      <c r="H70" s="2037"/>
      <c r="I70" s="2037"/>
      <c r="J70" s="2037"/>
      <c r="K70" s="2037"/>
      <c r="L70" s="2037"/>
      <c r="M70" s="2037"/>
      <c r="N70" s="2034"/>
      <c r="AN70" s="2034"/>
      <c r="AY70" s="2033"/>
      <c r="AZ70" s="2033"/>
    </row>
    <row r="71" spans="1:52" ht="20.100000000000001" customHeight="1" x14ac:dyDescent="0.2">
      <c r="A71" s="2037"/>
      <c r="B71" s="2037"/>
      <c r="C71" s="2037"/>
      <c r="D71" s="2037"/>
      <c r="E71" s="2037"/>
      <c r="F71" s="2037"/>
      <c r="G71" s="2037"/>
      <c r="H71" s="2037"/>
      <c r="I71" s="2037"/>
      <c r="J71" s="2037"/>
      <c r="K71" s="2037"/>
      <c r="L71" s="2037"/>
      <c r="M71" s="2037"/>
      <c r="N71" s="2034"/>
      <c r="AN71" s="2034"/>
    </row>
    <row r="72" spans="1:52" ht="20.100000000000001" customHeight="1" x14ac:dyDescent="0.2">
      <c r="A72" s="2036"/>
      <c r="B72" s="2037"/>
      <c r="C72" s="2036"/>
      <c r="D72" s="2036"/>
      <c r="E72" s="2036"/>
      <c r="F72" s="2036"/>
      <c r="G72" s="2036"/>
      <c r="H72" s="2036"/>
      <c r="I72" s="2036"/>
      <c r="J72" s="2036"/>
      <c r="K72" s="2036"/>
      <c r="L72" s="2036"/>
      <c r="M72" s="2036"/>
      <c r="N72" s="2034"/>
      <c r="AN72" s="2034"/>
    </row>
    <row r="73" spans="1:52" ht="20.100000000000001" customHeight="1" x14ac:dyDescent="0.2">
      <c r="A73" s="2036"/>
      <c r="B73" s="2037"/>
      <c r="C73" s="2036"/>
      <c r="D73" s="2036"/>
      <c r="E73" s="2036"/>
      <c r="F73" s="2036"/>
      <c r="G73" s="2036"/>
      <c r="H73" s="2036"/>
      <c r="I73" s="2036"/>
      <c r="J73" s="2036"/>
      <c r="K73" s="2036"/>
      <c r="L73" s="2036"/>
      <c r="M73" s="2036"/>
      <c r="N73" s="2034"/>
      <c r="AN73" s="2034"/>
    </row>
    <row r="74" spans="1:52" ht="20.100000000000001" customHeight="1" x14ac:dyDescent="0.2">
      <c r="A74" s="2036"/>
      <c r="B74" s="2037"/>
      <c r="C74" s="2036"/>
      <c r="D74" s="2036"/>
      <c r="E74" s="2036"/>
      <c r="F74" s="2036"/>
      <c r="G74" s="2036"/>
      <c r="H74" s="2036"/>
      <c r="I74" s="2036"/>
      <c r="J74" s="2036"/>
      <c r="K74" s="2036"/>
      <c r="L74" s="2036"/>
      <c r="M74" s="2036"/>
    </row>
    <row r="75" spans="1:52" ht="20.100000000000001" customHeight="1" x14ac:dyDescent="0.2">
      <c r="A75" s="2036"/>
      <c r="B75" s="2037"/>
      <c r="C75" s="2036"/>
      <c r="D75" s="2036"/>
      <c r="E75" s="2036"/>
      <c r="F75" s="2036"/>
      <c r="G75" s="2036"/>
      <c r="H75" s="2036"/>
      <c r="I75" s="2036"/>
      <c r="J75" s="2036"/>
      <c r="K75" s="2036"/>
      <c r="L75" s="2036"/>
      <c r="M75" s="2036"/>
    </row>
    <row r="76" spans="1:52" ht="20.100000000000001" customHeight="1" x14ac:dyDescent="0.2">
      <c r="A76" s="2036"/>
      <c r="B76" s="2037"/>
      <c r="C76" s="2036"/>
      <c r="D76" s="2036"/>
      <c r="E76" s="2036"/>
      <c r="F76" s="2036"/>
      <c r="G76" s="2036"/>
      <c r="H76" s="2036"/>
      <c r="I76" s="2036"/>
      <c r="J76" s="2036"/>
      <c r="K76" s="2036"/>
      <c r="L76" s="2036"/>
      <c r="M76" s="2036"/>
    </row>
    <row r="77" spans="1:52" ht="20.100000000000001" customHeight="1" x14ac:dyDescent="0.2">
      <c r="A77" s="2036"/>
      <c r="B77" s="2037"/>
      <c r="C77" s="2036"/>
      <c r="D77" s="2036"/>
      <c r="E77" s="2036"/>
      <c r="F77" s="2036"/>
      <c r="G77" s="2036"/>
      <c r="H77" s="2036"/>
      <c r="I77" s="2036"/>
      <c r="J77" s="2036"/>
      <c r="K77" s="2036"/>
      <c r="L77" s="2036"/>
      <c r="M77" s="2036"/>
    </row>
    <row r="78" spans="1:52" ht="20.100000000000001" customHeight="1" x14ac:dyDescent="0.2"/>
    <row r="79" spans="1:52" ht="20.100000000000001" customHeight="1" x14ac:dyDescent="0.2"/>
    <row r="80" spans="1:52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</sheetData>
  <mergeCells count="5">
    <mergeCell ref="N1:Z1"/>
    <mergeCell ref="A20:A21"/>
    <mergeCell ref="A22:A23"/>
    <mergeCell ref="AA46:AM47"/>
    <mergeCell ref="A50:L50"/>
  </mergeCells>
  <printOptions horizontalCentered="1"/>
  <pageMargins left="0.7" right="0.7" top="0.75" bottom="0.75" header="0.3" footer="0.3"/>
  <pageSetup paperSize="9" scale="75" orientation="portrait" r:id="rId1"/>
  <headerFooter>
    <oddHeader>&amp;R&amp;"Arial,Normal"&amp;8Key financial figures</oddHeader>
    <oddFooter>&amp;C&amp;7Fact book - Q4 2018</oddFooter>
  </headerFooter>
  <colBreaks count="2" manualBreakCount="2">
    <brk id="13" max="65" man="1"/>
    <brk id="26" max="1048575" man="1"/>
  </colBreaks>
  <ignoredErrors>
    <ignoredError sqref="E30:M30 D33:D47 AD29:AJ29 AK27:AM27 AD45:AM45 AD44:AL44 E32:M33 E36:M49 AF28:AJ28 AD34:AM43 AF30:AJ30 AD31:AJ33" numberStoredAsText="1"/>
    <ignoredError sqref="AB16:AL16 B11:M11 F20" formulaRange="1"/>
    <ignoredError sqref="E31:M31 E34:M35 AD28:AE28 AD30:AE30 AK30:AM30 AK31:AM33 AK28:AM28 AK29:AM29" twoDigitTextYear="1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2">
    <tabColor rgb="FF99FF99"/>
  </sheetPr>
  <dimension ref="A1:S50"/>
  <sheetViews>
    <sheetView view="pageLayout" topLeftCell="A19" zoomScaleNormal="100" zoomScaleSheetLayoutView="100" workbookViewId="0">
      <selection activeCell="A50" sqref="A50"/>
    </sheetView>
  </sheetViews>
  <sheetFormatPr defaultColWidth="9.140625" defaultRowHeight="11.25" x14ac:dyDescent="0.2"/>
  <cols>
    <col min="1" max="1" width="22.7109375" style="771" customWidth="1"/>
    <col min="2" max="2" width="9.140625" style="771"/>
    <col min="3" max="3" width="12" style="771" customWidth="1"/>
    <col min="4" max="4" width="13.140625" style="771" customWidth="1"/>
    <col min="5" max="5" width="27.140625" style="771" customWidth="1"/>
    <col min="6" max="8" width="9.140625" style="771" customWidth="1"/>
    <col min="9" max="9" width="9.140625" style="771"/>
    <col min="10" max="10" width="9.28515625" style="771" customWidth="1"/>
    <col min="11" max="16384" width="9.140625" style="771"/>
  </cols>
  <sheetData>
    <row r="1" spans="1:19" ht="13.5" customHeight="1" x14ac:dyDescent="0.2">
      <c r="A1" s="782" t="s">
        <v>0</v>
      </c>
    </row>
    <row r="2" spans="1:19" ht="13.5" customHeight="1" x14ac:dyDescent="0.2">
      <c r="A2" s="774"/>
      <c r="B2" s="774"/>
      <c r="C2" s="774"/>
      <c r="D2" s="774"/>
      <c r="E2" s="774"/>
      <c r="F2" s="774"/>
      <c r="G2" s="774"/>
      <c r="H2" s="774"/>
      <c r="I2" s="774"/>
      <c r="J2" s="774"/>
      <c r="K2" s="774"/>
      <c r="L2" s="774"/>
      <c r="M2" s="774"/>
      <c r="N2" s="774"/>
      <c r="O2" s="774"/>
      <c r="P2" s="774"/>
      <c r="Q2" s="774"/>
      <c r="R2" s="774"/>
      <c r="S2" s="774"/>
    </row>
    <row r="3" spans="1:19" ht="13.5" customHeight="1" x14ac:dyDescent="0.2">
      <c r="A3" s="776" t="s">
        <v>866</v>
      </c>
      <c r="B3" s="776"/>
      <c r="C3" s="776"/>
      <c r="D3" s="776"/>
      <c r="E3" s="776"/>
      <c r="F3" s="776"/>
      <c r="G3" s="776"/>
      <c r="H3" s="774"/>
      <c r="I3" s="781"/>
      <c r="J3" s="781"/>
      <c r="K3" s="781"/>
      <c r="L3" s="781"/>
      <c r="M3" s="781"/>
      <c r="N3" s="781"/>
      <c r="O3" s="781"/>
      <c r="P3" s="781"/>
      <c r="Q3" s="774"/>
      <c r="R3" s="774"/>
      <c r="S3" s="774"/>
    </row>
    <row r="4" spans="1:19" ht="13.5" customHeight="1" x14ac:dyDescent="0.2">
      <c r="A4" s="776" t="s">
        <v>865</v>
      </c>
      <c r="B4" s="776"/>
      <c r="C4" s="776"/>
      <c r="D4" s="776"/>
      <c r="E4" s="776"/>
      <c r="F4" s="776"/>
      <c r="G4" s="776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</row>
    <row r="5" spans="1:19" ht="13.5" customHeight="1" x14ac:dyDescent="0.2">
      <c r="A5" s="776"/>
      <c r="B5" s="776"/>
      <c r="C5" s="776"/>
      <c r="D5" s="776"/>
      <c r="E5" s="776"/>
      <c r="F5" s="776"/>
      <c r="G5" s="776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</row>
    <row r="6" spans="1:19" ht="13.5" customHeight="1" x14ac:dyDescent="0.2">
      <c r="A6" s="776"/>
      <c r="B6" s="776"/>
      <c r="C6" s="776"/>
      <c r="D6" s="776"/>
      <c r="E6" s="776"/>
      <c r="F6" s="776"/>
      <c r="G6" s="776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</row>
    <row r="7" spans="1:19" ht="13.5" customHeight="1" x14ac:dyDescent="0.2">
      <c r="A7" s="776" t="s">
        <v>864</v>
      </c>
      <c r="B7" s="776"/>
      <c r="C7" s="776"/>
      <c r="D7" s="776"/>
      <c r="E7" s="776"/>
      <c r="F7" s="776"/>
      <c r="G7" s="776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</row>
    <row r="8" spans="1:19" ht="13.5" customHeight="1" x14ac:dyDescent="0.2">
      <c r="A8" s="776"/>
      <c r="B8" s="776"/>
      <c r="C8" s="776"/>
      <c r="D8" s="776"/>
      <c r="E8" s="776"/>
      <c r="F8" s="776"/>
      <c r="G8" s="776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</row>
    <row r="9" spans="1:19" ht="13.5" customHeight="1" x14ac:dyDescent="0.2">
      <c r="A9" s="776" t="s">
        <v>967</v>
      </c>
      <c r="B9" s="776"/>
      <c r="C9" s="776"/>
      <c r="D9" s="778" t="s">
        <v>968</v>
      </c>
      <c r="E9" s="771" t="s">
        <v>969</v>
      </c>
      <c r="F9" s="776"/>
      <c r="G9" s="776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</row>
    <row r="10" spans="1:19" ht="13.5" customHeight="1" x14ac:dyDescent="0.2">
      <c r="A10" s="776" t="s">
        <v>863</v>
      </c>
      <c r="B10" s="776"/>
      <c r="C10" s="776"/>
      <c r="D10" s="779" t="s">
        <v>862</v>
      </c>
      <c r="E10" s="771" t="s">
        <v>861</v>
      </c>
      <c r="F10" s="776"/>
      <c r="G10" s="776"/>
      <c r="H10" s="774"/>
    </row>
    <row r="11" spans="1:19" ht="13.5" customHeight="1" x14ac:dyDescent="0.2">
      <c r="A11" s="776" t="s">
        <v>860</v>
      </c>
      <c r="B11" s="776"/>
      <c r="C11" s="776"/>
      <c r="D11" s="779" t="s">
        <v>859</v>
      </c>
      <c r="E11" s="771" t="s">
        <v>858</v>
      </c>
      <c r="F11" s="776"/>
      <c r="G11" s="776"/>
      <c r="H11" s="774"/>
    </row>
    <row r="12" spans="1:19" ht="13.5" customHeight="1" x14ac:dyDescent="0.2">
      <c r="A12" s="776" t="s">
        <v>857</v>
      </c>
      <c r="B12" s="776"/>
      <c r="C12" s="776"/>
      <c r="D12" s="778" t="s">
        <v>856</v>
      </c>
      <c r="E12" s="780" t="s">
        <v>855</v>
      </c>
      <c r="F12" s="776"/>
      <c r="G12" s="776"/>
      <c r="H12" s="774"/>
    </row>
    <row r="13" spans="1:19" ht="13.5" customHeight="1" x14ac:dyDescent="0.2">
      <c r="A13" s="776" t="s">
        <v>1270</v>
      </c>
      <c r="B13" s="776"/>
      <c r="C13" s="776"/>
      <c r="D13" s="2134" t="s">
        <v>1272</v>
      </c>
      <c r="E13" s="2135" t="s">
        <v>1271</v>
      </c>
      <c r="F13" s="776"/>
      <c r="G13" s="776"/>
      <c r="H13" s="774"/>
    </row>
    <row r="14" spans="1:19" ht="13.5" customHeight="1" x14ac:dyDescent="0.2">
      <c r="A14" s="776" t="s">
        <v>854</v>
      </c>
      <c r="B14" s="776"/>
      <c r="C14" s="776"/>
      <c r="D14" s="779" t="s">
        <v>853</v>
      </c>
      <c r="E14" s="771" t="s">
        <v>852</v>
      </c>
      <c r="F14" s="776"/>
      <c r="G14" s="776"/>
      <c r="H14" s="774"/>
    </row>
    <row r="15" spans="1:19" ht="13.5" customHeight="1" x14ac:dyDescent="0.2">
      <c r="A15" s="776" t="s">
        <v>851</v>
      </c>
      <c r="B15" s="776"/>
      <c r="C15" s="776"/>
      <c r="D15" s="778" t="s">
        <v>850</v>
      </c>
      <c r="E15" s="771" t="s">
        <v>849</v>
      </c>
      <c r="F15" s="776"/>
      <c r="G15" s="776"/>
      <c r="H15" s="774"/>
      <c r="I15" s="717"/>
      <c r="J15" s="717"/>
      <c r="K15" s="717"/>
      <c r="L15" s="717"/>
      <c r="M15" s="717"/>
      <c r="N15" s="717"/>
      <c r="O15" s="717"/>
      <c r="P15" s="717"/>
    </row>
    <row r="16" spans="1:19" ht="13.5" customHeight="1" x14ac:dyDescent="0.2">
      <c r="A16" s="776" t="s">
        <v>1093</v>
      </c>
      <c r="B16" s="776"/>
      <c r="C16" s="776"/>
      <c r="D16" s="2134" t="s">
        <v>1089</v>
      </c>
      <c r="E16" s="2135" t="s">
        <v>1090</v>
      </c>
      <c r="F16" s="776"/>
      <c r="G16" s="776"/>
      <c r="H16" s="774"/>
      <c r="I16" s="717"/>
      <c r="J16" s="717"/>
      <c r="K16" s="717"/>
      <c r="L16" s="717"/>
      <c r="M16" s="717"/>
      <c r="N16" s="717"/>
      <c r="O16" s="717"/>
      <c r="P16" s="717"/>
    </row>
    <row r="17" spans="1:16" ht="13.5" customHeight="1" x14ac:dyDescent="0.2">
      <c r="F17" s="776"/>
      <c r="G17" s="776"/>
      <c r="H17" s="774"/>
      <c r="I17" s="717"/>
      <c r="J17" s="775"/>
      <c r="K17" s="717"/>
      <c r="L17" s="717"/>
      <c r="M17" s="717"/>
      <c r="N17" s="717"/>
      <c r="O17" s="717"/>
      <c r="P17" s="717"/>
    </row>
    <row r="18" spans="1:16" ht="13.5" customHeight="1" x14ac:dyDescent="0.2">
      <c r="F18" s="776"/>
      <c r="G18" s="776"/>
      <c r="H18" s="774"/>
      <c r="I18" s="717"/>
      <c r="J18" s="717"/>
      <c r="K18" s="717"/>
      <c r="L18" s="717"/>
      <c r="M18" s="717"/>
      <c r="N18" s="717"/>
      <c r="O18" s="717"/>
      <c r="P18" s="717"/>
    </row>
    <row r="19" spans="1:16" ht="13.5" customHeight="1" x14ac:dyDescent="0.2">
      <c r="A19" s="777" t="s">
        <v>1096</v>
      </c>
      <c r="B19" s="776"/>
      <c r="C19" s="776"/>
      <c r="D19" s="776"/>
      <c r="F19" s="774"/>
      <c r="G19" s="774"/>
      <c r="H19" s="774"/>
      <c r="I19" s="717"/>
      <c r="J19" s="717"/>
      <c r="K19" s="717"/>
      <c r="L19" s="717"/>
      <c r="M19" s="717"/>
      <c r="N19" s="717"/>
      <c r="O19" s="717"/>
      <c r="P19" s="717"/>
    </row>
    <row r="20" spans="1:16" ht="13.5" customHeight="1" x14ac:dyDescent="0.2">
      <c r="A20" s="776"/>
      <c r="B20" s="776"/>
      <c r="C20" s="776"/>
      <c r="D20" s="776"/>
      <c r="F20" s="774"/>
      <c r="G20" s="774"/>
      <c r="H20" s="774"/>
      <c r="I20" s="717"/>
      <c r="J20" s="717"/>
      <c r="K20" s="717"/>
      <c r="L20" s="717"/>
      <c r="M20" s="717"/>
      <c r="N20" s="717"/>
      <c r="O20" s="717"/>
      <c r="P20" s="717"/>
    </row>
    <row r="21" spans="1:16" ht="13.5" customHeight="1" x14ac:dyDescent="0.2">
      <c r="A21" s="774"/>
      <c r="B21" s="774"/>
      <c r="C21" s="774"/>
      <c r="D21" s="774"/>
      <c r="E21" s="774"/>
      <c r="F21" s="774"/>
      <c r="G21" s="774"/>
      <c r="H21" s="774"/>
      <c r="I21" s="717"/>
      <c r="J21" s="717"/>
      <c r="K21" s="717"/>
      <c r="L21" s="717"/>
      <c r="M21" s="717"/>
      <c r="N21" s="717"/>
      <c r="O21" s="717"/>
      <c r="P21" s="717"/>
    </row>
    <row r="22" spans="1:16" ht="13.5" customHeight="1" x14ac:dyDescent="0.2">
      <c r="A22" s="2775" t="s">
        <v>1167</v>
      </c>
      <c r="B22" s="774"/>
      <c r="C22" s="774"/>
      <c r="D22" s="2145" t="s">
        <v>1095</v>
      </c>
      <c r="E22" s="774"/>
      <c r="F22" s="774"/>
      <c r="G22" s="774"/>
      <c r="H22" s="774"/>
      <c r="I22" s="717"/>
      <c r="J22" s="717"/>
      <c r="K22" s="717"/>
      <c r="L22" s="717"/>
      <c r="M22" s="717"/>
      <c r="N22" s="717"/>
      <c r="O22" s="717"/>
      <c r="P22" s="717"/>
    </row>
    <row r="23" spans="1:16" ht="13.5" customHeight="1" x14ac:dyDescent="0.2">
      <c r="A23" s="2775" t="s">
        <v>1415</v>
      </c>
      <c r="B23" s="774"/>
      <c r="C23" s="774"/>
      <c r="D23" s="2776" t="s">
        <v>1411</v>
      </c>
      <c r="E23" s="774"/>
      <c r="F23" s="774"/>
      <c r="G23" s="774"/>
      <c r="H23" s="774"/>
      <c r="I23" s="717"/>
      <c r="J23" s="717"/>
      <c r="K23" s="717"/>
      <c r="L23" s="717"/>
      <c r="M23" s="717"/>
      <c r="N23" s="717"/>
      <c r="O23" s="717"/>
      <c r="P23" s="717"/>
    </row>
    <row r="24" spans="1:16" ht="13.5" customHeight="1" x14ac:dyDescent="0.2">
      <c r="A24" s="2775" t="s">
        <v>1416</v>
      </c>
      <c r="B24" s="774"/>
      <c r="C24" s="774"/>
      <c r="D24" s="2776" t="s">
        <v>1412</v>
      </c>
      <c r="E24" s="774"/>
      <c r="F24" s="774"/>
      <c r="G24" s="774"/>
      <c r="H24" s="774"/>
      <c r="I24" s="717"/>
      <c r="J24" s="717"/>
      <c r="K24" s="717"/>
      <c r="L24" s="717"/>
      <c r="M24" s="717"/>
      <c r="N24" s="717"/>
      <c r="O24" s="717"/>
      <c r="P24" s="717"/>
    </row>
    <row r="25" spans="1:16" ht="13.5" customHeight="1" x14ac:dyDescent="0.2">
      <c r="A25" s="2775" t="s">
        <v>1417</v>
      </c>
      <c r="B25" s="774"/>
      <c r="C25" s="774"/>
      <c r="D25" s="2776" t="s">
        <v>1413</v>
      </c>
      <c r="E25" s="774"/>
      <c r="F25" s="774"/>
      <c r="G25" s="774"/>
      <c r="H25" s="774"/>
      <c r="I25" s="717"/>
      <c r="J25" s="717"/>
      <c r="K25" s="717"/>
      <c r="L25" s="717"/>
      <c r="M25" s="717"/>
      <c r="N25" s="717"/>
      <c r="O25" s="717"/>
      <c r="P25" s="717"/>
    </row>
    <row r="26" spans="1:16" x14ac:dyDescent="0.2">
      <c r="A26" s="774"/>
      <c r="B26" s="774"/>
      <c r="C26" s="774"/>
      <c r="D26" s="774"/>
      <c r="E26" s="774"/>
      <c r="F26" s="774"/>
      <c r="G26" s="774"/>
      <c r="H26" s="774"/>
      <c r="I26" s="717"/>
      <c r="J26" s="717"/>
      <c r="K26" s="717"/>
      <c r="L26" s="717"/>
      <c r="M26" s="717"/>
      <c r="N26" s="717"/>
      <c r="O26" s="717"/>
      <c r="P26" s="717"/>
    </row>
    <row r="27" spans="1:16" x14ac:dyDescent="0.2">
      <c r="A27" s="2145" t="s">
        <v>1103</v>
      </c>
      <c r="B27" s="774"/>
      <c r="C27" s="774"/>
      <c r="D27" s="776" t="s">
        <v>848</v>
      </c>
      <c r="E27" s="774"/>
      <c r="F27" s="774"/>
      <c r="G27" s="774"/>
      <c r="H27" s="774"/>
      <c r="I27" s="717"/>
      <c r="J27" s="717"/>
      <c r="K27" s="717"/>
      <c r="L27" s="717"/>
      <c r="M27" s="717"/>
      <c r="N27" s="717"/>
      <c r="O27" s="717"/>
      <c r="P27" s="717"/>
    </row>
    <row r="28" spans="1:16" x14ac:dyDescent="0.2">
      <c r="A28" s="2277" t="s">
        <v>1168</v>
      </c>
      <c r="B28" s="774"/>
      <c r="C28" s="774"/>
      <c r="D28" s="2145" t="s">
        <v>1097</v>
      </c>
      <c r="E28" s="774"/>
      <c r="F28" s="774"/>
      <c r="G28" s="774"/>
      <c r="H28" s="774"/>
      <c r="I28" s="717"/>
      <c r="J28" s="717"/>
      <c r="K28" s="717"/>
      <c r="L28" s="717"/>
      <c r="M28" s="717"/>
      <c r="N28" s="717"/>
      <c r="O28" s="717"/>
      <c r="P28" s="717"/>
    </row>
    <row r="29" spans="1:16" x14ac:dyDescent="0.2">
      <c r="A29" s="774"/>
      <c r="B29" s="774"/>
      <c r="C29" s="774"/>
      <c r="D29" s="774"/>
      <c r="E29" s="774"/>
      <c r="F29" s="774"/>
      <c r="G29" s="774"/>
      <c r="H29" s="774"/>
      <c r="I29" s="717"/>
      <c r="J29" s="717"/>
      <c r="K29" s="717"/>
      <c r="L29" s="717"/>
      <c r="M29" s="717"/>
      <c r="N29" s="717"/>
      <c r="O29" s="717"/>
      <c r="P29" s="717"/>
    </row>
    <row r="30" spans="1:16" x14ac:dyDescent="0.2">
      <c r="A30" s="2145" t="s">
        <v>1098</v>
      </c>
      <c r="B30" s="774"/>
      <c r="C30" s="774"/>
      <c r="D30" s="776" t="s">
        <v>848</v>
      </c>
      <c r="E30" s="774"/>
      <c r="F30" s="774"/>
      <c r="G30" s="774"/>
      <c r="H30" s="774"/>
      <c r="I30" s="717"/>
      <c r="J30" s="717"/>
      <c r="K30" s="717"/>
      <c r="L30" s="717"/>
      <c r="M30" s="717"/>
      <c r="N30" s="717"/>
      <c r="O30" s="717"/>
      <c r="P30" s="717"/>
    </row>
    <row r="31" spans="1:16" x14ac:dyDescent="0.2">
      <c r="A31" s="2145" t="s">
        <v>1099</v>
      </c>
      <c r="B31" s="774"/>
      <c r="C31" s="774"/>
      <c r="D31" s="2145" t="s">
        <v>1100</v>
      </c>
      <c r="E31" s="774"/>
      <c r="F31" s="774"/>
      <c r="G31" s="774"/>
      <c r="H31" s="774"/>
      <c r="I31" s="717"/>
      <c r="J31" s="717"/>
      <c r="K31" s="717"/>
      <c r="L31" s="717"/>
      <c r="M31" s="717"/>
      <c r="N31" s="717"/>
      <c r="O31" s="717"/>
      <c r="P31" s="717"/>
    </row>
    <row r="32" spans="1:16" x14ac:dyDescent="0.2">
      <c r="A32" s="774"/>
      <c r="B32" s="774"/>
      <c r="C32" s="774"/>
      <c r="D32" s="774"/>
      <c r="E32" s="774"/>
      <c r="F32" s="774"/>
      <c r="G32" s="774"/>
      <c r="H32" s="774"/>
      <c r="I32" s="717"/>
      <c r="J32" s="717"/>
      <c r="K32" s="717"/>
      <c r="L32" s="717"/>
      <c r="M32" s="717"/>
      <c r="N32" s="717"/>
      <c r="O32" s="717"/>
      <c r="P32" s="717"/>
    </row>
    <row r="33" spans="1:16" x14ac:dyDescent="0.2">
      <c r="A33" s="2145" t="s">
        <v>1101</v>
      </c>
      <c r="B33" s="774"/>
      <c r="C33" s="774"/>
      <c r="D33" s="776" t="s">
        <v>848</v>
      </c>
      <c r="E33" s="774"/>
      <c r="F33" s="774"/>
      <c r="G33" s="774"/>
      <c r="H33" s="774"/>
      <c r="I33" s="717"/>
      <c r="J33" s="717"/>
      <c r="K33" s="717"/>
      <c r="L33" s="717"/>
      <c r="M33" s="717"/>
      <c r="N33" s="717"/>
      <c r="O33" s="717"/>
      <c r="P33" s="717"/>
    </row>
    <row r="34" spans="1:16" x14ac:dyDescent="0.2">
      <c r="A34" s="2276" t="s">
        <v>1169</v>
      </c>
      <c r="B34" s="774"/>
      <c r="C34" s="774"/>
      <c r="D34" s="2145" t="s">
        <v>1102</v>
      </c>
      <c r="E34" s="774"/>
      <c r="F34" s="774"/>
      <c r="G34" s="774"/>
      <c r="H34" s="774"/>
    </row>
    <row r="44" spans="1:16" ht="12.75" customHeight="1" x14ac:dyDescent="0.2">
      <c r="F44" s="772"/>
      <c r="G44" s="772"/>
      <c r="H44" s="772"/>
    </row>
    <row r="45" spans="1:16" x14ac:dyDescent="0.2">
      <c r="F45" s="772"/>
      <c r="G45" s="772"/>
      <c r="H45" s="772"/>
    </row>
    <row r="46" spans="1:16" x14ac:dyDescent="0.2">
      <c r="A46" s="773"/>
      <c r="B46" s="772"/>
      <c r="C46" s="772"/>
      <c r="D46" s="772"/>
      <c r="E46" s="772"/>
      <c r="F46" s="772"/>
      <c r="G46" s="772"/>
      <c r="H46" s="772"/>
    </row>
    <row r="50" spans="1:5" ht="15" x14ac:dyDescent="0.2">
      <c r="A50" s="773"/>
      <c r="B50" s="772"/>
      <c r="C50" s="2898" t="s">
        <v>847</v>
      </c>
      <c r="D50" s="2899"/>
      <c r="E50" s="772"/>
    </row>
  </sheetData>
  <mergeCells count="1">
    <mergeCell ref="C50:D50"/>
  </mergeCells>
  <hyperlinks>
    <hyperlink ref="E12" r:id="rId1" display="pawel.wyszinski@nordea.com" xr:uid="{00000000-0004-0000-3A00-000000000000}"/>
  </hyperlinks>
  <printOptions horizontalCentered="1"/>
  <pageMargins left="0.7" right="0.7" top="0.75" bottom="0.75" header="0.3" footer="0.3"/>
  <pageSetup paperSize="9" orientation="portrait" r:id="rId2"/>
  <headerFooter>
    <oddHeader>&amp;R&amp;"Arial,Normal"&amp;8General information</oddHeader>
    <oddFooter>&amp;C&amp;7Fact book - Q4 2018</oddFooter>
  </headerFooter>
  <ignoredErrors>
    <ignoredError sqref="D9 D13:D16 D12" numberStoredAsText="1"/>
  </ignoredErrors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</sheetPr>
  <dimension ref="A1:S419"/>
  <sheetViews>
    <sheetView view="pageLayout" topLeftCell="A35" zoomScaleNormal="85" zoomScaleSheetLayoutView="90" workbookViewId="0">
      <selection activeCell="J80" sqref="J80"/>
    </sheetView>
  </sheetViews>
  <sheetFormatPr defaultRowHeight="11.25" x14ac:dyDescent="0.2"/>
  <cols>
    <col min="1" max="1" width="18.85546875" style="1143" customWidth="1"/>
    <col min="2" max="2" width="6.42578125" style="1143" customWidth="1"/>
    <col min="3" max="3" width="6.5703125" style="1143" customWidth="1"/>
    <col min="4" max="4" width="7" style="1143" customWidth="1"/>
    <col min="5" max="6" width="6.28515625" style="1143" customWidth="1"/>
    <col min="7" max="7" width="6.7109375" style="1143" customWidth="1"/>
    <col min="8" max="9" width="6.28515625" style="1143" customWidth="1"/>
    <col min="10" max="10" width="7.42578125" style="1143" customWidth="1"/>
    <col min="11" max="12" width="6.28515625" style="1143" customWidth="1"/>
    <col min="13" max="13" width="7" style="1143" customWidth="1"/>
    <col min="14" max="14" width="5.85546875" style="1143" customWidth="1"/>
    <col min="15" max="15" width="6.28515625" style="1143" customWidth="1"/>
    <col min="16" max="16" width="6.5703125" style="1143" customWidth="1"/>
    <col min="17" max="17" width="6.85546875" style="1143" customWidth="1"/>
    <col min="18" max="18" width="7.42578125" style="1143" customWidth="1"/>
    <col min="19" max="19" width="6.42578125" style="1143" customWidth="1"/>
    <col min="20" max="16384" width="9.140625" style="1908"/>
  </cols>
  <sheetData>
    <row r="1" spans="1:19" ht="13.5" customHeight="1" x14ac:dyDescent="0.2">
      <c r="A1" s="1251"/>
      <c r="B1" s="1251"/>
      <c r="C1" s="1251"/>
      <c r="D1" s="1251"/>
      <c r="E1" s="1251"/>
      <c r="F1" s="1251"/>
      <c r="G1" s="1251"/>
      <c r="H1" s="1251"/>
      <c r="I1" s="1251"/>
      <c r="J1" s="1251"/>
      <c r="K1" s="1251"/>
      <c r="L1" s="1251"/>
      <c r="M1" s="1251"/>
      <c r="N1" s="1251"/>
      <c r="O1" s="1251"/>
      <c r="P1" s="1251"/>
      <c r="Q1" s="1251"/>
      <c r="R1" s="1251"/>
      <c r="S1" s="1251"/>
    </row>
    <row r="2" spans="1:19" ht="13.5" customHeight="1" x14ac:dyDescent="0.2">
      <c r="A2" s="2801" t="s">
        <v>195</v>
      </c>
      <c r="B2" s="2802"/>
      <c r="C2" s="2802"/>
      <c r="D2" s="2802"/>
      <c r="E2" s="2802"/>
      <c r="F2" s="2802"/>
      <c r="G2" s="2802"/>
      <c r="H2" s="2802"/>
      <c r="I2" s="2802"/>
      <c r="J2" s="2802"/>
      <c r="K2" s="2802"/>
      <c r="L2" s="2802"/>
      <c r="M2" s="2802"/>
      <c r="N2" s="2802"/>
      <c r="O2" s="2802"/>
      <c r="P2" s="2802"/>
      <c r="Q2" s="2802"/>
      <c r="R2" s="2802"/>
      <c r="S2" s="2803"/>
    </row>
    <row r="3" spans="1:19" ht="13.5" customHeight="1" x14ac:dyDescent="0.2">
      <c r="A3" s="2804"/>
      <c r="B3" s="2805"/>
      <c r="C3" s="2805"/>
      <c r="D3" s="2805"/>
      <c r="E3" s="2805"/>
      <c r="F3" s="2805"/>
      <c r="G3" s="2805"/>
      <c r="H3" s="2805"/>
      <c r="I3" s="2805"/>
      <c r="J3" s="2805"/>
      <c r="K3" s="2805"/>
      <c r="L3" s="2805"/>
      <c r="M3" s="2805"/>
      <c r="N3" s="2805"/>
      <c r="O3" s="2805"/>
      <c r="P3" s="2805"/>
      <c r="Q3" s="2805"/>
      <c r="R3" s="2805"/>
      <c r="S3" s="2806"/>
    </row>
    <row r="4" spans="1:19" ht="37.5" customHeight="1" x14ac:dyDescent="0.2">
      <c r="A4" s="2101"/>
      <c r="B4" s="2807" t="s">
        <v>198</v>
      </c>
      <c r="C4" s="2808"/>
      <c r="D4" s="2809"/>
      <c r="E4" s="2807" t="s">
        <v>59</v>
      </c>
      <c r="F4" s="2808"/>
      <c r="G4" s="2809"/>
      <c r="H4" s="2807" t="s">
        <v>197</v>
      </c>
      <c r="I4" s="2808"/>
      <c r="J4" s="2809"/>
      <c r="K4" s="2807" t="s">
        <v>1157</v>
      </c>
      <c r="L4" s="2808"/>
      <c r="M4" s="2809"/>
      <c r="N4" s="2807" t="s">
        <v>196</v>
      </c>
      <c r="O4" s="2808"/>
      <c r="P4" s="2809"/>
      <c r="Q4" s="2807" t="s">
        <v>195</v>
      </c>
      <c r="R4" s="2808"/>
      <c r="S4" s="2809"/>
    </row>
    <row r="5" spans="1:19" ht="13.5" customHeight="1" x14ac:dyDescent="0.2">
      <c r="A5" s="1439"/>
      <c r="B5" s="1249" t="s">
        <v>331</v>
      </c>
      <c r="C5" s="1248" t="s">
        <v>330</v>
      </c>
      <c r="D5" s="1250"/>
      <c r="E5" s="1249" t="s">
        <v>331</v>
      </c>
      <c r="F5" s="1248" t="s">
        <v>330</v>
      </c>
      <c r="G5" s="1247"/>
      <c r="H5" s="1249" t="s">
        <v>331</v>
      </c>
      <c r="I5" s="1248" t="s">
        <v>330</v>
      </c>
      <c r="J5" s="1247"/>
      <c r="K5" s="1249" t="s">
        <v>331</v>
      </c>
      <c r="L5" s="1248" t="s">
        <v>330</v>
      </c>
      <c r="M5" s="1247"/>
      <c r="N5" s="1249" t="s">
        <v>331</v>
      </c>
      <c r="O5" s="1248" t="s">
        <v>330</v>
      </c>
      <c r="P5" s="1247"/>
      <c r="Q5" s="1249" t="s">
        <v>331</v>
      </c>
      <c r="R5" s="1248" t="s">
        <v>330</v>
      </c>
      <c r="S5" s="1247"/>
    </row>
    <row r="6" spans="1:19" ht="13.5" customHeight="1" x14ac:dyDescent="0.2">
      <c r="A6" s="2093" t="s">
        <v>178</v>
      </c>
      <c r="B6" s="1245" t="s">
        <v>1289</v>
      </c>
      <c r="C6" s="2131" t="s">
        <v>1289</v>
      </c>
      <c r="D6" s="1246" t="s">
        <v>177</v>
      </c>
      <c r="E6" s="1245" t="s">
        <v>1289</v>
      </c>
      <c r="F6" s="2131" t="s">
        <v>1289</v>
      </c>
      <c r="G6" s="1244" t="s">
        <v>177</v>
      </c>
      <c r="H6" s="1245" t="s">
        <v>1289</v>
      </c>
      <c r="I6" s="2131" t="s">
        <v>1289</v>
      </c>
      <c r="J6" s="1244" t="s">
        <v>177</v>
      </c>
      <c r="K6" s="1245" t="s">
        <v>1289</v>
      </c>
      <c r="L6" s="2131" t="s">
        <v>1289</v>
      </c>
      <c r="M6" s="1244" t="s">
        <v>177</v>
      </c>
      <c r="N6" s="1245" t="s">
        <v>1289</v>
      </c>
      <c r="O6" s="2131" t="s">
        <v>1289</v>
      </c>
      <c r="P6" s="1244" t="s">
        <v>177</v>
      </c>
      <c r="Q6" s="1245" t="s">
        <v>1289</v>
      </c>
      <c r="R6" s="2131" t="s">
        <v>1289</v>
      </c>
      <c r="S6" s="1244" t="s">
        <v>177</v>
      </c>
    </row>
    <row r="7" spans="1:19" ht="13.5" customHeight="1" x14ac:dyDescent="0.2">
      <c r="A7" s="2084" t="s">
        <v>1064</v>
      </c>
      <c r="B7" s="1427">
        <v>520</v>
      </c>
      <c r="C7" s="1424">
        <v>497</v>
      </c>
      <c r="D7" s="1386">
        <v>4.6277665995975853E-2</v>
      </c>
      <c r="E7" s="1427">
        <v>333</v>
      </c>
      <c r="F7" s="1424">
        <v>315</v>
      </c>
      <c r="G7" s="1386">
        <v>5.7142857142857141E-2</v>
      </c>
      <c r="H7" s="1425">
        <v>215</v>
      </c>
      <c r="I7" s="1424">
        <v>216</v>
      </c>
      <c r="J7" s="1371">
        <v>-4.6296296296296294E-3</v>
      </c>
      <c r="K7" s="1438">
        <v>15</v>
      </c>
      <c r="L7" s="1437">
        <v>17</v>
      </c>
      <c r="M7" s="1371">
        <v>-0.11764705882352941</v>
      </c>
      <c r="N7" s="1425">
        <v>43</v>
      </c>
      <c r="O7" s="1424">
        <v>27</v>
      </c>
      <c r="P7" s="1371">
        <v>0.59259259259259256</v>
      </c>
      <c r="Q7" s="1425">
        <v>1126</v>
      </c>
      <c r="R7" s="1424">
        <v>1072</v>
      </c>
      <c r="S7" s="1371">
        <v>5.0373134328358209E-2</v>
      </c>
    </row>
    <row r="8" spans="1:19" ht="13.5" customHeight="1" x14ac:dyDescent="0.2">
      <c r="A8" s="2091" t="s">
        <v>1065</v>
      </c>
      <c r="B8" s="1427">
        <v>157</v>
      </c>
      <c r="C8" s="1424">
        <v>164</v>
      </c>
      <c r="D8" s="1386">
        <v>-4.2682926829268296E-2</v>
      </c>
      <c r="E8" s="1427">
        <v>109</v>
      </c>
      <c r="F8" s="1424">
        <v>107</v>
      </c>
      <c r="G8" s="1386">
        <v>1.8691588785046728E-2</v>
      </c>
      <c r="H8" s="1425">
        <v>108</v>
      </c>
      <c r="I8" s="1424">
        <v>91</v>
      </c>
      <c r="J8" s="1371">
        <v>0.18681318681318682</v>
      </c>
      <c r="K8" s="1438">
        <v>354</v>
      </c>
      <c r="L8" s="1437">
        <v>352</v>
      </c>
      <c r="M8" s="1371">
        <v>5.681818181818182E-3</v>
      </c>
      <c r="N8" s="1425">
        <v>-8</v>
      </c>
      <c r="O8" s="1424">
        <v>-11</v>
      </c>
      <c r="P8" s="1371" t="s">
        <v>88</v>
      </c>
      <c r="Q8" s="1425">
        <v>720</v>
      </c>
      <c r="R8" s="1424">
        <v>703</v>
      </c>
      <c r="S8" s="1371">
        <v>2.4182076813655761E-2</v>
      </c>
    </row>
    <row r="9" spans="1:19" ht="13.5" customHeight="1" x14ac:dyDescent="0.2">
      <c r="A9" s="2081" t="s">
        <v>163</v>
      </c>
      <c r="B9" s="1427">
        <v>39</v>
      </c>
      <c r="C9" s="1424">
        <v>28</v>
      </c>
      <c r="D9" s="1386"/>
      <c r="E9" s="1427">
        <v>72</v>
      </c>
      <c r="F9" s="1424">
        <v>48</v>
      </c>
      <c r="G9" s="1386">
        <v>0.5</v>
      </c>
      <c r="H9" s="1425">
        <v>26</v>
      </c>
      <c r="I9" s="1424">
        <v>111</v>
      </c>
      <c r="J9" s="1371">
        <v>-0.76576576576576572</v>
      </c>
      <c r="K9" s="1438">
        <v>33</v>
      </c>
      <c r="L9" s="1437">
        <v>29</v>
      </c>
      <c r="M9" s="1371">
        <v>0.13793103448275862</v>
      </c>
      <c r="N9" s="1425">
        <v>12</v>
      </c>
      <c r="O9" s="1424">
        <v>-11</v>
      </c>
      <c r="P9" s="1371" t="s">
        <v>88</v>
      </c>
      <c r="Q9" s="1425">
        <v>182</v>
      </c>
      <c r="R9" s="1424">
        <v>205</v>
      </c>
      <c r="S9" s="1371">
        <v>-0.11219512195121951</v>
      </c>
    </row>
    <row r="10" spans="1:19" ht="13.5" customHeight="1" x14ac:dyDescent="0.2">
      <c r="A10" s="2084" t="s">
        <v>154</v>
      </c>
      <c r="B10" s="1427"/>
      <c r="C10" s="1424"/>
      <c r="D10" s="1386"/>
      <c r="E10" s="1427"/>
      <c r="F10" s="1424"/>
      <c r="G10" s="1386"/>
      <c r="H10" s="1425">
        <v>0</v>
      </c>
      <c r="I10" s="1424">
        <v>0</v>
      </c>
      <c r="J10" s="1371"/>
      <c r="K10" s="1438">
        <v>0</v>
      </c>
      <c r="L10" s="1437">
        <v>10</v>
      </c>
      <c r="M10" s="1371"/>
      <c r="N10" s="1425">
        <v>15</v>
      </c>
      <c r="O10" s="1424">
        <v>38</v>
      </c>
      <c r="P10" s="1371">
        <v>-0.60526315789473684</v>
      </c>
      <c r="Q10" s="1425">
        <v>15</v>
      </c>
      <c r="R10" s="1424">
        <v>48</v>
      </c>
      <c r="S10" s="1371">
        <v>-0.6875</v>
      </c>
    </row>
    <row r="11" spans="1:19" ht="13.5" customHeight="1" x14ac:dyDescent="0.2">
      <c r="A11" s="2081" t="s">
        <v>142</v>
      </c>
      <c r="B11" s="1190">
        <v>-2</v>
      </c>
      <c r="C11" s="1424">
        <v>0</v>
      </c>
      <c r="D11" s="1386"/>
      <c r="E11" s="1190">
        <v>8</v>
      </c>
      <c r="F11" s="1424">
        <v>5</v>
      </c>
      <c r="G11" s="1386">
        <v>0.6</v>
      </c>
      <c r="H11" s="1425">
        <v>0</v>
      </c>
      <c r="I11" s="1424">
        <v>0</v>
      </c>
      <c r="J11" s="1371"/>
      <c r="K11" s="1438">
        <v>15</v>
      </c>
      <c r="L11" s="1437">
        <v>0</v>
      </c>
      <c r="M11" s="1371"/>
      <c r="N11" s="1425">
        <v>39</v>
      </c>
      <c r="O11" s="1424">
        <v>13</v>
      </c>
      <c r="P11" s="1371" t="s">
        <v>88</v>
      </c>
      <c r="Q11" s="1425">
        <v>60</v>
      </c>
      <c r="R11" s="1424">
        <v>18</v>
      </c>
      <c r="S11" s="1371" t="s">
        <v>88</v>
      </c>
    </row>
    <row r="12" spans="1:19" ht="13.5" customHeight="1" x14ac:dyDescent="0.2">
      <c r="A12" s="1226" t="s">
        <v>130</v>
      </c>
      <c r="B12" s="1436">
        <v>714</v>
      </c>
      <c r="C12" s="1428">
        <v>689</v>
      </c>
      <c r="D12" s="1398">
        <v>3.6284470246734396E-2</v>
      </c>
      <c r="E12" s="1436">
        <v>522</v>
      </c>
      <c r="F12" s="1428">
        <v>475</v>
      </c>
      <c r="G12" s="1398">
        <v>9.8947368421052631E-2</v>
      </c>
      <c r="H12" s="1429">
        <v>349</v>
      </c>
      <c r="I12" s="1428">
        <v>418</v>
      </c>
      <c r="J12" s="1390">
        <v>-0.16507177033492823</v>
      </c>
      <c r="K12" s="1435">
        <v>417</v>
      </c>
      <c r="L12" s="1434">
        <v>408</v>
      </c>
      <c r="M12" s="1390">
        <v>2.2058823529411766E-2</v>
      </c>
      <c r="N12" s="1429">
        <v>101</v>
      </c>
      <c r="O12" s="1428">
        <v>56</v>
      </c>
      <c r="P12" s="1390">
        <v>0.8035714285714286</v>
      </c>
      <c r="Q12" s="1429">
        <v>2103</v>
      </c>
      <c r="R12" s="1428">
        <v>2046</v>
      </c>
      <c r="S12" s="1390">
        <v>2.7859237536656891E-2</v>
      </c>
    </row>
    <row r="13" spans="1:19" ht="13.5" customHeight="1" x14ac:dyDescent="0.2">
      <c r="A13" s="1226" t="s">
        <v>123</v>
      </c>
      <c r="B13" s="1433">
        <v>-440</v>
      </c>
      <c r="C13" s="1432">
        <v>-451</v>
      </c>
      <c r="D13" s="1398">
        <v>-2.4390243902439025E-2</v>
      </c>
      <c r="E13" s="1433">
        <v>-277</v>
      </c>
      <c r="F13" s="1432">
        <v>-268</v>
      </c>
      <c r="G13" s="1398">
        <v>3.3582089552238806E-2</v>
      </c>
      <c r="H13" s="1429">
        <v>-230</v>
      </c>
      <c r="I13" s="1428">
        <v>-221</v>
      </c>
      <c r="J13" s="1390">
        <v>4.072398190045249E-2</v>
      </c>
      <c r="K13" s="1431">
        <v>-194</v>
      </c>
      <c r="L13" s="1430">
        <v>-182</v>
      </c>
      <c r="M13" s="1390">
        <v>6.5934065934065936E-2</v>
      </c>
      <c r="N13" s="1429">
        <v>-243</v>
      </c>
      <c r="O13" s="1428">
        <v>-14</v>
      </c>
      <c r="P13" s="1390"/>
      <c r="Q13" s="1429">
        <v>-1384</v>
      </c>
      <c r="R13" s="1428">
        <v>-1136</v>
      </c>
      <c r="S13" s="1390">
        <v>0.21830985915492956</v>
      </c>
    </row>
    <row r="14" spans="1:19" ht="13.5" customHeight="1" x14ac:dyDescent="0.2">
      <c r="A14" s="2081" t="s">
        <v>113</v>
      </c>
      <c r="B14" s="1427">
        <v>-22</v>
      </c>
      <c r="C14" s="1424">
        <v>-9</v>
      </c>
      <c r="D14" s="1386"/>
      <c r="E14" s="1427">
        <v>-27</v>
      </c>
      <c r="F14" s="1424">
        <v>-40</v>
      </c>
      <c r="G14" s="1386">
        <v>-0.32500000000000001</v>
      </c>
      <c r="H14" s="1425">
        <v>13</v>
      </c>
      <c r="I14" s="1424">
        <v>-5</v>
      </c>
      <c r="J14" s="1371"/>
      <c r="K14" s="1426">
        <v>-4</v>
      </c>
      <c r="L14" s="1421">
        <v>0</v>
      </c>
      <c r="M14" s="1371"/>
      <c r="N14" s="1425">
        <v>10</v>
      </c>
      <c r="O14" s="1424">
        <v>10</v>
      </c>
      <c r="P14" s="1371">
        <v>0</v>
      </c>
      <c r="Q14" s="1425">
        <v>-30</v>
      </c>
      <c r="R14" s="1424">
        <v>-44</v>
      </c>
      <c r="S14" s="1371">
        <v>-0.31818181818181818</v>
      </c>
    </row>
    <row r="15" spans="1:19" ht="13.5" customHeight="1" x14ac:dyDescent="0.2">
      <c r="A15" s="2559" t="s">
        <v>110</v>
      </c>
      <c r="B15" s="2567">
        <v>252</v>
      </c>
      <c r="C15" s="2112">
        <v>229</v>
      </c>
      <c r="D15" s="2666">
        <v>0.10043668122270742</v>
      </c>
      <c r="E15" s="2567">
        <v>218</v>
      </c>
      <c r="F15" s="2112">
        <v>167</v>
      </c>
      <c r="G15" s="2666">
        <v>0.30538922155688625</v>
      </c>
      <c r="H15" s="2567">
        <v>132</v>
      </c>
      <c r="I15" s="2112">
        <v>192</v>
      </c>
      <c r="J15" s="2666">
        <v>-0.3125</v>
      </c>
      <c r="K15" s="2568">
        <v>219</v>
      </c>
      <c r="L15" s="2113">
        <v>226</v>
      </c>
      <c r="M15" s="2667">
        <v>-3.0973451327433628E-2</v>
      </c>
      <c r="N15" s="2567">
        <v>-132</v>
      </c>
      <c r="O15" s="2112">
        <v>52</v>
      </c>
      <c r="P15" s="2666"/>
      <c r="Q15" s="2567">
        <v>689</v>
      </c>
      <c r="R15" s="2112">
        <v>866</v>
      </c>
      <c r="S15" s="2666">
        <v>-0.20438799076212472</v>
      </c>
    </row>
    <row r="16" spans="1:19" ht="13.5" customHeight="1" x14ac:dyDescent="0.2">
      <c r="A16" s="2056" t="s">
        <v>109</v>
      </c>
      <c r="B16" s="1420">
        <v>61.5</v>
      </c>
      <c r="C16" s="1419">
        <v>65.7</v>
      </c>
      <c r="D16" s="1386">
        <v>-6.3926940639269444E-2</v>
      </c>
      <c r="E16" s="1420">
        <v>53.7</v>
      </c>
      <c r="F16" s="1419">
        <v>56.4</v>
      </c>
      <c r="G16" s="1386">
        <v>-4.7872340425531838E-2</v>
      </c>
      <c r="H16" s="1423">
        <v>66</v>
      </c>
      <c r="I16" s="1422">
        <v>53</v>
      </c>
      <c r="J16" s="1371">
        <v>0.24528301886792453</v>
      </c>
      <c r="K16" s="1416">
        <v>47</v>
      </c>
      <c r="L16" s="1416">
        <v>45</v>
      </c>
      <c r="M16" s="1371">
        <v>4.4444444444444446E-2</v>
      </c>
      <c r="N16" s="1388"/>
      <c r="O16" s="1415"/>
      <c r="P16" s="1407"/>
      <c r="Q16" s="1421">
        <v>66</v>
      </c>
      <c r="R16" s="1421">
        <v>56</v>
      </c>
      <c r="S16" s="1371"/>
    </row>
    <row r="17" spans="1:19" ht="13.5" customHeight="1" x14ac:dyDescent="0.2">
      <c r="A17" s="2056" t="s">
        <v>107</v>
      </c>
      <c r="B17" s="1420">
        <v>9.751856789401204</v>
      </c>
      <c r="C17" s="1419">
        <v>8.9353653066590724</v>
      </c>
      <c r="D17" s="1418">
        <v>9.137751560461016E-2</v>
      </c>
      <c r="E17" s="1420">
        <v>10.338950107815576</v>
      </c>
      <c r="F17" s="1419">
        <v>8.1434484645901826</v>
      </c>
      <c r="G17" s="1418">
        <v>0.26960343063163</v>
      </c>
      <c r="H17" s="1413">
        <v>5</v>
      </c>
      <c r="I17" s="1417">
        <v>8</v>
      </c>
      <c r="J17" s="1411">
        <v>-0.375</v>
      </c>
      <c r="K17" s="1416">
        <v>30</v>
      </c>
      <c r="L17" s="1416">
        <v>29</v>
      </c>
      <c r="M17" s="1411">
        <v>3.4482758620689655E-2</v>
      </c>
      <c r="N17" s="1388" t="s">
        <v>90</v>
      </c>
      <c r="O17" s="1415" t="s">
        <v>90</v>
      </c>
      <c r="P17" s="1414"/>
      <c r="Q17" s="1413">
        <v>8</v>
      </c>
      <c r="R17" s="1412">
        <v>10</v>
      </c>
      <c r="S17" s="1411"/>
    </row>
    <row r="18" spans="1:19" ht="13.5" customHeight="1" x14ac:dyDescent="0.2">
      <c r="A18" s="2056" t="s">
        <v>104</v>
      </c>
      <c r="B18" s="1409">
        <v>7839</v>
      </c>
      <c r="C18" s="1410">
        <v>7847</v>
      </c>
      <c r="D18" s="1386">
        <v>-1.0194978972855868E-3</v>
      </c>
      <c r="E18" s="1409">
        <v>6279.9720578481865</v>
      </c>
      <c r="F18" s="1410">
        <v>6246.5332511416836</v>
      </c>
      <c r="G18" s="1386">
        <v>5.353178373042557E-3</v>
      </c>
      <c r="H18" s="1409">
        <v>7938</v>
      </c>
      <c r="I18" s="1408">
        <v>7462</v>
      </c>
      <c r="J18" s="1371">
        <v>6.3789868667917443E-2</v>
      </c>
      <c r="K18" s="1409">
        <v>2297</v>
      </c>
      <c r="L18" s="1410">
        <v>2218</v>
      </c>
      <c r="M18" s="1371">
        <v>3.5617673579801626E-2</v>
      </c>
      <c r="N18" s="1409">
        <v>2231.0279421518135</v>
      </c>
      <c r="O18" s="1408">
        <v>2545.4667488583145</v>
      </c>
      <c r="P18" s="1407">
        <v>-0.12352893898438558</v>
      </c>
      <c r="Q18" s="1410">
        <v>26585</v>
      </c>
      <c r="R18" s="1242">
        <v>26319</v>
      </c>
      <c r="S18" s="1371">
        <v>1.010676697442912E-2</v>
      </c>
    </row>
    <row r="19" spans="1:19" ht="13.5" customHeight="1" x14ac:dyDescent="0.2">
      <c r="A19" s="2056" t="s">
        <v>102</v>
      </c>
      <c r="B19" s="1409">
        <v>41489</v>
      </c>
      <c r="C19" s="1242">
        <v>27511</v>
      </c>
      <c r="D19" s="1386">
        <v>0.50808767402130062</v>
      </c>
      <c r="E19" s="1409">
        <v>44309.51443508832</v>
      </c>
      <c r="F19" s="1242">
        <v>33142.800940541798</v>
      </c>
      <c r="G19" s="1386">
        <v>0.33692727161411651</v>
      </c>
      <c r="H19" s="1409">
        <v>48246</v>
      </c>
      <c r="I19" s="1408">
        <v>37284</v>
      </c>
      <c r="J19" s="1371">
        <v>0.29401351786289026</v>
      </c>
      <c r="K19" s="1409">
        <v>5577</v>
      </c>
      <c r="L19" s="1410">
        <v>5330</v>
      </c>
      <c r="M19" s="1371">
        <v>4.6341463414634146E-2</v>
      </c>
      <c r="N19" s="1409">
        <v>16264.48556491168</v>
      </c>
      <c r="O19" s="1408">
        <v>17559.199059458202</v>
      </c>
      <c r="P19" s="1407">
        <v>-7.3734199957664323E-2</v>
      </c>
      <c r="Q19" s="1190">
        <v>155886</v>
      </c>
      <c r="R19" s="1242">
        <v>120827</v>
      </c>
      <c r="S19" s="1371">
        <v>0.29015865659165585</v>
      </c>
    </row>
    <row r="20" spans="1:19" ht="13.5" customHeight="1" x14ac:dyDescent="0.2">
      <c r="A20" s="2070" t="s">
        <v>100</v>
      </c>
      <c r="B20" s="1403">
        <v>10344</v>
      </c>
      <c r="C20" s="1402">
        <v>10391</v>
      </c>
      <c r="D20" s="1406">
        <v>-4.5231450293523245E-3</v>
      </c>
      <c r="E20" s="1403">
        <v>4806</v>
      </c>
      <c r="F20" s="1402">
        <v>4811</v>
      </c>
      <c r="G20" s="1406">
        <v>-1.0392849719393059E-3</v>
      </c>
      <c r="H20" s="1403">
        <v>3637</v>
      </c>
      <c r="I20" s="1405">
        <v>3637</v>
      </c>
      <c r="J20" s="1401">
        <v>0</v>
      </c>
      <c r="K20" s="1403">
        <v>2712</v>
      </c>
      <c r="L20" s="1402">
        <v>2925</v>
      </c>
      <c r="M20" s="1401">
        <v>-7.2820512820512814E-2</v>
      </c>
      <c r="N20" s="1403">
        <v>7491</v>
      </c>
      <c r="O20" s="1405">
        <v>7292</v>
      </c>
      <c r="P20" s="1404">
        <v>2.7290181020296216E-2</v>
      </c>
      <c r="Q20" s="1403">
        <v>28990</v>
      </c>
      <c r="R20" s="1402">
        <v>29056</v>
      </c>
      <c r="S20" s="1401">
        <v>-2.27147577092511E-3</v>
      </c>
    </row>
    <row r="21" spans="1:19" s="1909" customFormat="1" ht="13.5" customHeight="1" x14ac:dyDescent="0.2">
      <c r="A21" s="1182" t="s">
        <v>98</v>
      </c>
      <c r="B21" s="1400"/>
      <c r="C21" s="1399"/>
      <c r="D21" s="1398"/>
      <c r="E21" s="1400"/>
      <c r="F21" s="1399"/>
      <c r="G21" s="1398"/>
      <c r="H21" s="1397"/>
      <c r="I21" s="1393"/>
      <c r="J21" s="1390"/>
      <c r="K21" s="1396"/>
      <c r="L21" s="1395"/>
      <c r="M21" s="1390"/>
      <c r="N21" s="1394"/>
      <c r="O21" s="1393"/>
      <c r="P21" s="1371" t="s">
        <v>88</v>
      </c>
      <c r="Q21" s="1392"/>
      <c r="R21" s="1391"/>
      <c r="S21" s="1390" t="s">
        <v>88</v>
      </c>
    </row>
    <row r="22" spans="1:19" s="1909" customFormat="1" ht="13.5" customHeight="1" x14ac:dyDescent="0.2">
      <c r="A22" s="2056" t="s">
        <v>96</v>
      </c>
      <c r="B22" s="1380">
        <v>1.0999999999999943</v>
      </c>
      <c r="C22" s="1379">
        <v>1.0000000000000107</v>
      </c>
      <c r="D22" s="1386">
        <v>9.9999999999982589E-2</v>
      </c>
      <c r="E22" s="1380">
        <v>72.899999999999991</v>
      </c>
      <c r="F22" s="1379">
        <v>73.100000000000009</v>
      </c>
      <c r="G22" s="1386">
        <v>-2.7359781121753354E-3</v>
      </c>
      <c r="H22" s="1381">
        <v>69</v>
      </c>
      <c r="I22" s="1389">
        <v>76.899999999999991</v>
      </c>
      <c r="J22" s="1371">
        <v>-0.10273081924577364</v>
      </c>
      <c r="K22" s="1375"/>
      <c r="L22" s="1374"/>
      <c r="M22" s="1371"/>
      <c r="N22" s="1381">
        <v>4.9710000000000036</v>
      </c>
      <c r="O22" s="1372">
        <v>3.0057094029028804</v>
      </c>
      <c r="P22" s="1371"/>
      <c r="Q22" s="1370">
        <v>147.971</v>
      </c>
      <c r="R22" s="1369">
        <v>154.00570940290288</v>
      </c>
      <c r="S22" s="1371">
        <v>-3.918497194876807E-2</v>
      </c>
    </row>
    <row r="23" spans="1:19" s="1909" customFormat="1" x14ac:dyDescent="0.2">
      <c r="A23" s="2056" t="s">
        <v>95</v>
      </c>
      <c r="B23" s="1380">
        <v>125</v>
      </c>
      <c r="C23" s="1379">
        <v>125.6</v>
      </c>
      <c r="D23" s="1386">
        <v>-4.7770700636942222E-3</v>
      </c>
      <c r="E23" s="1380">
        <v>6.7</v>
      </c>
      <c r="F23" s="1379">
        <v>6.8</v>
      </c>
      <c r="G23" s="1386">
        <v>-1.4705882352941124E-2</v>
      </c>
      <c r="H23" s="1381">
        <v>0</v>
      </c>
      <c r="I23" s="1389">
        <v>0</v>
      </c>
      <c r="J23" s="1371"/>
      <c r="K23" s="1375">
        <v>5.6659999999999995</v>
      </c>
      <c r="L23" s="1374">
        <v>5.9</v>
      </c>
      <c r="M23" s="1371">
        <v>-3.9661016949152687E-2</v>
      </c>
      <c r="N23" s="1388" t="s">
        <v>90</v>
      </c>
      <c r="O23" s="1387" t="s">
        <v>90</v>
      </c>
      <c r="P23" s="1371" t="s">
        <v>88</v>
      </c>
      <c r="Q23" s="1370">
        <v>137.36599999999999</v>
      </c>
      <c r="R23" s="1369">
        <v>138.30000000000001</v>
      </c>
      <c r="S23" s="1371">
        <v>-6.7534345625453783E-3</v>
      </c>
    </row>
    <row r="24" spans="1:19" s="1909" customFormat="1" x14ac:dyDescent="0.2">
      <c r="A24" s="2056" t="s">
        <v>94</v>
      </c>
      <c r="B24" s="1380">
        <v>18.899999999999999</v>
      </c>
      <c r="C24" s="1379">
        <v>19.2</v>
      </c>
      <c r="D24" s="1386">
        <v>-1.5625000000000038E-2</v>
      </c>
      <c r="E24" s="1380">
        <v>2</v>
      </c>
      <c r="F24" s="1379">
        <v>2.1</v>
      </c>
      <c r="G24" s="1386">
        <v>-4.7619047619047658E-2</v>
      </c>
      <c r="H24" s="1375"/>
      <c r="I24" s="1374"/>
      <c r="J24" s="1371"/>
      <c r="K24" s="1375">
        <v>2.0630000000000002</v>
      </c>
      <c r="L24" s="1374">
        <v>2.9</v>
      </c>
      <c r="M24" s="1371">
        <v>-0.28862068965517235</v>
      </c>
      <c r="N24" s="1388" t="s">
        <v>90</v>
      </c>
      <c r="O24" s="1387" t="s">
        <v>90</v>
      </c>
      <c r="P24" s="1371" t="s">
        <v>88</v>
      </c>
      <c r="Q24" s="1370">
        <v>22.962999999999997</v>
      </c>
      <c r="R24" s="1369">
        <v>24.2</v>
      </c>
      <c r="S24" s="1371">
        <v>-5.1115702479338922E-2</v>
      </c>
    </row>
    <row r="25" spans="1:19" s="1909" customFormat="1" x14ac:dyDescent="0.2">
      <c r="A25" s="2556" t="s">
        <v>93</v>
      </c>
      <c r="B25" s="2564">
        <v>145</v>
      </c>
      <c r="C25" s="2107">
        <v>145.80000000000001</v>
      </c>
      <c r="D25" s="2666">
        <v>-5.4869684499314906E-3</v>
      </c>
      <c r="E25" s="2564">
        <v>81.599999999999994</v>
      </c>
      <c r="F25" s="2107">
        <v>82</v>
      </c>
      <c r="G25" s="2666">
        <v>-4.8780487804878743E-3</v>
      </c>
      <c r="H25" s="2561">
        <v>69</v>
      </c>
      <c r="I25" s="2127">
        <v>76.899999999999991</v>
      </c>
      <c r="J25" s="2666">
        <v>-0.10273081924577364</v>
      </c>
      <c r="K25" s="2562">
        <v>7.7289999999999992</v>
      </c>
      <c r="L25" s="2106">
        <v>8.7942905970971417</v>
      </c>
      <c r="M25" s="2666">
        <v>-0.12113434111999645</v>
      </c>
      <c r="N25" s="2561">
        <v>4.9710000000000036</v>
      </c>
      <c r="O25" s="2105">
        <v>3.0057094029028804</v>
      </c>
      <c r="P25" s="2666"/>
      <c r="Q25" s="2566">
        <v>308.3</v>
      </c>
      <c r="R25" s="2565">
        <v>316.5</v>
      </c>
      <c r="S25" s="2666">
        <v>-2.5908372827804071E-2</v>
      </c>
    </row>
    <row r="26" spans="1:19" s="1909" customFormat="1" x14ac:dyDescent="0.2">
      <c r="A26" s="2056" t="s">
        <v>92</v>
      </c>
      <c r="B26" s="1380">
        <v>1.7999999999999972</v>
      </c>
      <c r="C26" s="1379">
        <v>1.9000000000000004</v>
      </c>
      <c r="D26" s="1386">
        <v>-5.2631578947370097E-2</v>
      </c>
      <c r="E26" s="1380">
        <v>38</v>
      </c>
      <c r="F26" s="1379">
        <v>36.900000000000006</v>
      </c>
      <c r="G26" s="1386">
        <v>2.9810298102980873E-2</v>
      </c>
      <c r="H26" s="1385">
        <v>42.3</v>
      </c>
      <c r="I26" s="1384">
        <v>51.7</v>
      </c>
      <c r="J26" s="1371">
        <v>-0.18181818181818191</v>
      </c>
      <c r="K26" s="1383"/>
      <c r="L26" s="1382"/>
      <c r="M26" s="1371"/>
      <c r="N26" s="1381">
        <v>-5.3369999999999891</v>
      </c>
      <c r="O26" s="1372">
        <v>-7.3000000000000114</v>
      </c>
      <c r="P26" s="1371"/>
      <c r="Q26" s="1370">
        <v>76.763000000000005</v>
      </c>
      <c r="R26" s="1369">
        <v>83.199999999999989</v>
      </c>
      <c r="S26" s="1371">
        <v>-7.7367788461538273E-2</v>
      </c>
    </row>
    <row r="27" spans="1:19" s="1909" customFormat="1" x14ac:dyDescent="0.2">
      <c r="A27" s="2056" t="s">
        <v>91</v>
      </c>
      <c r="B27" s="1380">
        <v>74.3</v>
      </c>
      <c r="C27" s="1379">
        <v>74.900000000000006</v>
      </c>
      <c r="D27" s="1378">
        <v>-8.010680907877283E-3</v>
      </c>
      <c r="E27" s="1380">
        <v>2.8</v>
      </c>
      <c r="F27" s="1379">
        <v>2.8</v>
      </c>
      <c r="G27" s="1378">
        <v>0</v>
      </c>
      <c r="H27" s="1377">
        <v>0</v>
      </c>
      <c r="I27" s="1376">
        <v>0.1</v>
      </c>
      <c r="J27" s="1368"/>
      <c r="K27" s="1375">
        <v>11.137</v>
      </c>
      <c r="L27" s="1374">
        <v>13.2</v>
      </c>
      <c r="M27" s="1368">
        <v>-0.1562878787878787</v>
      </c>
      <c r="N27" s="1373"/>
      <c r="O27" s="1372"/>
      <c r="P27" s="1371"/>
      <c r="Q27" s="1370">
        <v>88.236999999999995</v>
      </c>
      <c r="R27" s="1369">
        <v>91</v>
      </c>
      <c r="S27" s="1368">
        <v>-3.0362637362637421E-2</v>
      </c>
    </row>
    <row r="28" spans="1:19" s="1909" customFormat="1" x14ac:dyDescent="0.2">
      <c r="A28" s="2556" t="s">
        <v>89</v>
      </c>
      <c r="B28" s="2564">
        <v>76.099999999999994</v>
      </c>
      <c r="C28" s="2107">
        <v>76.800000000000011</v>
      </c>
      <c r="D28" s="2665">
        <v>-9.1145833333335542E-3</v>
      </c>
      <c r="E28" s="2564">
        <v>40.799999999999997</v>
      </c>
      <c r="F28" s="2107">
        <v>39.700000000000003</v>
      </c>
      <c r="G28" s="2665">
        <v>2.7707808564231592E-2</v>
      </c>
      <c r="H28" s="2563">
        <v>42.3</v>
      </c>
      <c r="I28" s="2285">
        <v>51.800000000000004</v>
      </c>
      <c r="J28" s="2665">
        <v>-0.18339768339768353</v>
      </c>
      <c r="K28" s="2562">
        <v>11.137</v>
      </c>
      <c r="L28" s="2106">
        <v>13.2</v>
      </c>
      <c r="M28" s="2665">
        <v>-0.1562878787878787</v>
      </c>
      <c r="N28" s="2561">
        <v>-5.3369999999999891</v>
      </c>
      <c r="O28" s="2105">
        <v>-7.3000000000000114</v>
      </c>
      <c r="P28" s="2666"/>
      <c r="Q28" s="2560">
        <v>165</v>
      </c>
      <c r="R28" s="2284">
        <v>174.2</v>
      </c>
      <c r="S28" s="2665">
        <v>-5.2812858783007975E-2</v>
      </c>
    </row>
    <row r="29" spans="1:19" s="1909" customFormat="1" x14ac:dyDescent="0.2">
      <c r="A29" s="2104"/>
      <c r="B29" s="1240"/>
      <c r="C29" s="1240"/>
      <c r="D29" s="1240"/>
      <c r="E29" s="1240"/>
      <c r="F29" s="1240"/>
      <c r="G29" s="1240"/>
      <c r="H29" s="1240"/>
      <c r="I29" s="1240"/>
      <c r="J29" s="1240"/>
      <c r="K29" s="1240"/>
      <c r="L29" s="1240"/>
      <c r="M29" s="1240"/>
      <c r="N29" s="1240"/>
      <c r="O29" s="1240"/>
      <c r="P29" s="1240"/>
      <c r="Q29" s="1239"/>
      <c r="R29" s="1239"/>
      <c r="S29" s="1239"/>
    </row>
    <row r="30" spans="1:19" s="1909" customFormat="1" x14ac:dyDescent="0.2">
      <c r="A30" s="2801" t="s">
        <v>195</v>
      </c>
      <c r="B30" s="2802"/>
      <c r="C30" s="2802"/>
      <c r="D30" s="2802"/>
      <c r="E30" s="2802"/>
      <c r="F30" s="2802"/>
      <c r="G30" s="2802"/>
      <c r="H30" s="2802"/>
      <c r="I30" s="2802"/>
      <c r="J30" s="2802"/>
      <c r="K30" s="2802"/>
      <c r="L30" s="2802"/>
      <c r="M30" s="2802"/>
      <c r="N30" s="2802"/>
      <c r="O30" s="2802"/>
      <c r="P30" s="2802"/>
      <c r="Q30" s="2802"/>
      <c r="R30" s="2802"/>
      <c r="S30" s="2803"/>
    </row>
    <row r="31" spans="1:19" s="1909" customFormat="1" x14ac:dyDescent="0.2">
      <c r="A31" s="2804"/>
      <c r="B31" s="2805"/>
      <c r="C31" s="2805"/>
      <c r="D31" s="2805"/>
      <c r="E31" s="2805"/>
      <c r="F31" s="2805"/>
      <c r="G31" s="2805"/>
      <c r="H31" s="2805"/>
      <c r="I31" s="2805"/>
      <c r="J31" s="2805"/>
      <c r="K31" s="2805"/>
      <c r="L31" s="2805"/>
      <c r="M31" s="2805"/>
      <c r="N31" s="2805"/>
      <c r="O31" s="2805"/>
      <c r="P31" s="2805"/>
      <c r="Q31" s="2805"/>
      <c r="R31" s="2805"/>
      <c r="S31" s="2806"/>
    </row>
    <row r="32" spans="1:19" s="1909" customFormat="1" ht="36" customHeight="1" x14ac:dyDescent="0.2">
      <c r="A32" s="2101"/>
      <c r="B32" s="2807" t="s">
        <v>198</v>
      </c>
      <c r="C32" s="2808"/>
      <c r="D32" s="2809"/>
      <c r="E32" s="2807" t="s">
        <v>59</v>
      </c>
      <c r="F32" s="2808"/>
      <c r="G32" s="2809"/>
      <c r="H32" s="2807" t="s">
        <v>197</v>
      </c>
      <c r="I32" s="2808"/>
      <c r="J32" s="2809"/>
      <c r="K32" s="2807" t="s">
        <v>1157</v>
      </c>
      <c r="L32" s="2808"/>
      <c r="M32" s="2809"/>
      <c r="N32" s="2807" t="s">
        <v>196</v>
      </c>
      <c r="O32" s="2808"/>
      <c r="P32" s="2809"/>
      <c r="Q32" s="2807" t="s">
        <v>195</v>
      </c>
      <c r="R32" s="2808"/>
      <c r="S32" s="2809"/>
    </row>
    <row r="33" spans="1:19" s="1909" customFormat="1" ht="11.25" customHeight="1" x14ac:dyDescent="0.2">
      <c r="A33" s="1236"/>
      <c r="B33" s="2098" t="s">
        <v>1017</v>
      </c>
      <c r="C33" s="2097"/>
      <c r="D33" s="2096"/>
      <c r="E33" s="2098" t="s">
        <v>1017</v>
      </c>
      <c r="F33" s="2097"/>
      <c r="G33" s="2096"/>
      <c r="H33" s="2098" t="s">
        <v>1017</v>
      </c>
      <c r="I33" s="2097"/>
      <c r="J33" s="2096"/>
      <c r="K33" s="2098" t="s">
        <v>1017</v>
      </c>
      <c r="L33" s="2097"/>
      <c r="M33" s="2096"/>
      <c r="N33" s="2098" t="s">
        <v>1017</v>
      </c>
      <c r="O33" s="2097"/>
      <c r="P33" s="2096"/>
      <c r="Q33" s="2799" t="s">
        <v>1017</v>
      </c>
      <c r="R33" s="2800"/>
      <c r="S33" s="2096"/>
    </row>
    <row r="34" spans="1:19" s="1909" customFormat="1" x14ac:dyDescent="0.2">
      <c r="A34" s="2093" t="s">
        <v>178</v>
      </c>
      <c r="B34" s="1234">
        <v>2018</v>
      </c>
      <c r="C34" s="1233">
        <v>2017</v>
      </c>
      <c r="D34" s="1232" t="s">
        <v>177</v>
      </c>
      <c r="E34" s="1234">
        <v>2018</v>
      </c>
      <c r="F34" s="1233">
        <v>2017</v>
      </c>
      <c r="G34" s="1232" t="s">
        <v>177</v>
      </c>
      <c r="H34" s="1234">
        <v>2018</v>
      </c>
      <c r="I34" s="1233">
        <v>2017</v>
      </c>
      <c r="J34" s="1232" t="s">
        <v>177</v>
      </c>
      <c r="K34" s="1234">
        <v>2018</v>
      </c>
      <c r="L34" s="1233">
        <v>2017</v>
      </c>
      <c r="M34" s="1232" t="s">
        <v>177</v>
      </c>
      <c r="N34" s="1234">
        <v>2018</v>
      </c>
      <c r="O34" s="1233">
        <v>2017</v>
      </c>
      <c r="P34" s="1232" t="s">
        <v>177</v>
      </c>
      <c r="Q34" s="1234">
        <v>2018</v>
      </c>
      <c r="R34" s="1233">
        <v>2017</v>
      </c>
      <c r="S34" s="1232" t="s">
        <v>177</v>
      </c>
    </row>
    <row r="35" spans="1:19" s="1909" customFormat="1" x14ac:dyDescent="0.2">
      <c r="A35" s="2084" t="s">
        <v>1064</v>
      </c>
      <c r="B35" s="1217">
        <v>2055</v>
      </c>
      <c r="C35" s="1209">
        <v>2260</v>
      </c>
      <c r="D35" s="1170">
        <v>-9.0707964601769914E-2</v>
      </c>
      <c r="E35" s="1217">
        <v>1274</v>
      </c>
      <c r="F35" s="1209">
        <v>1258</v>
      </c>
      <c r="G35" s="1170">
        <v>1.2718600953895072E-2</v>
      </c>
      <c r="H35" s="1213">
        <v>854</v>
      </c>
      <c r="I35" s="1209">
        <v>854</v>
      </c>
      <c r="J35" s="1231">
        <v>0</v>
      </c>
      <c r="K35" s="1213">
        <v>66</v>
      </c>
      <c r="L35" s="1215">
        <v>82</v>
      </c>
      <c r="M35" s="1163">
        <v>-0.1951219512195122</v>
      </c>
      <c r="N35" s="1230">
        <v>75</v>
      </c>
      <c r="O35" s="1229">
        <v>212</v>
      </c>
      <c r="P35" s="1191">
        <v>-0.64622641509433965</v>
      </c>
      <c r="Q35" s="1213">
        <v>4324</v>
      </c>
      <c r="R35" s="1209">
        <v>4666</v>
      </c>
      <c r="S35" s="1163">
        <v>-7.3296185169309899E-2</v>
      </c>
    </row>
    <row r="36" spans="1:19" s="1909" customFormat="1" x14ac:dyDescent="0.2">
      <c r="A36" s="2091" t="s">
        <v>1065</v>
      </c>
      <c r="B36" s="1217">
        <v>671</v>
      </c>
      <c r="C36" s="1209">
        <v>730</v>
      </c>
      <c r="D36" s="1170">
        <v>-8.0821917808219179E-2</v>
      </c>
      <c r="E36" s="1217">
        <v>437</v>
      </c>
      <c r="F36" s="1209">
        <v>483</v>
      </c>
      <c r="G36" s="1170">
        <v>-9.5238095238095233E-2</v>
      </c>
      <c r="H36" s="1213">
        <v>471</v>
      </c>
      <c r="I36" s="1209">
        <v>571</v>
      </c>
      <c r="J36" s="1163">
        <v>-0.17513134851138354</v>
      </c>
      <c r="K36" s="1216">
        <v>1443</v>
      </c>
      <c r="L36" s="1215">
        <v>1586</v>
      </c>
      <c r="M36" s="1163">
        <v>-9.0163934426229511E-2</v>
      </c>
      <c r="N36" s="1213">
        <v>-29</v>
      </c>
      <c r="O36" s="1214">
        <v>-1</v>
      </c>
      <c r="P36" s="1191" t="s">
        <v>88</v>
      </c>
      <c r="Q36" s="1213">
        <v>2993</v>
      </c>
      <c r="R36" s="1209">
        <v>3369</v>
      </c>
      <c r="S36" s="1163">
        <v>-0.11160581775007421</v>
      </c>
    </row>
    <row r="37" spans="1:19" s="1909" customFormat="1" x14ac:dyDescent="0.2">
      <c r="A37" s="2081" t="s">
        <v>163</v>
      </c>
      <c r="B37" s="1217">
        <v>169</v>
      </c>
      <c r="C37" s="1209">
        <v>48</v>
      </c>
      <c r="D37" s="1170"/>
      <c r="E37" s="1217">
        <v>297</v>
      </c>
      <c r="F37" s="1209">
        <v>261</v>
      </c>
      <c r="G37" s="1170">
        <v>0.13793103448275862</v>
      </c>
      <c r="H37" s="1213">
        <v>408</v>
      </c>
      <c r="I37" s="1209">
        <v>625</v>
      </c>
      <c r="J37" s="1163">
        <v>-0.34720000000000001</v>
      </c>
      <c r="K37" s="1216">
        <v>162</v>
      </c>
      <c r="L37" s="1215">
        <v>287</v>
      </c>
      <c r="M37" s="1163">
        <v>-0.43554006968641112</v>
      </c>
      <c r="N37" s="1213">
        <v>52</v>
      </c>
      <c r="O37" s="1214">
        <v>107</v>
      </c>
      <c r="P37" s="1191">
        <v>-0.51401869158878499</v>
      </c>
      <c r="Q37" s="1213">
        <v>1088</v>
      </c>
      <c r="R37" s="1209">
        <v>1328</v>
      </c>
      <c r="S37" s="1163">
        <v>-0.18072289156626506</v>
      </c>
    </row>
    <row r="38" spans="1:19" s="1909" customFormat="1" x14ac:dyDescent="0.2">
      <c r="A38" s="2084" t="s">
        <v>154</v>
      </c>
      <c r="B38" s="1217"/>
      <c r="C38" s="1209"/>
      <c r="D38" s="1170"/>
      <c r="E38" s="1217"/>
      <c r="F38" s="1209"/>
      <c r="G38" s="1170"/>
      <c r="H38" s="1213">
        <v>0</v>
      </c>
      <c r="I38" s="1209">
        <v>0</v>
      </c>
      <c r="J38" s="1163"/>
      <c r="K38" s="1216">
        <v>0</v>
      </c>
      <c r="L38" s="1215">
        <v>0</v>
      </c>
      <c r="M38" s="1163"/>
      <c r="N38" s="1213">
        <v>124</v>
      </c>
      <c r="O38" s="1214">
        <v>23</v>
      </c>
      <c r="P38" s="1191" t="s">
        <v>88</v>
      </c>
      <c r="Q38" s="1213">
        <v>124</v>
      </c>
      <c r="R38" s="1209">
        <v>23</v>
      </c>
      <c r="S38" s="1163" t="s">
        <v>88</v>
      </c>
    </row>
    <row r="39" spans="1:19" s="1909" customFormat="1" x14ac:dyDescent="0.2">
      <c r="A39" s="2081" t="s">
        <v>142</v>
      </c>
      <c r="B39" s="1228">
        <v>8</v>
      </c>
      <c r="C39" s="1209">
        <v>6</v>
      </c>
      <c r="D39" s="1170">
        <v>0.33333333333333331</v>
      </c>
      <c r="E39" s="1228">
        <v>30</v>
      </c>
      <c r="F39" s="1209">
        <v>45</v>
      </c>
      <c r="G39" s="1170">
        <v>-0.33333333333333331</v>
      </c>
      <c r="H39" s="1213">
        <v>0</v>
      </c>
      <c r="I39" s="1209">
        <v>4</v>
      </c>
      <c r="J39" s="1163"/>
      <c r="K39" s="1216">
        <v>37</v>
      </c>
      <c r="L39" s="1215">
        <v>23</v>
      </c>
      <c r="M39" s="1163"/>
      <c r="N39" s="1213">
        <v>401</v>
      </c>
      <c r="O39" s="1214">
        <v>5</v>
      </c>
      <c r="P39" s="1191" t="s">
        <v>88</v>
      </c>
      <c r="Q39" s="1213">
        <v>476</v>
      </c>
      <c r="R39" s="1209">
        <v>83</v>
      </c>
      <c r="S39" s="1163" t="s">
        <v>88</v>
      </c>
    </row>
    <row r="40" spans="1:19" s="1909" customFormat="1" x14ac:dyDescent="0.2">
      <c r="A40" s="1226" t="s">
        <v>130</v>
      </c>
      <c r="B40" s="1227">
        <v>2903</v>
      </c>
      <c r="C40" s="1218">
        <v>3044</v>
      </c>
      <c r="D40" s="1180">
        <v>-4.6320630749014456E-2</v>
      </c>
      <c r="E40" s="1227">
        <v>2038</v>
      </c>
      <c r="F40" s="1218">
        <v>2047</v>
      </c>
      <c r="G40" s="1180">
        <v>-4.3966780654616511E-3</v>
      </c>
      <c r="H40" s="1219">
        <v>1733</v>
      </c>
      <c r="I40" s="1218">
        <v>2054</v>
      </c>
      <c r="J40" s="1173">
        <v>-0.15628042843232717</v>
      </c>
      <c r="K40" s="1223">
        <v>1708</v>
      </c>
      <c r="L40" s="1222">
        <v>1978</v>
      </c>
      <c r="M40" s="1173">
        <v>-0.1365015166835187</v>
      </c>
      <c r="N40" s="1219">
        <v>623</v>
      </c>
      <c r="O40" s="1221">
        <v>346</v>
      </c>
      <c r="P40" s="1220">
        <v>0.80057803468208089</v>
      </c>
      <c r="Q40" s="1219">
        <v>9005</v>
      </c>
      <c r="R40" s="1218">
        <v>9469</v>
      </c>
      <c r="S40" s="1173">
        <v>-4.9002006547681908E-2</v>
      </c>
    </row>
    <row r="41" spans="1:19" s="1909" customFormat="1" x14ac:dyDescent="0.2">
      <c r="A41" s="1226" t="s">
        <v>123</v>
      </c>
      <c r="B41" s="1225">
        <v>-1794</v>
      </c>
      <c r="C41" s="1224">
        <v>-1808</v>
      </c>
      <c r="D41" s="1180">
        <v>-7.743362831858407E-3</v>
      </c>
      <c r="E41" s="1225">
        <v>-1119</v>
      </c>
      <c r="F41" s="1224">
        <v>-1219</v>
      </c>
      <c r="G41" s="1180">
        <v>-8.2034454470877774E-2</v>
      </c>
      <c r="H41" s="1219">
        <v>-901</v>
      </c>
      <c r="I41" s="1218">
        <v>-952</v>
      </c>
      <c r="J41" s="1173">
        <v>-5.3571428571428568E-2</v>
      </c>
      <c r="K41" s="1223">
        <v>-759</v>
      </c>
      <c r="L41" s="1222">
        <v>-847</v>
      </c>
      <c r="M41" s="1173">
        <v>-0.1038961038961039</v>
      </c>
      <c r="N41" s="1219">
        <v>-306</v>
      </c>
      <c r="O41" s="1221">
        <v>-276</v>
      </c>
      <c r="P41" s="1220"/>
      <c r="Q41" s="1219">
        <v>-4879</v>
      </c>
      <c r="R41" s="1218">
        <v>-5102</v>
      </c>
      <c r="S41" s="1173">
        <v>-4.3708349666797333E-2</v>
      </c>
    </row>
    <row r="42" spans="1:19" s="1909" customFormat="1" x14ac:dyDescent="0.2">
      <c r="A42" s="2081" t="s">
        <v>113</v>
      </c>
      <c r="B42" s="1217">
        <v>-79</v>
      </c>
      <c r="C42" s="1209">
        <v>-44</v>
      </c>
      <c r="D42" s="1170">
        <v>0.79545454545454541</v>
      </c>
      <c r="E42" s="1217">
        <v>-23</v>
      </c>
      <c r="F42" s="1209">
        <v>-88</v>
      </c>
      <c r="G42" s="1170">
        <v>-0.73863636363636365</v>
      </c>
      <c r="H42" s="1213">
        <v>-91</v>
      </c>
      <c r="I42" s="1209">
        <v>-229</v>
      </c>
      <c r="J42" s="1163">
        <v>-0.6026200873362445</v>
      </c>
      <c r="K42" s="1216">
        <v>-4</v>
      </c>
      <c r="L42" s="1215">
        <v>0</v>
      </c>
      <c r="M42" s="1163"/>
      <c r="N42" s="1213">
        <v>24</v>
      </c>
      <c r="O42" s="1214">
        <v>-8</v>
      </c>
      <c r="P42" s="1191" t="s">
        <v>88</v>
      </c>
      <c r="Q42" s="1213">
        <v>-173</v>
      </c>
      <c r="R42" s="1209">
        <v>-369</v>
      </c>
      <c r="S42" s="1163">
        <v>-0.53116531165311653</v>
      </c>
    </row>
    <row r="43" spans="1:19" s="1909" customFormat="1" x14ac:dyDescent="0.2">
      <c r="A43" s="2559" t="s">
        <v>110</v>
      </c>
      <c r="B43" s="2557">
        <v>1030</v>
      </c>
      <c r="C43" s="2282">
        <v>1192</v>
      </c>
      <c r="D43" s="2664">
        <v>-0.13590604026845637</v>
      </c>
      <c r="E43" s="2557">
        <v>896</v>
      </c>
      <c r="F43" s="2282">
        <v>740</v>
      </c>
      <c r="G43" s="2664">
        <v>0.21081081081081082</v>
      </c>
      <c r="H43" s="2557">
        <v>741</v>
      </c>
      <c r="I43" s="2282">
        <v>873</v>
      </c>
      <c r="J43" s="2664">
        <v>-0.15120274914089346</v>
      </c>
      <c r="K43" s="2558">
        <v>945</v>
      </c>
      <c r="L43" s="2283">
        <v>1131</v>
      </c>
      <c r="M43" s="2664">
        <v>-0.16445623342175067</v>
      </c>
      <c r="N43" s="1212">
        <v>341</v>
      </c>
      <c r="O43" s="1211">
        <v>62</v>
      </c>
      <c r="P43" s="2664" t="s">
        <v>88</v>
      </c>
      <c r="Q43" s="2557">
        <v>3953</v>
      </c>
      <c r="R43" s="2282">
        <v>3998</v>
      </c>
      <c r="S43" s="2664">
        <v>-1.1255627813906953E-2</v>
      </c>
    </row>
    <row r="44" spans="1:19" s="1909" customFormat="1" x14ac:dyDescent="0.2">
      <c r="A44" s="2056" t="s">
        <v>109</v>
      </c>
      <c r="B44" s="1193">
        <v>62</v>
      </c>
      <c r="C44" s="1209">
        <v>59.35</v>
      </c>
      <c r="D44" s="1170">
        <v>4.4650379106992391E-2</v>
      </c>
      <c r="E44" s="1193">
        <v>55</v>
      </c>
      <c r="F44" s="1209">
        <v>59.5</v>
      </c>
      <c r="G44" s="2080">
        <v>-7.5630252100840331E-2</v>
      </c>
      <c r="H44" s="1201">
        <v>51.990767455279865</v>
      </c>
      <c r="I44" s="1201">
        <v>46.348588120740018</v>
      </c>
      <c r="J44" s="1163">
        <v>0.12173357513807612</v>
      </c>
      <c r="K44" s="1200">
        <v>44.437939110070261</v>
      </c>
      <c r="L44" s="1200">
        <v>42.821031344792722</v>
      </c>
      <c r="M44" s="1170">
        <v>3.7759664223364478E-2</v>
      </c>
      <c r="N44" s="1208" t="s">
        <v>90</v>
      </c>
      <c r="O44" s="1207" t="s">
        <v>90</v>
      </c>
      <c r="P44" s="1191"/>
      <c r="Q44" s="1206">
        <v>54</v>
      </c>
      <c r="R44" s="1206">
        <v>54</v>
      </c>
      <c r="S44" s="1163">
        <v>0</v>
      </c>
    </row>
    <row r="45" spans="1:19" s="1909" customFormat="1" x14ac:dyDescent="0.2">
      <c r="A45" s="2056" t="s">
        <v>107</v>
      </c>
      <c r="B45" s="1203">
        <v>10.087089588565796</v>
      </c>
      <c r="C45" s="1195">
        <v>12.666035333742471</v>
      </c>
      <c r="D45" s="1199">
        <v>-0.20361112828308101</v>
      </c>
      <c r="E45" s="1203">
        <v>10.925900582494092</v>
      </c>
      <c r="F45" s="1195">
        <v>8.9753615290465021</v>
      </c>
      <c r="G45" s="2300">
        <v>0.21732150255286775</v>
      </c>
      <c r="H45" s="1202">
        <v>7</v>
      </c>
      <c r="I45" s="1201">
        <v>8</v>
      </c>
      <c r="J45" s="1194">
        <v>-0.125</v>
      </c>
      <c r="K45" s="1200">
        <v>30</v>
      </c>
      <c r="L45" s="1200">
        <v>32</v>
      </c>
      <c r="M45" s="1199">
        <v>-6.25E-2</v>
      </c>
      <c r="N45" s="1154" t="s">
        <v>90</v>
      </c>
      <c r="O45" s="1198" t="s">
        <v>90</v>
      </c>
      <c r="P45" s="1197"/>
      <c r="Q45" s="1196">
        <v>10</v>
      </c>
      <c r="R45" s="1195">
        <v>11</v>
      </c>
      <c r="S45" s="1194"/>
    </row>
    <row r="46" spans="1:19" s="1909" customFormat="1" x14ac:dyDescent="0.2">
      <c r="A46" s="2056" t="s">
        <v>104</v>
      </c>
      <c r="B46" s="1193">
        <v>7839</v>
      </c>
      <c r="C46" s="1189">
        <v>7547</v>
      </c>
      <c r="D46" s="1170">
        <v>3.8690870544587252E-2</v>
      </c>
      <c r="E46" s="1193">
        <v>6279.9720578481865</v>
      </c>
      <c r="F46" s="1189">
        <v>6093.2749587063072</v>
      </c>
      <c r="G46" s="1163">
        <v>3.0639861225221634E-2</v>
      </c>
      <c r="H46" s="1189">
        <v>7938</v>
      </c>
      <c r="I46" s="1189">
        <v>7988</v>
      </c>
      <c r="J46" s="1163">
        <v>-6.2593890836254379E-3</v>
      </c>
      <c r="K46" s="1193">
        <v>2297</v>
      </c>
      <c r="L46" s="1189">
        <v>2694</v>
      </c>
      <c r="M46" s="1170">
        <v>-0.14736451373422421</v>
      </c>
      <c r="N46" s="1193">
        <v>2231.0279421518135</v>
      </c>
      <c r="O46" s="1192">
        <v>2378.7250412936919</v>
      </c>
      <c r="P46" s="1191">
        <v>-6.2090866568400009E-2</v>
      </c>
      <c r="Q46" s="1189">
        <v>26585</v>
      </c>
      <c r="R46" s="1189">
        <v>26701</v>
      </c>
      <c r="S46" s="1163">
        <v>-4.3444065765327142E-3</v>
      </c>
    </row>
    <row r="47" spans="1:19" s="1909" customFormat="1" x14ac:dyDescent="0.2">
      <c r="A47" s="2056" t="s">
        <v>102</v>
      </c>
      <c r="B47" s="1193">
        <v>41489</v>
      </c>
      <c r="C47" s="1189">
        <v>25167</v>
      </c>
      <c r="D47" s="1170">
        <v>0.64854770135494899</v>
      </c>
      <c r="E47" s="1193">
        <v>44309.51443508832</v>
      </c>
      <c r="F47" s="1189">
        <v>33324</v>
      </c>
      <c r="G47" s="1163">
        <v>0.32965773721907093</v>
      </c>
      <c r="H47" s="1189">
        <v>48246</v>
      </c>
      <c r="I47" s="1189">
        <v>41179</v>
      </c>
      <c r="J47" s="1163">
        <v>0.17161660069452878</v>
      </c>
      <c r="K47" s="1193">
        <v>5577</v>
      </c>
      <c r="L47" s="1189">
        <v>5578</v>
      </c>
      <c r="M47" s="1170">
        <v>-1.7927572606669058E-4</v>
      </c>
      <c r="N47" s="1193">
        <v>16264.48556491168</v>
      </c>
      <c r="O47" s="1192">
        <v>20530.985548198994</v>
      </c>
      <c r="P47" s="1191">
        <v>-0.20780785088329953</v>
      </c>
      <c r="Q47" s="1190">
        <v>155886</v>
      </c>
      <c r="R47" s="1189">
        <v>125778.98554819899</v>
      </c>
      <c r="S47" s="1163">
        <v>0.23936442419678985</v>
      </c>
    </row>
    <row r="48" spans="1:19" s="1909" customFormat="1" x14ac:dyDescent="0.2">
      <c r="A48" s="2070" t="s">
        <v>100</v>
      </c>
      <c r="B48" s="1185">
        <v>10344</v>
      </c>
      <c r="C48" s="1184">
        <v>10949</v>
      </c>
      <c r="D48" s="1188">
        <v>-5.5256187779705909E-2</v>
      </c>
      <c r="E48" s="1185">
        <v>4806</v>
      </c>
      <c r="F48" s="1184">
        <v>5270</v>
      </c>
      <c r="G48" s="1183">
        <v>-8.8045540796963945E-2</v>
      </c>
      <c r="H48" s="1184">
        <v>3637</v>
      </c>
      <c r="I48" s="1184">
        <v>3659</v>
      </c>
      <c r="J48" s="1183">
        <v>-6.0125717409128176E-3</v>
      </c>
      <c r="K48" s="1185">
        <v>2712</v>
      </c>
      <c r="L48" s="1184">
        <v>3402</v>
      </c>
      <c r="M48" s="1188">
        <v>-0.20282186948853614</v>
      </c>
      <c r="N48" s="1185">
        <v>7491</v>
      </c>
      <c r="O48" s="1187">
        <v>7119</v>
      </c>
      <c r="P48" s="1186">
        <v>5.2254530130636329E-2</v>
      </c>
      <c r="Q48" s="1185">
        <v>28990</v>
      </c>
      <c r="R48" s="1184">
        <v>30399</v>
      </c>
      <c r="S48" s="1183">
        <v>-4.6350208888450276E-2</v>
      </c>
    </row>
    <row r="49" spans="1:19" s="1909" customFormat="1" x14ac:dyDescent="0.2">
      <c r="A49" s="1182" t="s">
        <v>98</v>
      </c>
      <c r="B49" s="1181"/>
      <c r="C49" s="1176"/>
      <c r="D49" s="1180"/>
      <c r="E49" s="1181"/>
      <c r="F49" s="1176"/>
      <c r="G49" s="1180"/>
      <c r="H49" s="1177"/>
      <c r="I49" s="1176"/>
      <c r="J49" s="1173"/>
      <c r="K49" s="1179"/>
      <c r="L49" s="1178"/>
      <c r="M49" s="1173"/>
      <c r="N49" s="1177"/>
      <c r="O49" s="1176"/>
      <c r="P49" s="1173"/>
      <c r="Q49" s="1175"/>
      <c r="R49" s="1174"/>
      <c r="S49" s="1173" t="s">
        <v>88</v>
      </c>
    </row>
    <row r="50" spans="1:19" s="1909" customFormat="1" x14ac:dyDescent="0.2">
      <c r="A50" s="2056" t="s">
        <v>96</v>
      </c>
      <c r="B50" s="1161">
        <v>1.0999999999999943</v>
      </c>
      <c r="C50" s="1160">
        <v>0.99999999999999711</v>
      </c>
      <c r="D50" s="1170">
        <v>9.9999999999997494E-2</v>
      </c>
      <c r="E50" s="1161">
        <v>72.899999999999991</v>
      </c>
      <c r="F50" s="1160">
        <v>71.100000000000009</v>
      </c>
      <c r="G50" s="1170">
        <v>2.5316455696202288E-2</v>
      </c>
      <c r="H50" s="1165">
        <v>69</v>
      </c>
      <c r="I50" s="1164">
        <v>71.099999999999994</v>
      </c>
      <c r="J50" s="1163">
        <v>-2.9535864978902877E-2</v>
      </c>
      <c r="K50" s="1156"/>
      <c r="L50" s="1155"/>
      <c r="M50" s="1163"/>
      <c r="N50" s="1165">
        <v>4.9710000000000036</v>
      </c>
      <c r="O50" s="1164">
        <v>2.0190000000000055</v>
      </c>
      <c r="P50" s="1163"/>
      <c r="Q50" s="1152">
        <v>147.971</v>
      </c>
      <c r="R50" s="1151">
        <v>145.21899999999999</v>
      </c>
      <c r="S50" s="1163">
        <v>1.8950688270818625E-2</v>
      </c>
    </row>
    <row r="51" spans="1:19" s="1909" customFormat="1" x14ac:dyDescent="0.2">
      <c r="A51" s="2056" t="s">
        <v>95</v>
      </c>
      <c r="B51" s="1161">
        <v>125</v>
      </c>
      <c r="C51" s="1160">
        <v>125.1</v>
      </c>
      <c r="D51" s="1170">
        <v>-7.9936051159068197E-4</v>
      </c>
      <c r="E51" s="1161">
        <v>6.7</v>
      </c>
      <c r="F51" s="1160">
        <v>7.1</v>
      </c>
      <c r="G51" s="1170">
        <v>-5.6338028169014009E-2</v>
      </c>
      <c r="H51" s="1165">
        <v>0</v>
      </c>
      <c r="I51" s="1172">
        <v>0</v>
      </c>
      <c r="J51" s="1163"/>
      <c r="K51" s="1165">
        <v>5.6659999999999995</v>
      </c>
      <c r="L51" s="1155">
        <v>7.2509999999999994</v>
      </c>
      <c r="M51" s="1163">
        <v>-0.21859053923596747</v>
      </c>
      <c r="N51" s="1154" t="s">
        <v>90</v>
      </c>
      <c r="O51" s="1153" t="s">
        <v>90</v>
      </c>
      <c r="P51" s="1163"/>
      <c r="Q51" s="1152">
        <v>137.36599999999999</v>
      </c>
      <c r="R51" s="1151">
        <v>139.45099999999999</v>
      </c>
      <c r="S51" s="1163">
        <v>-1.495148833640496E-2</v>
      </c>
    </row>
    <row r="52" spans="1:19" s="1909" customFormat="1" x14ac:dyDescent="0.2">
      <c r="A52" s="2056" t="s">
        <v>94</v>
      </c>
      <c r="B52" s="1161">
        <v>18.899999999999999</v>
      </c>
      <c r="C52" s="1160">
        <v>19.8</v>
      </c>
      <c r="D52" s="1170">
        <v>-4.545454545454556E-2</v>
      </c>
      <c r="E52" s="1161">
        <v>2</v>
      </c>
      <c r="F52" s="1160">
        <v>2.2000000000000002</v>
      </c>
      <c r="G52" s="1170">
        <v>-9.0909090909090981E-2</v>
      </c>
      <c r="H52" s="1156"/>
      <c r="I52" s="1155"/>
      <c r="J52" s="1163"/>
      <c r="K52" s="1156">
        <v>2.0630000000000002</v>
      </c>
      <c r="L52" s="1155">
        <v>3.5300000000000002</v>
      </c>
      <c r="M52" s="1163">
        <v>-0.41558073654390937</v>
      </c>
      <c r="N52" s="1154" t="s">
        <v>90</v>
      </c>
      <c r="O52" s="1153" t="s">
        <v>90</v>
      </c>
      <c r="P52" s="1163"/>
      <c r="Q52" s="1152">
        <v>22.962999999999997</v>
      </c>
      <c r="R52" s="1151">
        <v>25.53</v>
      </c>
      <c r="S52" s="1163">
        <v>-0.10054837446141808</v>
      </c>
    </row>
    <row r="53" spans="1:19" s="1909" customFormat="1" x14ac:dyDescent="0.2">
      <c r="A53" s="2556" t="s">
        <v>93</v>
      </c>
      <c r="B53" s="2555">
        <v>145</v>
      </c>
      <c r="C53" s="2281">
        <v>145.9</v>
      </c>
      <c r="D53" s="2664">
        <v>-6.1686086360521293E-3</v>
      </c>
      <c r="E53" s="2555">
        <v>81.599999999999994</v>
      </c>
      <c r="F53" s="2281">
        <v>80.400000000000006</v>
      </c>
      <c r="G53" s="2664">
        <v>1.4925373134328216E-2</v>
      </c>
      <c r="H53" s="2552">
        <v>69</v>
      </c>
      <c r="I53" s="2278">
        <v>71.099999999999994</v>
      </c>
      <c r="J53" s="2664">
        <v>-2.9535864978902877E-2</v>
      </c>
      <c r="K53" s="2553">
        <v>7.7289999999999992</v>
      </c>
      <c r="L53" s="2279">
        <v>10.781000000000001</v>
      </c>
      <c r="M53" s="2664">
        <v>-0.28309062239124394</v>
      </c>
      <c r="N53" s="2552">
        <v>4.9710000000000036</v>
      </c>
      <c r="O53" s="2278">
        <v>2.0190000000000055</v>
      </c>
      <c r="P53" s="2664"/>
      <c r="Q53" s="2551">
        <v>308.3</v>
      </c>
      <c r="R53" s="2278">
        <v>310.2</v>
      </c>
      <c r="S53" s="2664">
        <v>-6.1250805931656266E-3</v>
      </c>
    </row>
    <row r="54" spans="1:19" s="1909" customFormat="1" x14ac:dyDescent="0.2">
      <c r="A54" s="2056" t="s">
        <v>92</v>
      </c>
      <c r="B54" s="1161">
        <v>1.7999999999999972</v>
      </c>
      <c r="C54" s="1160">
        <v>2.2999999999999972</v>
      </c>
      <c r="D54" s="1170">
        <v>-0.21739130434782636</v>
      </c>
      <c r="E54" s="1161">
        <v>38</v>
      </c>
      <c r="F54" s="1160">
        <v>37.299999999999997</v>
      </c>
      <c r="G54" s="1170">
        <v>1.876675603217166E-2</v>
      </c>
      <c r="H54" s="1169">
        <v>42.3</v>
      </c>
      <c r="I54" s="1168">
        <v>46.900000000000006</v>
      </c>
      <c r="J54" s="1163">
        <v>-9.8081023454157951E-2</v>
      </c>
      <c r="K54" s="1167">
        <v>0</v>
      </c>
      <c r="L54" s="1166"/>
      <c r="M54" s="1163"/>
      <c r="N54" s="1165">
        <v>-5.3369999999999891</v>
      </c>
      <c r="O54" s="1164">
        <v>-4.0010000000000048</v>
      </c>
      <c r="P54" s="1150"/>
      <c r="Q54" s="1152">
        <v>76.763000000000005</v>
      </c>
      <c r="R54" s="1151">
        <v>82.498999999999995</v>
      </c>
      <c r="S54" s="1163">
        <v>-6.9528115492308876E-2</v>
      </c>
    </row>
    <row r="55" spans="1:19" s="1909" customFormat="1" x14ac:dyDescent="0.2">
      <c r="A55" s="2056" t="s">
        <v>91</v>
      </c>
      <c r="B55" s="1161">
        <v>74.3</v>
      </c>
      <c r="C55" s="1160">
        <v>73.8</v>
      </c>
      <c r="D55" s="1159">
        <v>6.7750677506775072E-3</v>
      </c>
      <c r="E55" s="1161">
        <v>2.8</v>
      </c>
      <c r="F55" s="1160">
        <v>3</v>
      </c>
      <c r="G55" s="1159">
        <v>-6.6666666666666721E-2</v>
      </c>
      <c r="H55" s="1158">
        <v>0</v>
      </c>
      <c r="I55" s="1157">
        <v>0.1</v>
      </c>
      <c r="J55" s="1150"/>
      <c r="K55" s="1156">
        <v>11.137</v>
      </c>
      <c r="L55" s="1155">
        <v>13.000999999999999</v>
      </c>
      <c r="M55" s="1150">
        <v>-0.14337358664718092</v>
      </c>
      <c r="N55" s="1154" t="s">
        <v>90</v>
      </c>
      <c r="O55" s="1153" t="s">
        <v>90</v>
      </c>
      <c r="P55" s="1150"/>
      <c r="Q55" s="1152">
        <v>88.236999999999995</v>
      </c>
      <c r="R55" s="1151">
        <v>89.900999999999996</v>
      </c>
      <c r="S55" s="1150">
        <v>-1.8509249062858051E-2</v>
      </c>
    </row>
    <row r="56" spans="1:19" s="1909" customFormat="1" x14ac:dyDescent="0.2">
      <c r="A56" s="2556" t="s">
        <v>89</v>
      </c>
      <c r="B56" s="2555">
        <v>76.099999999999994</v>
      </c>
      <c r="C56" s="2281">
        <v>76.099999999999994</v>
      </c>
      <c r="D56" s="1516">
        <v>0</v>
      </c>
      <c r="E56" s="2555">
        <v>40.799999999999997</v>
      </c>
      <c r="F56" s="2281">
        <v>40.299999999999997</v>
      </c>
      <c r="G56" s="1516">
        <v>1.2406947890818859E-2</v>
      </c>
      <c r="H56" s="2554">
        <v>42.3</v>
      </c>
      <c r="I56" s="2280">
        <v>47.000000000000007</v>
      </c>
      <c r="J56" s="1516">
        <v>-0.1000000000000002</v>
      </c>
      <c r="K56" s="2553">
        <v>11.137</v>
      </c>
      <c r="L56" s="2279">
        <v>13.000999999999999</v>
      </c>
      <c r="M56" s="1516">
        <v>-0.14337358664718092</v>
      </c>
      <c r="N56" s="2552">
        <v>-5.3369999999999891</v>
      </c>
      <c r="O56" s="2278">
        <v>-4.0010000000000048</v>
      </c>
      <c r="P56" s="2664">
        <v>0.33391652086977824</v>
      </c>
      <c r="Q56" s="2551">
        <v>165</v>
      </c>
      <c r="R56" s="2278">
        <v>172.4</v>
      </c>
      <c r="S56" s="1516">
        <v>-4.292343387471001E-2</v>
      </c>
    </row>
    <row r="57" spans="1:19" s="1909" customFormat="1" x14ac:dyDescent="0.2">
      <c r="A57" s="1143"/>
      <c r="B57" s="1143"/>
      <c r="C57" s="1143"/>
      <c r="D57" s="1143"/>
      <c r="E57" s="1143"/>
      <c r="F57" s="1143"/>
      <c r="G57" s="1143"/>
      <c r="H57" s="1143"/>
      <c r="I57" s="1143"/>
      <c r="J57" s="1143"/>
      <c r="K57" s="1143"/>
      <c r="L57" s="1143"/>
      <c r="M57" s="1143"/>
      <c r="N57" s="1143"/>
      <c r="O57" s="1143"/>
      <c r="P57" s="1143"/>
      <c r="Q57" s="1143"/>
      <c r="R57" s="1143"/>
      <c r="S57" s="1143"/>
    </row>
    <row r="58" spans="1:19" s="1909" customFormat="1" x14ac:dyDescent="0.2">
      <c r="A58" s="1143"/>
      <c r="B58" s="1143"/>
      <c r="C58" s="1143"/>
      <c r="D58" s="1143"/>
      <c r="E58" s="1143"/>
      <c r="F58" s="1143"/>
      <c r="G58" s="1143"/>
      <c r="H58" s="1143"/>
      <c r="I58" s="1143"/>
      <c r="J58" s="1143"/>
      <c r="K58" s="1143"/>
      <c r="L58" s="1143"/>
      <c r="M58" s="1143"/>
      <c r="N58" s="1143"/>
      <c r="O58" s="1143"/>
      <c r="P58" s="1143"/>
      <c r="Q58" s="1143"/>
      <c r="R58" s="1143"/>
      <c r="S58" s="1143"/>
    </row>
    <row r="59" spans="1:19" s="1909" customFormat="1" x14ac:dyDescent="0.2">
      <c r="A59" s="1143"/>
      <c r="B59" s="1143"/>
      <c r="C59" s="1143"/>
      <c r="D59" s="1143"/>
      <c r="E59" s="1143"/>
      <c r="F59" s="1143"/>
      <c r="G59" s="1143"/>
      <c r="H59" s="1143"/>
      <c r="I59" s="1143"/>
      <c r="J59" s="1143"/>
      <c r="K59" s="1143"/>
      <c r="L59" s="1143"/>
      <c r="M59" s="1143"/>
      <c r="N59" s="1143"/>
      <c r="O59" s="1143"/>
      <c r="P59" s="1143"/>
      <c r="Q59" s="1143"/>
      <c r="R59" s="1143"/>
      <c r="S59" s="1143"/>
    </row>
    <row r="60" spans="1:19" s="1909" customFormat="1" x14ac:dyDescent="0.2">
      <c r="A60" s="1143"/>
      <c r="B60" s="1143"/>
      <c r="C60" s="1143"/>
      <c r="D60" s="1143"/>
      <c r="E60" s="1143"/>
      <c r="F60" s="1143"/>
      <c r="G60" s="1143"/>
      <c r="H60" s="1143"/>
      <c r="I60" s="1143"/>
      <c r="J60" s="1143"/>
      <c r="K60" s="1143"/>
      <c r="L60" s="1143"/>
      <c r="M60" s="1143"/>
      <c r="N60" s="1143"/>
      <c r="O60" s="1143"/>
      <c r="P60" s="1143"/>
      <c r="Q60" s="1143"/>
      <c r="R60" s="1143"/>
      <c r="S60" s="1143"/>
    </row>
    <row r="61" spans="1:19" s="1909" customFormat="1" x14ac:dyDescent="0.2">
      <c r="A61" s="1143"/>
      <c r="B61" s="1143"/>
      <c r="C61" s="1143"/>
      <c r="D61" s="1143"/>
      <c r="E61" s="1143"/>
      <c r="F61" s="1143"/>
      <c r="G61" s="1143"/>
      <c r="H61" s="1143"/>
      <c r="I61" s="1143"/>
      <c r="J61" s="1143"/>
      <c r="K61" s="1143"/>
      <c r="L61" s="1143"/>
      <c r="M61" s="1143"/>
      <c r="N61" s="1143"/>
      <c r="O61" s="1143"/>
      <c r="P61" s="1143"/>
      <c r="Q61" s="1143"/>
      <c r="R61" s="1143"/>
      <c r="S61" s="1143"/>
    </row>
    <row r="62" spans="1:19" s="1909" customFormat="1" x14ac:dyDescent="0.2">
      <c r="A62" s="1143"/>
      <c r="B62" s="1143"/>
      <c r="C62" s="1143"/>
      <c r="D62" s="1143"/>
      <c r="E62" s="1143"/>
      <c r="F62" s="1143"/>
      <c r="G62" s="1143"/>
      <c r="H62" s="1143"/>
      <c r="I62" s="1143"/>
      <c r="J62" s="1143"/>
      <c r="K62" s="1143"/>
      <c r="L62" s="1143"/>
      <c r="M62" s="1143"/>
      <c r="N62" s="1143"/>
      <c r="O62" s="1143"/>
      <c r="P62" s="1143"/>
      <c r="Q62" s="1143"/>
      <c r="R62" s="1143"/>
      <c r="S62" s="1143"/>
    </row>
    <row r="63" spans="1:19" s="1909" customFormat="1" x14ac:dyDescent="0.2">
      <c r="A63" s="1143"/>
      <c r="B63" s="1143"/>
      <c r="C63" s="1143"/>
      <c r="D63" s="1143"/>
      <c r="E63" s="1143"/>
      <c r="F63" s="1143"/>
      <c r="G63" s="1143"/>
      <c r="H63" s="1143"/>
      <c r="I63" s="1143"/>
      <c r="J63" s="1143"/>
      <c r="K63" s="1143"/>
      <c r="L63" s="1143"/>
      <c r="M63" s="1143"/>
      <c r="N63" s="1143"/>
      <c r="O63" s="1143"/>
      <c r="P63" s="1143"/>
      <c r="Q63" s="1143"/>
      <c r="R63" s="1143"/>
      <c r="S63" s="1143"/>
    </row>
    <row r="64" spans="1:19" s="1909" customFormat="1" x14ac:dyDescent="0.2">
      <c r="A64" s="1143"/>
      <c r="B64" s="1143"/>
      <c r="C64" s="1143"/>
      <c r="D64" s="1143"/>
      <c r="E64" s="1143"/>
      <c r="F64" s="1143"/>
      <c r="G64" s="1143"/>
      <c r="H64" s="1143"/>
      <c r="I64" s="1143"/>
      <c r="J64" s="1143"/>
      <c r="K64" s="1143"/>
      <c r="L64" s="1143"/>
      <c r="M64" s="1143"/>
      <c r="N64" s="1143"/>
      <c r="O64" s="1143"/>
      <c r="P64" s="1143"/>
      <c r="Q64" s="1143"/>
      <c r="R64" s="1143"/>
      <c r="S64" s="1143"/>
    </row>
    <row r="65" spans="1:19" s="1909" customFormat="1" x14ac:dyDescent="0.2">
      <c r="A65" s="1143"/>
      <c r="B65" s="1143"/>
      <c r="C65" s="1143"/>
      <c r="D65" s="1143"/>
      <c r="E65" s="1143"/>
      <c r="F65" s="1143"/>
      <c r="G65" s="1143"/>
      <c r="H65" s="1143"/>
      <c r="I65" s="1143"/>
      <c r="J65" s="1143"/>
      <c r="K65" s="1143"/>
      <c r="L65" s="1143"/>
      <c r="M65" s="1143"/>
      <c r="N65" s="1143"/>
      <c r="O65" s="1143"/>
      <c r="P65" s="1143"/>
      <c r="Q65" s="1143"/>
      <c r="R65" s="1143"/>
      <c r="S65" s="1143"/>
    </row>
    <row r="66" spans="1:19" s="1909" customFormat="1" x14ac:dyDescent="0.2">
      <c r="A66" s="1143"/>
      <c r="B66" s="1143"/>
      <c r="C66" s="1143"/>
      <c r="D66" s="1143"/>
      <c r="E66" s="1143"/>
      <c r="F66" s="1143"/>
      <c r="G66" s="1143"/>
      <c r="H66" s="1143"/>
      <c r="I66" s="1143"/>
      <c r="J66" s="1143"/>
      <c r="K66" s="1143"/>
      <c r="L66" s="1143"/>
      <c r="M66" s="1143"/>
      <c r="N66" s="1143"/>
      <c r="O66" s="1143"/>
      <c r="P66" s="1143"/>
      <c r="Q66" s="1143"/>
      <c r="R66" s="1143"/>
      <c r="S66" s="1143"/>
    </row>
    <row r="67" spans="1:19" s="1909" customFormat="1" x14ac:dyDescent="0.2">
      <c r="A67" s="1143"/>
      <c r="B67" s="1143"/>
      <c r="C67" s="1143"/>
      <c r="D67" s="1143"/>
      <c r="E67" s="1143"/>
      <c r="F67" s="1143"/>
      <c r="G67" s="1143"/>
      <c r="H67" s="1143"/>
      <c r="I67" s="1143"/>
      <c r="J67" s="1143"/>
      <c r="K67" s="1143"/>
      <c r="L67" s="1143"/>
      <c r="M67" s="1143"/>
      <c r="N67" s="1143"/>
      <c r="O67" s="1143"/>
      <c r="P67" s="1143"/>
      <c r="Q67" s="1143"/>
      <c r="R67" s="1143"/>
      <c r="S67" s="1143"/>
    </row>
    <row r="68" spans="1:19" s="1909" customFormat="1" x14ac:dyDescent="0.2">
      <c r="A68" s="1143"/>
      <c r="B68" s="1143"/>
      <c r="C68" s="1143"/>
      <c r="D68" s="1143"/>
      <c r="E68" s="1143"/>
      <c r="F68" s="1143"/>
      <c r="G68" s="1143"/>
      <c r="H68" s="1143"/>
      <c r="I68" s="1143"/>
      <c r="J68" s="1143"/>
      <c r="K68" s="1143"/>
      <c r="L68" s="1143"/>
      <c r="M68" s="1143"/>
      <c r="N68" s="1143"/>
      <c r="O68" s="1143"/>
      <c r="P68" s="1143"/>
      <c r="Q68" s="1143"/>
      <c r="R68" s="1143"/>
      <c r="S68" s="1143"/>
    </row>
    <row r="69" spans="1:19" s="1909" customFormat="1" x14ac:dyDescent="0.2">
      <c r="A69" s="1143"/>
      <c r="B69" s="1143"/>
      <c r="C69" s="1143"/>
      <c r="D69" s="1143"/>
      <c r="E69" s="1143"/>
      <c r="F69" s="1143"/>
      <c r="G69" s="1143"/>
      <c r="H69" s="1143"/>
      <c r="I69" s="1143"/>
      <c r="J69" s="1143"/>
      <c r="K69" s="1143"/>
      <c r="L69" s="1143"/>
      <c r="M69" s="1143"/>
      <c r="N69" s="1143"/>
      <c r="O69" s="1143"/>
      <c r="P69" s="1143"/>
      <c r="Q69" s="1143"/>
      <c r="R69" s="1143"/>
      <c r="S69" s="1143"/>
    </row>
    <row r="70" spans="1:19" s="1909" customFormat="1" x14ac:dyDescent="0.2">
      <c r="A70" s="1143"/>
      <c r="B70" s="1143"/>
      <c r="C70" s="1143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</row>
    <row r="71" spans="1:19" s="1909" customFormat="1" x14ac:dyDescent="0.2">
      <c r="A71" s="1143"/>
      <c r="B71" s="1143"/>
      <c r="C71" s="1143"/>
      <c r="D71" s="1143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143"/>
    </row>
    <row r="72" spans="1:19" s="1909" customFormat="1" x14ac:dyDescent="0.2">
      <c r="A72" s="1143"/>
      <c r="B72" s="1143"/>
      <c r="C72" s="1143"/>
      <c r="D72" s="1143"/>
      <c r="E72" s="1143"/>
      <c r="F72" s="1143"/>
      <c r="G72" s="1143"/>
      <c r="H72" s="1143"/>
      <c r="I72" s="1143"/>
      <c r="J72" s="1143"/>
      <c r="K72" s="1143"/>
      <c r="L72" s="1143"/>
      <c r="M72" s="1143"/>
      <c r="N72" s="1143"/>
      <c r="O72" s="1143"/>
      <c r="P72" s="1143"/>
      <c r="Q72" s="1143"/>
      <c r="R72" s="1143"/>
      <c r="S72" s="1143"/>
    </row>
    <row r="73" spans="1:19" s="1909" customFormat="1" x14ac:dyDescent="0.2">
      <c r="A73" s="1143"/>
      <c r="B73" s="1143"/>
      <c r="C73" s="1143"/>
      <c r="D73" s="1143"/>
      <c r="E73" s="1143"/>
      <c r="F73" s="1143"/>
      <c r="G73" s="1143"/>
      <c r="H73" s="1143"/>
      <c r="I73" s="1143"/>
      <c r="J73" s="1143"/>
      <c r="K73" s="1143"/>
      <c r="L73" s="1143"/>
      <c r="M73" s="1143"/>
      <c r="N73" s="1143"/>
      <c r="O73" s="1143"/>
      <c r="P73" s="1143"/>
      <c r="Q73" s="1143"/>
      <c r="R73" s="1143"/>
      <c r="S73" s="1143"/>
    </row>
    <row r="74" spans="1:19" s="1909" customFormat="1" x14ac:dyDescent="0.2">
      <c r="A74" s="1143"/>
      <c r="B74" s="1143"/>
      <c r="C74" s="1143"/>
      <c r="D74" s="1143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143"/>
    </row>
    <row r="75" spans="1:19" s="1909" customFormat="1" x14ac:dyDescent="0.2">
      <c r="A75" s="1143"/>
      <c r="B75" s="1143"/>
      <c r="C75" s="1143"/>
      <c r="D75" s="1143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143"/>
    </row>
    <row r="76" spans="1:19" s="1909" customFormat="1" x14ac:dyDescent="0.2">
      <c r="A76" s="1143"/>
      <c r="B76" s="1143"/>
      <c r="C76" s="1143"/>
      <c r="D76" s="1143"/>
      <c r="E76" s="1143"/>
      <c r="F76" s="1143"/>
      <c r="G76" s="1143"/>
      <c r="H76" s="1143"/>
      <c r="I76" s="1143"/>
      <c r="J76" s="1143"/>
      <c r="K76" s="1143"/>
      <c r="L76" s="1143"/>
      <c r="M76" s="1143"/>
      <c r="N76" s="1143"/>
      <c r="O76" s="1143"/>
      <c r="P76" s="1143"/>
      <c r="Q76" s="1143"/>
      <c r="R76" s="1143"/>
      <c r="S76" s="1143"/>
    </row>
    <row r="77" spans="1:19" s="1909" customFormat="1" x14ac:dyDescent="0.2">
      <c r="A77" s="1143"/>
      <c r="B77" s="1143"/>
      <c r="C77" s="1143"/>
      <c r="D77" s="1143"/>
      <c r="E77" s="1143"/>
      <c r="F77" s="1143"/>
      <c r="G77" s="1143"/>
      <c r="H77" s="1143"/>
      <c r="I77" s="1143"/>
      <c r="J77" s="1143"/>
      <c r="K77" s="1143"/>
      <c r="L77" s="1143"/>
      <c r="M77" s="1143"/>
      <c r="N77" s="1143"/>
      <c r="O77" s="1143"/>
      <c r="P77" s="1143"/>
      <c r="Q77" s="1143"/>
      <c r="R77" s="1143"/>
      <c r="S77" s="1143"/>
    </row>
    <row r="78" spans="1:19" s="1909" customFormat="1" x14ac:dyDescent="0.2">
      <c r="A78" s="1143"/>
      <c r="B78" s="1143"/>
      <c r="C78" s="1143"/>
      <c r="D78" s="1143"/>
      <c r="E78" s="1143"/>
      <c r="F78" s="1143"/>
      <c r="G78" s="1143"/>
      <c r="H78" s="1143"/>
      <c r="I78" s="1143"/>
      <c r="J78" s="1143"/>
      <c r="K78" s="1143"/>
      <c r="L78" s="1143"/>
      <c r="M78" s="1143"/>
      <c r="N78" s="1143"/>
      <c r="O78" s="1143"/>
      <c r="P78" s="1143"/>
      <c r="Q78" s="1143"/>
      <c r="R78" s="1143"/>
      <c r="S78" s="1143"/>
    </row>
    <row r="79" spans="1:19" s="1909" customFormat="1" x14ac:dyDescent="0.2">
      <c r="A79" s="1143"/>
      <c r="B79" s="1143"/>
      <c r="C79" s="1143"/>
      <c r="D79" s="1143"/>
      <c r="E79" s="1143"/>
      <c r="F79" s="1143"/>
      <c r="G79" s="1143"/>
      <c r="H79" s="1143"/>
      <c r="I79" s="1143"/>
      <c r="J79" s="1143"/>
      <c r="K79" s="1143"/>
      <c r="L79" s="1143"/>
      <c r="M79" s="1143"/>
      <c r="N79" s="1143"/>
      <c r="O79" s="1143"/>
      <c r="P79" s="1143"/>
      <c r="Q79" s="1143"/>
      <c r="R79" s="1143"/>
      <c r="S79" s="1143"/>
    </row>
    <row r="80" spans="1:19" s="1909" customFormat="1" x14ac:dyDescent="0.2">
      <c r="A80" s="1143"/>
      <c r="B80" s="1143"/>
      <c r="C80" s="1143"/>
      <c r="D80" s="1143"/>
      <c r="E80" s="1143"/>
      <c r="F80" s="1143"/>
      <c r="G80" s="1143"/>
      <c r="H80" s="1143"/>
      <c r="I80" s="1143"/>
      <c r="J80" s="1143"/>
      <c r="K80" s="1143"/>
      <c r="L80" s="1143"/>
      <c r="M80" s="1143"/>
      <c r="N80" s="1143"/>
      <c r="O80" s="1143"/>
      <c r="P80" s="1143"/>
      <c r="Q80" s="1143"/>
      <c r="R80" s="1143"/>
      <c r="S80" s="1143"/>
    </row>
    <row r="81" spans="1:19" s="1909" customFormat="1" x14ac:dyDescent="0.2">
      <c r="A81" s="1143"/>
      <c r="B81" s="1143"/>
      <c r="C81" s="1143"/>
      <c r="D81" s="1143"/>
      <c r="E81" s="1143"/>
      <c r="F81" s="1143"/>
      <c r="G81" s="1143"/>
      <c r="H81" s="1143"/>
      <c r="I81" s="1143"/>
      <c r="J81" s="1143"/>
      <c r="K81" s="1143"/>
      <c r="L81" s="1143"/>
      <c r="M81" s="1143"/>
      <c r="N81" s="1143"/>
      <c r="O81" s="1143"/>
      <c r="P81" s="1143"/>
      <c r="Q81" s="1143"/>
      <c r="R81" s="1143"/>
      <c r="S81" s="1143"/>
    </row>
    <row r="82" spans="1:19" s="1909" customFormat="1" x14ac:dyDescent="0.2">
      <c r="A82" s="1143"/>
      <c r="B82" s="1143"/>
      <c r="C82" s="1143"/>
      <c r="D82" s="1143"/>
      <c r="E82" s="1143"/>
      <c r="F82" s="1143"/>
      <c r="G82" s="1143"/>
      <c r="H82" s="1143"/>
      <c r="I82" s="1143"/>
      <c r="J82" s="1143"/>
      <c r="K82" s="1143"/>
      <c r="L82" s="1143"/>
      <c r="M82" s="1143"/>
      <c r="N82" s="1143"/>
      <c r="O82" s="1143"/>
      <c r="P82" s="1143"/>
      <c r="Q82" s="1143"/>
      <c r="R82" s="1143"/>
      <c r="S82" s="1143"/>
    </row>
    <row r="83" spans="1:19" s="1909" customFormat="1" x14ac:dyDescent="0.2">
      <c r="A83" s="1143"/>
      <c r="B83" s="1143"/>
      <c r="C83" s="1143"/>
      <c r="D83" s="1143"/>
      <c r="E83" s="1143"/>
      <c r="F83" s="1143"/>
      <c r="G83" s="1143"/>
      <c r="H83" s="1143"/>
      <c r="I83" s="1143"/>
      <c r="J83" s="1143"/>
      <c r="K83" s="1143"/>
      <c r="L83" s="1143"/>
      <c r="M83" s="1143"/>
      <c r="N83" s="1143"/>
      <c r="O83" s="1143"/>
      <c r="P83" s="1143"/>
      <c r="Q83" s="1143"/>
      <c r="R83" s="1143"/>
      <c r="S83" s="1143"/>
    </row>
    <row r="84" spans="1:19" s="1909" customFormat="1" x14ac:dyDescent="0.2">
      <c r="A84" s="1143"/>
      <c r="B84" s="1143"/>
      <c r="C84" s="1143"/>
      <c r="D84" s="1143"/>
      <c r="E84" s="1143"/>
      <c r="F84" s="1143"/>
      <c r="G84" s="1143"/>
      <c r="H84" s="1143"/>
      <c r="I84" s="1143"/>
      <c r="J84" s="1143"/>
      <c r="K84" s="1143"/>
      <c r="L84" s="1143"/>
      <c r="M84" s="1143"/>
      <c r="N84" s="1143"/>
      <c r="O84" s="1143"/>
      <c r="P84" s="1143"/>
      <c r="Q84" s="1143"/>
      <c r="R84" s="1143"/>
      <c r="S84" s="1143"/>
    </row>
    <row r="85" spans="1:19" s="1909" customFormat="1" x14ac:dyDescent="0.2">
      <c r="A85" s="1143"/>
      <c r="B85" s="1143"/>
      <c r="C85" s="1143"/>
      <c r="D85" s="1143"/>
      <c r="E85" s="1143"/>
      <c r="F85" s="1143"/>
      <c r="G85" s="1143"/>
      <c r="H85" s="1143"/>
      <c r="I85" s="1143"/>
      <c r="J85" s="1143"/>
      <c r="K85" s="1143"/>
      <c r="L85" s="1143"/>
      <c r="M85" s="1143"/>
      <c r="N85" s="1143"/>
      <c r="O85" s="1143"/>
      <c r="P85" s="1143"/>
      <c r="Q85" s="1143"/>
      <c r="R85" s="1143"/>
      <c r="S85" s="1143"/>
    </row>
    <row r="86" spans="1:19" s="1909" customFormat="1" x14ac:dyDescent="0.2">
      <c r="A86" s="1143"/>
      <c r="B86" s="1143"/>
      <c r="C86" s="1143"/>
      <c r="D86" s="1143"/>
      <c r="E86" s="1143"/>
      <c r="F86" s="1143"/>
      <c r="G86" s="1143"/>
      <c r="H86" s="1143"/>
      <c r="I86" s="1143"/>
      <c r="J86" s="1143"/>
      <c r="K86" s="1143"/>
      <c r="L86" s="1143"/>
      <c r="M86" s="1143"/>
      <c r="N86" s="1143"/>
      <c r="O86" s="1143"/>
      <c r="P86" s="1143"/>
      <c r="Q86" s="1143"/>
      <c r="R86" s="1143"/>
      <c r="S86" s="1143"/>
    </row>
    <row r="87" spans="1:19" s="1909" customFormat="1" x14ac:dyDescent="0.2">
      <c r="A87" s="1143"/>
      <c r="B87" s="1143"/>
      <c r="C87" s="1143"/>
      <c r="D87" s="1143"/>
      <c r="E87" s="1143"/>
      <c r="F87" s="1143"/>
      <c r="G87" s="1143"/>
      <c r="H87" s="1143"/>
      <c r="I87" s="1143"/>
      <c r="J87" s="1143"/>
      <c r="K87" s="1143"/>
      <c r="L87" s="1143"/>
      <c r="M87" s="1143"/>
      <c r="N87" s="1143"/>
      <c r="O87" s="1143"/>
      <c r="P87" s="1143"/>
      <c r="Q87" s="1143"/>
      <c r="R87" s="1143"/>
      <c r="S87" s="1143"/>
    </row>
    <row r="88" spans="1:19" s="1909" customFormat="1" x14ac:dyDescent="0.2">
      <c r="A88" s="1143"/>
      <c r="B88" s="1143"/>
      <c r="C88" s="1143"/>
      <c r="D88" s="1143"/>
      <c r="E88" s="1143"/>
      <c r="F88" s="1143"/>
      <c r="G88" s="1143"/>
      <c r="H88" s="1143"/>
      <c r="I88" s="1143"/>
      <c r="J88" s="1143"/>
      <c r="K88" s="1143"/>
      <c r="L88" s="1143"/>
      <c r="M88" s="1143"/>
      <c r="N88" s="1143"/>
      <c r="O88" s="1143"/>
      <c r="P88" s="1143"/>
      <c r="Q88" s="1143"/>
      <c r="R88" s="1143"/>
      <c r="S88" s="1143"/>
    </row>
    <row r="89" spans="1:19" s="1909" customFormat="1" x14ac:dyDescent="0.2">
      <c r="A89" s="1143"/>
      <c r="B89" s="1143"/>
      <c r="C89" s="1143"/>
      <c r="D89" s="1143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143"/>
    </row>
    <row r="90" spans="1:19" s="1909" customFormat="1" x14ac:dyDescent="0.2">
      <c r="A90" s="1143"/>
      <c r="B90" s="1143"/>
      <c r="C90" s="1143"/>
      <c r="D90" s="1143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143"/>
    </row>
    <row r="91" spans="1:19" s="1909" customFormat="1" x14ac:dyDescent="0.2">
      <c r="A91" s="1143"/>
      <c r="B91" s="1143"/>
      <c r="C91" s="1143"/>
      <c r="D91" s="1143"/>
      <c r="E91" s="1143"/>
      <c r="F91" s="1143"/>
      <c r="G91" s="1143"/>
      <c r="H91" s="1143"/>
      <c r="I91" s="1143"/>
      <c r="J91" s="1143"/>
      <c r="K91" s="1143"/>
      <c r="L91" s="1143"/>
      <c r="M91" s="1143"/>
      <c r="N91" s="1143"/>
      <c r="O91" s="1143"/>
      <c r="P91" s="1143"/>
      <c r="Q91" s="1143"/>
      <c r="R91" s="1143"/>
      <c r="S91" s="1143"/>
    </row>
    <row r="92" spans="1:19" s="1909" customFormat="1" x14ac:dyDescent="0.2">
      <c r="A92" s="1143"/>
      <c r="B92" s="1143"/>
      <c r="C92" s="1143"/>
      <c r="D92" s="1143"/>
      <c r="E92" s="1143"/>
      <c r="F92" s="1143"/>
      <c r="G92" s="1143"/>
      <c r="H92" s="1143"/>
      <c r="I92" s="1143"/>
      <c r="J92" s="1143"/>
      <c r="K92" s="1143"/>
      <c r="L92" s="1143"/>
      <c r="M92" s="1143"/>
      <c r="N92" s="1143"/>
      <c r="O92" s="1143"/>
      <c r="P92" s="1143"/>
      <c r="Q92" s="1143"/>
      <c r="R92" s="1143"/>
      <c r="S92" s="1143"/>
    </row>
    <row r="93" spans="1:19" s="1909" customFormat="1" x14ac:dyDescent="0.2">
      <c r="A93" s="1143"/>
      <c r="B93" s="1143"/>
      <c r="C93" s="1143"/>
      <c r="D93" s="1143"/>
      <c r="E93" s="1143"/>
      <c r="F93" s="1143"/>
      <c r="G93" s="1143"/>
      <c r="H93" s="1143"/>
      <c r="I93" s="1143"/>
      <c r="J93" s="1143"/>
      <c r="K93" s="1143"/>
      <c r="L93" s="1143"/>
      <c r="M93" s="1143"/>
      <c r="N93" s="1143"/>
      <c r="O93" s="1143"/>
      <c r="P93" s="1143"/>
      <c r="Q93" s="1143"/>
      <c r="R93" s="1143"/>
      <c r="S93" s="1143"/>
    </row>
    <row r="94" spans="1:19" s="1909" customFormat="1" x14ac:dyDescent="0.2">
      <c r="A94" s="1143"/>
      <c r="B94" s="1143"/>
      <c r="C94" s="1143"/>
      <c r="D94" s="1143"/>
      <c r="E94" s="1143"/>
      <c r="F94" s="1143"/>
      <c r="G94" s="1143"/>
      <c r="H94" s="1143"/>
      <c r="I94" s="1143"/>
      <c r="J94" s="1143"/>
      <c r="K94" s="1143"/>
      <c r="L94" s="1143"/>
      <c r="M94" s="1143"/>
      <c r="N94" s="1143"/>
      <c r="O94" s="1143"/>
      <c r="P94" s="1143"/>
      <c r="Q94" s="1143"/>
      <c r="R94" s="1143"/>
      <c r="S94" s="1143"/>
    </row>
    <row r="95" spans="1:19" s="1909" customFormat="1" x14ac:dyDescent="0.2">
      <c r="A95" s="1143"/>
      <c r="B95" s="1143"/>
      <c r="C95" s="1143"/>
      <c r="D95" s="1143"/>
      <c r="E95" s="1143"/>
      <c r="F95" s="1143"/>
      <c r="G95" s="1143"/>
      <c r="H95" s="1143"/>
      <c r="I95" s="1143"/>
      <c r="J95" s="1143"/>
      <c r="K95" s="1143"/>
      <c r="L95" s="1143"/>
      <c r="M95" s="1143"/>
      <c r="N95" s="1143"/>
      <c r="O95" s="1143"/>
      <c r="P95" s="1143"/>
      <c r="Q95" s="1143"/>
      <c r="R95" s="1143"/>
      <c r="S95" s="1143"/>
    </row>
    <row r="96" spans="1:19" s="1909" customFormat="1" x14ac:dyDescent="0.2">
      <c r="A96" s="1143"/>
      <c r="B96" s="1143"/>
      <c r="C96" s="1143"/>
      <c r="D96" s="1143"/>
      <c r="E96" s="1143"/>
      <c r="F96" s="1143"/>
      <c r="G96" s="1143"/>
      <c r="H96" s="1143"/>
      <c r="I96" s="1143"/>
      <c r="J96" s="1143"/>
      <c r="K96" s="1143"/>
      <c r="L96" s="1143"/>
      <c r="M96" s="1143"/>
      <c r="N96" s="1143"/>
      <c r="O96" s="1143"/>
      <c r="P96" s="1143"/>
      <c r="Q96" s="1143"/>
      <c r="R96" s="1143"/>
      <c r="S96" s="1143"/>
    </row>
    <row r="97" spans="1:19" s="1909" customFormat="1" x14ac:dyDescent="0.2">
      <c r="A97" s="1143"/>
      <c r="B97" s="1143"/>
      <c r="C97" s="1143"/>
      <c r="D97" s="1143"/>
      <c r="E97" s="1143"/>
      <c r="F97" s="1143"/>
      <c r="G97" s="1143"/>
      <c r="H97" s="1143"/>
      <c r="I97" s="1143"/>
      <c r="J97" s="1143"/>
      <c r="K97" s="1143"/>
      <c r="L97" s="1143"/>
      <c r="M97" s="1143"/>
      <c r="N97" s="1143"/>
      <c r="O97" s="1143"/>
      <c r="P97" s="1143"/>
      <c r="Q97" s="1143"/>
      <c r="R97" s="1143"/>
      <c r="S97" s="1143"/>
    </row>
    <row r="98" spans="1:19" s="1909" customFormat="1" x14ac:dyDescent="0.2">
      <c r="A98" s="1143"/>
      <c r="B98" s="1143"/>
      <c r="C98" s="1143"/>
      <c r="D98" s="1143"/>
      <c r="E98" s="1143"/>
      <c r="F98" s="1143"/>
      <c r="G98" s="1143"/>
      <c r="H98" s="1143"/>
      <c r="I98" s="1143"/>
      <c r="J98" s="1143"/>
      <c r="K98" s="1143"/>
      <c r="L98" s="1143"/>
      <c r="M98" s="1143"/>
      <c r="N98" s="1143"/>
      <c r="O98" s="1143"/>
      <c r="P98" s="1143"/>
      <c r="Q98" s="1143"/>
      <c r="R98" s="1143"/>
      <c r="S98" s="1143"/>
    </row>
    <row r="99" spans="1:19" s="1909" customFormat="1" x14ac:dyDescent="0.2">
      <c r="A99" s="1143"/>
      <c r="B99" s="1143"/>
      <c r="C99" s="1143"/>
      <c r="D99" s="1143"/>
      <c r="E99" s="1143"/>
      <c r="F99" s="1143"/>
      <c r="G99" s="1143"/>
      <c r="H99" s="1143"/>
      <c r="I99" s="1143"/>
      <c r="J99" s="1143"/>
      <c r="K99" s="1143"/>
      <c r="L99" s="1143"/>
      <c r="M99" s="1143"/>
      <c r="N99" s="1143"/>
      <c r="O99" s="1143"/>
      <c r="P99" s="1143"/>
      <c r="Q99" s="1143"/>
      <c r="R99" s="1143"/>
      <c r="S99" s="1143"/>
    </row>
    <row r="100" spans="1:19" s="1909" customFormat="1" x14ac:dyDescent="0.2">
      <c r="A100" s="1143"/>
      <c r="B100" s="1143"/>
      <c r="C100" s="1143"/>
      <c r="D100" s="1143"/>
      <c r="E100" s="1143"/>
      <c r="F100" s="1143"/>
      <c r="G100" s="1143"/>
      <c r="H100" s="1143"/>
      <c r="I100" s="1143"/>
      <c r="J100" s="1143"/>
      <c r="K100" s="1143"/>
      <c r="L100" s="1143"/>
      <c r="M100" s="1143"/>
      <c r="N100" s="1143"/>
      <c r="O100" s="1143"/>
      <c r="P100" s="1143"/>
      <c r="Q100" s="1143"/>
      <c r="R100" s="1143"/>
      <c r="S100" s="1143"/>
    </row>
    <row r="101" spans="1:19" s="1909" customFormat="1" x14ac:dyDescent="0.2">
      <c r="A101" s="1143"/>
      <c r="B101" s="1143"/>
      <c r="C101" s="1143"/>
      <c r="D101" s="1143"/>
      <c r="E101" s="1143"/>
      <c r="F101" s="1143"/>
      <c r="G101" s="1143"/>
      <c r="H101" s="1143"/>
      <c r="I101" s="1143"/>
      <c r="J101" s="1143"/>
      <c r="K101" s="1143"/>
      <c r="L101" s="1143"/>
      <c r="M101" s="1143"/>
      <c r="N101" s="1143"/>
      <c r="O101" s="1143"/>
      <c r="P101" s="1143"/>
      <c r="Q101" s="1143"/>
      <c r="R101" s="1143"/>
      <c r="S101" s="1143"/>
    </row>
    <row r="102" spans="1:19" s="1909" customFormat="1" x14ac:dyDescent="0.2">
      <c r="A102" s="1143"/>
      <c r="B102" s="1143"/>
      <c r="C102" s="1143"/>
      <c r="D102" s="1143"/>
      <c r="E102" s="1143"/>
      <c r="F102" s="1143"/>
      <c r="G102" s="1143"/>
      <c r="H102" s="1143"/>
      <c r="I102" s="1143"/>
      <c r="J102" s="1143"/>
      <c r="K102" s="1143"/>
      <c r="L102" s="1143"/>
      <c r="M102" s="1143"/>
      <c r="N102" s="1143"/>
      <c r="O102" s="1143"/>
      <c r="P102" s="1143"/>
      <c r="Q102" s="1143"/>
      <c r="R102" s="1143"/>
      <c r="S102" s="1143"/>
    </row>
    <row r="103" spans="1:19" s="1909" customFormat="1" x14ac:dyDescent="0.2">
      <c r="A103" s="1143"/>
      <c r="B103" s="1143"/>
      <c r="C103" s="1143"/>
      <c r="D103" s="1143"/>
      <c r="E103" s="1143"/>
      <c r="F103" s="1143"/>
      <c r="G103" s="1143"/>
      <c r="H103" s="1143"/>
      <c r="I103" s="1143"/>
      <c r="J103" s="1143"/>
      <c r="K103" s="1143"/>
      <c r="L103" s="1143"/>
      <c r="M103" s="1143"/>
      <c r="N103" s="1143"/>
      <c r="O103" s="1143"/>
      <c r="P103" s="1143"/>
      <c r="Q103" s="1143"/>
      <c r="R103" s="1143"/>
      <c r="S103" s="1143"/>
    </row>
    <row r="104" spans="1:19" s="1909" customFormat="1" x14ac:dyDescent="0.2">
      <c r="A104" s="1143"/>
      <c r="B104" s="1143"/>
      <c r="C104" s="1143"/>
      <c r="D104" s="1143"/>
      <c r="E104" s="1143"/>
      <c r="F104" s="1143"/>
      <c r="G104" s="1143"/>
      <c r="H104" s="1143"/>
      <c r="I104" s="1143"/>
      <c r="J104" s="1143"/>
      <c r="K104" s="1143"/>
      <c r="L104" s="1143"/>
      <c r="M104" s="1143"/>
      <c r="N104" s="1143"/>
      <c r="O104" s="1143"/>
      <c r="P104" s="1143"/>
      <c r="Q104" s="1143"/>
      <c r="R104" s="1143"/>
      <c r="S104" s="1143"/>
    </row>
    <row r="105" spans="1:19" s="1909" customFormat="1" x14ac:dyDescent="0.2">
      <c r="A105" s="1143"/>
      <c r="B105" s="1143"/>
      <c r="C105" s="1143"/>
      <c r="D105" s="1143"/>
      <c r="E105" s="1143"/>
      <c r="F105" s="1143"/>
      <c r="G105" s="1143"/>
      <c r="H105" s="1143"/>
      <c r="I105" s="1143"/>
      <c r="J105" s="1143"/>
      <c r="K105" s="1143"/>
      <c r="L105" s="1143"/>
      <c r="M105" s="1143"/>
      <c r="N105" s="1143"/>
      <c r="O105" s="1143"/>
      <c r="P105" s="1143"/>
      <c r="Q105" s="1143"/>
      <c r="R105" s="1143"/>
      <c r="S105" s="1143"/>
    </row>
    <row r="106" spans="1:19" s="1909" customFormat="1" x14ac:dyDescent="0.2">
      <c r="A106" s="1143"/>
      <c r="B106" s="1143"/>
      <c r="C106" s="1143"/>
      <c r="D106" s="1143"/>
      <c r="E106" s="1143"/>
      <c r="F106" s="1143"/>
      <c r="G106" s="1143"/>
      <c r="H106" s="1143"/>
      <c r="I106" s="1143"/>
      <c r="J106" s="1143"/>
      <c r="K106" s="1143"/>
      <c r="L106" s="1143"/>
      <c r="M106" s="1143"/>
      <c r="N106" s="1143"/>
      <c r="O106" s="1143"/>
      <c r="P106" s="1143"/>
      <c r="Q106" s="1143"/>
      <c r="R106" s="1143"/>
      <c r="S106" s="1143"/>
    </row>
    <row r="107" spans="1:19" s="1909" customFormat="1" x14ac:dyDescent="0.2">
      <c r="A107" s="1143"/>
      <c r="B107" s="1143"/>
      <c r="C107" s="1143"/>
      <c r="D107" s="1143"/>
      <c r="E107" s="1143"/>
      <c r="F107" s="1143"/>
      <c r="G107" s="1143"/>
      <c r="H107" s="1143"/>
      <c r="I107" s="1143"/>
      <c r="J107" s="1143"/>
      <c r="K107" s="1143"/>
      <c r="L107" s="1143"/>
      <c r="M107" s="1143"/>
      <c r="N107" s="1143"/>
      <c r="O107" s="1143"/>
      <c r="P107" s="1143"/>
      <c r="Q107" s="1143"/>
      <c r="R107" s="1143"/>
      <c r="S107" s="1143"/>
    </row>
    <row r="108" spans="1:19" s="1909" customFormat="1" x14ac:dyDescent="0.2">
      <c r="A108" s="1143"/>
      <c r="B108" s="1143"/>
      <c r="C108" s="1143"/>
      <c r="D108" s="1143"/>
      <c r="E108" s="1143"/>
      <c r="F108" s="1143"/>
      <c r="G108" s="1143"/>
      <c r="H108" s="1143"/>
      <c r="I108" s="1143"/>
      <c r="J108" s="1143"/>
      <c r="K108" s="1143"/>
      <c r="L108" s="1143"/>
      <c r="M108" s="1143"/>
      <c r="N108" s="1143"/>
      <c r="O108" s="1143"/>
      <c r="P108" s="1143"/>
      <c r="Q108" s="1143"/>
      <c r="R108" s="1143"/>
      <c r="S108" s="1143"/>
    </row>
    <row r="109" spans="1:19" s="1909" customFormat="1" x14ac:dyDescent="0.2">
      <c r="A109" s="1143"/>
      <c r="B109" s="1143"/>
      <c r="C109" s="1143"/>
      <c r="D109" s="1143"/>
      <c r="E109" s="1143"/>
      <c r="F109" s="1143"/>
      <c r="G109" s="1143"/>
      <c r="H109" s="1143"/>
      <c r="I109" s="1143"/>
      <c r="J109" s="1143"/>
      <c r="K109" s="1143"/>
      <c r="L109" s="1143"/>
      <c r="M109" s="1143"/>
      <c r="N109" s="1143"/>
      <c r="O109" s="1143"/>
      <c r="P109" s="1143"/>
      <c r="Q109" s="1143"/>
      <c r="R109" s="1143"/>
      <c r="S109" s="1143"/>
    </row>
    <row r="110" spans="1:19" s="1909" customFormat="1" x14ac:dyDescent="0.2">
      <c r="A110" s="1143"/>
      <c r="B110" s="1143"/>
      <c r="C110" s="1143"/>
      <c r="D110" s="1143"/>
      <c r="E110" s="1143"/>
      <c r="F110" s="1143"/>
      <c r="G110" s="1143"/>
      <c r="H110" s="1143"/>
      <c r="I110" s="1143"/>
      <c r="J110" s="1143"/>
      <c r="K110" s="1143"/>
      <c r="L110" s="1143"/>
      <c r="M110" s="1143"/>
      <c r="N110" s="1143"/>
      <c r="O110" s="1143"/>
      <c r="P110" s="1143"/>
      <c r="Q110" s="1143"/>
      <c r="R110" s="1143"/>
      <c r="S110" s="1143"/>
    </row>
    <row r="111" spans="1:19" s="1909" customFormat="1" x14ac:dyDescent="0.2">
      <c r="A111" s="1143"/>
      <c r="B111" s="1143"/>
      <c r="C111" s="1143"/>
      <c r="D111" s="1143"/>
      <c r="E111" s="1143"/>
      <c r="F111" s="1143"/>
      <c r="G111" s="1143"/>
      <c r="H111" s="1143"/>
      <c r="I111" s="1143"/>
      <c r="J111" s="1143"/>
      <c r="K111" s="1143"/>
      <c r="L111" s="1143"/>
      <c r="M111" s="1143"/>
      <c r="N111" s="1143"/>
      <c r="O111" s="1143"/>
      <c r="P111" s="1143"/>
      <c r="Q111" s="1143"/>
      <c r="R111" s="1143"/>
      <c r="S111" s="1143"/>
    </row>
    <row r="112" spans="1:19" s="1909" customFormat="1" x14ac:dyDescent="0.2">
      <c r="A112" s="1143"/>
      <c r="B112" s="1143"/>
      <c r="C112" s="1143"/>
      <c r="D112" s="1143"/>
      <c r="E112" s="1143"/>
      <c r="F112" s="1143"/>
      <c r="G112" s="1143"/>
      <c r="H112" s="1143"/>
      <c r="I112" s="1143"/>
      <c r="J112" s="1143"/>
      <c r="K112" s="1143"/>
      <c r="L112" s="1143"/>
      <c r="M112" s="1143"/>
      <c r="N112" s="1143"/>
      <c r="O112" s="1143"/>
      <c r="P112" s="1143"/>
      <c r="Q112" s="1143"/>
      <c r="R112" s="1143"/>
      <c r="S112" s="1143"/>
    </row>
    <row r="113" spans="1:19" s="1909" customFormat="1" x14ac:dyDescent="0.2">
      <c r="A113" s="1143"/>
      <c r="B113" s="1143"/>
      <c r="C113" s="1143"/>
      <c r="D113" s="1143"/>
      <c r="E113" s="1143"/>
      <c r="F113" s="1143"/>
      <c r="G113" s="1143"/>
      <c r="H113" s="1143"/>
      <c r="I113" s="1143"/>
      <c r="J113" s="1143"/>
      <c r="K113" s="1143"/>
      <c r="L113" s="1143"/>
      <c r="M113" s="1143"/>
      <c r="N113" s="1143"/>
      <c r="O113" s="1143"/>
      <c r="P113" s="1143"/>
      <c r="Q113" s="1143"/>
      <c r="R113" s="1143"/>
      <c r="S113" s="1143"/>
    </row>
    <row r="114" spans="1:19" s="1909" customFormat="1" x14ac:dyDescent="0.2">
      <c r="A114" s="1143"/>
      <c r="B114" s="1143"/>
      <c r="C114" s="1143"/>
      <c r="D114" s="1143"/>
      <c r="E114" s="1143"/>
      <c r="F114" s="1143"/>
      <c r="G114" s="1143"/>
      <c r="H114" s="1143"/>
      <c r="I114" s="1143"/>
      <c r="J114" s="1143"/>
      <c r="K114" s="1143"/>
      <c r="L114" s="1143"/>
      <c r="M114" s="1143"/>
      <c r="N114" s="1143"/>
      <c r="O114" s="1143"/>
      <c r="P114" s="1143"/>
      <c r="Q114" s="1143"/>
      <c r="R114" s="1143"/>
      <c r="S114" s="1143"/>
    </row>
    <row r="115" spans="1:19" s="1909" customFormat="1" x14ac:dyDescent="0.2">
      <c r="A115" s="1143"/>
      <c r="B115" s="1143"/>
      <c r="C115" s="1143"/>
      <c r="D115" s="1143"/>
      <c r="E115" s="1143"/>
      <c r="F115" s="1143"/>
      <c r="G115" s="1143"/>
      <c r="H115" s="1143"/>
      <c r="I115" s="1143"/>
      <c r="J115" s="1143"/>
      <c r="K115" s="1143"/>
      <c r="L115" s="1143"/>
      <c r="M115" s="1143"/>
      <c r="N115" s="1143"/>
      <c r="O115" s="1143"/>
      <c r="P115" s="1143"/>
      <c r="Q115" s="1143"/>
      <c r="R115" s="1143"/>
      <c r="S115" s="1143"/>
    </row>
    <row r="116" spans="1:19" s="1909" customFormat="1" x14ac:dyDescent="0.2">
      <c r="A116" s="1143"/>
      <c r="B116" s="1143"/>
      <c r="C116" s="1143"/>
      <c r="D116" s="1143"/>
      <c r="E116" s="1143"/>
      <c r="F116" s="1143"/>
      <c r="G116" s="1143"/>
      <c r="H116" s="1143"/>
      <c r="I116" s="1143"/>
      <c r="J116" s="1143"/>
      <c r="K116" s="1143"/>
      <c r="L116" s="1143"/>
      <c r="M116" s="1143"/>
      <c r="N116" s="1143"/>
      <c r="O116" s="1143"/>
      <c r="P116" s="1143"/>
      <c r="Q116" s="1143"/>
      <c r="R116" s="1143"/>
      <c r="S116" s="1143"/>
    </row>
    <row r="117" spans="1:19" s="1909" customFormat="1" x14ac:dyDescent="0.2">
      <c r="A117" s="1143"/>
      <c r="B117" s="1143"/>
      <c r="C117" s="1143"/>
      <c r="D117" s="1143"/>
      <c r="E117" s="1143"/>
      <c r="F117" s="1143"/>
      <c r="G117" s="1143"/>
      <c r="H117" s="1143"/>
      <c r="I117" s="1143"/>
      <c r="J117" s="1143"/>
      <c r="K117" s="1143"/>
      <c r="L117" s="1143"/>
      <c r="M117" s="1143"/>
      <c r="N117" s="1143"/>
      <c r="O117" s="1143"/>
      <c r="P117" s="1143"/>
      <c r="Q117" s="1143"/>
      <c r="R117" s="1143"/>
      <c r="S117" s="1143"/>
    </row>
    <row r="118" spans="1:19" s="1909" customFormat="1" x14ac:dyDescent="0.2">
      <c r="A118" s="1143"/>
      <c r="B118" s="1143"/>
      <c r="C118" s="1143"/>
      <c r="D118" s="1143"/>
      <c r="E118" s="1143"/>
      <c r="F118" s="1143"/>
      <c r="G118" s="1143"/>
      <c r="H118" s="1143"/>
      <c r="I118" s="1143"/>
      <c r="J118" s="1143"/>
      <c r="K118" s="1143"/>
      <c r="L118" s="1143"/>
      <c r="M118" s="1143"/>
      <c r="N118" s="1143"/>
      <c r="O118" s="1143"/>
      <c r="P118" s="1143"/>
      <c r="Q118" s="1143"/>
      <c r="R118" s="1143"/>
      <c r="S118" s="1143"/>
    </row>
    <row r="119" spans="1:19" s="1909" customFormat="1" x14ac:dyDescent="0.2">
      <c r="A119" s="1143"/>
      <c r="B119" s="1143"/>
      <c r="C119" s="1143"/>
      <c r="D119" s="1143"/>
      <c r="E119" s="1143"/>
      <c r="F119" s="1143"/>
      <c r="G119" s="1143"/>
      <c r="H119" s="1143"/>
      <c r="I119" s="1143"/>
      <c r="J119" s="1143"/>
      <c r="K119" s="1143"/>
      <c r="L119" s="1143"/>
      <c r="M119" s="1143"/>
      <c r="N119" s="1143"/>
      <c r="O119" s="1143"/>
      <c r="P119" s="1143"/>
      <c r="Q119" s="1143"/>
      <c r="R119" s="1143"/>
      <c r="S119" s="1143"/>
    </row>
    <row r="120" spans="1:19" s="1909" customFormat="1" x14ac:dyDescent="0.2">
      <c r="A120" s="1143"/>
      <c r="B120" s="1143"/>
      <c r="C120" s="1143"/>
      <c r="D120" s="1143"/>
      <c r="E120" s="1143"/>
      <c r="F120" s="1143"/>
      <c r="G120" s="1143"/>
      <c r="H120" s="1143"/>
      <c r="I120" s="1143"/>
      <c r="J120" s="1143"/>
      <c r="K120" s="1143"/>
      <c r="L120" s="1143"/>
      <c r="M120" s="1143"/>
      <c r="N120" s="1143"/>
      <c r="O120" s="1143"/>
      <c r="P120" s="1143"/>
      <c r="Q120" s="1143"/>
      <c r="R120" s="1143"/>
      <c r="S120" s="1143"/>
    </row>
    <row r="121" spans="1:19" s="1909" customFormat="1" x14ac:dyDescent="0.2">
      <c r="A121" s="1143"/>
      <c r="B121" s="1143"/>
      <c r="C121" s="1143"/>
      <c r="D121" s="1143"/>
      <c r="E121" s="1143"/>
      <c r="F121" s="1143"/>
      <c r="G121" s="1143"/>
      <c r="H121" s="1143"/>
      <c r="I121" s="1143"/>
      <c r="J121" s="1143"/>
      <c r="K121" s="1143"/>
      <c r="L121" s="1143"/>
      <c r="M121" s="1143"/>
      <c r="N121" s="1143"/>
      <c r="O121" s="1143"/>
      <c r="P121" s="1143"/>
      <c r="Q121" s="1143"/>
      <c r="R121" s="1143"/>
      <c r="S121" s="1143"/>
    </row>
    <row r="122" spans="1:19" s="1909" customFormat="1" x14ac:dyDescent="0.2">
      <c r="A122" s="1143"/>
      <c r="B122" s="1143"/>
      <c r="C122" s="1143"/>
      <c r="D122" s="1143"/>
      <c r="E122" s="1143"/>
      <c r="F122" s="1143"/>
      <c r="G122" s="1143"/>
      <c r="H122" s="1143"/>
      <c r="I122" s="1143"/>
      <c r="J122" s="1143"/>
      <c r="K122" s="1143"/>
      <c r="L122" s="1143"/>
      <c r="M122" s="1143"/>
      <c r="N122" s="1143"/>
      <c r="O122" s="1143"/>
      <c r="P122" s="1143"/>
      <c r="Q122" s="1143"/>
      <c r="R122" s="1143"/>
      <c r="S122" s="1143"/>
    </row>
    <row r="123" spans="1:19" s="1909" customFormat="1" x14ac:dyDescent="0.2">
      <c r="A123" s="1143"/>
      <c r="B123" s="1143"/>
      <c r="C123" s="1143"/>
      <c r="D123" s="1143"/>
      <c r="E123" s="1143"/>
      <c r="F123" s="1143"/>
      <c r="G123" s="1143"/>
      <c r="H123" s="1143"/>
      <c r="I123" s="1143"/>
      <c r="J123" s="1143"/>
      <c r="K123" s="1143"/>
      <c r="L123" s="1143"/>
      <c r="M123" s="1143"/>
      <c r="N123" s="1143"/>
      <c r="O123" s="1143"/>
      <c r="P123" s="1143"/>
      <c r="Q123" s="1143"/>
      <c r="R123" s="1143"/>
      <c r="S123" s="1143"/>
    </row>
    <row r="124" spans="1:19" s="1909" customFormat="1" x14ac:dyDescent="0.2">
      <c r="A124" s="1143"/>
      <c r="B124" s="1143"/>
      <c r="C124" s="1143"/>
      <c r="D124" s="1143"/>
      <c r="E124" s="1143"/>
      <c r="F124" s="1143"/>
      <c r="G124" s="1143"/>
      <c r="H124" s="1143"/>
      <c r="I124" s="1143"/>
      <c r="J124" s="1143"/>
      <c r="K124" s="1143"/>
      <c r="L124" s="1143"/>
      <c r="M124" s="1143"/>
      <c r="N124" s="1143"/>
      <c r="O124" s="1143"/>
      <c r="P124" s="1143"/>
      <c r="Q124" s="1143"/>
      <c r="R124" s="1143"/>
      <c r="S124" s="1143"/>
    </row>
    <row r="125" spans="1:19" s="1909" customFormat="1" x14ac:dyDescent="0.2">
      <c r="A125" s="1143"/>
      <c r="B125" s="1143"/>
      <c r="C125" s="1143"/>
      <c r="D125" s="1143"/>
      <c r="E125" s="1143"/>
      <c r="F125" s="1143"/>
      <c r="G125" s="1143"/>
      <c r="H125" s="1143"/>
      <c r="I125" s="1143"/>
      <c r="J125" s="1143"/>
      <c r="K125" s="1143"/>
      <c r="L125" s="1143"/>
      <c r="M125" s="1143"/>
      <c r="N125" s="1143"/>
      <c r="O125" s="1143"/>
      <c r="P125" s="1143"/>
      <c r="Q125" s="1143"/>
      <c r="R125" s="1143"/>
      <c r="S125" s="1143"/>
    </row>
    <row r="126" spans="1:19" s="1909" customFormat="1" x14ac:dyDescent="0.2">
      <c r="A126" s="1143"/>
      <c r="B126" s="1143"/>
      <c r="C126" s="1143"/>
      <c r="D126" s="1143"/>
      <c r="E126" s="1143"/>
      <c r="F126" s="1143"/>
      <c r="G126" s="1143"/>
      <c r="H126" s="1143"/>
      <c r="I126" s="1143"/>
      <c r="J126" s="1143"/>
      <c r="K126" s="1143"/>
      <c r="L126" s="1143"/>
      <c r="M126" s="1143"/>
      <c r="N126" s="1143"/>
      <c r="O126" s="1143"/>
      <c r="P126" s="1143"/>
      <c r="Q126" s="1143"/>
      <c r="R126" s="1143"/>
      <c r="S126" s="1143"/>
    </row>
    <row r="127" spans="1:19" s="1909" customFormat="1" x14ac:dyDescent="0.2">
      <c r="A127" s="1143"/>
      <c r="B127" s="1143"/>
      <c r="C127" s="1143"/>
      <c r="D127" s="1143"/>
      <c r="E127" s="1143"/>
      <c r="F127" s="1143"/>
      <c r="G127" s="1143"/>
      <c r="H127" s="1143"/>
      <c r="I127" s="1143"/>
      <c r="J127" s="1143"/>
      <c r="K127" s="1143"/>
      <c r="L127" s="1143"/>
      <c r="M127" s="1143"/>
      <c r="N127" s="1143"/>
      <c r="O127" s="1143"/>
      <c r="P127" s="1143"/>
      <c r="Q127" s="1143"/>
      <c r="R127" s="1143"/>
      <c r="S127" s="1143"/>
    </row>
    <row r="128" spans="1:19" s="1909" customFormat="1" x14ac:dyDescent="0.2">
      <c r="A128" s="1143"/>
      <c r="B128" s="1143"/>
      <c r="C128" s="1143"/>
      <c r="D128" s="1143"/>
      <c r="E128" s="1143"/>
      <c r="F128" s="1143"/>
      <c r="G128" s="1143"/>
      <c r="H128" s="1143"/>
      <c r="I128" s="1143"/>
      <c r="J128" s="1143"/>
      <c r="K128" s="1143"/>
      <c r="L128" s="1143"/>
      <c r="M128" s="1143"/>
      <c r="N128" s="1143"/>
      <c r="O128" s="1143"/>
      <c r="P128" s="1143"/>
      <c r="Q128" s="1143"/>
      <c r="R128" s="1143"/>
      <c r="S128" s="1143"/>
    </row>
    <row r="129" spans="1:19" s="1909" customFormat="1" x14ac:dyDescent="0.2">
      <c r="A129" s="1143"/>
      <c r="B129" s="1143"/>
      <c r="C129" s="1143"/>
      <c r="D129" s="1143"/>
      <c r="E129" s="1143"/>
      <c r="F129" s="1143"/>
      <c r="G129" s="1143"/>
      <c r="H129" s="1143"/>
      <c r="I129" s="1143"/>
      <c r="J129" s="1143"/>
      <c r="K129" s="1143"/>
      <c r="L129" s="1143"/>
      <c r="M129" s="1143"/>
      <c r="N129" s="1143"/>
      <c r="O129" s="1143"/>
      <c r="P129" s="1143"/>
      <c r="Q129" s="1143"/>
      <c r="R129" s="1143"/>
      <c r="S129" s="1143"/>
    </row>
    <row r="130" spans="1:19" s="1909" customFormat="1" x14ac:dyDescent="0.2">
      <c r="A130" s="1143"/>
      <c r="B130" s="1143"/>
      <c r="C130" s="1143"/>
      <c r="D130" s="1143"/>
      <c r="E130" s="1143"/>
      <c r="F130" s="1143"/>
      <c r="G130" s="1143"/>
      <c r="H130" s="1143"/>
      <c r="I130" s="1143"/>
      <c r="J130" s="1143"/>
      <c r="K130" s="1143"/>
      <c r="L130" s="1143"/>
      <c r="M130" s="1143"/>
      <c r="N130" s="1143"/>
      <c r="O130" s="1143"/>
      <c r="P130" s="1143"/>
      <c r="Q130" s="1143"/>
      <c r="R130" s="1143"/>
      <c r="S130" s="1143"/>
    </row>
    <row r="131" spans="1:19" s="1909" customFormat="1" x14ac:dyDescent="0.2">
      <c r="A131" s="1143"/>
      <c r="B131" s="1143"/>
      <c r="C131" s="1143"/>
      <c r="D131" s="1143"/>
      <c r="E131" s="1143"/>
      <c r="F131" s="1143"/>
      <c r="G131" s="1143"/>
      <c r="H131" s="1143"/>
      <c r="I131" s="1143"/>
      <c r="J131" s="1143"/>
      <c r="K131" s="1143"/>
      <c r="L131" s="1143"/>
      <c r="M131" s="1143"/>
      <c r="N131" s="1143"/>
      <c r="O131" s="1143"/>
      <c r="P131" s="1143"/>
      <c r="Q131" s="1143"/>
      <c r="R131" s="1143"/>
      <c r="S131" s="1143"/>
    </row>
    <row r="132" spans="1:19" s="1909" customFormat="1" x14ac:dyDescent="0.2">
      <c r="A132" s="1143"/>
      <c r="B132" s="1143"/>
      <c r="C132" s="1143"/>
      <c r="D132" s="1143"/>
      <c r="E132" s="1143"/>
      <c r="F132" s="1143"/>
      <c r="G132" s="1143"/>
      <c r="H132" s="1143"/>
      <c r="I132" s="1143"/>
      <c r="J132" s="1143"/>
      <c r="K132" s="1143"/>
      <c r="L132" s="1143"/>
      <c r="M132" s="1143"/>
      <c r="N132" s="1143"/>
      <c r="O132" s="1143"/>
      <c r="P132" s="1143"/>
      <c r="Q132" s="1143"/>
      <c r="R132" s="1143"/>
      <c r="S132" s="1143"/>
    </row>
    <row r="133" spans="1:19" s="1909" customFormat="1" x14ac:dyDescent="0.2">
      <c r="A133" s="1143"/>
      <c r="B133" s="1143"/>
      <c r="C133" s="1143"/>
      <c r="D133" s="1143"/>
      <c r="E133" s="1143"/>
      <c r="F133" s="1143"/>
      <c r="G133" s="1143"/>
      <c r="H133" s="1143"/>
      <c r="I133" s="1143"/>
      <c r="J133" s="1143"/>
      <c r="K133" s="1143"/>
      <c r="L133" s="1143"/>
      <c r="M133" s="1143"/>
      <c r="N133" s="1143"/>
      <c r="O133" s="1143"/>
      <c r="P133" s="1143"/>
      <c r="Q133" s="1143"/>
      <c r="R133" s="1143"/>
      <c r="S133" s="1143"/>
    </row>
    <row r="134" spans="1:19" s="1909" customFormat="1" x14ac:dyDescent="0.2">
      <c r="A134" s="1143"/>
      <c r="B134" s="1143"/>
      <c r="C134" s="1143"/>
      <c r="D134" s="1143"/>
      <c r="E134" s="1143"/>
      <c r="F134" s="1143"/>
      <c r="G134" s="1143"/>
      <c r="H134" s="1143"/>
      <c r="I134" s="1143"/>
      <c r="J134" s="1143"/>
      <c r="K134" s="1143"/>
      <c r="L134" s="1143"/>
      <c r="M134" s="1143"/>
      <c r="N134" s="1143"/>
      <c r="O134" s="1143"/>
      <c r="P134" s="1143"/>
      <c r="Q134" s="1143"/>
      <c r="R134" s="1143"/>
      <c r="S134" s="1143"/>
    </row>
    <row r="135" spans="1:19" s="1909" customFormat="1" x14ac:dyDescent="0.2">
      <c r="A135" s="1143"/>
      <c r="B135" s="1143"/>
      <c r="C135" s="1143"/>
      <c r="D135" s="1143"/>
      <c r="E135" s="1143"/>
      <c r="F135" s="1143"/>
      <c r="G135" s="1143"/>
      <c r="H135" s="1143"/>
      <c r="I135" s="1143"/>
      <c r="J135" s="1143"/>
      <c r="K135" s="1143"/>
      <c r="L135" s="1143"/>
      <c r="M135" s="1143"/>
      <c r="N135" s="1143"/>
      <c r="O135" s="1143"/>
      <c r="P135" s="1143"/>
      <c r="Q135" s="1143"/>
      <c r="R135" s="1143"/>
      <c r="S135" s="1143"/>
    </row>
    <row r="136" spans="1:19" s="1909" customFormat="1" x14ac:dyDescent="0.2">
      <c r="A136" s="1143"/>
      <c r="B136" s="1143"/>
      <c r="C136" s="1143"/>
      <c r="D136" s="1143"/>
      <c r="E136" s="1143"/>
      <c r="F136" s="1143"/>
      <c r="G136" s="1143"/>
      <c r="H136" s="1143"/>
      <c r="I136" s="1143"/>
      <c r="J136" s="1143"/>
      <c r="K136" s="1143"/>
      <c r="L136" s="1143"/>
      <c r="M136" s="1143"/>
      <c r="N136" s="1143"/>
      <c r="O136" s="1143"/>
      <c r="P136" s="1143"/>
      <c r="Q136" s="1143"/>
      <c r="R136" s="1143"/>
      <c r="S136" s="1143"/>
    </row>
    <row r="137" spans="1:19" s="1909" customFormat="1" x14ac:dyDescent="0.2">
      <c r="A137" s="1143"/>
      <c r="B137" s="1143"/>
      <c r="C137" s="1143"/>
      <c r="D137" s="1143"/>
      <c r="E137" s="1143"/>
      <c r="F137" s="1143"/>
      <c r="G137" s="1143"/>
      <c r="H137" s="1143"/>
      <c r="I137" s="1143"/>
      <c r="J137" s="1143"/>
      <c r="K137" s="1143"/>
      <c r="L137" s="1143"/>
      <c r="M137" s="1143"/>
      <c r="N137" s="1143"/>
      <c r="O137" s="1143"/>
      <c r="P137" s="1143"/>
      <c r="Q137" s="1143"/>
      <c r="R137" s="1143"/>
      <c r="S137" s="1143"/>
    </row>
    <row r="138" spans="1:19" s="1909" customFormat="1" x14ac:dyDescent="0.2">
      <c r="A138" s="1143"/>
      <c r="B138" s="1143"/>
      <c r="C138" s="1143"/>
      <c r="D138" s="1143"/>
      <c r="E138" s="1143"/>
      <c r="F138" s="1143"/>
      <c r="G138" s="1143"/>
      <c r="H138" s="1143"/>
      <c r="I138" s="1143"/>
      <c r="J138" s="1143"/>
      <c r="K138" s="1143"/>
      <c r="L138" s="1143"/>
      <c r="M138" s="1143"/>
      <c r="N138" s="1143"/>
      <c r="O138" s="1143"/>
      <c r="P138" s="1143"/>
      <c r="Q138" s="1143"/>
      <c r="R138" s="1143"/>
      <c r="S138" s="1143"/>
    </row>
    <row r="139" spans="1:19" s="1909" customFormat="1" x14ac:dyDescent="0.2">
      <c r="A139" s="1143"/>
      <c r="B139" s="1143"/>
      <c r="C139" s="1143"/>
      <c r="D139" s="1143"/>
      <c r="E139" s="1143"/>
      <c r="F139" s="1143"/>
      <c r="G139" s="1143"/>
      <c r="H139" s="1143"/>
      <c r="I139" s="1143"/>
      <c r="J139" s="1143"/>
      <c r="K139" s="1143"/>
      <c r="L139" s="1143"/>
      <c r="M139" s="1143"/>
      <c r="N139" s="1143"/>
      <c r="O139" s="1143"/>
      <c r="P139" s="1143"/>
      <c r="Q139" s="1143"/>
      <c r="R139" s="1143"/>
      <c r="S139" s="1143"/>
    </row>
    <row r="140" spans="1:19" s="1909" customFormat="1" x14ac:dyDescent="0.2">
      <c r="A140" s="1143"/>
      <c r="B140" s="1143"/>
      <c r="C140" s="1143"/>
      <c r="D140" s="1143"/>
      <c r="E140" s="1143"/>
      <c r="F140" s="1143"/>
      <c r="G140" s="1143"/>
      <c r="H140" s="1143"/>
      <c r="I140" s="1143"/>
      <c r="J140" s="1143"/>
      <c r="K140" s="1143"/>
      <c r="L140" s="1143"/>
      <c r="M140" s="1143"/>
      <c r="N140" s="1143"/>
      <c r="O140" s="1143"/>
      <c r="P140" s="1143"/>
      <c r="Q140" s="1143"/>
      <c r="R140" s="1143"/>
      <c r="S140" s="1143"/>
    </row>
    <row r="141" spans="1:19" s="1909" customFormat="1" x14ac:dyDescent="0.2">
      <c r="A141" s="1143"/>
      <c r="B141" s="1143"/>
      <c r="C141" s="1143"/>
      <c r="D141" s="1143"/>
      <c r="E141" s="1143"/>
      <c r="F141" s="1143"/>
      <c r="G141" s="1143"/>
      <c r="H141" s="1143"/>
      <c r="I141" s="1143"/>
      <c r="J141" s="1143"/>
      <c r="K141" s="1143"/>
      <c r="L141" s="1143"/>
      <c r="M141" s="1143"/>
      <c r="N141" s="1143"/>
      <c r="O141" s="1143"/>
      <c r="P141" s="1143"/>
      <c r="Q141" s="1143"/>
      <c r="R141" s="1143"/>
      <c r="S141" s="1143"/>
    </row>
    <row r="142" spans="1:19" s="1909" customFormat="1" x14ac:dyDescent="0.2">
      <c r="A142" s="1143"/>
      <c r="B142" s="1143"/>
      <c r="C142" s="1143"/>
      <c r="D142" s="1143"/>
      <c r="E142" s="1143"/>
      <c r="F142" s="1143"/>
      <c r="G142" s="1143"/>
      <c r="H142" s="1143"/>
      <c r="I142" s="1143"/>
      <c r="J142" s="1143"/>
      <c r="K142" s="1143"/>
      <c r="L142" s="1143"/>
      <c r="M142" s="1143"/>
      <c r="N142" s="1143"/>
      <c r="O142" s="1143"/>
      <c r="P142" s="1143"/>
      <c r="Q142" s="1143"/>
      <c r="R142" s="1143"/>
      <c r="S142" s="1143"/>
    </row>
    <row r="143" spans="1:19" s="1909" customFormat="1" x14ac:dyDescent="0.2">
      <c r="A143" s="1143"/>
      <c r="B143" s="1143"/>
      <c r="C143" s="1143"/>
      <c r="D143" s="1143"/>
      <c r="E143" s="1143"/>
      <c r="F143" s="1143"/>
      <c r="G143" s="1143"/>
      <c r="H143" s="1143"/>
      <c r="I143" s="1143"/>
      <c r="J143" s="1143"/>
      <c r="K143" s="1143"/>
      <c r="L143" s="1143"/>
      <c r="M143" s="1143"/>
      <c r="N143" s="1143"/>
      <c r="O143" s="1143"/>
      <c r="P143" s="1143"/>
      <c r="Q143" s="1143"/>
      <c r="R143" s="1143"/>
      <c r="S143" s="1143"/>
    </row>
    <row r="144" spans="1:19" s="1909" customFormat="1" x14ac:dyDescent="0.2">
      <c r="A144" s="1143"/>
      <c r="B144" s="1143"/>
      <c r="C144" s="1143"/>
      <c r="D144" s="1143"/>
      <c r="E144" s="1143"/>
      <c r="F144" s="1143"/>
      <c r="G144" s="1143"/>
      <c r="H144" s="1143"/>
      <c r="I144" s="1143"/>
      <c r="J144" s="1143"/>
      <c r="K144" s="1143"/>
      <c r="L144" s="1143"/>
      <c r="M144" s="1143"/>
      <c r="N144" s="1143"/>
      <c r="O144" s="1143"/>
      <c r="P144" s="1143"/>
      <c r="Q144" s="1143"/>
      <c r="R144" s="1143"/>
      <c r="S144" s="1143"/>
    </row>
    <row r="145" spans="1:19" s="1909" customFormat="1" x14ac:dyDescent="0.2">
      <c r="A145" s="1143"/>
      <c r="B145" s="1143"/>
      <c r="C145" s="1143"/>
      <c r="D145" s="1143"/>
      <c r="E145" s="1143"/>
      <c r="F145" s="1143"/>
      <c r="G145" s="1143"/>
      <c r="H145" s="1143"/>
      <c r="I145" s="1143"/>
      <c r="J145" s="1143"/>
      <c r="K145" s="1143"/>
      <c r="L145" s="1143"/>
      <c r="M145" s="1143"/>
      <c r="N145" s="1143"/>
      <c r="O145" s="1143"/>
      <c r="P145" s="1143"/>
      <c r="Q145" s="1143"/>
      <c r="R145" s="1143"/>
      <c r="S145" s="1143"/>
    </row>
    <row r="146" spans="1:19" s="1909" customFormat="1" x14ac:dyDescent="0.2">
      <c r="A146" s="1143"/>
      <c r="B146" s="1143"/>
      <c r="C146" s="1143"/>
      <c r="D146" s="1143"/>
      <c r="E146" s="1143"/>
      <c r="F146" s="1143"/>
      <c r="G146" s="1143"/>
      <c r="H146" s="1143"/>
      <c r="I146" s="1143"/>
      <c r="J146" s="1143"/>
      <c r="K146" s="1143"/>
      <c r="L146" s="1143"/>
      <c r="M146" s="1143"/>
      <c r="N146" s="1143"/>
      <c r="O146" s="1143"/>
      <c r="P146" s="1143"/>
      <c r="Q146" s="1143"/>
      <c r="R146" s="1143"/>
      <c r="S146" s="1143"/>
    </row>
    <row r="147" spans="1:19" s="1909" customFormat="1" x14ac:dyDescent="0.2">
      <c r="A147" s="1143"/>
      <c r="B147" s="1143"/>
      <c r="C147" s="1143"/>
      <c r="D147" s="1143"/>
      <c r="E147" s="1143"/>
      <c r="F147" s="1143"/>
      <c r="G147" s="1143"/>
      <c r="H147" s="1143"/>
      <c r="I147" s="1143"/>
      <c r="J147" s="1143"/>
      <c r="K147" s="1143"/>
      <c r="L147" s="1143"/>
      <c r="M147" s="1143"/>
      <c r="N147" s="1143"/>
      <c r="O147" s="1143"/>
      <c r="P147" s="1143"/>
      <c r="Q147" s="1143"/>
      <c r="R147" s="1143"/>
      <c r="S147" s="1143"/>
    </row>
    <row r="148" spans="1:19" s="1909" customFormat="1" x14ac:dyDescent="0.2">
      <c r="A148" s="1143"/>
      <c r="B148" s="1143"/>
      <c r="C148" s="1143"/>
      <c r="D148" s="1143"/>
      <c r="E148" s="1143"/>
      <c r="F148" s="1143"/>
      <c r="G148" s="1143"/>
      <c r="H148" s="1143"/>
      <c r="I148" s="1143"/>
      <c r="J148" s="1143"/>
      <c r="K148" s="1143"/>
      <c r="L148" s="1143"/>
      <c r="M148" s="1143"/>
      <c r="N148" s="1143"/>
      <c r="O148" s="1143"/>
      <c r="P148" s="1143"/>
      <c r="Q148" s="1143"/>
      <c r="R148" s="1143"/>
      <c r="S148" s="1143"/>
    </row>
    <row r="149" spans="1:19" s="1909" customFormat="1" x14ac:dyDescent="0.2">
      <c r="A149" s="1143"/>
      <c r="B149" s="1143"/>
      <c r="C149" s="1143"/>
      <c r="D149" s="1143"/>
      <c r="E149" s="1143"/>
      <c r="F149" s="1143"/>
      <c r="G149" s="1143"/>
      <c r="H149" s="1143"/>
      <c r="I149" s="1143"/>
      <c r="J149" s="1143"/>
      <c r="K149" s="1143"/>
      <c r="L149" s="1143"/>
      <c r="M149" s="1143"/>
      <c r="N149" s="1143"/>
      <c r="O149" s="1143"/>
      <c r="P149" s="1143"/>
      <c r="Q149" s="1143"/>
      <c r="R149" s="1143"/>
      <c r="S149" s="1143"/>
    </row>
    <row r="150" spans="1:19" s="1909" customFormat="1" x14ac:dyDescent="0.2">
      <c r="A150" s="1143"/>
      <c r="B150" s="1143"/>
      <c r="C150" s="1143"/>
      <c r="D150" s="1143"/>
      <c r="E150" s="1143"/>
      <c r="F150" s="1143"/>
      <c r="G150" s="1143"/>
      <c r="H150" s="1143"/>
      <c r="I150" s="1143"/>
      <c r="J150" s="1143"/>
      <c r="K150" s="1143"/>
      <c r="L150" s="1143"/>
      <c r="M150" s="1143"/>
      <c r="N150" s="1143"/>
      <c r="O150" s="1143"/>
      <c r="P150" s="1143"/>
      <c r="Q150" s="1143"/>
      <c r="R150" s="1143"/>
      <c r="S150" s="1143"/>
    </row>
    <row r="151" spans="1:19" s="1909" customFormat="1" x14ac:dyDescent="0.2">
      <c r="A151" s="1143"/>
      <c r="B151" s="1143"/>
      <c r="C151" s="1143"/>
      <c r="D151" s="1143"/>
      <c r="E151" s="1143"/>
      <c r="F151" s="1143"/>
      <c r="G151" s="1143"/>
      <c r="H151" s="1143"/>
      <c r="I151" s="1143"/>
      <c r="J151" s="1143"/>
      <c r="K151" s="1143"/>
      <c r="L151" s="1143"/>
      <c r="M151" s="1143"/>
      <c r="N151" s="1143"/>
      <c r="O151" s="1143"/>
      <c r="P151" s="1143"/>
      <c r="Q151" s="1143"/>
      <c r="R151" s="1143"/>
      <c r="S151" s="1143"/>
    </row>
    <row r="152" spans="1:19" s="1909" customFormat="1" x14ac:dyDescent="0.2">
      <c r="A152" s="1143"/>
      <c r="B152" s="1143"/>
      <c r="C152" s="1143"/>
      <c r="D152" s="1143"/>
      <c r="E152" s="1143"/>
      <c r="F152" s="1143"/>
      <c r="G152" s="1143"/>
      <c r="H152" s="1143"/>
      <c r="I152" s="1143"/>
      <c r="J152" s="1143"/>
      <c r="K152" s="1143"/>
      <c r="L152" s="1143"/>
      <c r="M152" s="1143"/>
      <c r="N152" s="1143"/>
      <c r="O152" s="1143"/>
      <c r="P152" s="1143"/>
      <c r="Q152" s="1143"/>
      <c r="R152" s="1143"/>
      <c r="S152" s="1143"/>
    </row>
    <row r="153" spans="1:19" s="1909" customFormat="1" x14ac:dyDescent="0.2">
      <c r="A153" s="1143"/>
      <c r="B153" s="1143"/>
      <c r="C153" s="1143"/>
      <c r="D153" s="1143"/>
      <c r="E153" s="1143"/>
      <c r="F153" s="1143"/>
      <c r="G153" s="1143"/>
      <c r="H153" s="1143"/>
      <c r="I153" s="1143"/>
      <c r="J153" s="1143"/>
      <c r="K153" s="1143"/>
      <c r="L153" s="1143"/>
      <c r="M153" s="1143"/>
      <c r="N153" s="1143"/>
      <c r="O153" s="1143"/>
      <c r="P153" s="1143"/>
      <c r="Q153" s="1143"/>
      <c r="R153" s="1143"/>
      <c r="S153" s="1143"/>
    </row>
    <row r="154" spans="1:19" s="1909" customFormat="1" x14ac:dyDescent="0.2">
      <c r="A154" s="1143"/>
      <c r="B154" s="1143"/>
      <c r="C154" s="1143"/>
      <c r="D154" s="1143"/>
      <c r="E154" s="1143"/>
      <c r="F154" s="1143"/>
      <c r="G154" s="1143"/>
      <c r="H154" s="1143"/>
      <c r="I154" s="1143"/>
      <c r="J154" s="1143"/>
      <c r="K154" s="1143"/>
      <c r="L154" s="1143"/>
      <c r="M154" s="1143"/>
      <c r="N154" s="1143"/>
      <c r="O154" s="1143"/>
      <c r="P154" s="1143"/>
      <c r="Q154" s="1143"/>
      <c r="R154" s="1143"/>
      <c r="S154" s="1143"/>
    </row>
    <row r="155" spans="1:19" s="1909" customFormat="1" x14ac:dyDescent="0.2">
      <c r="A155" s="1143"/>
      <c r="B155" s="1143"/>
      <c r="C155" s="1143"/>
      <c r="D155" s="1143"/>
      <c r="E155" s="1143"/>
      <c r="F155" s="1143"/>
      <c r="G155" s="1143"/>
      <c r="H155" s="1143"/>
      <c r="I155" s="1143"/>
      <c r="J155" s="1143"/>
      <c r="K155" s="1143"/>
      <c r="L155" s="1143"/>
      <c r="M155" s="1143"/>
      <c r="N155" s="1143"/>
      <c r="O155" s="1143"/>
      <c r="P155" s="1143"/>
      <c r="Q155" s="1143"/>
      <c r="R155" s="1143"/>
      <c r="S155" s="1143"/>
    </row>
    <row r="156" spans="1:19" s="1909" customFormat="1" x14ac:dyDescent="0.2">
      <c r="A156" s="1143"/>
      <c r="B156" s="1143"/>
      <c r="C156" s="1143"/>
      <c r="D156" s="1143"/>
      <c r="E156" s="1143"/>
      <c r="F156" s="1143"/>
      <c r="G156" s="1143"/>
      <c r="H156" s="1143"/>
      <c r="I156" s="1143"/>
      <c r="J156" s="1143"/>
      <c r="K156" s="1143"/>
      <c r="L156" s="1143"/>
      <c r="M156" s="1143"/>
      <c r="N156" s="1143"/>
      <c r="O156" s="1143"/>
      <c r="P156" s="1143"/>
      <c r="Q156" s="1143"/>
      <c r="R156" s="1143"/>
      <c r="S156" s="1143"/>
    </row>
    <row r="157" spans="1:19" s="1909" customFormat="1" x14ac:dyDescent="0.2">
      <c r="A157" s="1143"/>
      <c r="B157" s="1143"/>
      <c r="C157" s="1143"/>
      <c r="D157" s="1143"/>
      <c r="E157" s="1143"/>
      <c r="F157" s="1143"/>
      <c r="G157" s="1143"/>
      <c r="H157" s="1143"/>
      <c r="I157" s="1143"/>
      <c r="J157" s="1143"/>
      <c r="K157" s="1143"/>
      <c r="L157" s="1143"/>
      <c r="M157" s="1143"/>
      <c r="N157" s="1143"/>
      <c r="O157" s="1143"/>
      <c r="P157" s="1143"/>
      <c r="Q157" s="1143"/>
      <c r="R157" s="1143"/>
      <c r="S157" s="1143"/>
    </row>
    <row r="158" spans="1:19" s="1909" customFormat="1" x14ac:dyDescent="0.2">
      <c r="A158" s="1143"/>
      <c r="B158" s="1143"/>
      <c r="C158" s="1143"/>
      <c r="D158" s="1143"/>
      <c r="E158" s="1143"/>
      <c r="F158" s="1143"/>
      <c r="G158" s="1143"/>
      <c r="H158" s="1143"/>
      <c r="I158" s="1143"/>
      <c r="J158" s="1143"/>
      <c r="K158" s="1143"/>
      <c r="L158" s="1143"/>
      <c r="M158" s="1143"/>
      <c r="N158" s="1143"/>
      <c r="O158" s="1143"/>
      <c r="P158" s="1143"/>
      <c r="Q158" s="1143"/>
      <c r="R158" s="1143"/>
      <c r="S158" s="1143"/>
    </row>
    <row r="159" spans="1:19" s="1909" customFormat="1" x14ac:dyDescent="0.2">
      <c r="A159" s="1143"/>
      <c r="B159" s="1143"/>
      <c r="C159" s="1143"/>
      <c r="D159" s="1143"/>
      <c r="E159" s="1143"/>
      <c r="F159" s="1143"/>
      <c r="G159" s="1143"/>
      <c r="H159" s="1143"/>
      <c r="I159" s="1143"/>
      <c r="J159" s="1143"/>
      <c r="K159" s="1143"/>
      <c r="L159" s="1143"/>
      <c r="M159" s="1143"/>
      <c r="N159" s="1143"/>
      <c r="O159" s="1143"/>
      <c r="P159" s="1143"/>
      <c r="Q159" s="1143"/>
      <c r="R159" s="1143"/>
      <c r="S159" s="1143"/>
    </row>
    <row r="160" spans="1:19" s="1909" customFormat="1" x14ac:dyDescent="0.2">
      <c r="A160" s="1143"/>
      <c r="B160" s="1143"/>
      <c r="C160" s="1143"/>
      <c r="D160" s="1143"/>
      <c r="E160" s="1143"/>
      <c r="F160" s="1143"/>
      <c r="G160" s="1143"/>
      <c r="H160" s="1143"/>
      <c r="I160" s="1143"/>
      <c r="J160" s="1143"/>
      <c r="K160" s="1143"/>
      <c r="L160" s="1143"/>
      <c r="M160" s="1143"/>
      <c r="N160" s="1143"/>
      <c r="O160" s="1143"/>
      <c r="P160" s="1143"/>
      <c r="Q160" s="1143"/>
      <c r="R160" s="1143"/>
      <c r="S160" s="1143"/>
    </row>
    <row r="161" spans="1:19" s="1909" customFormat="1" x14ac:dyDescent="0.2">
      <c r="A161" s="1143"/>
      <c r="B161" s="1143"/>
      <c r="C161" s="1143"/>
      <c r="D161" s="1143"/>
      <c r="E161" s="1143"/>
      <c r="F161" s="1143"/>
      <c r="G161" s="1143"/>
      <c r="H161" s="1143"/>
      <c r="I161" s="1143"/>
      <c r="J161" s="1143"/>
      <c r="K161" s="1143"/>
      <c r="L161" s="1143"/>
      <c r="M161" s="1143"/>
      <c r="N161" s="1143"/>
      <c r="O161" s="1143"/>
      <c r="P161" s="1143"/>
      <c r="Q161" s="1143"/>
      <c r="R161" s="1143"/>
      <c r="S161" s="1143"/>
    </row>
    <row r="162" spans="1:19" s="1909" customFormat="1" x14ac:dyDescent="0.2">
      <c r="A162" s="1143"/>
      <c r="B162" s="1143"/>
      <c r="C162" s="1143"/>
      <c r="D162" s="1143"/>
      <c r="E162" s="1143"/>
      <c r="F162" s="1143"/>
      <c r="G162" s="1143"/>
      <c r="H162" s="1143"/>
      <c r="I162" s="1143"/>
      <c r="J162" s="1143"/>
      <c r="K162" s="1143"/>
      <c r="L162" s="1143"/>
      <c r="M162" s="1143"/>
      <c r="N162" s="1143"/>
      <c r="O162" s="1143"/>
      <c r="P162" s="1143"/>
      <c r="Q162" s="1143"/>
      <c r="R162" s="1143"/>
      <c r="S162" s="1143"/>
    </row>
    <row r="163" spans="1:19" s="1909" customFormat="1" x14ac:dyDescent="0.2">
      <c r="A163" s="1143"/>
      <c r="B163" s="1143"/>
      <c r="C163" s="1143"/>
      <c r="D163" s="1143"/>
      <c r="E163" s="1143"/>
      <c r="F163" s="1143"/>
      <c r="G163" s="1143"/>
      <c r="H163" s="1143"/>
      <c r="I163" s="1143"/>
      <c r="J163" s="1143"/>
      <c r="K163" s="1143"/>
      <c r="L163" s="1143"/>
      <c r="M163" s="1143"/>
      <c r="N163" s="1143"/>
      <c r="O163" s="1143"/>
      <c r="P163" s="1143"/>
      <c r="Q163" s="1143"/>
      <c r="R163" s="1143"/>
      <c r="S163" s="1143"/>
    </row>
    <row r="164" spans="1:19" s="1909" customFormat="1" x14ac:dyDescent="0.2">
      <c r="A164" s="1143"/>
      <c r="B164" s="1143"/>
      <c r="C164" s="1143"/>
      <c r="D164" s="1143"/>
      <c r="E164" s="1143"/>
      <c r="F164" s="1143"/>
      <c r="G164" s="1143"/>
      <c r="H164" s="1143"/>
      <c r="I164" s="1143"/>
      <c r="J164" s="1143"/>
      <c r="K164" s="1143"/>
      <c r="L164" s="1143"/>
      <c r="M164" s="1143"/>
      <c r="N164" s="1143"/>
      <c r="O164" s="1143"/>
      <c r="P164" s="1143"/>
      <c r="Q164" s="1143"/>
      <c r="R164" s="1143"/>
      <c r="S164" s="1143"/>
    </row>
    <row r="165" spans="1:19" s="1909" customFormat="1" x14ac:dyDescent="0.2">
      <c r="A165" s="1143"/>
      <c r="B165" s="1143"/>
      <c r="C165" s="1143"/>
      <c r="D165" s="1143"/>
      <c r="E165" s="1143"/>
      <c r="F165" s="1143"/>
      <c r="G165" s="1143"/>
      <c r="H165" s="1143"/>
      <c r="I165" s="1143"/>
      <c r="J165" s="1143"/>
      <c r="K165" s="1143"/>
      <c r="L165" s="1143"/>
      <c r="M165" s="1143"/>
      <c r="N165" s="1143"/>
      <c r="O165" s="1143"/>
      <c r="P165" s="1143"/>
      <c r="Q165" s="1143"/>
      <c r="R165" s="1143"/>
      <c r="S165" s="1143"/>
    </row>
    <row r="166" spans="1:19" s="1909" customFormat="1" x14ac:dyDescent="0.2">
      <c r="A166" s="1143"/>
      <c r="B166" s="1143"/>
      <c r="C166" s="1143"/>
      <c r="D166" s="1143"/>
      <c r="E166" s="1143"/>
      <c r="F166" s="1143"/>
      <c r="G166" s="1143"/>
      <c r="H166" s="1143"/>
      <c r="I166" s="1143"/>
      <c r="J166" s="1143"/>
      <c r="K166" s="1143"/>
      <c r="L166" s="1143"/>
      <c r="M166" s="1143"/>
      <c r="N166" s="1143"/>
      <c r="O166" s="1143"/>
      <c r="P166" s="1143"/>
      <c r="Q166" s="1143"/>
      <c r="R166" s="1143"/>
      <c r="S166" s="1143"/>
    </row>
    <row r="167" spans="1:19" s="1909" customFormat="1" x14ac:dyDescent="0.2">
      <c r="A167" s="1143"/>
      <c r="B167" s="1143"/>
      <c r="C167" s="1143"/>
      <c r="D167" s="1143"/>
      <c r="E167" s="1143"/>
      <c r="F167" s="1143"/>
      <c r="G167" s="1143"/>
      <c r="H167" s="1143"/>
      <c r="I167" s="1143"/>
      <c r="J167" s="1143"/>
      <c r="K167" s="1143"/>
      <c r="L167" s="1143"/>
      <c r="M167" s="1143"/>
      <c r="N167" s="1143"/>
      <c r="O167" s="1143"/>
      <c r="P167" s="1143"/>
      <c r="Q167" s="1143"/>
      <c r="R167" s="1143"/>
      <c r="S167" s="1143"/>
    </row>
    <row r="168" spans="1:19" s="1909" customFormat="1" x14ac:dyDescent="0.2">
      <c r="A168" s="1143"/>
      <c r="B168" s="1143"/>
      <c r="C168" s="1143"/>
      <c r="D168" s="1143"/>
      <c r="E168" s="1143"/>
      <c r="F168" s="1143"/>
      <c r="G168" s="1143"/>
      <c r="H168" s="1143"/>
      <c r="I168" s="1143"/>
      <c r="J168" s="1143"/>
      <c r="K168" s="1143"/>
      <c r="L168" s="1143"/>
      <c r="M168" s="1143"/>
      <c r="N168" s="1143"/>
      <c r="O168" s="1143"/>
      <c r="P168" s="1143"/>
      <c r="Q168" s="1143"/>
      <c r="R168" s="1143"/>
      <c r="S168" s="1143"/>
    </row>
    <row r="169" spans="1:19" s="1909" customFormat="1" x14ac:dyDescent="0.2">
      <c r="A169" s="1143"/>
      <c r="B169" s="1143"/>
      <c r="C169" s="1143"/>
      <c r="D169" s="1143"/>
      <c r="E169" s="1143"/>
      <c r="F169" s="1143"/>
      <c r="G169" s="1143"/>
      <c r="H169" s="1143"/>
      <c r="I169" s="1143"/>
      <c r="J169" s="1143"/>
      <c r="K169" s="1143"/>
      <c r="L169" s="1143"/>
      <c r="M169" s="1143"/>
      <c r="N169" s="1143"/>
      <c r="O169" s="1143"/>
      <c r="P169" s="1143"/>
      <c r="Q169" s="1143"/>
      <c r="R169" s="1143"/>
      <c r="S169" s="1143"/>
    </row>
    <row r="170" spans="1:19" s="1909" customFormat="1" x14ac:dyDescent="0.2">
      <c r="A170" s="1143"/>
      <c r="B170" s="1143"/>
      <c r="C170" s="1143"/>
      <c r="D170" s="1143"/>
      <c r="E170" s="1143"/>
      <c r="F170" s="1143"/>
      <c r="G170" s="1143"/>
      <c r="H170" s="1143"/>
      <c r="I170" s="1143"/>
      <c r="J170" s="1143"/>
      <c r="K170" s="1143"/>
      <c r="L170" s="1143"/>
      <c r="M170" s="1143"/>
      <c r="N170" s="1143"/>
      <c r="O170" s="1143"/>
      <c r="P170" s="1143"/>
      <c r="Q170" s="1143"/>
      <c r="R170" s="1143"/>
      <c r="S170" s="1143"/>
    </row>
    <row r="171" spans="1:19" s="1909" customFormat="1" x14ac:dyDescent="0.2">
      <c r="A171" s="1143"/>
      <c r="B171" s="1143"/>
      <c r="C171" s="1143"/>
      <c r="D171" s="1143"/>
      <c r="E171" s="1143"/>
      <c r="F171" s="1143"/>
      <c r="G171" s="1143"/>
      <c r="H171" s="1143"/>
      <c r="I171" s="1143"/>
      <c r="J171" s="1143"/>
      <c r="K171" s="1143"/>
      <c r="L171" s="1143"/>
      <c r="M171" s="1143"/>
      <c r="N171" s="1143"/>
      <c r="O171" s="1143"/>
      <c r="P171" s="1143"/>
      <c r="Q171" s="1143"/>
      <c r="R171" s="1143"/>
      <c r="S171" s="1143"/>
    </row>
    <row r="172" spans="1:19" s="1909" customFormat="1" x14ac:dyDescent="0.2">
      <c r="A172" s="1143"/>
      <c r="B172" s="1143"/>
      <c r="C172" s="1143"/>
      <c r="D172" s="1143"/>
      <c r="E172" s="1143"/>
      <c r="F172" s="1143"/>
      <c r="G172" s="1143"/>
      <c r="H172" s="1143"/>
      <c r="I172" s="1143"/>
      <c r="J172" s="1143"/>
      <c r="K172" s="1143"/>
      <c r="L172" s="1143"/>
      <c r="M172" s="1143"/>
      <c r="N172" s="1143"/>
      <c r="O172" s="1143"/>
      <c r="P172" s="1143"/>
      <c r="Q172" s="1143"/>
      <c r="R172" s="1143"/>
      <c r="S172" s="1143"/>
    </row>
    <row r="173" spans="1:19" s="1909" customFormat="1" x14ac:dyDescent="0.2">
      <c r="A173" s="1143"/>
      <c r="B173" s="1143"/>
      <c r="C173" s="1143"/>
      <c r="D173" s="1143"/>
      <c r="E173" s="1143"/>
      <c r="F173" s="1143"/>
      <c r="G173" s="1143"/>
      <c r="H173" s="1143"/>
      <c r="I173" s="1143"/>
      <c r="J173" s="1143"/>
      <c r="K173" s="1143"/>
      <c r="L173" s="1143"/>
      <c r="M173" s="1143"/>
      <c r="N173" s="1143"/>
      <c r="O173" s="1143"/>
      <c r="P173" s="1143"/>
      <c r="Q173" s="1143"/>
      <c r="R173" s="1143"/>
      <c r="S173" s="1143"/>
    </row>
    <row r="174" spans="1:19" s="1909" customFormat="1" x14ac:dyDescent="0.2">
      <c r="A174" s="1143"/>
      <c r="B174" s="1143"/>
      <c r="C174" s="1143"/>
      <c r="D174" s="1143"/>
      <c r="E174" s="1143"/>
      <c r="F174" s="1143"/>
      <c r="G174" s="1143"/>
      <c r="H174" s="1143"/>
      <c r="I174" s="1143"/>
      <c r="J174" s="1143"/>
      <c r="K174" s="1143"/>
      <c r="L174" s="1143"/>
      <c r="M174" s="1143"/>
      <c r="N174" s="1143"/>
      <c r="O174" s="1143"/>
      <c r="P174" s="1143"/>
      <c r="Q174" s="1143"/>
      <c r="R174" s="1143"/>
      <c r="S174" s="1143"/>
    </row>
    <row r="175" spans="1:19" s="1909" customFormat="1" x14ac:dyDescent="0.2">
      <c r="A175" s="1143"/>
      <c r="B175" s="1143"/>
      <c r="C175" s="1143"/>
      <c r="D175" s="1143"/>
      <c r="E175" s="1143"/>
      <c r="F175" s="1143"/>
      <c r="G175" s="1143"/>
      <c r="H175" s="1143"/>
      <c r="I175" s="1143"/>
      <c r="J175" s="1143"/>
      <c r="K175" s="1143"/>
      <c r="L175" s="1143"/>
      <c r="M175" s="1143"/>
      <c r="N175" s="1143"/>
      <c r="O175" s="1143"/>
      <c r="P175" s="1143"/>
      <c r="Q175" s="1143"/>
      <c r="R175" s="1143"/>
      <c r="S175" s="1143"/>
    </row>
    <row r="176" spans="1:19" s="1909" customFormat="1" x14ac:dyDescent="0.2">
      <c r="A176" s="1143"/>
      <c r="B176" s="1143"/>
      <c r="C176" s="1143"/>
      <c r="D176" s="1143"/>
      <c r="E176" s="1143"/>
      <c r="F176" s="1143"/>
      <c r="G176" s="1143"/>
      <c r="H176" s="1143"/>
      <c r="I176" s="1143"/>
      <c r="J176" s="1143"/>
      <c r="K176" s="1143"/>
      <c r="L176" s="1143"/>
      <c r="M176" s="1143"/>
      <c r="N176" s="1143"/>
      <c r="O176" s="1143"/>
      <c r="P176" s="1143"/>
      <c r="Q176" s="1143"/>
      <c r="R176" s="1143"/>
      <c r="S176" s="1143"/>
    </row>
    <row r="177" spans="1:19" s="1909" customFormat="1" x14ac:dyDescent="0.2">
      <c r="A177" s="1143"/>
      <c r="B177" s="1143"/>
      <c r="C177" s="1143"/>
      <c r="D177" s="1143"/>
      <c r="E177" s="1143"/>
      <c r="F177" s="1143"/>
      <c r="G177" s="1143"/>
      <c r="H177" s="1143"/>
      <c r="I177" s="1143"/>
      <c r="J177" s="1143"/>
      <c r="K177" s="1143"/>
      <c r="L177" s="1143"/>
      <c r="M177" s="1143"/>
      <c r="N177" s="1143"/>
      <c r="O177" s="1143"/>
      <c r="P177" s="1143"/>
      <c r="Q177" s="1143"/>
      <c r="R177" s="1143"/>
      <c r="S177" s="1143"/>
    </row>
    <row r="178" spans="1:19" s="1909" customFormat="1" x14ac:dyDescent="0.2">
      <c r="A178" s="1143"/>
      <c r="B178" s="1143"/>
      <c r="C178" s="1143"/>
      <c r="D178" s="1143"/>
      <c r="E178" s="1143"/>
      <c r="F178" s="1143"/>
      <c r="G178" s="1143"/>
      <c r="H178" s="1143"/>
      <c r="I178" s="1143"/>
      <c r="J178" s="1143"/>
      <c r="K178" s="1143"/>
      <c r="L178" s="1143"/>
      <c r="M178" s="1143"/>
      <c r="N178" s="1143"/>
      <c r="O178" s="1143"/>
      <c r="P178" s="1143"/>
      <c r="Q178" s="1143"/>
      <c r="R178" s="1143"/>
      <c r="S178" s="1143"/>
    </row>
    <row r="179" spans="1:19" s="1909" customFormat="1" x14ac:dyDescent="0.2">
      <c r="A179" s="1143"/>
      <c r="B179" s="1143"/>
      <c r="C179" s="1143"/>
      <c r="D179" s="1143"/>
      <c r="E179" s="1143"/>
      <c r="F179" s="1143"/>
      <c r="G179" s="1143"/>
      <c r="H179" s="1143"/>
      <c r="I179" s="1143"/>
      <c r="J179" s="1143"/>
      <c r="K179" s="1143"/>
      <c r="L179" s="1143"/>
      <c r="M179" s="1143"/>
      <c r="N179" s="1143"/>
      <c r="O179" s="1143"/>
      <c r="P179" s="1143"/>
      <c r="Q179" s="1143"/>
      <c r="R179" s="1143"/>
      <c r="S179" s="1143"/>
    </row>
    <row r="180" spans="1:19" s="1909" customFormat="1" x14ac:dyDescent="0.2">
      <c r="A180" s="1143"/>
      <c r="B180" s="1143"/>
      <c r="C180" s="1143"/>
      <c r="D180" s="1143"/>
      <c r="E180" s="1143"/>
      <c r="F180" s="1143"/>
      <c r="G180" s="1143"/>
      <c r="H180" s="1143"/>
      <c r="I180" s="1143"/>
      <c r="J180" s="1143"/>
      <c r="K180" s="1143"/>
      <c r="L180" s="1143"/>
      <c r="M180" s="1143"/>
      <c r="N180" s="1143"/>
      <c r="O180" s="1143"/>
      <c r="P180" s="1143"/>
      <c r="Q180" s="1143"/>
      <c r="R180" s="1143"/>
      <c r="S180" s="1143"/>
    </row>
    <row r="181" spans="1:19" s="1909" customFormat="1" x14ac:dyDescent="0.2">
      <c r="A181" s="1143"/>
      <c r="B181" s="1143"/>
      <c r="C181" s="1143"/>
      <c r="D181" s="1143"/>
      <c r="E181" s="1143"/>
      <c r="F181" s="1143"/>
      <c r="G181" s="1143"/>
      <c r="H181" s="1143"/>
      <c r="I181" s="1143"/>
      <c r="J181" s="1143"/>
      <c r="K181" s="1143"/>
      <c r="L181" s="1143"/>
      <c r="M181" s="1143"/>
      <c r="N181" s="1143"/>
      <c r="O181" s="1143"/>
      <c r="P181" s="1143"/>
      <c r="Q181" s="1143"/>
      <c r="R181" s="1143"/>
      <c r="S181" s="1143"/>
    </row>
    <row r="182" spans="1:19" s="1909" customFormat="1" x14ac:dyDescent="0.2">
      <c r="A182" s="1143"/>
      <c r="B182" s="1143"/>
      <c r="C182" s="1143"/>
      <c r="D182" s="1143"/>
      <c r="E182" s="1143"/>
      <c r="F182" s="1143"/>
      <c r="G182" s="1143"/>
      <c r="H182" s="1143"/>
      <c r="I182" s="1143"/>
      <c r="J182" s="1143"/>
      <c r="K182" s="1143"/>
      <c r="L182" s="1143"/>
      <c r="M182" s="1143"/>
      <c r="N182" s="1143"/>
      <c r="O182" s="1143"/>
      <c r="P182" s="1143"/>
      <c r="Q182" s="1143"/>
      <c r="R182" s="1143"/>
      <c r="S182" s="1143"/>
    </row>
    <row r="183" spans="1:19" s="1909" customFormat="1" x14ac:dyDescent="0.2">
      <c r="A183" s="1143"/>
      <c r="B183" s="1143"/>
      <c r="C183" s="1143"/>
      <c r="D183" s="1143"/>
      <c r="E183" s="1143"/>
      <c r="F183" s="1143"/>
      <c r="G183" s="1143"/>
      <c r="H183" s="1143"/>
      <c r="I183" s="1143"/>
      <c r="J183" s="1143"/>
      <c r="K183" s="1143"/>
      <c r="L183" s="1143"/>
      <c r="M183" s="1143"/>
      <c r="N183" s="1143"/>
      <c r="O183" s="1143"/>
      <c r="P183" s="1143"/>
      <c r="Q183" s="1143"/>
      <c r="R183" s="1143"/>
      <c r="S183" s="1143"/>
    </row>
    <row r="184" spans="1:19" s="1909" customFormat="1" x14ac:dyDescent="0.2">
      <c r="A184" s="1143"/>
      <c r="B184" s="1143"/>
      <c r="C184" s="1143"/>
      <c r="D184" s="1143"/>
      <c r="E184" s="1143"/>
      <c r="F184" s="1143"/>
      <c r="G184" s="1143"/>
      <c r="H184" s="1143"/>
      <c r="I184" s="1143"/>
      <c r="J184" s="1143"/>
      <c r="K184" s="1143"/>
      <c r="L184" s="1143"/>
      <c r="M184" s="1143"/>
      <c r="N184" s="1143"/>
      <c r="O184" s="1143"/>
      <c r="P184" s="1143"/>
      <c r="Q184" s="1143"/>
      <c r="R184" s="1143"/>
      <c r="S184" s="1143"/>
    </row>
    <row r="185" spans="1:19" s="1909" customFormat="1" x14ac:dyDescent="0.2">
      <c r="A185" s="1143"/>
      <c r="B185" s="1143"/>
      <c r="C185" s="1143"/>
      <c r="D185" s="1143"/>
      <c r="E185" s="1143"/>
      <c r="F185" s="1143"/>
      <c r="G185" s="1143"/>
      <c r="H185" s="1143"/>
      <c r="I185" s="1143"/>
      <c r="J185" s="1143"/>
      <c r="K185" s="1143"/>
      <c r="L185" s="1143"/>
      <c r="M185" s="1143"/>
      <c r="N185" s="1143"/>
      <c r="O185" s="1143"/>
      <c r="P185" s="1143"/>
      <c r="Q185" s="1143"/>
      <c r="R185" s="1143"/>
      <c r="S185" s="1143"/>
    </row>
    <row r="186" spans="1:19" s="1909" customFormat="1" x14ac:dyDescent="0.2">
      <c r="A186" s="1143"/>
      <c r="B186" s="1143"/>
      <c r="C186" s="1143"/>
      <c r="D186" s="1143"/>
      <c r="E186" s="1143"/>
      <c r="F186" s="1143"/>
      <c r="G186" s="1143"/>
      <c r="H186" s="1143"/>
      <c r="I186" s="1143"/>
      <c r="J186" s="1143"/>
      <c r="K186" s="1143"/>
      <c r="L186" s="1143"/>
      <c r="M186" s="1143"/>
      <c r="N186" s="1143"/>
      <c r="O186" s="1143"/>
      <c r="P186" s="1143"/>
      <c r="Q186" s="1143"/>
      <c r="R186" s="1143"/>
      <c r="S186" s="1143"/>
    </row>
    <row r="187" spans="1:19" s="1909" customFormat="1" x14ac:dyDescent="0.2">
      <c r="A187" s="1143"/>
      <c r="B187" s="1143"/>
      <c r="C187" s="1143"/>
      <c r="D187" s="1143"/>
      <c r="E187" s="1143"/>
      <c r="F187" s="1143"/>
      <c r="G187" s="1143"/>
      <c r="H187" s="1143"/>
      <c r="I187" s="1143"/>
      <c r="J187" s="1143"/>
      <c r="K187" s="1143"/>
      <c r="L187" s="1143"/>
      <c r="M187" s="1143"/>
      <c r="N187" s="1143"/>
      <c r="O187" s="1143"/>
      <c r="P187" s="1143"/>
      <c r="Q187" s="1143"/>
      <c r="R187" s="1143"/>
      <c r="S187" s="1143"/>
    </row>
    <row r="188" spans="1:19" s="1909" customFormat="1" x14ac:dyDescent="0.2">
      <c r="A188" s="1143"/>
      <c r="B188" s="1143"/>
      <c r="C188" s="1143"/>
      <c r="D188" s="1143"/>
      <c r="E188" s="1143"/>
      <c r="F188" s="1143"/>
      <c r="G188" s="1143"/>
      <c r="H188" s="1143"/>
      <c r="I188" s="1143"/>
      <c r="J188" s="1143"/>
      <c r="K188" s="1143"/>
      <c r="L188" s="1143"/>
      <c r="M188" s="1143"/>
      <c r="N188" s="1143"/>
      <c r="O188" s="1143"/>
      <c r="P188" s="1143"/>
      <c r="Q188" s="1143"/>
      <c r="R188" s="1143"/>
      <c r="S188" s="1143"/>
    </row>
    <row r="189" spans="1:19" s="1909" customFormat="1" x14ac:dyDescent="0.2">
      <c r="A189" s="1143"/>
      <c r="B189" s="1143"/>
      <c r="C189" s="1143"/>
      <c r="D189" s="1143"/>
      <c r="E189" s="1143"/>
      <c r="F189" s="1143"/>
      <c r="G189" s="1143"/>
      <c r="H189" s="1143"/>
      <c r="I189" s="1143"/>
      <c r="J189" s="1143"/>
      <c r="K189" s="1143"/>
      <c r="L189" s="1143"/>
      <c r="M189" s="1143"/>
      <c r="N189" s="1143"/>
      <c r="O189" s="1143"/>
      <c r="P189" s="1143"/>
      <c r="Q189" s="1143"/>
      <c r="R189" s="1143"/>
      <c r="S189" s="1143"/>
    </row>
    <row r="190" spans="1:19" s="1909" customFormat="1" x14ac:dyDescent="0.2">
      <c r="A190" s="1143"/>
      <c r="B190" s="1143"/>
      <c r="C190" s="1143"/>
      <c r="D190" s="1143"/>
      <c r="E190" s="1143"/>
      <c r="F190" s="1143"/>
      <c r="G190" s="1143"/>
      <c r="H190" s="1143"/>
      <c r="I190" s="1143"/>
      <c r="J190" s="1143"/>
      <c r="K190" s="1143"/>
      <c r="L190" s="1143"/>
      <c r="M190" s="1143"/>
      <c r="N190" s="1143"/>
      <c r="O190" s="1143"/>
      <c r="P190" s="1143"/>
      <c r="Q190" s="1143"/>
      <c r="R190" s="1143"/>
      <c r="S190" s="1143"/>
    </row>
    <row r="191" spans="1:19" s="1909" customFormat="1" x14ac:dyDescent="0.2">
      <c r="A191" s="1143"/>
      <c r="B191" s="1143"/>
      <c r="C191" s="1143"/>
      <c r="D191" s="1143"/>
      <c r="E191" s="1143"/>
      <c r="F191" s="1143"/>
      <c r="G191" s="1143"/>
      <c r="H191" s="1143"/>
      <c r="I191" s="1143"/>
      <c r="J191" s="1143"/>
      <c r="K191" s="1143"/>
      <c r="L191" s="1143"/>
      <c r="M191" s="1143"/>
      <c r="N191" s="1143"/>
      <c r="O191" s="1143"/>
      <c r="P191" s="1143"/>
      <c r="Q191" s="1143"/>
      <c r="R191" s="1143"/>
      <c r="S191" s="1143"/>
    </row>
    <row r="192" spans="1:19" s="1909" customFormat="1" x14ac:dyDescent="0.2">
      <c r="A192" s="1143"/>
      <c r="B192" s="1143"/>
      <c r="C192" s="1143"/>
      <c r="D192" s="1143"/>
      <c r="E192" s="1143"/>
      <c r="F192" s="1143"/>
      <c r="G192" s="1143"/>
      <c r="H192" s="1143"/>
      <c r="I192" s="1143"/>
      <c r="J192" s="1143"/>
      <c r="K192" s="1143"/>
      <c r="L192" s="1143"/>
      <c r="M192" s="1143"/>
      <c r="N192" s="1143"/>
      <c r="O192" s="1143"/>
      <c r="P192" s="1143"/>
      <c r="Q192" s="1143"/>
      <c r="R192" s="1143"/>
      <c r="S192" s="1143"/>
    </row>
    <row r="193" spans="1:19" s="1909" customFormat="1" x14ac:dyDescent="0.2">
      <c r="A193" s="1143"/>
      <c r="B193" s="1143"/>
      <c r="C193" s="1143"/>
      <c r="D193" s="1143"/>
      <c r="E193" s="1143"/>
      <c r="F193" s="1143"/>
      <c r="G193" s="1143"/>
      <c r="H193" s="1143"/>
      <c r="I193" s="1143"/>
      <c r="J193" s="1143"/>
      <c r="K193" s="1143"/>
      <c r="L193" s="1143"/>
      <c r="M193" s="1143"/>
      <c r="N193" s="1143"/>
      <c r="O193" s="1143"/>
      <c r="P193" s="1143"/>
      <c r="Q193" s="1143"/>
      <c r="R193" s="1143"/>
      <c r="S193" s="1143"/>
    </row>
    <row r="194" spans="1:19" s="1909" customFormat="1" x14ac:dyDescent="0.2">
      <c r="A194" s="1143"/>
      <c r="B194" s="1143"/>
      <c r="C194" s="1143"/>
      <c r="D194" s="1143"/>
      <c r="E194" s="1143"/>
      <c r="F194" s="1143"/>
      <c r="G194" s="1143"/>
      <c r="H194" s="1143"/>
      <c r="I194" s="1143"/>
      <c r="J194" s="1143"/>
      <c r="K194" s="1143"/>
      <c r="L194" s="1143"/>
      <c r="M194" s="1143"/>
      <c r="N194" s="1143"/>
      <c r="O194" s="1143"/>
      <c r="P194" s="1143"/>
      <c r="Q194" s="1143"/>
      <c r="R194" s="1143"/>
      <c r="S194" s="1143"/>
    </row>
    <row r="195" spans="1:19" s="1909" customFormat="1" x14ac:dyDescent="0.2">
      <c r="A195" s="1143"/>
      <c r="B195" s="1143"/>
      <c r="C195" s="1143"/>
      <c r="D195" s="1143"/>
      <c r="E195" s="1143"/>
      <c r="F195" s="1143"/>
      <c r="G195" s="1143"/>
      <c r="H195" s="1143"/>
      <c r="I195" s="1143"/>
      <c r="J195" s="1143"/>
      <c r="K195" s="1143"/>
      <c r="L195" s="1143"/>
      <c r="M195" s="1143"/>
      <c r="N195" s="1143"/>
      <c r="O195" s="1143"/>
      <c r="P195" s="1143"/>
      <c r="Q195" s="1143"/>
      <c r="R195" s="1143"/>
      <c r="S195" s="1143"/>
    </row>
    <row r="196" spans="1:19" s="1909" customFormat="1" x14ac:dyDescent="0.2">
      <c r="A196" s="1143"/>
      <c r="B196" s="1143"/>
      <c r="C196" s="1143"/>
      <c r="D196" s="1143"/>
      <c r="E196" s="1143"/>
      <c r="F196" s="1143"/>
      <c r="G196" s="1143"/>
      <c r="H196" s="1143"/>
      <c r="I196" s="1143"/>
      <c r="J196" s="1143"/>
      <c r="K196" s="1143"/>
      <c r="L196" s="1143"/>
      <c r="M196" s="1143"/>
      <c r="N196" s="1143"/>
      <c r="O196" s="1143"/>
      <c r="P196" s="1143"/>
      <c r="Q196" s="1143"/>
      <c r="R196" s="1143"/>
      <c r="S196" s="1143"/>
    </row>
    <row r="197" spans="1:19" s="1909" customFormat="1" x14ac:dyDescent="0.2">
      <c r="A197" s="1143"/>
      <c r="B197" s="1143"/>
      <c r="C197" s="1143"/>
      <c r="D197" s="1143"/>
      <c r="E197" s="1143"/>
      <c r="F197" s="1143"/>
      <c r="G197" s="1143"/>
      <c r="H197" s="1143"/>
      <c r="I197" s="1143"/>
      <c r="J197" s="1143"/>
      <c r="K197" s="1143"/>
      <c r="L197" s="1143"/>
      <c r="M197" s="1143"/>
      <c r="N197" s="1143"/>
      <c r="O197" s="1143"/>
      <c r="P197" s="1143"/>
      <c r="Q197" s="1143"/>
      <c r="R197" s="1143"/>
      <c r="S197" s="1143"/>
    </row>
    <row r="198" spans="1:19" s="1909" customFormat="1" x14ac:dyDescent="0.2">
      <c r="A198" s="1143"/>
      <c r="B198" s="1143"/>
      <c r="C198" s="1143"/>
      <c r="D198" s="1143"/>
      <c r="E198" s="1143"/>
      <c r="F198" s="1143"/>
      <c r="G198" s="1143"/>
      <c r="H198" s="1143"/>
      <c r="I198" s="1143"/>
      <c r="J198" s="1143"/>
      <c r="K198" s="1143"/>
      <c r="L198" s="1143"/>
      <c r="M198" s="1143"/>
      <c r="N198" s="1143"/>
      <c r="O198" s="1143"/>
      <c r="P198" s="1143"/>
      <c r="Q198" s="1143"/>
      <c r="R198" s="1143"/>
      <c r="S198" s="1143"/>
    </row>
    <row r="199" spans="1:19" s="1909" customFormat="1" x14ac:dyDescent="0.2">
      <c r="A199" s="1143"/>
      <c r="B199" s="1143"/>
      <c r="C199" s="1143"/>
      <c r="D199" s="1143"/>
      <c r="E199" s="1143"/>
      <c r="F199" s="1143"/>
      <c r="G199" s="1143"/>
      <c r="H199" s="1143"/>
      <c r="I199" s="1143"/>
      <c r="J199" s="1143"/>
      <c r="K199" s="1143"/>
      <c r="L199" s="1143"/>
      <c r="M199" s="1143"/>
      <c r="N199" s="1143"/>
      <c r="O199" s="1143"/>
      <c r="P199" s="1143"/>
      <c r="Q199" s="1143"/>
      <c r="R199" s="1143"/>
      <c r="S199" s="1143"/>
    </row>
    <row r="200" spans="1:19" s="1909" customFormat="1" x14ac:dyDescent="0.2">
      <c r="A200" s="1143"/>
      <c r="B200" s="1143"/>
      <c r="C200" s="1143"/>
      <c r="D200" s="1143"/>
      <c r="E200" s="1143"/>
      <c r="F200" s="1143"/>
      <c r="G200" s="1143"/>
      <c r="H200" s="1143"/>
      <c r="I200" s="1143"/>
      <c r="J200" s="1143"/>
      <c r="K200" s="1143"/>
      <c r="L200" s="1143"/>
      <c r="M200" s="1143"/>
      <c r="N200" s="1143"/>
      <c r="O200" s="1143"/>
      <c r="P200" s="1143"/>
      <c r="Q200" s="1143"/>
      <c r="R200" s="1143"/>
      <c r="S200" s="1143"/>
    </row>
    <row r="201" spans="1:19" s="1909" customFormat="1" x14ac:dyDescent="0.2">
      <c r="A201" s="1143"/>
      <c r="B201" s="1143"/>
      <c r="C201" s="1143"/>
      <c r="D201" s="1143"/>
      <c r="E201" s="1143"/>
      <c r="F201" s="1143"/>
      <c r="G201" s="1143"/>
      <c r="H201" s="1143"/>
      <c r="I201" s="1143"/>
      <c r="J201" s="1143"/>
      <c r="K201" s="1143"/>
      <c r="L201" s="1143"/>
      <c r="M201" s="1143"/>
      <c r="N201" s="1143"/>
      <c r="O201" s="1143"/>
      <c r="P201" s="1143"/>
      <c r="Q201" s="1143"/>
      <c r="R201" s="1143"/>
      <c r="S201" s="1143"/>
    </row>
    <row r="202" spans="1:19" s="1909" customFormat="1" x14ac:dyDescent="0.2">
      <c r="A202" s="1143"/>
      <c r="B202" s="1143"/>
      <c r="C202" s="1143"/>
      <c r="D202" s="1143"/>
      <c r="E202" s="1143"/>
      <c r="F202" s="1143"/>
      <c r="G202" s="1143"/>
      <c r="H202" s="1143"/>
      <c r="I202" s="1143"/>
      <c r="J202" s="1143"/>
      <c r="K202" s="1143"/>
      <c r="L202" s="1143"/>
      <c r="M202" s="1143"/>
      <c r="N202" s="1143"/>
      <c r="O202" s="1143"/>
      <c r="P202" s="1143"/>
      <c r="Q202" s="1143"/>
      <c r="R202" s="1143"/>
      <c r="S202" s="1143"/>
    </row>
    <row r="203" spans="1:19" s="1909" customFormat="1" x14ac:dyDescent="0.2">
      <c r="A203" s="1143"/>
      <c r="B203" s="1143"/>
      <c r="C203" s="1143"/>
      <c r="D203" s="1143"/>
      <c r="E203" s="1143"/>
      <c r="F203" s="1143"/>
      <c r="G203" s="1143"/>
      <c r="H203" s="1143"/>
      <c r="I203" s="1143"/>
      <c r="J203" s="1143"/>
      <c r="K203" s="1143"/>
      <c r="L203" s="1143"/>
      <c r="M203" s="1143"/>
      <c r="N203" s="1143"/>
      <c r="O203" s="1143"/>
      <c r="P203" s="1143"/>
      <c r="Q203" s="1143"/>
      <c r="R203" s="1143"/>
      <c r="S203" s="1143"/>
    </row>
    <row r="204" spans="1:19" s="1909" customFormat="1" x14ac:dyDescent="0.2">
      <c r="A204" s="1143"/>
      <c r="B204" s="1143"/>
      <c r="C204" s="1143"/>
      <c r="D204" s="1143"/>
      <c r="E204" s="1143"/>
      <c r="F204" s="1143"/>
      <c r="G204" s="1143"/>
      <c r="H204" s="1143"/>
      <c r="I204" s="1143"/>
      <c r="J204" s="1143"/>
      <c r="K204" s="1143"/>
      <c r="L204" s="1143"/>
      <c r="M204" s="1143"/>
      <c r="N204" s="1143"/>
      <c r="O204" s="1143"/>
      <c r="P204" s="1143"/>
      <c r="Q204" s="1143"/>
      <c r="R204" s="1143"/>
      <c r="S204" s="1143"/>
    </row>
    <row r="205" spans="1:19" s="1909" customFormat="1" x14ac:dyDescent="0.2">
      <c r="A205" s="1143"/>
      <c r="B205" s="1143"/>
      <c r="C205" s="1143"/>
      <c r="D205" s="1143"/>
      <c r="E205" s="1143"/>
      <c r="F205" s="1143"/>
      <c r="G205" s="1143"/>
      <c r="H205" s="1143"/>
      <c r="I205" s="1143"/>
      <c r="J205" s="1143"/>
      <c r="K205" s="1143"/>
      <c r="L205" s="1143"/>
      <c r="M205" s="1143"/>
      <c r="N205" s="1143"/>
      <c r="O205" s="1143"/>
      <c r="P205" s="1143"/>
      <c r="Q205" s="1143"/>
      <c r="R205" s="1143"/>
      <c r="S205" s="1143"/>
    </row>
    <row r="206" spans="1:19" s="1909" customFormat="1" x14ac:dyDescent="0.2">
      <c r="A206" s="1143"/>
      <c r="B206" s="1143"/>
      <c r="C206" s="1143"/>
      <c r="D206" s="1143"/>
      <c r="E206" s="1143"/>
      <c r="F206" s="1143"/>
      <c r="G206" s="1143"/>
      <c r="H206" s="1143"/>
      <c r="I206" s="1143"/>
      <c r="J206" s="1143"/>
      <c r="K206" s="1143"/>
      <c r="L206" s="1143"/>
      <c r="M206" s="1143"/>
      <c r="N206" s="1143"/>
      <c r="O206" s="1143"/>
      <c r="P206" s="1143"/>
      <c r="Q206" s="1143"/>
      <c r="R206" s="1143"/>
      <c r="S206" s="1143"/>
    </row>
    <row r="207" spans="1:19" s="1909" customFormat="1" x14ac:dyDescent="0.2">
      <c r="A207" s="1143"/>
      <c r="B207" s="1143"/>
      <c r="C207" s="1143"/>
      <c r="D207" s="1143"/>
      <c r="E207" s="1143"/>
      <c r="F207" s="1143"/>
      <c r="G207" s="1143"/>
      <c r="H207" s="1143"/>
      <c r="I207" s="1143"/>
      <c r="J207" s="1143"/>
      <c r="K207" s="1143"/>
      <c r="L207" s="1143"/>
      <c r="M207" s="1143"/>
      <c r="N207" s="1143"/>
      <c r="O207" s="1143"/>
      <c r="P207" s="1143"/>
      <c r="Q207" s="1143"/>
      <c r="R207" s="1143"/>
      <c r="S207" s="1143"/>
    </row>
    <row r="208" spans="1:19" s="1909" customFormat="1" x14ac:dyDescent="0.2">
      <c r="A208" s="1143"/>
      <c r="B208" s="1143"/>
      <c r="C208" s="1143"/>
      <c r="D208" s="1143"/>
      <c r="E208" s="1143"/>
      <c r="F208" s="1143"/>
      <c r="G208" s="1143"/>
      <c r="H208" s="1143"/>
      <c r="I208" s="1143"/>
      <c r="J208" s="1143"/>
      <c r="K208" s="1143"/>
      <c r="L208" s="1143"/>
      <c r="M208" s="1143"/>
      <c r="N208" s="1143"/>
      <c r="O208" s="1143"/>
      <c r="P208" s="1143"/>
      <c r="Q208" s="1143"/>
      <c r="R208" s="1143"/>
      <c r="S208" s="1143"/>
    </row>
    <row r="209" spans="1:19" s="1909" customFormat="1" x14ac:dyDescent="0.2">
      <c r="A209" s="1143"/>
      <c r="B209" s="1143"/>
      <c r="C209" s="1143"/>
      <c r="D209" s="1143"/>
      <c r="E209" s="1143"/>
      <c r="F209" s="1143"/>
      <c r="G209" s="1143"/>
      <c r="H209" s="1143"/>
      <c r="I209" s="1143"/>
      <c r="J209" s="1143"/>
      <c r="K209" s="1143"/>
      <c r="L209" s="1143"/>
      <c r="M209" s="1143"/>
      <c r="N209" s="1143"/>
      <c r="O209" s="1143"/>
      <c r="P209" s="1143"/>
      <c r="Q209" s="1143"/>
      <c r="R209" s="1143"/>
      <c r="S209" s="1143"/>
    </row>
    <row r="210" spans="1:19" s="1909" customFormat="1" x14ac:dyDescent="0.2">
      <c r="A210" s="1143"/>
      <c r="B210" s="1143"/>
      <c r="C210" s="1143"/>
      <c r="D210" s="1143"/>
      <c r="E210" s="1143"/>
      <c r="F210" s="1143"/>
      <c r="G210" s="1143"/>
      <c r="H210" s="1143"/>
      <c r="I210" s="1143"/>
      <c r="J210" s="1143"/>
      <c r="K210" s="1143"/>
      <c r="L210" s="1143"/>
      <c r="M210" s="1143"/>
      <c r="N210" s="1143"/>
      <c r="O210" s="1143"/>
      <c r="P210" s="1143"/>
      <c r="Q210" s="1143"/>
      <c r="R210" s="1143"/>
      <c r="S210" s="1143"/>
    </row>
    <row r="211" spans="1:19" s="1909" customFormat="1" x14ac:dyDescent="0.2">
      <c r="A211" s="1143"/>
      <c r="B211" s="1143"/>
      <c r="C211" s="1143"/>
      <c r="D211" s="1143"/>
      <c r="E211" s="1143"/>
      <c r="F211" s="1143"/>
      <c r="G211" s="1143"/>
      <c r="H211" s="1143"/>
      <c r="I211" s="1143"/>
      <c r="J211" s="1143"/>
      <c r="K211" s="1143"/>
      <c r="L211" s="1143"/>
      <c r="M211" s="1143"/>
      <c r="N211" s="1143"/>
      <c r="O211" s="1143"/>
      <c r="P211" s="1143"/>
      <c r="Q211" s="1143"/>
      <c r="R211" s="1143"/>
      <c r="S211" s="1143"/>
    </row>
    <row r="212" spans="1:19" s="1909" customFormat="1" x14ac:dyDescent="0.2">
      <c r="A212" s="1143"/>
      <c r="B212" s="1143"/>
      <c r="C212" s="1143"/>
      <c r="D212" s="1143"/>
      <c r="E212" s="1143"/>
      <c r="F212" s="1143"/>
      <c r="G212" s="1143"/>
      <c r="H212" s="1143"/>
      <c r="I212" s="1143"/>
      <c r="J212" s="1143"/>
      <c r="K212" s="1143"/>
      <c r="L212" s="1143"/>
      <c r="M212" s="1143"/>
      <c r="N212" s="1143"/>
      <c r="O212" s="1143"/>
      <c r="P212" s="1143"/>
      <c r="Q212" s="1143"/>
      <c r="R212" s="1143"/>
      <c r="S212" s="1143"/>
    </row>
    <row r="213" spans="1:19" s="1909" customFormat="1" x14ac:dyDescent="0.2">
      <c r="A213" s="1143"/>
      <c r="B213" s="1143"/>
      <c r="C213" s="1143"/>
      <c r="D213" s="1143"/>
      <c r="E213" s="1143"/>
      <c r="F213" s="1143"/>
      <c r="G213" s="1143"/>
      <c r="H213" s="1143"/>
      <c r="I213" s="1143"/>
      <c r="J213" s="1143"/>
      <c r="K213" s="1143"/>
      <c r="L213" s="1143"/>
      <c r="M213" s="1143"/>
      <c r="N213" s="1143"/>
      <c r="O213" s="1143"/>
      <c r="P213" s="1143"/>
      <c r="Q213" s="1143"/>
      <c r="R213" s="1143"/>
      <c r="S213" s="1143"/>
    </row>
    <row r="214" spans="1:19" s="1909" customFormat="1" x14ac:dyDescent="0.2">
      <c r="A214" s="1143"/>
      <c r="B214" s="1143"/>
      <c r="C214" s="1143"/>
      <c r="D214" s="1143"/>
      <c r="E214" s="1143"/>
      <c r="F214" s="1143"/>
      <c r="G214" s="1143"/>
      <c r="H214" s="1143"/>
      <c r="I214" s="1143"/>
      <c r="J214" s="1143"/>
      <c r="K214" s="1143"/>
      <c r="L214" s="1143"/>
      <c r="M214" s="1143"/>
      <c r="N214" s="1143"/>
      <c r="O214" s="1143"/>
      <c r="P214" s="1143"/>
      <c r="Q214" s="1143"/>
      <c r="R214" s="1143"/>
      <c r="S214" s="1143"/>
    </row>
    <row r="215" spans="1:19" s="1909" customFormat="1" x14ac:dyDescent="0.2">
      <c r="A215" s="1143"/>
      <c r="B215" s="1143"/>
      <c r="C215" s="1143"/>
      <c r="D215" s="1143"/>
      <c r="E215" s="1143"/>
      <c r="F215" s="1143"/>
      <c r="G215" s="1143"/>
      <c r="H215" s="1143"/>
      <c r="I215" s="1143"/>
      <c r="J215" s="1143"/>
      <c r="K215" s="1143"/>
      <c r="L215" s="1143"/>
      <c r="M215" s="1143"/>
      <c r="N215" s="1143"/>
      <c r="O215" s="1143"/>
      <c r="P215" s="1143"/>
      <c r="Q215" s="1143"/>
      <c r="R215" s="1143"/>
      <c r="S215" s="1143"/>
    </row>
    <row r="216" spans="1:19" s="1909" customFormat="1" x14ac:dyDescent="0.2">
      <c r="A216" s="1143"/>
      <c r="B216" s="1143"/>
      <c r="C216" s="1143"/>
      <c r="D216" s="1143"/>
      <c r="E216" s="1143"/>
      <c r="F216" s="1143"/>
      <c r="G216" s="1143"/>
      <c r="H216" s="1143"/>
      <c r="I216" s="1143"/>
      <c r="J216" s="1143"/>
      <c r="K216" s="1143"/>
      <c r="L216" s="1143"/>
      <c r="M216" s="1143"/>
      <c r="N216" s="1143"/>
      <c r="O216" s="1143"/>
      <c r="P216" s="1143"/>
      <c r="Q216" s="1143"/>
      <c r="R216" s="1143"/>
      <c r="S216" s="1143"/>
    </row>
    <row r="217" spans="1:19" s="1909" customFormat="1" x14ac:dyDescent="0.2">
      <c r="A217" s="1143"/>
      <c r="B217" s="1143"/>
      <c r="C217" s="1143"/>
      <c r="D217" s="1143"/>
      <c r="E217" s="1143"/>
      <c r="F217" s="1143"/>
      <c r="G217" s="1143"/>
      <c r="H217" s="1143"/>
      <c r="I217" s="1143"/>
      <c r="J217" s="1143"/>
      <c r="K217" s="1143"/>
      <c r="L217" s="1143"/>
      <c r="M217" s="1143"/>
      <c r="N217" s="1143"/>
      <c r="O217" s="1143"/>
      <c r="P217" s="1143"/>
      <c r="Q217" s="1143"/>
      <c r="R217" s="1143"/>
      <c r="S217" s="1143"/>
    </row>
    <row r="218" spans="1:19" s="1909" customFormat="1" x14ac:dyDescent="0.2">
      <c r="A218" s="1143"/>
      <c r="B218" s="1143"/>
      <c r="C218" s="1143"/>
      <c r="D218" s="1143"/>
      <c r="E218" s="1143"/>
      <c r="F218" s="1143"/>
      <c r="G218" s="1143"/>
      <c r="H218" s="1143"/>
      <c r="I218" s="1143"/>
      <c r="J218" s="1143"/>
      <c r="K218" s="1143"/>
      <c r="L218" s="1143"/>
      <c r="M218" s="1143"/>
      <c r="N218" s="1143"/>
      <c r="O218" s="1143"/>
      <c r="P218" s="1143"/>
      <c r="Q218" s="1143"/>
      <c r="R218" s="1143"/>
      <c r="S218" s="1143"/>
    </row>
    <row r="219" spans="1:19" s="1909" customFormat="1" x14ac:dyDescent="0.2">
      <c r="A219" s="1143"/>
      <c r="B219" s="1143"/>
      <c r="C219" s="1143"/>
      <c r="D219" s="1143"/>
      <c r="E219" s="1143"/>
      <c r="F219" s="1143"/>
      <c r="G219" s="1143"/>
      <c r="H219" s="1143"/>
      <c r="I219" s="1143"/>
      <c r="J219" s="1143"/>
      <c r="K219" s="1143"/>
      <c r="L219" s="1143"/>
      <c r="M219" s="1143"/>
      <c r="N219" s="1143"/>
      <c r="O219" s="1143"/>
      <c r="P219" s="1143"/>
      <c r="Q219" s="1143"/>
      <c r="R219" s="1143"/>
      <c r="S219" s="1143"/>
    </row>
    <row r="220" spans="1:19" s="1909" customFormat="1" x14ac:dyDescent="0.2">
      <c r="A220" s="1143"/>
      <c r="B220" s="1143"/>
      <c r="C220" s="1143"/>
      <c r="D220" s="1143"/>
      <c r="E220" s="1143"/>
      <c r="F220" s="1143"/>
      <c r="G220" s="1143"/>
      <c r="H220" s="1143"/>
      <c r="I220" s="1143"/>
      <c r="J220" s="1143"/>
      <c r="K220" s="1143"/>
      <c r="L220" s="1143"/>
      <c r="M220" s="1143"/>
      <c r="N220" s="1143"/>
      <c r="O220" s="1143"/>
      <c r="P220" s="1143"/>
      <c r="Q220" s="1143"/>
      <c r="R220" s="1143"/>
      <c r="S220" s="1143"/>
    </row>
    <row r="221" spans="1:19" s="1909" customFormat="1" x14ac:dyDescent="0.2">
      <c r="A221" s="1143"/>
      <c r="B221" s="1143"/>
      <c r="C221" s="1143"/>
      <c r="D221" s="1143"/>
      <c r="E221" s="1143"/>
      <c r="F221" s="1143"/>
      <c r="G221" s="1143"/>
      <c r="H221" s="1143"/>
      <c r="I221" s="1143"/>
      <c r="J221" s="1143"/>
      <c r="K221" s="1143"/>
      <c r="L221" s="1143"/>
      <c r="M221" s="1143"/>
      <c r="N221" s="1143"/>
      <c r="O221" s="1143"/>
      <c r="P221" s="1143"/>
      <c r="Q221" s="1143"/>
      <c r="R221" s="1143"/>
      <c r="S221" s="1143"/>
    </row>
    <row r="222" spans="1:19" s="1909" customFormat="1" x14ac:dyDescent="0.2">
      <c r="A222" s="1143"/>
      <c r="B222" s="1143"/>
      <c r="C222" s="1143"/>
      <c r="D222" s="1143"/>
      <c r="E222" s="1143"/>
      <c r="F222" s="1143"/>
      <c r="G222" s="1143"/>
      <c r="H222" s="1143"/>
      <c r="I222" s="1143"/>
      <c r="J222" s="1143"/>
      <c r="K222" s="1143"/>
      <c r="L222" s="1143"/>
      <c r="M222" s="1143"/>
      <c r="N222" s="1143"/>
      <c r="O222" s="1143"/>
      <c r="P222" s="1143"/>
      <c r="Q222" s="1143"/>
      <c r="R222" s="1143"/>
      <c r="S222" s="1143"/>
    </row>
    <row r="223" spans="1:19" s="1909" customFormat="1" x14ac:dyDescent="0.2">
      <c r="A223" s="1143"/>
      <c r="B223" s="1143"/>
      <c r="C223" s="1143"/>
      <c r="D223" s="1143"/>
      <c r="E223" s="1143"/>
      <c r="F223" s="1143"/>
      <c r="G223" s="1143"/>
      <c r="H223" s="1143"/>
      <c r="I223" s="1143"/>
      <c r="J223" s="1143"/>
      <c r="K223" s="1143"/>
      <c r="L223" s="1143"/>
      <c r="M223" s="1143"/>
      <c r="N223" s="1143"/>
      <c r="O223" s="1143"/>
      <c r="P223" s="1143"/>
      <c r="Q223" s="1143"/>
      <c r="R223" s="1143"/>
      <c r="S223" s="1143"/>
    </row>
    <row r="224" spans="1:19" s="1909" customFormat="1" x14ac:dyDescent="0.2">
      <c r="A224" s="1143"/>
      <c r="B224" s="1143"/>
      <c r="C224" s="1143"/>
      <c r="D224" s="1143"/>
      <c r="E224" s="1143"/>
      <c r="F224" s="1143"/>
      <c r="G224" s="1143"/>
      <c r="H224" s="1143"/>
      <c r="I224" s="1143"/>
      <c r="J224" s="1143"/>
      <c r="K224" s="1143"/>
      <c r="L224" s="1143"/>
      <c r="M224" s="1143"/>
      <c r="N224" s="1143"/>
      <c r="O224" s="1143"/>
      <c r="P224" s="1143"/>
      <c r="Q224" s="1143"/>
      <c r="R224" s="1143"/>
      <c r="S224" s="1143"/>
    </row>
    <row r="225" spans="1:19" s="1909" customFormat="1" x14ac:dyDescent="0.2">
      <c r="A225" s="1143"/>
      <c r="B225" s="1143"/>
      <c r="C225" s="1143"/>
      <c r="D225" s="1143"/>
      <c r="E225" s="1143"/>
      <c r="F225" s="1143"/>
      <c r="G225" s="1143"/>
      <c r="H225" s="1143"/>
      <c r="I225" s="1143"/>
      <c r="J225" s="1143"/>
      <c r="K225" s="1143"/>
      <c r="L225" s="1143"/>
      <c r="M225" s="1143"/>
      <c r="N225" s="1143"/>
      <c r="O225" s="1143"/>
      <c r="P225" s="1143"/>
      <c r="Q225" s="1143"/>
      <c r="R225" s="1143"/>
      <c r="S225" s="1143"/>
    </row>
    <row r="226" spans="1:19" s="1909" customFormat="1" x14ac:dyDescent="0.2">
      <c r="A226" s="1143"/>
      <c r="B226" s="1143"/>
      <c r="C226" s="1143"/>
      <c r="D226" s="1143"/>
      <c r="E226" s="1143"/>
      <c r="F226" s="1143"/>
      <c r="G226" s="1143"/>
      <c r="H226" s="1143"/>
      <c r="I226" s="1143"/>
      <c r="J226" s="1143"/>
      <c r="K226" s="1143"/>
      <c r="L226" s="1143"/>
      <c r="M226" s="1143"/>
      <c r="N226" s="1143"/>
      <c r="O226" s="1143"/>
      <c r="P226" s="1143"/>
      <c r="Q226" s="1143"/>
      <c r="R226" s="1143"/>
      <c r="S226" s="1143"/>
    </row>
    <row r="227" spans="1:19" s="1909" customFormat="1" x14ac:dyDescent="0.2">
      <c r="A227" s="1143"/>
      <c r="B227" s="1143"/>
      <c r="C227" s="1143"/>
      <c r="D227" s="1143"/>
      <c r="E227" s="1143"/>
      <c r="F227" s="1143"/>
      <c r="G227" s="1143"/>
      <c r="H227" s="1143"/>
      <c r="I227" s="1143"/>
      <c r="J227" s="1143"/>
      <c r="K227" s="1143"/>
      <c r="L227" s="1143"/>
      <c r="M227" s="1143"/>
      <c r="N227" s="1143"/>
      <c r="O227" s="1143"/>
      <c r="P227" s="1143"/>
      <c r="Q227" s="1143"/>
      <c r="R227" s="1143"/>
      <c r="S227" s="1143"/>
    </row>
    <row r="228" spans="1:19" s="1909" customFormat="1" x14ac:dyDescent="0.2">
      <c r="A228" s="1143"/>
      <c r="B228" s="1143"/>
      <c r="C228" s="1143"/>
      <c r="D228" s="1143"/>
      <c r="E228" s="1143"/>
      <c r="F228" s="1143"/>
      <c r="G228" s="1143"/>
      <c r="H228" s="1143"/>
      <c r="I228" s="1143"/>
      <c r="J228" s="1143"/>
      <c r="K228" s="1143"/>
      <c r="L228" s="1143"/>
      <c r="M228" s="1143"/>
      <c r="N228" s="1143"/>
      <c r="O228" s="1143"/>
      <c r="P228" s="1143"/>
      <c r="Q228" s="1143"/>
      <c r="R228" s="1143"/>
      <c r="S228" s="1143"/>
    </row>
    <row r="229" spans="1:19" s="1909" customFormat="1" x14ac:dyDescent="0.2">
      <c r="A229" s="1143"/>
      <c r="B229" s="1143"/>
      <c r="C229" s="1143"/>
      <c r="D229" s="1143"/>
      <c r="E229" s="1143"/>
      <c r="F229" s="1143"/>
      <c r="G229" s="1143"/>
      <c r="H229" s="1143"/>
      <c r="I229" s="1143"/>
      <c r="J229" s="1143"/>
      <c r="K229" s="1143"/>
      <c r="L229" s="1143"/>
      <c r="M229" s="1143"/>
      <c r="N229" s="1143"/>
      <c r="O229" s="1143"/>
      <c r="P229" s="1143"/>
      <c r="Q229" s="1143"/>
      <c r="R229" s="1143"/>
      <c r="S229" s="1143"/>
    </row>
    <row r="230" spans="1:19" s="1909" customFormat="1" x14ac:dyDescent="0.2">
      <c r="A230" s="1143"/>
      <c r="B230" s="1143"/>
      <c r="C230" s="1143"/>
      <c r="D230" s="1143"/>
      <c r="E230" s="1143"/>
      <c r="F230" s="1143"/>
      <c r="G230" s="1143"/>
      <c r="H230" s="1143"/>
      <c r="I230" s="1143"/>
      <c r="J230" s="1143"/>
      <c r="K230" s="1143"/>
      <c r="L230" s="1143"/>
      <c r="M230" s="1143"/>
      <c r="N230" s="1143"/>
      <c r="O230" s="1143"/>
      <c r="P230" s="1143"/>
      <c r="Q230" s="1143"/>
      <c r="R230" s="1143"/>
      <c r="S230" s="1143"/>
    </row>
    <row r="231" spans="1:19" s="1909" customFormat="1" x14ac:dyDescent="0.2">
      <c r="A231" s="1143"/>
      <c r="B231" s="1143"/>
      <c r="C231" s="1143"/>
      <c r="D231" s="1143"/>
      <c r="E231" s="1143"/>
      <c r="F231" s="1143"/>
      <c r="G231" s="1143"/>
      <c r="H231" s="1143"/>
      <c r="I231" s="1143"/>
      <c r="J231" s="1143"/>
      <c r="K231" s="1143"/>
      <c r="L231" s="1143"/>
      <c r="M231" s="1143"/>
      <c r="N231" s="1143"/>
      <c r="O231" s="1143"/>
      <c r="P231" s="1143"/>
      <c r="Q231" s="1143"/>
      <c r="R231" s="1143"/>
      <c r="S231" s="1143"/>
    </row>
    <row r="232" spans="1:19" s="1909" customFormat="1" x14ac:dyDescent="0.2">
      <c r="A232" s="1143"/>
      <c r="B232" s="1143"/>
      <c r="C232" s="1143"/>
      <c r="D232" s="1143"/>
      <c r="E232" s="1143"/>
      <c r="F232" s="1143"/>
      <c r="G232" s="1143"/>
      <c r="H232" s="1143"/>
      <c r="I232" s="1143"/>
      <c r="J232" s="1143"/>
      <c r="K232" s="1143"/>
      <c r="L232" s="1143"/>
      <c r="M232" s="1143"/>
      <c r="N232" s="1143"/>
      <c r="O232" s="1143"/>
      <c r="P232" s="1143"/>
      <c r="Q232" s="1143"/>
      <c r="R232" s="1143"/>
      <c r="S232" s="1143"/>
    </row>
    <row r="233" spans="1:19" s="1909" customFormat="1" x14ac:dyDescent="0.2">
      <c r="A233" s="1143"/>
      <c r="B233" s="1143"/>
      <c r="C233" s="1143"/>
      <c r="D233" s="1143"/>
      <c r="E233" s="1143"/>
      <c r="F233" s="1143"/>
      <c r="G233" s="1143"/>
      <c r="H233" s="1143"/>
      <c r="I233" s="1143"/>
      <c r="J233" s="1143"/>
      <c r="K233" s="1143"/>
      <c r="L233" s="1143"/>
      <c r="M233" s="1143"/>
      <c r="N233" s="1143"/>
      <c r="O233" s="1143"/>
      <c r="P233" s="1143"/>
      <c r="Q233" s="1143"/>
      <c r="R233" s="1143"/>
      <c r="S233" s="1143"/>
    </row>
    <row r="234" spans="1:19" s="1909" customFormat="1" x14ac:dyDescent="0.2">
      <c r="A234" s="1143"/>
      <c r="B234" s="1143"/>
      <c r="C234" s="1143"/>
      <c r="D234" s="1143"/>
      <c r="E234" s="1143"/>
      <c r="F234" s="1143"/>
      <c r="G234" s="1143"/>
      <c r="H234" s="1143"/>
      <c r="I234" s="1143"/>
      <c r="J234" s="1143"/>
      <c r="K234" s="1143"/>
      <c r="L234" s="1143"/>
      <c r="M234" s="1143"/>
      <c r="N234" s="1143"/>
      <c r="O234" s="1143"/>
      <c r="P234" s="1143"/>
      <c r="Q234" s="1143"/>
      <c r="R234" s="1143"/>
      <c r="S234" s="1143"/>
    </row>
    <row r="235" spans="1:19" s="1909" customFormat="1" x14ac:dyDescent="0.2">
      <c r="A235" s="1143"/>
      <c r="B235" s="1143"/>
      <c r="C235" s="1143"/>
      <c r="D235" s="1143"/>
      <c r="E235" s="1143"/>
      <c r="F235" s="1143"/>
      <c r="G235" s="1143"/>
      <c r="H235" s="1143"/>
      <c r="I235" s="1143"/>
      <c r="J235" s="1143"/>
      <c r="K235" s="1143"/>
      <c r="L235" s="1143"/>
      <c r="M235" s="1143"/>
      <c r="N235" s="1143"/>
      <c r="O235" s="1143"/>
      <c r="P235" s="1143"/>
      <c r="Q235" s="1143"/>
      <c r="R235" s="1143"/>
      <c r="S235" s="1143"/>
    </row>
    <row r="236" spans="1:19" s="1909" customFormat="1" x14ac:dyDescent="0.2">
      <c r="A236" s="1143"/>
      <c r="B236" s="1143"/>
      <c r="C236" s="1143"/>
      <c r="D236" s="1143"/>
      <c r="E236" s="1143"/>
      <c r="F236" s="1143"/>
      <c r="G236" s="1143"/>
      <c r="H236" s="1143"/>
      <c r="I236" s="1143"/>
      <c r="J236" s="1143"/>
      <c r="K236" s="1143"/>
      <c r="L236" s="1143"/>
      <c r="M236" s="1143"/>
      <c r="N236" s="1143"/>
      <c r="O236" s="1143"/>
      <c r="P236" s="1143"/>
      <c r="Q236" s="1143"/>
      <c r="R236" s="1143"/>
      <c r="S236" s="1143"/>
    </row>
    <row r="237" spans="1:19" s="1909" customFormat="1" x14ac:dyDescent="0.2">
      <c r="A237" s="1143"/>
      <c r="B237" s="1143"/>
      <c r="C237" s="1143"/>
      <c r="D237" s="1143"/>
      <c r="E237" s="1143"/>
      <c r="F237" s="1143"/>
      <c r="G237" s="1143"/>
      <c r="H237" s="1143"/>
      <c r="I237" s="1143"/>
      <c r="J237" s="1143"/>
      <c r="K237" s="1143"/>
      <c r="L237" s="1143"/>
      <c r="M237" s="1143"/>
      <c r="N237" s="1143"/>
      <c r="O237" s="1143"/>
      <c r="P237" s="1143"/>
      <c r="Q237" s="1143"/>
      <c r="R237" s="1143"/>
      <c r="S237" s="1143"/>
    </row>
    <row r="238" spans="1:19" s="1909" customFormat="1" x14ac:dyDescent="0.2">
      <c r="A238" s="1143"/>
      <c r="B238" s="1143"/>
      <c r="C238" s="1143"/>
      <c r="D238" s="1143"/>
      <c r="E238" s="1143"/>
      <c r="F238" s="1143"/>
      <c r="G238" s="1143"/>
      <c r="H238" s="1143"/>
      <c r="I238" s="1143"/>
      <c r="J238" s="1143"/>
      <c r="K238" s="1143"/>
      <c r="L238" s="1143"/>
      <c r="M238" s="1143"/>
      <c r="N238" s="1143"/>
      <c r="O238" s="1143"/>
      <c r="P238" s="1143"/>
      <c r="Q238" s="1143"/>
      <c r="R238" s="1143"/>
      <c r="S238" s="1143"/>
    </row>
    <row r="239" spans="1:19" s="1909" customFormat="1" x14ac:dyDescent="0.2">
      <c r="A239" s="1143"/>
      <c r="B239" s="1143"/>
      <c r="C239" s="1143"/>
      <c r="D239" s="1143"/>
      <c r="E239" s="1143"/>
      <c r="F239" s="1143"/>
      <c r="G239" s="1143"/>
      <c r="H239" s="1143"/>
      <c r="I239" s="1143"/>
      <c r="J239" s="1143"/>
      <c r="K239" s="1143"/>
      <c r="L239" s="1143"/>
      <c r="M239" s="1143"/>
      <c r="N239" s="1143"/>
      <c r="O239" s="1143"/>
      <c r="P239" s="1143"/>
      <c r="Q239" s="1143"/>
      <c r="R239" s="1143"/>
      <c r="S239" s="1143"/>
    </row>
    <row r="240" spans="1:19" s="1909" customFormat="1" x14ac:dyDescent="0.2">
      <c r="A240" s="1143"/>
      <c r="B240" s="1143"/>
      <c r="C240" s="1143"/>
      <c r="D240" s="1143"/>
      <c r="E240" s="1143"/>
      <c r="F240" s="1143"/>
      <c r="G240" s="1143"/>
      <c r="H240" s="1143"/>
      <c r="I240" s="1143"/>
      <c r="J240" s="1143"/>
      <c r="K240" s="1143"/>
      <c r="L240" s="1143"/>
      <c r="M240" s="1143"/>
      <c r="N240" s="1143"/>
      <c r="O240" s="1143"/>
      <c r="P240" s="1143"/>
      <c r="Q240" s="1143"/>
      <c r="R240" s="1143"/>
      <c r="S240" s="1143"/>
    </row>
    <row r="241" spans="1:19" s="1909" customFormat="1" x14ac:dyDescent="0.2">
      <c r="A241" s="1143"/>
      <c r="B241" s="1143"/>
      <c r="C241" s="1143"/>
      <c r="D241" s="1143"/>
      <c r="E241" s="1143"/>
      <c r="F241" s="1143"/>
      <c r="G241" s="1143"/>
      <c r="H241" s="1143"/>
      <c r="I241" s="1143"/>
      <c r="J241" s="1143"/>
      <c r="K241" s="1143"/>
      <c r="L241" s="1143"/>
      <c r="M241" s="1143"/>
      <c r="N241" s="1143"/>
      <c r="O241" s="1143"/>
      <c r="P241" s="1143"/>
      <c r="Q241" s="1143"/>
      <c r="R241" s="1143"/>
      <c r="S241" s="1143"/>
    </row>
    <row r="242" spans="1:19" s="1909" customFormat="1" x14ac:dyDescent="0.2">
      <c r="A242" s="1143"/>
      <c r="B242" s="1143"/>
      <c r="C242" s="1143"/>
      <c r="D242" s="1143"/>
      <c r="E242" s="1143"/>
      <c r="F242" s="1143"/>
      <c r="G242" s="1143"/>
      <c r="H242" s="1143"/>
      <c r="I242" s="1143"/>
      <c r="J242" s="1143"/>
      <c r="K242" s="1143"/>
      <c r="L242" s="1143"/>
      <c r="M242" s="1143"/>
      <c r="N242" s="1143"/>
      <c r="O242" s="1143"/>
      <c r="P242" s="1143"/>
      <c r="Q242" s="1143"/>
      <c r="R242" s="1143"/>
      <c r="S242" s="1143"/>
    </row>
    <row r="243" spans="1:19" s="1909" customFormat="1" x14ac:dyDescent="0.2">
      <c r="A243" s="1143"/>
      <c r="B243" s="1143"/>
      <c r="C243" s="1143"/>
      <c r="D243" s="1143"/>
      <c r="E243" s="1143"/>
      <c r="F243" s="1143"/>
      <c r="G243" s="1143"/>
      <c r="H243" s="1143"/>
      <c r="I243" s="1143"/>
      <c r="J243" s="1143"/>
      <c r="K243" s="1143"/>
      <c r="L243" s="1143"/>
      <c r="M243" s="1143"/>
      <c r="N243" s="1143"/>
      <c r="O243" s="1143"/>
      <c r="P243" s="1143"/>
      <c r="Q243" s="1143"/>
      <c r="R243" s="1143"/>
      <c r="S243" s="1143"/>
    </row>
    <row r="244" spans="1:19" s="1909" customFormat="1" x14ac:dyDescent="0.2">
      <c r="A244" s="1143"/>
      <c r="B244" s="1143"/>
      <c r="C244" s="1143"/>
      <c r="D244" s="1143"/>
      <c r="E244" s="1143"/>
      <c r="F244" s="1143"/>
      <c r="G244" s="1143"/>
      <c r="H244" s="1143"/>
      <c r="I244" s="1143"/>
      <c r="J244" s="1143"/>
      <c r="K244" s="1143"/>
      <c r="L244" s="1143"/>
      <c r="M244" s="1143"/>
      <c r="N244" s="1143"/>
      <c r="O244" s="1143"/>
      <c r="P244" s="1143"/>
      <c r="Q244" s="1143"/>
      <c r="R244" s="1143"/>
      <c r="S244" s="1143"/>
    </row>
    <row r="245" spans="1:19" s="1909" customFormat="1" x14ac:dyDescent="0.2">
      <c r="A245" s="1143"/>
      <c r="B245" s="1143"/>
      <c r="C245" s="1143"/>
      <c r="D245" s="1143"/>
      <c r="E245" s="1143"/>
      <c r="F245" s="1143"/>
      <c r="G245" s="1143"/>
      <c r="H245" s="1143"/>
      <c r="I245" s="1143"/>
      <c r="J245" s="1143"/>
      <c r="K245" s="1143"/>
      <c r="L245" s="1143"/>
      <c r="M245" s="1143"/>
      <c r="N245" s="1143"/>
      <c r="O245" s="1143"/>
      <c r="P245" s="1143"/>
      <c r="Q245" s="1143"/>
      <c r="R245" s="1143"/>
      <c r="S245" s="1143"/>
    </row>
    <row r="246" spans="1:19" s="1909" customFormat="1" x14ac:dyDescent="0.2">
      <c r="A246" s="1143"/>
      <c r="B246" s="1143"/>
      <c r="C246" s="1143"/>
      <c r="D246" s="1143"/>
      <c r="E246" s="1143"/>
      <c r="F246" s="1143"/>
      <c r="G246" s="1143"/>
      <c r="H246" s="1143"/>
      <c r="I246" s="1143"/>
      <c r="J246" s="1143"/>
      <c r="K246" s="1143"/>
      <c r="L246" s="1143"/>
      <c r="M246" s="1143"/>
      <c r="N246" s="1143"/>
      <c r="O246" s="1143"/>
      <c r="P246" s="1143"/>
      <c r="Q246" s="1143"/>
      <c r="R246" s="1143"/>
      <c r="S246" s="1143"/>
    </row>
    <row r="247" spans="1:19" s="1909" customFormat="1" x14ac:dyDescent="0.2">
      <c r="A247" s="1143"/>
      <c r="B247" s="1143"/>
      <c r="C247" s="1143"/>
      <c r="D247" s="1143"/>
      <c r="E247" s="1143"/>
      <c r="F247" s="1143"/>
      <c r="G247" s="1143"/>
      <c r="H247" s="1143"/>
      <c r="I247" s="1143"/>
      <c r="J247" s="1143"/>
      <c r="K247" s="1143"/>
      <c r="L247" s="1143"/>
      <c r="M247" s="1143"/>
      <c r="N247" s="1143"/>
      <c r="O247" s="1143"/>
      <c r="P247" s="1143"/>
      <c r="Q247" s="1143"/>
      <c r="R247" s="1143"/>
      <c r="S247" s="1143"/>
    </row>
    <row r="248" spans="1:19" s="1909" customFormat="1" x14ac:dyDescent="0.2">
      <c r="A248" s="1143"/>
      <c r="B248" s="1143"/>
      <c r="C248" s="1143"/>
      <c r="D248" s="1143"/>
      <c r="E248" s="1143"/>
      <c r="F248" s="1143"/>
      <c r="G248" s="1143"/>
      <c r="H248" s="1143"/>
      <c r="I248" s="1143"/>
      <c r="J248" s="1143"/>
      <c r="K248" s="1143"/>
      <c r="L248" s="1143"/>
      <c r="M248" s="1143"/>
      <c r="N248" s="1143"/>
      <c r="O248" s="1143"/>
      <c r="P248" s="1143"/>
      <c r="Q248" s="1143"/>
      <c r="R248" s="1143"/>
      <c r="S248" s="1143"/>
    </row>
    <row r="249" spans="1:19" s="1909" customFormat="1" x14ac:dyDescent="0.2">
      <c r="A249" s="1143"/>
      <c r="B249" s="1143"/>
      <c r="C249" s="1143"/>
      <c r="D249" s="1143"/>
      <c r="E249" s="1143"/>
      <c r="F249" s="1143"/>
      <c r="G249" s="1143"/>
      <c r="H249" s="1143"/>
      <c r="I249" s="1143"/>
      <c r="J249" s="1143"/>
      <c r="K249" s="1143"/>
      <c r="L249" s="1143"/>
      <c r="M249" s="1143"/>
      <c r="N249" s="1143"/>
      <c r="O249" s="1143"/>
      <c r="P249" s="1143"/>
      <c r="Q249" s="1143"/>
      <c r="R249" s="1143"/>
      <c r="S249" s="1143"/>
    </row>
    <row r="250" spans="1:19" s="1909" customFormat="1" x14ac:dyDescent="0.2">
      <c r="A250" s="1143"/>
      <c r="B250" s="1143"/>
      <c r="C250" s="1143"/>
      <c r="D250" s="1143"/>
      <c r="E250" s="1143"/>
      <c r="F250" s="1143"/>
      <c r="G250" s="1143"/>
      <c r="H250" s="1143"/>
      <c r="I250" s="1143"/>
      <c r="J250" s="1143"/>
      <c r="K250" s="1143"/>
      <c r="L250" s="1143"/>
      <c r="M250" s="1143"/>
      <c r="N250" s="1143"/>
      <c r="O250" s="1143"/>
      <c r="P250" s="1143"/>
      <c r="Q250" s="1143"/>
      <c r="R250" s="1143"/>
      <c r="S250" s="1143"/>
    </row>
    <row r="251" spans="1:19" s="1909" customFormat="1" x14ac:dyDescent="0.2">
      <c r="A251" s="1143"/>
      <c r="B251" s="1143"/>
      <c r="C251" s="1143"/>
      <c r="D251" s="1143"/>
      <c r="E251" s="1143"/>
      <c r="F251" s="1143"/>
      <c r="G251" s="1143"/>
      <c r="H251" s="1143"/>
      <c r="I251" s="1143"/>
      <c r="J251" s="1143"/>
      <c r="K251" s="1143"/>
      <c r="L251" s="1143"/>
      <c r="M251" s="1143"/>
      <c r="N251" s="1143"/>
      <c r="O251" s="1143"/>
      <c r="P251" s="1143"/>
      <c r="Q251" s="1143"/>
      <c r="R251" s="1143"/>
      <c r="S251" s="1143"/>
    </row>
    <row r="252" spans="1:19" s="1909" customFormat="1" x14ac:dyDescent="0.2">
      <c r="A252" s="1143"/>
      <c r="B252" s="1143"/>
      <c r="C252" s="1143"/>
      <c r="D252" s="1143"/>
      <c r="E252" s="1143"/>
      <c r="F252" s="1143"/>
      <c r="G252" s="1143"/>
      <c r="H252" s="1143"/>
      <c r="I252" s="1143"/>
      <c r="J252" s="1143"/>
      <c r="K252" s="1143"/>
      <c r="L252" s="1143"/>
      <c r="M252" s="1143"/>
      <c r="N252" s="1143"/>
      <c r="O252" s="1143"/>
      <c r="P252" s="1143"/>
      <c r="Q252" s="1143"/>
      <c r="R252" s="1143"/>
      <c r="S252" s="1143"/>
    </row>
    <row r="253" spans="1:19" s="1909" customFormat="1" x14ac:dyDescent="0.2">
      <c r="A253" s="1143"/>
      <c r="B253" s="1143"/>
      <c r="C253" s="1143"/>
      <c r="D253" s="1143"/>
      <c r="E253" s="1143"/>
      <c r="F253" s="1143"/>
      <c r="G253" s="1143"/>
      <c r="H253" s="1143"/>
      <c r="I253" s="1143"/>
      <c r="J253" s="1143"/>
      <c r="K253" s="1143"/>
      <c r="L253" s="1143"/>
      <c r="M253" s="1143"/>
      <c r="N253" s="1143"/>
      <c r="O253" s="1143"/>
      <c r="P253" s="1143"/>
      <c r="Q253" s="1143"/>
      <c r="R253" s="1143"/>
      <c r="S253" s="1143"/>
    </row>
    <row r="254" spans="1:19" s="1909" customFormat="1" x14ac:dyDescent="0.2">
      <c r="A254" s="1143"/>
      <c r="B254" s="1143"/>
      <c r="C254" s="1143"/>
      <c r="D254" s="1143"/>
      <c r="E254" s="1143"/>
      <c r="F254" s="1143"/>
      <c r="G254" s="1143"/>
      <c r="H254" s="1143"/>
      <c r="I254" s="1143"/>
      <c r="J254" s="1143"/>
      <c r="K254" s="1143"/>
      <c r="L254" s="1143"/>
      <c r="M254" s="1143"/>
      <c r="N254" s="1143"/>
      <c r="O254" s="1143"/>
      <c r="P254" s="1143"/>
      <c r="Q254" s="1143"/>
      <c r="R254" s="1143"/>
      <c r="S254" s="1143"/>
    </row>
    <row r="255" spans="1:19" s="1909" customFormat="1" x14ac:dyDescent="0.2">
      <c r="A255" s="1143"/>
      <c r="B255" s="1143"/>
      <c r="C255" s="1143"/>
      <c r="D255" s="1143"/>
      <c r="E255" s="1143"/>
      <c r="F255" s="1143"/>
      <c r="G255" s="1143"/>
      <c r="H255" s="1143"/>
      <c r="I255" s="1143"/>
      <c r="J255" s="1143"/>
      <c r="K255" s="1143"/>
      <c r="L255" s="1143"/>
      <c r="M255" s="1143"/>
      <c r="N255" s="1143"/>
      <c r="O255" s="1143"/>
      <c r="P255" s="1143"/>
      <c r="Q255" s="1143"/>
      <c r="R255" s="1143"/>
      <c r="S255" s="1143"/>
    </row>
    <row r="256" spans="1:19" s="1909" customFormat="1" x14ac:dyDescent="0.2">
      <c r="A256" s="1143"/>
      <c r="B256" s="1143"/>
      <c r="C256" s="1143"/>
      <c r="D256" s="1143"/>
      <c r="E256" s="1143"/>
      <c r="F256" s="1143"/>
      <c r="G256" s="1143"/>
      <c r="H256" s="1143"/>
      <c r="I256" s="1143"/>
      <c r="J256" s="1143"/>
      <c r="K256" s="1143"/>
      <c r="L256" s="1143"/>
      <c r="M256" s="1143"/>
      <c r="N256" s="1143"/>
      <c r="O256" s="1143"/>
      <c r="P256" s="1143"/>
      <c r="Q256" s="1143"/>
      <c r="R256" s="1143"/>
      <c r="S256" s="1143"/>
    </row>
    <row r="257" spans="1:19" s="1909" customFormat="1" x14ac:dyDescent="0.2">
      <c r="A257" s="1143"/>
      <c r="B257" s="1143"/>
      <c r="C257" s="1143"/>
      <c r="D257" s="1143"/>
      <c r="E257" s="1143"/>
      <c r="F257" s="1143"/>
      <c r="G257" s="1143"/>
      <c r="H257" s="1143"/>
      <c r="I257" s="1143"/>
      <c r="J257" s="1143"/>
      <c r="K257" s="1143"/>
      <c r="L257" s="1143"/>
      <c r="M257" s="1143"/>
      <c r="N257" s="1143"/>
      <c r="O257" s="1143"/>
      <c r="P257" s="1143"/>
      <c r="Q257" s="1143"/>
      <c r="R257" s="1143"/>
      <c r="S257" s="1143"/>
    </row>
    <row r="258" spans="1:19" s="1909" customFormat="1" x14ac:dyDescent="0.2">
      <c r="A258" s="1143"/>
      <c r="B258" s="1143"/>
      <c r="C258" s="1143"/>
      <c r="D258" s="1143"/>
      <c r="E258" s="1143"/>
      <c r="F258" s="1143"/>
      <c r="G258" s="1143"/>
      <c r="H258" s="1143"/>
      <c r="I258" s="1143"/>
      <c r="J258" s="1143"/>
      <c r="K258" s="1143"/>
      <c r="L258" s="1143"/>
      <c r="M258" s="1143"/>
      <c r="N258" s="1143"/>
      <c r="O258" s="1143"/>
      <c r="P258" s="1143"/>
      <c r="Q258" s="1143"/>
      <c r="R258" s="1143"/>
      <c r="S258" s="1143"/>
    </row>
    <row r="259" spans="1:19" s="1909" customFormat="1" x14ac:dyDescent="0.2">
      <c r="A259" s="1143"/>
      <c r="B259" s="1143"/>
      <c r="C259" s="1143"/>
      <c r="D259" s="1143"/>
      <c r="E259" s="1143"/>
      <c r="F259" s="1143"/>
      <c r="G259" s="1143"/>
      <c r="H259" s="1143"/>
      <c r="I259" s="1143"/>
      <c r="J259" s="1143"/>
      <c r="K259" s="1143"/>
      <c r="L259" s="1143"/>
      <c r="M259" s="1143"/>
      <c r="N259" s="1143"/>
      <c r="O259" s="1143"/>
      <c r="P259" s="1143"/>
      <c r="Q259" s="1143"/>
      <c r="R259" s="1143"/>
      <c r="S259" s="1143"/>
    </row>
    <row r="260" spans="1:19" s="1909" customFormat="1" x14ac:dyDescent="0.2">
      <c r="A260" s="1143"/>
      <c r="B260" s="1143"/>
      <c r="C260" s="1143"/>
      <c r="D260" s="1143"/>
      <c r="E260" s="1143"/>
      <c r="F260" s="1143"/>
      <c r="G260" s="1143"/>
      <c r="H260" s="1143"/>
      <c r="I260" s="1143"/>
      <c r="J260" s="1143"/>
      <c r="K260" s="1143"/>
      <c r="L260" s="1143"/>
      <c r="M260" s="1143"/>
      <c r="N260" s="1143"/>
      <c r="O260" s="1143"/>
      <c r="P260" s="1143"/>
      <c r="Q260" s="1143"/>
      <c r="R260" s="1143"/>
      <c r="S260" s="1143"/>
    </row>
    <row r="261" spans="1:19" s="1909" customFormat="1" x14ac:dyDescent="0.2">
      <c r="A261" s="1143"/>
      <c r="B261" s="1143"/>
      <c r="C261" s="1143"/>
      <c r="D261" s="1143"/>
      <c r="E261" s="1143"/>
      <c r="F261" s="1143"/>
      <c r="G261" s="1143"/>
      <c r="H261" s="1143"/>
      <c r="I261" s="1143"/>
      <c r="J261" s="1143"/>
      <c r="K261" s="1143"/>
      <c r="L261" s="1143"/>
      <c r="M261" s="1143"/>
      <c r="N261" s="1143"/>
      <c r="O261" s="1143"/>
      <c r="P261" s="1143"/>
      <c r="Q261" s="1143"/>
      <c r="R261" s="1143"/>
      <c r="S261" s="1143"/>
    </row>
    <row r="262" spans="1:19" s="1909" customFormat="1" x14ac:dyDescent="0.2">
      <c r="A262" s="1143"/>
      <c r="B262" s="1143"/>
      <c r="C262" s="1143"/>
      <c r="D262" s="1143"/>
      <c r="E262" s="1143"/>
      <c r="F262" s="1143"/>
      <c r="G262" s="1143"/>
      <c r="H262" s="1143"/>
      <c r="I262" s="1143"/>
      <c r="J262" s="1143"/>
      <c r="K262" s="1143"/>
      <c r="L262" s="1143"/>
      <c r="M262" s="1143"/>
      <c r="N262" s="1143"/>
      <c r="O262" s="1143"/>
      <c r="P262" s="1143"/>
      <c r="Q262" s="1143"/>
      <c r="R262" s="1143"/>
      <c r="S262" s="1143"/>
    </row>
    <row r="263" spans="1:19" s="1909" customFormat="1" x14ac:dyDescent="0.2">
      <c r="A263" s="1143"/>
      <c r="B263" s="1143"/>
      <c r="C263" s="1143"/>
      <c r="D263" s="1143"/>
      <c r="E263" s="1143"/>
      <c r="F263" s="1143"/>
      <c r="G263" s="1143"/>
      <c r="H263" s="1143"/>
      <c r="I263" s="1143"/>
      <c r="J263" s="1143"/>
      <c r="K263" s="1143"/>
      <c r="L263" s="1143"/>
      <c r="M263" s="1143"/>
      <c r="N263" s="1143"/>
      <c r="O263" s="1143"/>
      <c r="P263" s="1143"/>
      <c r="Q263" s="1143"/>
      <c r="R263" s="1143"/>
      <c r="S263" s="1143"/>
    </row>
    <row r="264" spans="1:19" s="1909" customFormat="1" x14ac:dyDescent="0.2">
      <c r="A264" s="1143"/>
      <c r="B264" s="1143"/>
      <c r="C264" s="1143"/>
      <c r="D264" s="1143"/>
      <c r="E264" s="1143"/>
      <c r="F264" s="1143"/>
      <c r="G264" s="1143"/>
      <c r="H264" s="1143"/>
      <c r="I264" s="1143"/>
      <c r="J264" s="1143"/>
      <c r="K264" s="1143"/>
      <c r="L264" s="1143"/>
      <c r="M264" s="1143"/>
      <c r="N264" s="1143"/>
      <c r="O264" s="1143"/>
      <c r="P264" s="1143"/>
      <c r="Q264" s="1143"/>
      <c r="R264" s="1143"/>
      <c r="S264" s="1143"/>
    </row>
    <row r="265" spans="1:19" s="1909" customFormat="1" x14ac:dyDescent="0.2">
      <c r="A265" s="1143"/>
      <c r="B265" s="1143"/>
      <c r="C265" s="1143"/>
      <c r="D265" s="1143"/>
      <c r="E265" s="1143"/>
      <c r="F265" s="1143"/>
      <c r="G265" s="1143"/>
      <c r="H265" s="1143"/>
      <c r="I265" s="1143"/>
      <c r="J265" s="1143"/>
      <c r="K265" s="1143"/>
      <c r="L265" s="1143"/>
      <c r="M265" s="1143"/>
      <c r="N265" s="1143"/>
      <c r="O265" s="1143"/>
      <c r="P265" s="1143"/>
      <c r="Q265" s="1143"/>
      <c r="R265" s="1143"/>
      <c r="S265" s="1143"/>
    </row>
    <row r="266" spans="1:19" s="1909" customFormat="1" x14ac:dyDescent="0.2">
      <c r="A266" s="1143"/>
      <c r="B266" s="1143"/>
      <c r="C266" s="1143"/>
      <c r="D266" s="1143"/>
      <c r="E266" s="1143"/>
      <c r="F266" s="1143"/>
      <c r="G266" s="1143"/>
      <c r="H266" s="1143"/>
      <c r="I266" s="1143"/>
      <c r="J266" s="1143"/>
      <c r="K266" s="1143"/>
      <c r="L266" s="1143"/>
      <c r="M266" s="1143"/>
      <c r="N266" s="1143"/>
      <c r="O266" s="1143"/>
      <c r="P266" s="1143"/>
      <c r="Q266" s="1143"/>
      <c r="R266" s="1143"/>
      <c r="S266" s="1143"/>
    </row>
    <row r="267" spans="1:19" s="1909" customFormat="1" x14ac:dyDescent="0.2">
      <c r="A267" s="1143"/>
      <c r="B267" s="1143"/>
      <c r="C267" s="1143"/>
      <c r="D267" s="1143"/>
      <c r="E267" s="1143"/>
      <c r="F267" s="1143"/>
      <c r="G267" s="1143"/>
      <c r="H267" s="1143"/>
      <c r="I267" s="1143"/>
      <c r="J267" s="1143"/>
      <c r="K267" s="1143"/>
      <c r="L267" s="1143"/>
      <c r="M267" s="1143"/>
      <c r="N267" s="1143"/>
      <c r="O267" s="1143"/>
      <c r="P267" s="1143"/>
      <c r="Q267" s="1143"/>
      <c r="R267" s="1143"/>
      <c r="S267" s="1143"/>
    </row>
    <row r="268" spans="1:19" s="1909" customFormat="1" x14ac:dyDescent="0.2">
      <c r="A268" s="1143"/>
      <c r="B268" s="1143"/>
      <c r="C268" s="1143"/>
      <c r="D268" s="1143"/>
      <c r="E268" s="1143"/>
      <c r="F268" s="1143"/>
      <c r="G268" s="1143"/>
      <c r="H268" s="1143"/>
      <c r="I268" s="1143"/>
      <c r="J268" s="1143"/>
      <c r="K268" s="1143"/>
      <c r="L268" s="1143"/>
      <c r="M268" s="1143"/>
      <c r="N268" s="1143"/>
      <c r="O268" s="1143"/>
      <c r="P268" s="1143"/>
      <c r="Q268" s="1143"/>
      <c r="R268" s="1143"/>
      <c r="S268" s="1143"/>
    </row>
    <row r="269" spans="1:19" s="1909" customFormat="1" x14ac:dyDescent="0.2">
      <c r="A269" s="1143"/>
      <c r="B269" s="1143"/>
      <c r="C269" s="1143"/>
      <c r="D269" s="1143"/>
      <c r="E269" s="1143"/>
      <c r="F269" s="1143"/>
      <c r="G269" s="1143"/>
      <c r="H269" s="1143"/>
      <c r="I269" s="1143"/>
      <c r="J269" s="1143"/>
      <c r="K269" s="1143"/>
      <c r="L269" s="1143"/>
      <c r="M269" s="1143"/>
      <c r="N269" s="1143"/>
      <c r="O269" s="1143"/>
      <c r="P269" s="1143"/>
      <c r="Q269" s="1143"/>
      <c r="R269" s="1143"/>
      <c r="S269" s="1143"/>
    </row>
    <row r="270" spans="1:19" s="1909" customFormat="1" x14ac:dyDescent="0.2">
      <c r="A270" s="1143"/>
      <c r="B270" s="1143"/>
      <c r="C270" s="1143"/>
      <c r="D270" s="1143"/>
      <c r="E270" s="1143"/>
      <c r="F270" s="1143"/>
      <c r="G270" s="1143"/>
      <c r="H270" s="1143"/>
      <c r="I270" s="1143"/>
      <c r="J270" s="1143"/>
      <c r="K270" s="1143"/>
      <c r="L270" s="1143"/>
      <c r="M270" s="1143"/>
      <c r="N270" s="1143"/>
      <c r="O270" s="1143"/>
      <c r="P270" s="1143"/>
      <c r="Q270" s="1143"/>
      <c r="R270" s="1143"/>
      <c r="S270" s="1143"/>
    </row>
    <row r="271" spans="1:19" s="1909" customFormat="1" x14ac:dyDescent="0.2">
      <c r="A271" s="1143"/>
      <c r="B271" s="1143"/>
      <c r="C271" s="1143"/>
      <c r="D271" s="1143"/>
      <c r="E271" s="1143"/>
      <c r="F271" s="1143"/>
      <c r="G271" s="1143"/>
      <c r="H271" s="1143"/>
      <c r="I271" s="1143"/>
      <c r="J271" s="1143"/>
      <c r="K271" s="1143"/>
      <c r="L271" s="1143"/>
      <c r="M271" s="1143"/>
      <c r="N271" s="1143"/>
      <c r="O271" s="1143"/>
      <c r="P271" s="1143"/>
      <c r="Q271" s="1143"/>
      <c r="R271" s="1143"/>
      <c r="S271" s="1143"/>
    </row>
    <row r="272" spans="1:19" s="1909" customFormat="1" x14ac:dyDescent="0.2">
      <c r="A272" s="1143"/>
      <c r="B272" s="1143"/>
      <c r="C272" s="1143"/>
      <c r="D272" s="1143"/>
      <c r="E272" s="1143"/>
      <c r="F272" s="1143"/>
      <c r="G272" s="1143"/>
      <c r="H272" s="1143"/>
      <c r="I272" s="1143"/>
      <c r="J272" s="1143"/>
      <c r="K272" s="1143"/>
      <c r="L272" s="1143"/>
      <c r="M272" s="1143"/>
      <c r="N272" s="1143"/>
      <c r="O272" s="1143"/>
      <c r="P272" s="1143"/>
      <c r="Q272" s="1143"/>
      <c r="R272" s="1143"/>
      <c r="S272" s="1143"/>
    </row>
    <row r="273" spans="1:19" s="1909" customFormat="1" x14ac:dyDescent="0.2">
      <c r="A273" s="1143"/>
      <c r="B273" s="1143"/>
      <c r="C273" s="1143"/>
      <c r="D273" s="1143"/>
      <c r="E273" s="1143"/>
      <c r="F273" s="1143"/>
      <c r="G273" s="1143"/>
      <c r="H273" s="1143"/>
      <c r="I273" s="1143"/>
      <c r="J273" s="1143"/>
      <c r="K273" s="1143"/>
      <c r="L273" s="1143"/>
      <c r="M273" s="1143"/>
      <c r="N273" s="1143"/>
      <c r="O273" s="1143"/>
      <c r="P273" s="1143"/>
      <c r="Q273" s="1143"/>
      <c r="R273" s="1143"/>
      <c r="S273" s="1143"/>
    </row>
    <row r="274" spans="1:19" s="1909" customFormat="1" x14ac:dyDescent="0.2">
      <c r="A274" s="1143"/>
      <c r="B274" s="1143"/>
      <c r="C274" s="1143"/>
      <c r="D274" s="1143"/>
      <c r="E274" s="1143"/>
      <c r="F274" s="1143"/>
      <c r="G274" s="1143"/>
      <c r="H274" s="1143"/>
      <c r="I274" s="1143"/>
      <c r="J274" s="1143"/>
      <c r="K274" s="1143"/>
      <c r="L274" s="1143"/>
      <c r="M274" s="1143"/>
      <c r="N274" s="1143"/>
      <c r="O274" s="1143"/>
      <c r="P274" s="1143"/>
      <c r="Q274" s="1143"/>
      <c r="R274" s="1143"/>
      <c r="S274" s="1143"/>
    </row>
    <row r="275" spans="1:19" s="1909" customFormat="1" x14ac:dyDescent="0.2">
      <c r="A275" s="1143"/>
      <c r="B275" s="1143"/>
      <c r="C275" s="1143"/>
      <c r="D275" s="1143"/>
      <c r="E275" s="1143"/>
      <c r="F275" s="1143"/>
      <c r="G275" s="1143"/>
      <c r="H275" s="1143"/>
      <c r="I275" s="1143"/>
      <c r="J275" s="1143"/>
      <c r="K275" s="1143"/>
      <c r="L275" s="1143"/>
      <c r="M275" s="1143"/>
      <c r="N275" s="1143"/>
      <c r="O275" s="1143"/>
      <c r="P275" s="1143"/>
      <c r="Q275" s="1143"/>
      <c r="R275" s="1143"/>
      <c r="S275" s="1143"/>
    </row>
    <row r="276" spans="1:19" s="1909" customFormat="1" x14ac:dyDescent="0.2">
      <c r="A276" s="1143"/>
      <c r="B276" s="1143"/>
      <c r="C276" s="1143"/>
      <c r="D276" s="1143"/>
      <c r="E276" s="1143"/>
      <c r="F276" s="1143"/>
      <c r="G276" s="1143"/>
      <c r="H276" s="1143"/>
      <c r="I276" s="1143"/>
      <c r="J276" s="1143"/>
      <c r="K276" s="1143"/>
      <c r="L276" s="1143"/>
      <c r="M276" s="1143"/>
      <c r="N276" s="1143"/>
      <c r="O276" s="1143"/>
      <c r="P276" s="1143"/>
      <c r="Q276" s="1143"/>
      <c r="R276" s="1143"/>
      <c r="S276" s="1143"/>
    </row>
    <row r="277" spans="1:19" s="1909" customFormat="1" x14ac:dyDescent="0.2">
      <c r="A277" s="1143"/>
      <c r="B277" s="1143"/>
      <c r="C277" s="1143"/>
      <c r="D277" s="1143"/>
      <c r="E277" s="1143"/>
      <c r="F277" s="1143"/>
      <c r="G277" s="1143"/>
      <c r="H277" s="1143"/>
      <c r="I277" s="1143"/>
      <c r="J277" s="1143"/>
      <c r="K277" s="1143"/>
      <c r="L277" s="1143"/>
      <c r="M277" s="1143"/>
      <c r="N277" s="1143"/>
      <c r="O277" s="1143"/>
      <c r="P277" s="1143"/>
      <c r="Q277" s="1143"/>
      <c r="R277" s="1143"/>
      <c r="S277" s="1143"/>
    </row>
    <row r="278" spans="1:19" s="1909" customFormat="1" x14ac:dyDescent="0.2">
      <c r="A278" s="1143"/>
      <c r="B278" s="1143"/>
      <c r="C278" s="1143"/>
      <c r="D278" s="1143"/>
      <c r="E278" s="1143"/>
      <c r="F278" s="1143"/>
      <c r="G278" s="1143"/>
      <c r="H278" s="1143"/>
      <c r="I278" s="1143"/>
      <c r="J278" s="1143"/>
      <c r="K278" s="1143"/>
      <c r="L278" s="1143"/>
      <c r="M278" s="1143"/>
      <c r="N278" s="1143"/>
      <c r="O278" s="1143"/>
      <c r="P278" s="1143"/>
      <c r="Q278" s="1143"/>
      <c r="R278" s="1143"/>
      <c r="S278" s="1143"/>
    </row>
    <row r="279" spans="1:19" s="1909" customFormat="1" x14ac:dyDescent="0.2">
      <c r="A279" s="1143"/>
      <c r="B279" s="1143"/>
      <c r="C279" s="1143"/>
      <c r="D279" s="1143"/>
      <c r="E279" s="1143"/>
      <c r="F279" s="1143"/>
      <c r="G279" s="1143"/>
      <c r="H279" s="1143"/>
      <c r="I279" s="1143"/>
      <c r="J279" s="1143"/>
      <c r="K279" s="1143"/>
      <c r="L279" s="1143"/>
      <c r="M279" s="1143"/>
      <c r="N279" s="1143"/>
      <c r="O279" s="1143"/>
      <c r="P279" s="1143"/>
      <c r="Q279" s="1143"/>
      <c r="R279" s="1143"/>
      <c r="S279" s="1143"/>
    </row>
    <row r="280" spans="1:19" s="1909" customFormat="1" x14ac:dyDescent="0.2">
      <c r="A280" s="1143"/>
      <c r="B280" s="1143"/>
      <c r="C280" s="1143"/>
      <c r="D280" s="1143"/>
      <c r="E280" s="1143"/>
      <c r="F280" s="1143"/>
      <c r="G280" s="1143"/>
      <c r="H280" s="1143"/>
      <c r="I280" s="1143"/>
      <c r="J280" s="1143"/>
      <c r="K280" s="1143"/>
      <c r="L280" s="1143"/>
      <c r="M280" s="1143"/>
      <c r="N280" s="1143"/>
      <c r="O280" s="1143"/>
      <c r="P280" s="1143"/>
      <c r="Q280" s="1143"/>
      <c r="R280" s="1143"/>
      <c r="S280" s="1143"/>
    </row>
    <row r="281" spans="1:19" s="1909" customFormat="1" x14ac:dyDescent="0.2">
      <c r="A281" s="1143"/>
      <c r="B281" s="1143"/>
      <c r="C281" s="1143"/>
      <c r="D281" s="1143"/>
      <c r="E281" s="1143"/>
      <c r="F281" s="1143"/>
      <c r="G281" s="1143"/>
      <c r="H281" s="1143"/>
      <c r="I281" s="1143"/>
      <c r="J281" s="1143"/>
      <c r="K281" s="1143"/>
      <c r="L281" s="1143"/>
      <c r="M281" s="1143"/>
      <c r="N281" s="1143"/>
      <c r="O281" s="1143"/>
      <c r="P281" s="1143"/>
      <c r="Q281" s="1143"/>
      <c r="R281" s="1143"/>
      <c r="S281" s="1143"/>
    </row>
    <row r="282" spans="1:19" s="1909" customFormat="1" x14ac:dyDescent="0.2">
      <c r="A282" s="1143"/>
      <c r="B282" s="1143"/>
      <c r="C282" s="1143"/>
      <c r="D282" s="1143"/>
      <c r="E282" s="1143"/>
      <c r="F282" s="1143"/>
      <c r="G282" s="1143"/>
      <c r="H282" s="1143"/>
      <c r="I282" s="1143"/>
      <c r="J282" s="1143"/>
      <c r="K282" s="1143"/>
      <c r="L282" s="1143"/>
      <c r="M282" s="1143"/>
      <c r="N282" s="1143"/>
      <c r="O282" s="1143"/>
      <c r="P282" s="1143"/>
      <c r="Q282" s="1143"/>
      <c r="R282" s="1143"/>
      <c r="S282" s="1143"/>
    </row>
    <row r="283" spans="1:19" s="1909" customFormat="1" x14ac:dyDescent="0.2">
      <c r="A283" s="1143"/>
      <c r="B283" s="1143"/>
      <c r="C283" s="1143"/>
      <c r="D283" s="1143"/>
      <c r="E283" s="1143"/>
      <c r="F283" s="1143"/>
      <c r="G283" s="1143"/>
      <c r="H283" s="1143"/>
      <c r="I283" s="1143"/>
      <c r="J283" s="1143"/>
      <c r="K283" s="1143"/>
      <c r="L283" s="1143"/>
      <c r="M283" s="1143"/>
      <c r="N283" s="1143"/>
      <c r="O283" s="1143"/>
      <c r="P283" s="1143"/>
      <c r="Q283" s="1143"/>
      <c r="R283" s="1143"/>
      <c r="S283" s="1143"/>
    </row>
    <row r="284" spans="1:19" s="1909" customFormat="1" x14ac:dyDescent="0.2">
      <c r="A284" s="1143"/>
      <c r="B284" s="1143"/>
      <c r="C284" s="1143"/>
      <c r="D284" s="1143"/>
      <c r="E284" s="1143"/>
      <c r="F284" s="1143"/>
      <c r="G284" s="1143"/>
      <c r="H284" s="1143"/>
      <c r="I284" s="1143"/>
      <c r="J284" s="1143"/>
      <c r="K284" s="1143"/>
      <c r="L284" s="1143"/>
      <c r="M284" s="1143"/>
      <c r="N284" s="1143"/>
      <c r="O284" s="1143"/>
      <c r="P284" s="1143"/>
      <c r="Q284" s="1143"/>
      <c r="R284" s="1143"/>
      <c r="S284" s="1143"/>
    </row>
    <row r="285" spans="1:19" s="1909" customFormat="1" x14ac:dyDescent="0.2">
      <c r="A285" s="1143"/>
      <c r="B285" s="1143"/>
      <c r="C285" s="1143"/>
      <c r="D285" s="1143"/>
      <c r="E285" s="1143"/>
      <c r="F285" s="1143"/>
      <c r="G285" s="1143"/>
      <c r="H285" s="1143"/>
      <c r="I285" s="1143"/>
      <c r="J285" s="1143"/>
      <c r="K285" s="1143"/>
      <c r="L285" s="1143"/>
      <c r="M285" s="1143"/>
      <c r="N285" s="1143"/>
      <c r="O285" s="1143"/>
      <c r="P285" s="1143"/>
      <c r="Q285" s="1143"/>
      <c r="R285" s="1143"/>
      <c r="S285" s="1143"/>
    </row>
    <row r="286" spans="1:19" s="1909" customFormat="1" x14ac:dyDescent="0.2">
      <c r="A286" s="1143"/>
      <c r="B286" s="1143"/>
      <c r="C286" s="1143"/>
      <c r="D286" s="1143"/>
      <c r="E286" s="1143"/>
      <c r="F286" s="1143"/>
      <c r="G286" s="1143"/>
      <c r="H286" s="1143"/>
      <c r="I286" s="1143"/>
      <c r="J286" s="1143"/>
      <c r="K286" s="1143"/>
      <c r="L286" s="1143"/>
      <c r="M286" s="1143"/>
      <c r="N286" s="1143"/>
      <c r="O286" s="1143"/>
      <c r="P286" s="1143"/>
      <c r="Q286" s="1143"/>
      <c r="R286" s="1143"/>
      <c r="S286" s="1143"/>
    </row>
    <row r="287" spans="1:19" s="1909" customFormat="1" x14ac:dyDescent="0.2">
      <c r="A287" s="1143"/>
      <c r="B287" s="1143"/>
      <c r="C287" s="1143"/>
      <c r="D287" s="1143"/>
      <c r="E287" s="1143"/>
      <c r="F287" s="1143"/>
      <c r="G287" s="1143"/>
      <c r="H287" s="1143"/>
      <c r="I287" s="1143"/>
      <c r="J287" s="1143"/>
      <c r="K287" s="1143"/>
      <c r="L287" s="1143"/>
      <c r="M287" s="1143"/>
      <c r="N287" s="1143"/>
      <c r="O287" s="1143"/>
      <c r="P287" s="1143"/>
      <c r="Q287" s="1143"/>
      <c r="R287" s="1143"/>
      <c r="S287" s="1143"/>
    </row>
    <row r="288" spans="1:19" s="1909" customFormat="1" x14ac:dyDescent="0.2">
      <c r="A288" s="1143"/>
      <c r="B288" s="1143"/>
      <c r="C288" s="1143"/>
      <c r="D288" s="1143"/>
      <c r="E288" s="1143"/>
      <c r="F288" s="1143"/>
      <c r="G288" s="1143"/>
      <c r="H288" s="1143"/>
      <c r="I288" s="1143"/>
      <c r="J288" s="1143"/>
      <c r="K288" s="1143"/>
      <c r="L288" s="1143"/>
      <c r="M288" s="1143"/>
      <c r="N288" s="1143"/>
      <c r="O288" s="1143"/>
      <c r="P288" s="1143"/>
      <c r="Q288" s="1143"/>
      <c r="R288" s="1143"/>
      <c r="S288" s="1143"/>
    </row>
    <row r="289" spans="1:19" s="1909" customFormat="1" x14ac:dyDescent="0.2">
      <c r="A289" s="1143"/>
      <c r="B289" s="1143"/>
      <c r="C289" s="1143"/>
      <c r="D289" s="1143"/>
      <c r="E289" s="1143"/>
      <c r="F289" s="1143"/>
      <c r="G289" s="1143"/>
      <c r="H289" s="1143"/>
      <c r="I289" s="1143"/>
      <c r="J289" s="1143"/>
      <c r="K289" s="1143"/>
      <c r="L289" s="1143"/>
      <c r="M289" s="1143"/>
      <c r="N289" s="1143"/>
      <c r="O289" s="1143"/>
      <c r="P289" s="1143"/>
      <c r="Q289" s="1143"/>
      <c r="R289" s="1143"/>
      <c r="S289" s="1143"/>
    </row>
    <row r="290" spans="1:19" s="1909" customFormat="1" x14ac:dyDescent="0.2">
      <c r="A290" s="1143"/>
      <c r="B290" s="1143"/>
      <c r="C290" s="1143"/>
      <c r="D290" s="1143"/>
      <c r="E290" s="1143"/>
      <c r="F290" s="1143"/>
      <c r="G290" s="1143"/>
      <c r="H290" s="1143"/>
      <c r="I290" s="1143"/>
      <c r="J290" s="1143"/>
      <c r="K290" s="1143"/>
      <c r="L290" s="1143"/>
      <c r="M290" s="1143"/>
      <c r="N290" s="1143"/>
      <c r="O290" s="1143"/>
      <c r="P290" s="1143"/>
      <c r="Q290" s="1143"/>
      <c r="R290" s="1143"/>
      <c r="S290" s="1143"/>
    </row>
    <row r="291" spans="1:19" s="1909" customFormat="1" x14ac:dyDescent="0.2">
      <c r="A291" s="1143"/>
      <c r="B291" s="1143"/>
      <c r="C291" s="1143"/>
      <c r="D291" s="1143"/>
      <c r="E291" s="1143"/>
      <c r="F291" s="1143"/>
      <c r="G291" s="1143"/>
      <c r="H291" s="1143"/>
      <c r="I291" s="1143"/>
      <c r="J291" s="1143"/>
      <c r="K291" s="1143"/>
      <c r="L291" s="1143"/>
      <c r="M291" s="1143"/>
      <c r="N291" s="1143"/>
      <c r="O291" s="1143"/>
      <c r="P291" s="1143"/>
      <c r="Q291" s="1143"/>
      <c r="R291" s="1143"/>
      <c r="S291" s="1143"/>
    </row>
    <row r="292" spans="1:19" s="1909" customFormat="1" x14ac:dyDescent="0.2">
      <c r="A292" s="1143"/>
      <c r="B292" s="1143"/>
      <c r="C292" s="1143"/>
      <c r="D292" s="1143"/>
      <c r="E292" s="1143"/>
      <c r="F292" s="1143"/>
      <c r="G292" s="1143"/>
      <c r="H292" s="1143"/>
      <c r="I292" s="1143"/>
      <c r="J292" s="1143"/>
      <c r="K292" s="1143"/>
      <c r="L292" s="1143"/>
      <c r="M292" s="1143"/>
      <c r="N292" s="1143"/>
      <c r="O292" s="1143"/>
      <c r="P292" s="1143"/>
      <c r="Q292" s="1143"/>
      <c r="R292" s="1143"/>
      <c r="S292" s="1143"/>
    </row>
    <row r="293" spans="1:19" s="1909" customFormat="1" x14ac:dyDescent="0.2">
      <c r="A293" s="1143"/>
      <c r="B293" s="1143"/>
      <c r="C293" s="1143"/>
      <c r="D293" s="1143"/>
      <c r="E293" s="1143"/>
      <c r="F293" s="1143"/>
      <c r="G293" s="1143"/>
      <c r="H293" s="1143"/>
      <c r="I293" s="1143"/>
      <c r="J293" s="1143"/>
      <c r="K293" s="1143"/>
      <c r="L293" s="1143"/>
      <c r="M293" s="1143"/>
      <c r="N293" s="1143"/>
      <c r="O293" s="1143"/>
      <c r="P293" s="1143"/>
      <c r="Q293" s="1143"/>
      <c r="R293" s="1143"/>
      <c r="S293" s="1143"/>
    </row>
    <row r="294" spans="1:19" s="1909" customFormat="1" x14ac:dyDescent="0.2">
      <c r="A294" s="1143"/>
      <c r="B294" s="1143"/>
      <c r="C294" s="1143"/>
      <c r="D294" s="1143"/>
      <c r="E294" s="1143"/>
      <c r="F294" s="1143"/>
      <c r="G294" s="1143"/>
      <c r="H294" s="1143"/>
      <c r="I294" s="1143"/>
      <c r="J294" s="1143"/>
      <c r="K294" s="1143"/>
      <c r="L294" s="1143"/>
      <c r="M294" s="1143"/>
      <c r="N294" s="1143"/>
      <c r="O294" s="1143"/>
      <c r="P294" s="1143"/>
      <c r="Q294" s="1143"/>
      <c r="R294" s="1143"/>
      <c r="S294" s="1143"/>
    </row>
    <row r="295" spans="1:19" s="1909" customFormat="1" x14ac:dyDescent="0.2">
      <c r="A295" s="1143"/>
      <c r="B295" s="1143"/>
      <c r="C295" s="1143"/>
      <c r="D295" s="1143"/>
      <c r="E295" s="1143"/>
      <c r="F295" s="1143"/>
      <c r="G295" s="1143"/>
      <c r="H295" s="1143"/>
      <c r="I295" s="1143"/>
      <c r="J295" s="1143"/>
      <c r="K295" s="1143"/>
      <c r="L295" s="1143"/>
      <c r="M295" s="1143"/>
      <c r="N295" s="1143"/>
      <c r="O295" s="1143"/>
      <c r="P295" s="1143"/>
      <c r="Q295" s="1143"/>
      <c r="R295" s="1143"/>
      <c r="S295" s="1143"/>
    </row>
    <row r="296" spans="1:19" s="1909" customFormat="1" x14ac:dyDescent="0.2">
      <c r="A296" s="1143"/>
      <c r="B296" s="1143"/>
      <c r="C296" s="1143"/>
      <c r="D296" s="1143"/>
      <c r="E296" s="1143"/>
      <c r="F296" s="1143"/>
      <c r="G296" s="1143"/>
      <c r="H296" s="1143"/>
      <c r="I296" s="1143"/>
      <c r="J296" s="1143"/>
      <c r="K296" s="1143"/>
      <c r="L296" s="1143"/>
      <c r="M296" s="1143"/>
      <c r="N296" s="1143"/>
      <c r="O296" s="1143"/>
      <c r="P296" s="1143"/>
      <c r="Q296" s="1143"/>
      <c r="R296" s="1143"/>
      <c r="S296" s="1143"/>
    </row>
    <row r="297" spans="1:19" s="1909" customFormat="1" x14ac:dyDescent="0.2">
      <c r="A297" s="1143"/>
      <c r="B297" s="1143"/>
      <c r="C297" s="1143"/>
      <c r="D297" s="1143"/>
      <c r="E297" s="1143"/>
      <c r="F297" s="1143"/>
      <c r="G297" s="1143"/>
      <c r="H297" s="1143"/>
      <c r="I297" s="1143"/>
      <c r="J297" s="1143"/>
      <c r="K297" s="1143"/>
      <c r="L297" s="1143"/>
      <c r="M297" s="1143"/>
      <c r="N297" s="1143"/>
      <c r="O297" s="1143"/>
      <c r="P297" s="1143"/>
      <c r="Q297" s="1143"/>
      <c r="R297" s="1143"/>
      <c r="S297" s="1143"/>
    </row>
    <row r="298" spans="1:19" s="1909" customFormat="1" x14ac:dyDescent="0.2">
      <c r="A298" s="1143"/>
      <c r="B298" s="1143"/>
      <c r="C298" s="1143"/>
      <c r="D298" s="1143"/>
      <c r="E298" s="1143"/>
      <c r="F298" s="1143"/>
      <c r="G298" s="1143"/>
      <c r="H298" s="1143"/>
      <c r="I298" s="1143"/>
      <c r="J298" s="1143"/>
      <c r="K298" s="1143"/>
      <c r="L298" s="1143"/>
      <c r="M298" s="1143"/>
      <c r="N298" s="1143"/>
      <c r="O298" s="1143"/>
      <c r="P298" s="1143"/>
      <c r="Q298" s="1143"/>
      <c r="R298" s="1143"/>
      <c r="S298" s="1143"/>
    </row>
    <row r="299" spans="1:19" s="1909" customFormat="1" x14ac:dyDescent="0.2">
      <c r="A299" s="1143"/>
      <c r="B299" s="1143"/>
      <c r="C299" s="1143"/>
      <c r="D299" s="1143"/>
      <c r="E299" s="1143"/>
      <c r="F299" s="1143"/>
      <c r="G299" s="1143"/>
      <c r="H299" s="1143"/>
      <c r="I299" s="1143"/>
      <c r="J299" s="1143"/>
      <c r="K299" s="1143"/>
      <c r="L299" s="1143"/>
      <c r="M299" s="1143"/>
      <c r="N299" s="1143"/>
      <c r="O299" s="1143"/>
      <c r="P299" s="1143"/>
      <c r="Q299" s="1143"/>
      <c r="R299" s="1143"/>
      <c r="S299" s="1143"/>
    </row>
    <row r="300" spans="1:19" s="1909" customFormat="1" x14ac:dyDescent="0.2">
      <c r="A300" s="1143"/>
      <c r="B300" s="1143"/>
      <c r="C300" s="1143"/>
      <c r="D300" s="1143"/>
      <c r="E300" s="1143"/>
      <c r="F300" s="1143"/>
      <c r="G300" s="1143"/>
      <c r="H300" s="1143"/>
      <c r="I300" s="1143"/>
      <c r="J300" s="1143"/>
      <c r="K300" s="1143"/>
      <c r="L300" s="1143"/>
      <c r="M300" s="1143"/>
      <c r="N300" s="1143"/>
      <c r="O300" s="1143"/>
      <c r="P300" s="1143"/>
      <c r="Q300" s="1143"/>
      <c r="R300" s="1143"/>
      <c r="S300" s="1143"/>
    </row>
    <row r="301" spans="1:19" s="1909" customFormat="1" x14ac:dyDescent="0.2">
      <c r="A301" s="1143"/>
      <c r="B301" s="1143"/>
      <c r="C301" s="1143"/>
      <c r="D301" s="1143"/>
      <c r="E301" s="1143"/>
      <c r="F301" s="1143"/>
      <c r="G301" s="1143"/>
      <c r="H301" s="1143"/>
      <c r="I301" s="1143"/>
      <c r="J301" s="1143"/>
      <c r="K301" s="1143"/>
      <c r="L301" s="1143"/>
      <c r="M301" s="1143"/>
      <c r="N301" s="1143"/>
      <c r="O301" s="1143"/>
      <c r="P301" s="1143"/>
      <c r="Q301" s="1143"/>
      <c r="R301" s="1143"/>
      <c r="S301" s="1143"/>
    </row>
    <row r="302" spans="1:19" s="1909" customFormat="1" x14ac:dyDescent="0.2">
      <c r="A302" s="1143"/>
      <c r="B302" s="1143"/>
      <c r="C302" s="1143"/>
      <c r="D302" s="1143"/>
      <c r="E302" s="1143"/>
      <c r="F302" s="1143"/>
      <c r="G302" s="1143"/>
      <c r="H302" s="1143"/>
      <c r="I302" s="1143"/>
      <c r="J302" s="1143"/>
      <c r="K302" s="1143"/>
      <c r="L302" s="1143"/>
      <c r="M302" s="1143"/>
      <c r="N302" s="1143"/>
      <c r="O302" s="1143"/>
      <c r="P302" s="1143"/>
      <c r="Q302" s="1143"/>
      <c r="R302" s="1143"/>
      <c r="S302" s="1143"/>
    </row>
    <row r="303" spans="1:19" s="1909" customFormat="1" x14ac:dyDescent="0.2">
      <c r="A303" s="1143"/>
      <c r="B303" s="1143"/>
      <c r="C303" s="1143"/>
      <c r="D303" s="1143"/>
      <c r="E303" s="1143"/>
      <c r="F303" s="1143"/>
      <c r="G303" s="1143"/>
      <c r="H303" s="1143"/>
      <c r="I303" s="1143"/>
      <c r="J303" s="1143"/>
      <c r="K303" s="1143"/>
      <c r="L303" s="1143"/>
      <c r="M303" s="1143"/>
      <c r="N303" s="1143"/>
      <c r="O303" s="1143"/>
      <c r="P303" s="1143"/>
      <c r="Q303" s="1143"/>
      <c r="R303" s="1143"/>
      <c r="S303" s="1143"/>
    </row>
    <row r="304" spans="1:19" s="1909" customFormat="1" x14ac:dyDescent="0.2">
      <c r="A304" s="1143"/>
      <c r="B304" s="1143"/>
      <c r="C304" s="1143"/>
      <c r="D304" s="1143"/>
      <c r="E304" s="1143"/>
      <c r="F304" s="1143"/>
      <c r="G304" s="1143"/>
      <c r="H304" s="1143"/>
      <c r="I304" s="1143"/>
      <c r="J304" s="1143"/>
      <c r="K304" s="1143"/>
      <c r="L304" s="1143"/>
      <c r="M304" s="1143"/>
      <c r="N304" s="1143"/>
      <c r="O304" s="1143"/>
      <c r="P304" s="1143"/>
      <c r="Q304" s="1143"/>
      <c r="R304" s="1143"/>
      <c r="S304" s="1143"/>
    </row>
    <row r="305" spans="1:19" s="1909" customFormat="1" x14ac:dyDescent="0.2">
      <c r="A305" s="1143"/>
      <c r="B305" s="1143"/>
      <c r="C305" s="1143"/>
      <c r="D305" s="1143"/>
      <c r="E305" s="1143"/>
      <c r="F305" s="1143"/>
      <c r="G305" s="1143"/>
      <c r="H305" s="1143"/>
      <c r="I305" s="1143"/>
      <c r="J305" s="1143"/>
      <c r="K305" s="1143"/>
      <c r="L305" s="1143"/>
      <c r="M305" s="1143"/>
      <c r="N305" s="1143"/>
      <c r="O305" s="1143"/>
      <c r="P305" s="1143"/>
      <c r="Q305" s="1143"/>
      <c r="R305" s="1143"/>
      <c r="S305" s="1143"/>
    </row>
    <row r="306" spans="1:19" s="1909" customFormat="1" x14ac:dyDescent="0.2">
      <c r="A306" s="1143"/>
      <c r="B306" s="1143"/>
      <c r="C306" s="1143"/>
      <c r="D306" s="1143"/>
      <c r="E306" s="1143"/>
      <c r="F306" s="1143"/>
      <c r="G306" s="1143"/>
      <c r="H306" s="1143"/>
      <c r="I306" s="1143"/>
      <c r="J306" s="1143"/>
      <c r="K306" s="1143"/>
      <c r="L306" s="1143"/>
      <c r="M306" s="1143"/>
      <c r="N306" s="1143"/>
      <c r="O306" s="1143"/>
      <c r="P306" s="1143"/>
      <c r="Q306" s="1143"/>
      <c r="R306" s="1143"/>
      <c r="S306" s="1143"/>
    </row>
    <row r="307" spans="1:19" s="1909" customFormat="1" x14ac:dyDescent="0.2">
      <c r="A307" s="1143"/>
      <c r="B307" s="1143"/>
      <c r="C307" s="1143"/>
      <c r="D307" s="1143"/>
      <c r="E307" s="1143"/>
      <c r="F307" s="1143"/>
      <c r="G307" s="1143"/>
      <c r="H307" s="1143"/>
      <c r="I307" s="1143"/>
      <c r="J307" s="1143"/>
      <c r="K307" s="1143"/>
      <c r="L307" s="1143"/>
      <c r="M307" s="1143"/>
      <c r="N307" s="1143"/>
      <c r="O307" s="1143"/>
      <c r="P307" s="1143"/>
      <c r="Q307" s="1143"/>
      <c r="R307" s="1143"/>
      <c r="S307" s="1143"/>
    </row>
    <row r="308" spans="1:19" s="1909" customFormat="1" x14ac:dyDescent="0.2">
      <c r="A308" s="1143"/>
      <c r="B308" s="1143"/>
      <c r="C308" s="1143"/>
      <c r="D308" s="1143"/>
      <c r="E308" s="1143"/>
      <c r="F308" s="1143"/>
      <c r="G308" s="1143"/>
      <c r="H308" s="1143"/>
      <c r="I308" s="1143"/>
      <c r="J308" s="1143"/>
      <c r="K308" s="1143"/>
      <c r="L308" s="1143"/>
      <c r="M308" s="1143"/>
      <c r="N308" s="1143"/>
      <c r="O308" s="1143"/>
      <c r="P308" s="1143"/>
      <c r="Q308" s="1143"/>
      <c r="R308" s="1143"/>
      <c r="S308" s="1143"/>
    </row>
    <row r="309" spans="1:19" s="1909" customFormat="1" x14ac:dyDescent="0.2">
      <c r="A309" s="1143"/>
      <c r="B309" s="1143"/>
      <c r="C309" s="1143"/>
      <c r="D309" s="1143"/>
      <c r="E309" s="1143"/>
      <c r="F309" s="1143"/>
      <c r="G309" s="1143"/>
      <c r="H309" s="1143"/>
      <c r="I309" s="1143"/>
      <c r="J309" s="1143"/>
      <c r="K309" s="1143"/>
      <c r="L309" s="1143"/>
      <c r="M309" s="1143"/>
      <c r="N309" s="1143"/>
      <c r="O309" s="1143"/>
      <c r="P309" s="1143"/>
      <c r="Q309" s="1143"/>
      <c r="R309" s="1143"/>
      <c r="S309" s="1143"/>
    </row>
    <row r="310" spans="1:19" s="1909" customFormat="1" x14ac:dyDescent="0.2">
      <c r="A310" s="1143"/>
      <c r="B310" s="1143"/>
      <c r="C310" s="1143"/>
      <c r="D310" s="1143"/>
      <c r="E310" s="1143"/>
      <c r="F310" s="1143"/>
      <c r="G310" s="1143"/>
      <c r="H310" s="1143"/>
      <c r="I310" s="1143"/>
      <c r="J310" s="1143"/>
      <c r="K310" s="1143"/>
      <c r="L310" s="1143"/>
      <c r="M310" s="1143"/>
      <c r="N310" s="1143"/>
      <c r="O310" s="1143"/>
      <c r="P310" s="1143"/>
      <c r="Q310" s="1143"/>
      <c r="R310" s="1143"/>
      <c r="S310" s="1143"/>
    </row>
    <row r="311" spans="1:19" s="1909" customFormat="1" x14ac:dyDescent="0.2">
      <c r="A311" s="1143"/>
      <c r="B311" s="1143"/>
      <c r="C311" s="1143"/>
      <c r="D311" s="1143"/>
      <c r="E311" s="1143"/>
      <c r="F311" s="1143"/>
      <c r="G311" s="1143"/>
      <c r="H311" s="1143"/>
      <c r="I311" s="1143"/>
      <c r="J311" s="1143"/>
      <c r="K311" s="1143"/>
      <c r="L311" s="1143"/>
      <c r="M311" s="1143"/>
      <c r="N311" s="1143"/>
      <c r="O311" s="1143"/>
      <c r="P311" s="1143"/>
      <c r="Q311" s="1143"/>
      <c r="R311" s="1143"/>
      <c r="S311" s="1143"/>
    </row>
    <row r="312" spans="1:19" s="1909" customFormat="1" x14ac:dyDescent="0.2">
      <c r="A312" s="1143"/>
      <c r="B312" s="1143"/>
      <c r="C312" s="1143"/>
      <c r="D312" s="1143"/>
      <c r="E312" s="1143"/>
      <c r="F312" s="1143"/>
      <c r="G312" s="1143"/>
      <c r="H312" s="1143"/>
      <c r="I312" s="1143"/>
      <c r="J312" s="1143"/>
      <c r="K312" s="1143"/>
      <c r="L312" s="1143"/>
      <c r="M312" s="1143"/>
      <c r="N312" s="1143"/>
      <c r="O312" s="1143"/>
      <c r="P312" s="1143"/>
      <c r="Q312" s="1143"/>
      <c r="R312" s="1143"/>
      <c r="S312" s="1143"/>
    </row>
    <row r="313" spans="1:19" s="1909" customFormat="1" x14ac:dyDescent="0.2">
      <c r="A313" s="1143"/>
      <c r="B313" s="1143"/>
      <c r="C313" s="1143"/>
      <c r="D313" s="1143"/>
      <c r="E313" s="1143"/>
      <c r="F313" s="1143"/>
      <c r="G313" s="1143"/>
      <c r="H313" s="1143"/>
      <c r="I313" s="1143"/>
      <c r="J313" s="1143"/>
      <c r="K313" s="1143"/>
      <c r="L313" s="1143"/>
      <c r="M313" s="1143"/>
      <c r="N313" s="1143"/>
      <c r="O313" s="1143"/>
      <c r="P313" s="1143"/>
      <c r="Q313" s="1143"/>
      <c r="R313" s="1143"/>
      <c r="S313" s="1143"/>
    </row>
    <row r="314" spans="1:19" s="1909" customFormat="1" x14ac:dyDescent="0.2">
      <c r="A314" s="1143"/>
      <c r="B314" s="1143"/>
      <c r="C314" s="1143"/>
      <c r="D314" s="1143"/>
      <c r="E314" s="1143"/>
      <c r="F314" s="1143"/>
      <c r="G314" s="1143"/>
      <c r="H314" s="1143"/>
      <c r="I314" s="1143"/>
      <c r="J314" s="1143"/>
      <c r="K314" s="1143"/>
      <c r="L314" s="1143"/>
      <c r="M314" s="1143"/>
      <c r="N314" s="1143"/>
      <c r="O314" s="1143"/>
      <c r="P314" s="1143"/>
      <c r="Q314" s="1143"/>
      <c r="R314" s="1143"/>
      <c r="S314" s="1143"/>
    </row>
    <row r="315" spans="1:19" s="1909" customFormat="1" x14ac:dyDescent="0.2">
      <c r="A315" s="1143"/>
      <c r="B315" s="1143"/>
      <c r="C315" s="1143"/>
      <c r="D315" s="1143"/>
      <c r="E315" s="1143"/>
      <c r="F315" s="1143"/>
      <c r="G315" s="1143"/>
      <c r="H315" s="1143"/>
      <c r="I315" s="1143"/>
      <c r="J315" s="1143"/>
      <c r="K315" s="1143"/>
      <c r="L315" s="1143"/>
      <c r="M315" s="1143"/>
      <c r="N315" s="1143"/>
      <c r="O315" s="1143"/>
      <c r="P315" s="1143"/>
      <c r="Q315" s="1143"/>
      <c r="R315" s="1143"/>
      <c r="S315" s="1143"/>
    </row>
    <row r="316" spans="1:19" s="1909" customFormat="1" x14ac:dyDescent="0.2">
      <c r="A316" s="1143"/>
      <c r="B316" s="1143"/>
      <c r="C316" s="1143"/>
      <c r="D316" s="1143"/>
      <c r="E316" s="1143"/>
      <c r="F316" s="1143"/>
      <c r="G316" s="1143"/>
      <c r="H316" s="1143"/>
      <c r="I316" s="1143"/>
      <c r="J316" s="1143"/>
      <c r="K316" s="1143"/>
      <c r="L316" s="1143"/>
      <c r="M316" s="1143"/>
      <c r="N316" s="1143"/>
      <c r="O316" s="1143"/>
      <c r="P316" s="1143"/>
      <c r="Q316" s="1143"/>
      <c r="R316" s="1143"/>
      <c r="S316" s="1143"/>
    </row>
    <row r="317" spans="1:19" s="1909" customFormat="1" x14ac:dyDescent="0.2">
      <c r="A317" s="1143"/>
      <c r="B317" s="1143"/>
      <c r="C317" s="1143"/>
      <c r="D317" s="1143"/>
      <c r="E317" s="1143"/>
      <c r="F317" s="1143"/>
      <c r="G317" s="1143"/>
      <c r="H317" s="1143"/>
      <c r="I317" s="1143"/>
      <c r="J317" s="1143"/>
      <c r="K317" s="1143"/>
      <c r="L317" s="1143"/>
      <c r="M317" s="1143"/>
      <c r="N317" s="1143"/>
      <c r="O317" s="1143"/>
      <c r="P317" s="1143"/>
      <c r="Q317" s="1143"/>
      <c r="R317" s="1143"/>
      <c r="S317" s="1143"/>
    </row>
    <row r="318" spans="1:19" s="1909" customFormat="1" x14ac:dyDescent="0.2">
      <c r="A318" s="1143"/>
      <c r="B318" s="1143"/>
      <c r="C318" s="1143"/>
      <c r="D318" s="1143"/>
      <c r="E318" s="1143"/>
      <c r="F318" s="1143"/>
      <c r="G318" s="1143"/>
      <c r="H318" s="1143"/>
      <c r="I318" s="1143"/>
      <c r="J318" s="1143"/>
      <c r="K318" s="1143"/>
      <c r="L318" s="1143"/>
      <c r="M318" s="1143"/>
      <c r="N318" s="1143"/>
      <c r="O318" s="1143"/>
      <c r="P318" s="1143"/>
      <c r="Q318" s="1143"/>
      <c r="R318" s="1143"/>
      <c r="S318" s="1143"/>
    </row>
    <row r="319" spans="1:19" s="1909" customFormat="1" x14ac:dyDescent="0.2">
      <c r="A319" s="1143"/>
      <c r="B319" s="1143"/>
      <c r="C319" s="1143"/>
      <c r="D319" s="1143"/>
      <c r="E319" s="1143"/>
      <c r="F319" s="1143"/>
      <c r="G319" s="1143"/>
      <c r="H319" s="1143"/>
      <c r="I319" s="1143"/>
      <c r="J319" s="1143"/>
      <c r="K319" s="1143"/>
      <c r="L319" s="1143"/>
      <c r="M319" s="1143"/>
      <c r="N319" s="1143"/>
      <c r="O319" s="1143"/>
      <c r="P319" s="1143"/>
      <c r="Q319" s="1143"/>
      <c r="R319" s="1143"/>
      <c r="S319" s="1143"/>
    </row>
    <row r="320" spans="1:19" s="1909" customFormat="1" x14ac:dyDescent="0.2">
      <c r="A320" s="1143"/>
      <c r="B320" s="1143"/>
      <c r="C320" s="1143"/>
      <c r="D320" s="1143"/>
      <c r="E320" s="1143"/>
      <c r="F320" s="1143"/>
      <c r="G320" s="1143"/>
      <c r="H320" s="1143"/>
      <c r="I320" s="1143"/>
      <c r="J320" s="1143"/>
      <c r="K320" s="1143"/>
      <c r="L320" s="1143"/>
      <c r="M320" s="1143"/>
      <c r="N320" s="1143"/>
      <c r="O320" s="1143"/>
      <c r="P320" s="1143"/>
      <c r="Q320" s="1143"/>
      <c r="R320" s="1143"/>
      <c r="S320" s="1143"/>
    </row>
    <row r="321" spans="1:19" s="1909" customFormat="1" x14ac:dyDescent="0.2">
      <c r="A321" s="1143"/>
      <c r="B321" s="1143"/>
      <c r="C321" s="1143"/>
      <c r="D321" s="1143"/>
      <c r="E321" s="1143"/>
      <c r="F321" s="1143"/>
      <c r="G321" s="1143"/>
      <c r="H321" s="1143"/>
      <c r="I321" s="1143"/>
      <c r="J321" s="1143"/>
      <c r="K321" s="1143"/>
      <c r="L321" s="1143"/>
      <c r="M321" s="1143"/>
      <c r="N321" s="1143"/>
      <c r="O321" s="1143"/>
      <c r="P321" s="1143"/>
      <c r="Q321" s="1143"/>
      <c r="R321" s="1143"/>
      <c r="S321" s="1143"/>
    </row>
    <row r="322" spans="1:19" s="1909" customFormat="1" x14ac:dyDescent="0.2">
      <c r="A322" s="1143"/>
      <c r="B322" s="1143"/>
      <c r="C322" s="1143"/>
      <c r="D322" s="1143"/>
      <c r="E322" s="1143"/>
      <c r="F322" s="1143"/>
      <c r="G322" s="1143"/>
      <c r="H322" s="1143"/>
      <c r="I322" s="1143"/>
      <c r="J322" s="1143"/>
      <c r="K322" s="1143"/>
      <c r="L322" s="1143"/>
      <c r="M322" s="1143"/>
      <c r="N322" s="1143"/>
      <c r="O322" s="1143"/>
      <c r="P322" s="1143"/>
      <c r="Q322" s="1143"/>
      <c r="R322" s="1143"/>
      <c r="S322" s="1143"/>
    </row>
    <row r="323" spans="1:19" s="1909" customFormat="1" x14ac:dyDescent="0.2">
      <c r="A323" s="1143"/>
      <c r="B323" s="1143"/>
      <c r="C323" s="1143"/>
      <c r="D323" s="1143"/>
      <c r="E323" s="1143"/>
      <c r="F323" s="1143"/>
      <c r="G323" s="1143"/>
      <c r="H323" s="1143"/>
      <c r="I323" s="1143"/>
      <c r="J323" s="1143"/>
      <c r="K323" s="1143"/>
      <c r="L323" s="1143"/>
      <c r="M323" s="1143"/>
      <c r="N323" s="1143"/>
      <c r="O323" s="1143"/>
      <c r="P323" s="1143"/>
      <c r="Q323" s="1143"/>
      <c r="R323" s="1143"/>
      <c r="S323" s="1143"/>
    </row>
    <row r="324" spans="1:19" s="1909" customFormat="1" x14ac:dyDescent="0.2">
      <c r="A324" s="1143"/>
      <c r="B324" s="1143"/>
      <c r="C324" s="1143"/>
      <c r="D324" s="1143"/>
      <c r="E324" s="1143"/>
      <c r="F324" s="1143"/>
      <c r="G324" s="1143"/>
      <c r="H324" s="1143"/>
      <c r="I324" s="1143"/>
      <c r="J324" s="1143"/>
      <c r="K324" s="1143"/>
      <c r="L324" s="1143"/>
      <c r="M324" s="1143"/>
      <c r="N324" s="1143"/>
      <c r="O324" s="1143"/>
      <c r="P324" s="1143"/>
      <c r="Q324" s="1143"/>
      <c r="R324" s="1143"/>
      <c r="S324" s="1143"/>
    </row>
    <row r="325" spans="1:19" s="1909" customFormat="1" x14ac:dyDescent="0.2">
      <c r="A325" s="1143"/>
      <c r="B325" s="1143"/>
      <c r="C325" s="1143"/>
      <c r="D325" s="1143"/>
      <c r="E325" s="1143"/>
      <c r="F325" s="1143"/>
      <c r="G325" s="1143"/>
      <c r="H325" s="1143"/>
      <c r="I325" s="1143"/>
      <c r="J325" s="1143"/>
      <c r="K325" s="1143"/>
      <c r="L325" s="1143"/>
      <c r="M325" s="1143"/>
      <c r="N325" s="1143"/>
      <c r="O325" s="1143"/>
      <c r="P325" s="1143"/>
      <c r="Q325" s="1143"/>
      <c r="R325" s="1143"/>
      <c r="S325" s="1143"/>
    </row>
    <row r="326" spans="1:19" s="1909" customFormat="1" x14ac:dyDescent="0.2">
      <c r="A326" s="1143"/>
      <c r="B326" s="1143"/>
      <c r="C326" s="1143"/>
      <c r="D326" s="1143"/>
      <c r="E326" s="1143"/>
      <c r="F326" s="1143"/>
      <c r="G326" s="1143"/>
      <c r="H326" s="1143"/>
      <c r="I326" s="1143"/>
      <c r="J326" s="1143"/>
      <c r="K326" s="1143"/>
      <c r="L326" s="1143"/>
      <c r="M326" s="1143"/>
      <c r="N326" s="1143"/>
      <c r="O326" s="1143"/>
      <c r="P326" s="1143"/>
      <c r="Q326" s="1143"/>
      <c r="R326" s="1143"/>
      <c r="S326" s="1143"/>
    </row>
    <row r="327" spans="1:19" s="1909" customFormat="1" x14ac:dyDescent="0.2">
      <c r="A327" s="1143"/>
      <c r="B327" s="1143"/>
      <c r="C327" s="1143"/>
      <c r="D327" s="1143"/>
      <c r="E327" s="1143"/>
      <c r="F327" s="1143"/>
      <c r="G327" s="1143"/>
      <c r="H327" s="1143"/>
      <c r="I327" s="1143"/>
      <c r="J327" s="1143"/>
      <c r="K327" s="1143"/>
      <c r="L327" s="1143"/>
      <c r="M327" s="1143"/>
      <c r="N327" s="1143"/>
      <c r="O327" s="1143"/>
      <c r="P327" s="1143"/>
      <c r="Q327" s="1143"/>
      <c r="R327" s="1143"/>
      <c r="S327" s="1143"/>
    </row>
    <row r="328" spans="1:19" s="1909" customFormat="1" x14ac:dyDescent="0.2">
      <c r="A328" s="1143"/>
      <c r="B328" s="1143"/>
      <c r="C328" s="1143"/>
      <c r="D328" s="1143"/>
      <c r="E328" s="1143"/>
      <c r="F328" s="1143"/>
      <c r="G328" s="1143"/>
      <c r="H328" s="1143"/>
      <c r="I328" s="1143"/>
      <c r="J328" s="1143"/>
      <c r="K328" s="1143"/>
      <c r="L328" s="1143"/>
      <c r="M328" s="1143"/>
      <c r="N328" s="1143"/>
      <c r="O328" s="1143"/>
      <c r="P328" s="1143"/>
      <c r="Q328" s="1143"/>
      <c r="R328" s="1143"/>
      <c r="S328" s="1143"/>
    </row>
    <row r="329" spans="1:19" s="1909" customFormat="1" x14ac:dyDescent="0.2">
      <c r="A329" s="1143"/>
      <c r="B329" s="1143"/>
      <c r="C329" s="1143"/>
      <c r="D329" s="1143"/>
      <c r="E329" s="1143"/>
      <c r="F329" s="1143"/>
      <c r="G329" s="1143"/>
      <c r="H329" s="1143"/>
      <c r="I329" s="1143"/>
      <c r="J329" s="1143"/>
      <c r="K329" s="1143"/>
      <c r="L329" s="1143"/>
      <c r="M329" s="1143"/>
      <c r="N329" s="1143"/>
      <c r="O329" s="1143"/>
      <c r="P329" s="1143"/>
      <c r="Q329" s="1143"/>
      <c r="R329" s="1143"/>
      <c r="S329" s="1143"/>
    </row>
    <row r="330" spans="1:19" s="1909" customFormat="1" x14ac:dyDescent="0.2">
      <c r="A330" s="1143"/>
      <c r="B330" s="1143"/>
      <c r="C330" s="1143"/>
      <c r="D330" s="1143"/>
      <c r="E330" s="1143"/>
      <c r="F330" s="1143"/>
      <c r="G330" s="1143"/>
      <c r="H330" s="1143"/>
      <c r="I330" s="1143"/>
      <c r="J330" s="1143"/>
      <c r="K330" s="1143"/>
      <c r="L330" s="1143"/>
      <c r="M330" s="1143"/>
      <c r="N330" s="1143"/>
      <c r="O330" s="1143"/>
      <c r="P330" s="1143"/>
      <c r="Q330" s="1143"/>
      <c r="R330" s="1143"/>
      <c r="S330" s="1143"/>
    </row>
    <row r="331" spans="1:19" s="1909" customFormat="1" x14ac:dyDescent="0.2">
      <c r="A331" s="1143"/>
      <c r="B331" s="1143"/>
      <c r="C331" s="1143"/>
      <c r="D331" s="1143"/>
      <c r="E331" s="1143"/>
      <c r="F331" s="1143"/>
      <c r="G331" s="1143"/>
      <c r="H331" s="1143"/>
      <c r="I331" s="1143"/>
      <c r="J331" s="1143"/>
      <c r="K331" s="1143"/>
      <c r="L331" s="1143"/>
      <c r="M331" s="1143"/>
      <c r="N331" s="1143"/>
      <c r="O331" s="1143"/>
      <c r="P331" s="1143"/>
      <c r="Q331" s="1143"/>
      <c r="R331" s="1143"/>
      <c r="S331" s="1143"/>
    </row>
    <row r="332" spans="1:19" s="1909" customFormat="1" x14ac:dyDescent="0.2">
      <c r="A332" s="1143"/>
      <c r="B332" s="1143"/>
      <c r="C332" s="1143"/>
      <c r="D332" s="1143"/>
      <c r="E332" s="1143"/>
      <c r="F332" s="1143"/>
      <c r="G332" s="1143"/>
      <c r="H332" s="1143"/>
      <c r="I332" s="1143"/>
      <c r="J332" s="1143"/>
      <c r="K332" s="1143"/>
      <c r="L332" s="1143"/>
      <c r="M332" s="1143"/>
      <c r="N332" s="1143"/>
      <c r="O332" s="1143"/>
      <c r="P332" s="1143"/>
      <c r="Q332" s="1143"/>
      <c r="R332" s="1143"/>
      <c r="S332" s="1143"/>
    </row>
    <row r="333" spans="1:19" s="1909" customFormat="1" x14ac:dyDescent="0.2">
      <c r="A333" s="1143"/>
      <c r="B333" s="1143"/>
      <c r="C333" s="1143"/>
      <c r="D333" s="1143"/>
      <c r="E333" s="1143"/>
      <c r="F333" s="1143"/>
      <c r="G333" s="1143"/>
      <c r="H333" s="1143"/>
      <c r="I333" s="1143"/>
      <c r="J333" s="1143"/>
      <c r="K333" s="1143"/>
      <c r="L333" s="1143"/>
      <c r="M333" s="1143"/>
      <c r="N333" s="1143"/>
      <c r="O333" s="1143"/>
      <c r="P333" s="1143"/>
      <c r="Q333" s="1143"/>
      <c r="R333" s="1143"/>
      <c r="S333" s="1143"/>
    </row>
    <row r="334" spans="1:19" s="1909" customFormat="1" x14ac:dyDescent="0.2">
      <c r="A334" s="1143"/>
      <c r="B334" s="1143"/>
      <c r="C334" s="1143"/>
      <c r="D334" s="1143"/>
      <c r="E334" s="1143"/>
      <c r="F334" s="1143"/>
      <c r="G334" s="1143"/>
      <c r="H334" s="1143"/>
      <c r="I334" s="1143"/>
      <c r="J334" s="1143"/>
      <c r="K334" s="1143"/>
      <c r="L334" s="1143"/>
      <c r="M334" s="1143"/>
      <c r="N334" s="1143"/>
      <c r="O334" s="1143"/>
      <c r="P334" s="1143"/>
      <c r="Q334" s="1143"/>
      <c r="R334" s="1143"/>
      <c r="S334" s="1143"/>
    </row>
    <row r="335" spans="1:19" s="1909" customFormat="1" x14ac:dyDescent="0.2">
      <c r="A335" s="1143"/>
      <c r="B335" s="1143"/>
      <c r="C335" s="1143"/>
      <c r="D335" s="1143"/>
      <c r="E335" s="1143"/>
      <c r="F335" s="1143"/>
      <c r="G335" s="1143"/>
      <c r="H335" s="1143"/>
      <c r="I335" s="1143"/>
      <c r="J335" s="1143"/>
      <c r="K335" s="1143"/>
      <c r="L335" s="1143"/>
      <c r="M335" s="1143"/>
      <c r="N335" s="1143"/>
      <c r="O335" s="1143"/>
      <c r="P335" s="1143"/>
      <c r="Q335" s="1143"/>
      <c r="R335" s="1143"/>
      <c r="S335" s="1143"/>
    </row>
    <row r="336" spans="1:19" s="1909" customFormat="1" x14ac:dyDescent="0.2">
      <c r="A336" s="1143"/>
      <c r="B336" s="1143"/>
      <c r="C336" s="1143"/>
      <c r="D336" s="1143"/>
      <c r="E336" s="1143"/>
      <c r="F336" s="1143"/>
      <c r="G336" s="1143"/>
      <c r="H336" s="1143"/>
      <c r="I336" s="1143"/>
      <c r="J336" s="1143"/>
      <c r="K336" s="1143"/>
      <c r="L336" s="1143"/>
      <c r="M336" s="1143"/>
      <c r="N336" s="1143"/>
      <c r="O336" s="1143"/>
      <c r="P336" s="1143"/>
      <c r="Q336" s="1143"/>
      <c r="R336" s="1143"/>
      <c r="S336" s="1143"/>
    </row>
    <row r="337" spans="1:19" s="1909" customFormat="1" x14ac:dyDescent="0.2">
      <c r="A337" s="1143"/>
      <c r="B337" s="1143"/>
      <c r="C337" s="1143"/>
      <c r="D337" s="1143"/>
      <c r="E337" s="1143"/>
      <c r="F337" s="1143"/>
      <c r="G337" s="1143"/>
      <c r="H337" s="1143"/>
      <c r="I337" s="1143"/>
      <c r="J337" s="1143"/>
      <c r="K337" s="1143"/>
      <c r="L337" s="1143"/>
      <c r="M337" s="1143"/>
      <c r="N337" s="1143"/>
      <c r="O337" s="1143"/>
      <c r="P337" s="1143"/>
      <c r="Q337" s="1143"/>
      <c r="R337" s="1143"/>
      <c r="S337" s="1143"/>
    </row>
    <row r="338" spans="1:19" s="1909" customFormat="1" x14ac:dyDescent="0.2">
      <c r="A338" s="1143"/>
      <c r="B338" s="1143"/>
      <c r="C338" s="1143"/>
      <c r="D338" s="1143"/>
      <c r="E338" s="1143"/>
      <c r="F338" s="1143"/>
      <c r="G338" s="1143"/>
      <c r="H338" s="1143"/>
      <c r="I338" s="1143"/>
      <c r="J338" s="1143"/>
      <c r="K338" s="1143"/>
      <c r="L338" s="1143"/>
      <c r="M338" s="1143"/>
      <c r="N338" s="1143"/>
      <c r="O338" s="1143"/>
      <c r="P338" s="1143"/>
      <c r="Q338" s="1143"/>
      <c r="R338" s="1143"/>
      <c r="S338" s="1143"/>
    </row>
    <row r="339" spans="1:19" s="1909" customFormat="1" x14ac:dyDescent="0.2">
      <c r="A339" s="1143"/>
      <c r="B339" s="1143"/>
      <c r="C339" s="1143"/>
      <c r="D339" s="1143"/>
      <c r="E339" s="1143"/>
      <c r="F339" s="1143"/>
      <c r="G339" s="1143"/>
      <c r="H339" s="1143"/>
      <c r="I339" s="1143"/>
      <c r="J339" s="1143"/>
      <c r="K339" s="1143"/>
      <c r="L339" s="1143"/>
      <c r="M339" s="1143"/>
      <c r="N339" s="1143"/>
      <c r="O339" s="1143"/>
      <c r="P339" s="1143"/>
      <c r="Q339" s="1143"/>
      <c r="R339" s="1143"/>
      <c r="S339" s="1143"/>
    </row>
    <row r="340" spans="1:19" s="1909" customFormat="1" x14ac:dyDescent="0.2">
      <c r="A340" s="1143"/>
      <c r="B340" s="1143"/>
      <c r="C340" s="1143"/>
      <c r="D340" s="1143"/>
      <c r="E340" s="1143"/>
      <c r="F340" s="1143"/>
      <c r="G340" s="1143"/>
      <c r="H340" s="1143"/>
      <c r="I340" s="1143"/>
      <c r="J340" s="1143"/>
      <c r="K340" s="1143"/>
      <c r="L340" s="1143"/>
      <c r="M340" s="1143"/>
      <c r="N340" s="1143"/>
      <c r="O340" s="1143"/>
      <c r="P340" s="1143"/>
      <c r="Q340" s="1143"/>
      <c r="R340" s="1143"/>
      <c r="S340" s="1143"/>
    </row>
    <row r="341" spans="1:19" s="1909" customFormat="1" x14ac:dyDescent="0.2">
      <c r="A341" s="1143"/>
      <c r="B341" s="1143"/>
      <c r="C341" s="1143"/>
      <c r="D341" s="1143"/>
      <c r="E341" s="1143"/>
      <c r="F341" s="1143"/>
      <c r="G341" s="1143"/>
      <c r="H341" s="1143"/>
      <c r="I341" s="1143"/>
      <c r="J341" s="1143"/>
      <c r="K341" s="1143"/>
      <c r="L341" s="1143"/>
      <c r="M341" s="1143"/>
      <c r="N341" s="1143"/>
      <c r="O341" s="1143"/>
      <c r="P341" s="1143"/>
      <c r="Q341" s="1143"/>
      <c r="R341" s="1143"/>
      <c r="S341" s="1143"/>
    </row>
    <row r="342" spans="1:19" s="1909" customFormat="1" x14ac:dyDescent="0.2">
      <c r="A342" s="1143"/>
      <c r="B342" s="1143"/>
      <c r="C342" s="1143"/>
      <c r="D342" s="1143"/>
      <c r="E342" s="1143"/>
      <c r="F342" s="1143"/>
      <c r="G342" s="1143"/>
      <c r="H342" s="1143"/>
      <c r="I342" s="1143"/>
      <c r="J342" s="1143"/>
      <c r="K342" s="1143"/>
      <c r="L342" s="1143"/>
      <c r="M342" s="1143"/>
      <c r="N342" s="1143"/>
      <c r="O342" s="1143"/>
      <c r="P342" s="1143"/>
      <c r="Q342" s="1143"/>
      <c r="R342" s="1143"/>
      <c r="S342" s="1143"/>
    </row>
    <row r="343" spans="1:19" s="1909" customFormat="1" x14ac:dyDescent="0.2">
      <c r="A343" s="1143"/>
      <c r="B343" s="1143"/>
      <c r="C343" s="1143"/>
      <c r="D343" s="1143"/>
      <c r="E343" s="1143"/>
      <c r="F343" s="1143"/>
      <c r="G343" s="1143"/>
      <c r="H343" s="1143"/>
      <c r="I343" s="1143"/>
      <c r="J343" s="1143"/>
      <c r="K343" s="1143"/>
      <c r="L343" s="1143"/>
      <c r="M343" s="1143"/>
      <c r="N343" s="1143"/>
      <c r="O343" s="1143"/>
      <c r="P343" s="1143"/>
      <c r="Q343" s="1143"/>
      <c r="R343" s="1143"/>
      <c r="S343" s="1143"/>
    </row>
    <row r="344" spans="1:19" s="1909" customFormat="1" x14ac:dyDescent="0.2">
      <c r="A344" s="1143"/>
      <c r="B344" s="1143"/>
      <c r="C344" s="1143"/>
      <c r="D344" s="1143"/>
      <c r="E344" s="1143"/>
      <c r="F344" s="1143"/>
      <c r="G344" s="1143"/>
      <c r="H344" s="1143"/>
      <c r="I344" s="1143"/>
      <c r="J344" s="1143"/>
      <c r="K344" s="1143"/>
      <c r="L344" s="1143"/>
      <c r="M344" s="1143"/>
      <c r="N344" s="1143"/>
      <c r="O344" s="1143"/>
      <c r="P344" s="1143"/>
      <c r="Q344" s="1143"/>
      <c r="R344" s="1143"/>
      <c r="S344" s="1143"/>
    </row>
    <row r="345" spans="1:19" s="1909" customFormat="1" x14ac:dyDescent="0.2">
      <c r="A345" s="1143"/>
      <c r="B345" s="1143"/>
      <c r="C345" s="1143"/>
      <c r="D345" s="1143"/>
      <c r="E345" s="1143"/>
      <c r="F345" s="1143"/>
      <c r="G345" s="1143"/>
      <c r="H345" s="1143"/>
      <c r="I345" s="1143"/>
      <c r="J345" s="1143"/>
      <c r="K345" s="1143"/>
      <c r="L345" s="1143"/>
      <c r="M345" s="1143"/>
      <c r="N345" s="1143"/>
      <c r="O345" s="1143"/>
      <c r="P345" s="1143"/>
      <c r="Q345" s="1143"/>
      <c r="R345" s="1143"/>
      <c r="S345" s="1143"/>
    </row>
    <row r="346" spans="1:19" s="1909" customFormat="1" x14ac:dyDescent="0.2">
      <c r="A346" s="1143"/>
      <c r="B346" s="1143"/>
      <c r="C346" s="1143"/>
      <c r="D346" s="1143"/>
      <c r="E346" s="1143"/>
      <c r="F346" s="1143"/>
      <c r="G346" s="1143"/>
      <c r="H346" s="1143"/>
      <c r="I346" s="1143"/>
      <c r="J346" s="1143"/>
      <c r="K346" s="1143"/>
      <c r="L346" s="1143"/>
      <c r="M346" s="1143"/>
      <c r="N346" s="1143"/>
      <c r="O346" s="1143"/>
      <c r="P346" s="1143"/>
      <c r="Q346" s="1143"/>
      <c r="R346" s="1143"/>
      <c r="S346" s="1143"/>
    </row>
    <row r="347" spans="1:19" s="1909" customFormat="1" x14ac:dyDescent="0.2">
      <c r="A347" s="1143"/>
      <c r="B347" s="1143"/>
      <c r="C347" s="1143"/>
      <c r="D347" s="1143"/>
      <c r="E347" s="1143"/>
      <c r="F347" s="1143"/>
      <c r="G347" s="1143"/>
      <c r="H347" s="1143"/>
      <c r="I347" s="1143"/>
      <c r="J347" s="1143"/>
      <c r="K347" s="1143"/>
      <c r="L347" s="1143"/>
      <c r="M347" s="1143"/>
      <c r="N347" s="1143"/>
      <c r="O347" s="1143"/>
      <c r="P347" s="1143"/>
      <c r="Q347" s="1143"/>
      <c r="R347" s="1143"/>
      <c r="S347" s="1143"/>
    </row>
    <row r="348" spans="1:19" s="1909" customFormat="1" x14ac:dyDescent="0.2">
      <c r="A348" s="1143"/>
      <c r="B348" s="1143"/>
      <c r="C348" s="1143"/>
      <c r="D348" s="1143"/>
      <c r="E348" s="1143"/>
      <c r="F348" s="1143"/>
      <c r="G348" s="1143"/>
      <c r="H348" s="1143"/>
      <c r="I348" s="1143"/>
      <c r="J348" s="1143"/>
      <c r="K348" s="1143"/>
      <c r="L348" s="1143"/>
      <c r="M348" s="1143"/>
      <c r="N348" s="1143"/>
      <c r="O348" s="1143"/>
      <c r="P348" s="1143"/>
      <c r="Q348" s="1143"/>
      <c r="R348" s="1143"/>
      <c r="S348" s="1143"/>
    </row>
    <row r="349" spans="1:19" s="1909" customFormat="1" x14ac:dyDescent="0.2">
      <c r="A349" s="1143"/>
      <c r="B349" s="1143"/>
      <c r="C349" s="1143"/>
      <c r="D349" s="1143"/>
      <c r="E349" s="1143"/>
      <c r="F349" s="1143"/>
      <c r="G349" s="1143"/>
      <c r="H349" s="1143"/>
      <c r="I349" s="1143"/>
      <c r="J349" s="1143"/>
      <c r="K349" s="1143"/>
      <c r="L349" s="1143"/>
      <c r="M349" s="1143"/>
      <c r="N349" s="1143"/>
      <c r="O349" s="1143"/>
      <c r="P349" s="1143"/>
      <c r="Q349" s="1143"/>
      <c r="R349" s="1143"/>
      <c r="S349" s="1143"/>
    </row>
    <row r="350" spans="1:19" s="1909" customFormat="1" x14ac:dyDescent="0.2">
      <c r="A350" s="1143"/>
      <c r="B350" s="1143"/>
      <c r="C350" s="1143"/>
      <c r="D350" s="1143"/>
      <c r="E350" s="1143"/>
      <c r="F350" s="1143"/>
      <c r="G350" s="1143"/>
      <c r="H350" s="1143"/>
      <c r="I350" s="1143"/>
      <c r="J350" s="1143"/>
      <c r="K350" s="1143"/>
      <c r="L350" s="1143"/>
      <c r="M350" s="1143"/>
      <c r="N350" s="1143"/>
      <c r="O350" s="1143"/>
      <c r="P350" s="1143"/>
      <c r="Q350" s="1143"/>
      <c r="R350" s="1143"/>
      <c r="S350" s="1143"/>
    </row>
    <row r="351" spans="1:19" s="1909" customFormat="1" x14ac:dyDescent="0.2">
      <c r="A351" s="1143"/>
      <c r="B351" s="1143"/>
      <c r="C351" s="1143"/>
      <c r="D351" s="1143"/>
      <c r="E351" s="1143"/>
      <c r="F351" s="1143"/>
      <c r="G351" s="1143"/>
      <c r="H351" s="1143"/>
      <c r="I351" s="1143"/>
      <c r="J351" s="1143"/>
      <c r="K351" s="1143"/>
      <c r="L351" s="1143"/>
      <c r="M351" s="1143"/>
      <c r="N351" s="1143"/>
      <c r="O351" s="1143"/>
      <c r="P351" s="1143"/>
      <c r="Q351" s="1143"/>
      <c r="R351" s="1143"/>
      <c r="S351" s="1143"/>
    </row>
    <row r="352" spans="1:19" s="1909" customFormat="1" x14ac:dyDescent="0.2">
      <c r="A352" s="1143"/>
      <c r="B352" s="1143"/>
      <c r="C352" s="1143"/>
      <c r="D352" s="1143"/>
      <c r="E352" s="1143"/>
      <c r="F352" s="1143"/>
      <c r="G352" s="1143"/>
      <c r="H352" s="1143"/>
      <c r="I352" s="1143"/>
      <c r="J352" s="1143"/>
      <c r="K352" s="1143"/>
      <c r="L352" s="1143"/>
      <c r="M352" s="1143"/>
      <c r="N352" s="1143"/>
      <c r="O352" s="1143"/>
      <c r="P352" s="1143"/>
      <c r="Q352" s="1143"/>
      <c r="R352" s="1143"/>
      <c r="S352" s="1143"/>
    </row>
    <row r="353" spans="1:19" s="1909" customFormat="1" x14ac:dyDescent="0.2">
      <c r="A353" s="1143"/>
      <c r="B353" s="1143"/>
      <c r="C353" s="1143"/>
      <c r="D353" s="1143"/>
      <c r="E353" s="1143"/>
      <c r="F353" s="1143"/>
      <c r="G353" s="1143"/>
      <c r="H353" s="1143"/>
      <c r="I353" s="1143"/>
      <c r="J353" s="1143"/>
      <c r="K353" s="1143"/>
      <c r="L353" s="1143"/>
      <c r="M353" s="1143"/>
      <c r="N353" s="1143"/>
      <c r="O353" s="1143"/>
      <c r="P353" s="1143"/>
      <c r="Q353" s="1143"/>
      <c r="R353" s="1143"/>
      <c r="S353" s="1143"/>
    </row>
    <row r="354" spans="1:19" s="1909" customFormat="1" x14ac:dyDescent="0.2">
      <c r="A354" s="1143"/>
      <c r="B354" s="1143"/>
      <c r="C354" s="1143"/>
      <c r="D354" s="1143"/>
      <c r="E354" s="1143"/>
      <c r="F354" s="1143"/>
      <c r="G354" s="1143"/>
      <c r="H354" s="1143"/>
      <c r="I354" s="1143"/>
      <c r="J354" s="1143"/>
      <c r="K354" s="1143"/>
      <c r="L354" s="1143"/>
      <c r="M354" s="1143"/>
      <c r="N354" s="1143"/>
      <c r="O354" s="1143"/>
      <c r="P354" s="1143"/>
      <c r="Q354" s="1143"/>
      <c r="R354" s="1143"/>
      <c r="S354" s="1143"/>
    </row>
    <row r="355" spans="1:19" s="1909" customFormat="1" x14ac:dyDescent="0.2">
      <c r="A355" s="1143"/>
      <c r="B355" s="1143"/>
      <c r="C355" s="1143"/>
      <c r="D355" s="1143"/>
      <c r="E355" s="1143"/>
      <c r="F355" s="1143"/>
      <c r="G355" s="1143"/>
      <c r="H355" s="1143"/>
      <c r="I355" s="1143"/>
      <c r="J355" s="1143"/>
      <c r="K355" s="1143"/>
      <c r="L355" s="1143"/>
      <c r="M355" s="1143"/>
      <c r="N355" s="1143"/>
      <c r="O355" s="1143"/>
      <c r="P355" s="1143"/>
      <c r="Q355" s="1143"/>
      <c r="R355" s="1143"/>
      <c r="S355" s="1143"/>
    </row>
    <row r="356" spans="1:19" s="1909" customFormat="1" x14ac:dyDescent="0.2">
      <c r="A356" s="1143"/>
      <c r="B356" s="1143"/>
      <c r="C356" s="1143"/>
      <c r="D356" s="1143"/>
      <c r="E356" s="1143"/>
      <c r="F356" s="1143"/>
      <c r="G356" s="1143"/>
      <c r="H356" s="1143"/>
      <c r="I356" s="1143"/>
      <c r="J356" s="1143"/>
      <c r="K356" s="1143"/>
      <c r="L356" s="1143"/>
      <c r="M356" s="1143"/>
      <c r="N356" s="1143"/>
      <c r="O356" s="1143"/>
      <c r="P356" s="1143"/>
      <c r="Q356" s="1143"/>
      <c r="R356" s="1143"/>
      <c r="S356" s="1143"/>
    </row>
    <row r="357" spans="1:19" s="1909" customFormat="1" x14ac:dyDescent="0.2">
      <c r="A357" s="1143"/>
      <c r="B357" s="1143"/>
      <c r="C357" s="1143"/>
      <c r="D357" s="1143"/>
      <c r="E357" s="1143"/>
      <c r="F357" s="1143"/>
      <c r="G357" s="1143"/>
      <c r="H357" s="1143"/>
      <c r="I357" s="1143"/>
      <c r="J357" s="1143"/>
      <c r="K357" s="1143"/>
      <c r="L357" s="1143"/>
      <c r="M357" s="1143"/>
      <c r="N357" s="1143"/>
      <c r="O357" s="1143"/>
      <c r="P357" s="1143"/>
      <c r="Q357" s="1143"/>
      <c r="R357" s="1143"/>
      <c r="S357" s="1143"/>
    </row>
    <row r="358" spans="1:19" s="1909" customFormat="1" x14ac:dyDescent="0.2">
      <c r="A358" s="1143"/>
      <c r="B358" s="1143"/>
      <c r="C358" s="1143"/>
      <c r="D358" s="1143"/>
      <c r="E358" s="1143"/>
      <c r="F358" s="1143"/>
      <c r="G358" s="1143"/>
      <c r="H358" s="1143"/>
      <c r="I358" s="1143"/>
      <c r="J358" s="1143"/>
      <c r="K358" s="1143"/>
      <c r="L358" s="1143"/>
      <c r="M358" s="1143"/>
      <c r="N358" s="1143"/>
      <c r="O358" s="1143"/>
      <c r="P358" s="1143"/>
      <c r="Q358" s="1143"/>
      <c r="R358" s="1143"/>
      <c r="S358" s="1143"/>
    </row>
    <row r="359" spans="1:19" s="1909" customFormat="1" x14ac:dyDescent="0.2">
      <c r="A359" s="1143"/>
      <c r="B359" s="1143"/>
      <c r="C359" s="1143"/>
      <c r="D359" s="1143"/>
      <c r="E359" s="1143"/>
      <c r="F359" s="1143"/>
      <c r="G359" s="1143"/>
      <c r="H359" s="1143"/>
      <c r="I359" s="1143"/>
      <c r="J359" s="1143"/>
      <c r="K359" s="1143"/>
      <c r="L359" s="1143"/>
      <c r="M359" s="1143"/>
      <c r="N359" s="1143"/>
      <c r="O359" s="1143"/>
      <c r="P359" s="1143"/>
      <c r="Q359" s="1143"/>
      <c r="R359" s="1143"/>
      <c r="S359" s="1143"/>
    </row>
    <row r="360" spans="1:19" s="1909" customFormat="1" x14ac:dyDescent="0.2">
      <c r="A360" s="1143"/>
      <c r="B360" s="1143"/>
      <c r="C360" s="1143"/>
      <c r="D360" s="1143"/>
      <c r="E360" s="1143"/>
      <c r="F360" s="1143"/>
      <c r="G360" s="1143"/>
      <c r="H360" s="1143"/>
      <c r="I360" s="1143"/>
      <c r="J360" s="1143"/>
      <c r="K360" s="1143"/>
      <c r="L360" s="1143"/>
      <c r="M360" s="1143"/>
      <c r="N360" s="1143"/>
      <c r="O360" s="1143"/>
      <c r="P360" s="1143"/>
      <c r="Q360" s="1143"/>
      <c r="R360" s="1143"/>
      <c r="S360" s="1143"/>
    </row>
    <row r="361" spans="1:19" s="1909" customFormat="1" x14ac:dyDescent="0.2">
      <c r="A361" s="1143"/>
      <c r="B361" s="1143"/>
      <c r="C361" s="1143"/>
      <c r="D361" s="1143"/>
      <c r="E361" s="1143"/>
      <c r="F361" s="1143"/>
      <c r="G361" s="1143"/>
      <c r="H361" s="1143"/>
      <c r="I361" s="1143"/>
      <c r="J361" s="1143"/>
      <c r="K361" s="1143"/>
      <c r="L361" s="1143"/>
      <c r="M361" s="1143"/>
      <c r="N361" s="1143"/>
      <c r="O361" s="1143"/>
      <c r="P361" s="1143"/>
      <c r="Q361" s="1143"/>
      <c r="R361" s="1143"/>
      <c r="S361" s="1143"/>
    </row>
    <row r="362" spans="1:19" s="1909" customFormat="1" x14ac:dyDescent="0.2">
      <c r="A362" s="1143"/>
      <c r="B362" s="1143"/>
      <c r="C362" s="1143"/>
      <c r="D362" s="1143"/>
      <c r="E362" s="1143"/>
      <c r="F362" s="1143"/>
      <c r="G362" s="1143"/>
      <c r="H362" s="1143"/>
      <c r="I362" s="1143"/>
      <c r="J362" s="1143"/>
      <c r="K362" s="1143"/>
      <c r="L362" s="1143"/>
      <c r="M362" s="1143"/>
      <c r="N362" s="1143"/>
      <c r="O362" s="1143"/>
      <c r="P362" s="1143"/>
      <c r="Q362" s="1143"/>
      <c r="R362" s="1143"/>
      <c r="S362" s="1143"/>
    </row>
    <row r="363" spans="1:19" s="1909" customFormat="1" x14ac:dyDescent="0.2">
      <c r="A363" s="1143"/>
      <c r="B363" s="1143"/>
      <c r="C363" s="1143"/>
      <c r="D363" s="1143"/>
      <c r="E363" s="1143"/>
      <c r="F363" s="1143"/>
      <c r="G363" s="1143"/>
      <c r="H363" s="1143"/>
      <c r="I363" s="1143"/>
      <c r="J363" s="1143"/>
      <c r="K363" s="1143"/>
      <c r="L363" s="1143"/>
      <c r="M363" s="1143"/>
      <c r="N363" s="1143"/>
      <c r="O363" s="1143"/>
      <c r="P363" s="1143"/>
      <c r="Q363" s="1143"/>
      <c r="R363" s="1143"/>
      <c r="S363" s="1143"/>
    </row>
    <row r="364" spans="1:19" s="1909" customFormat="1" x14ac:dyDescent="0.2">
      <c r="A364" s="1143"/>
      <c r="B364" s="1143"/>
      <c r="C364" s="1143"/>
      <c r="D364" s="1143"/>
      <c r="E364" s="1143"/>
      <c r="F364" s="1143"/>
      <c r="G364" s="1143"/>
      <c r="H364" s="1143"/>
      <c r="I364" s="1143"/>
      <c r="J364" s="1143"/>
      <c r="K364" s="1143"/>
      <c r="L364" s="1143"/>
      <c r="M364" s="1143"/>
      <c r="N364" s="1143"/>
      <c r="O364" s="1143"/>
      <c r="P364" s="1143"/>
      <c r="Q364" s="1143"/>
      <c r="R364" s="1143"/>
      <c r="S364" s="1143"/>
    </row>
    <row r="365" spans="1:19" s="1909" customFormat="1" x14ac:dyDescent="0.2">
      <c r="A365" s="1143"/>
      <c r="B365" s="1143"/>
      <c r="C365" s="1143"/>
      <c r="D365" s="1143"/>
      <c r="E365" s="1143"/>
      <c r="F365" s="1143"/>
      <c r="G365" s="1143"/>
      <c r="H365" s="1143"/>
      <c r="I365" s="1143"/>
      <c r="J365" s="1143"/>
      <c r="K365" s="1143"/>
      <c r="L365" s="1143"/>
      <c r="M365" s="1143"/>
      <c r="N365" s="1143"/>
      <c r="O365" s="1143"/>
      <c r="P365" s="1143"/>
      <c r="Q365" s="1143"/>
      <c r="R365" s="1143"/>
      <c r="S365" s="1143"/>
    </row>
    <row r="366" spans="1:19" s="1909" customFormat="1" x14ac:dyDescent="0.2">
      <c r="A366" s="1143"/>
      <c r="B366" s="1143"/>
      <c r="C366" s="1143"/>
      <c r="D366" s="1143"/>
      <c r="E366" s="1143"/>
      <c r="F366" s="1143"/>
      <c r="G366" s="1143"/>
      <c r="H366" s="1143"/>
      <c r="I366" s="1143"/>
      <c r="J366" s="1143"/>
      <c r="K366" s="1143"/>
      <c r="L366" s="1143"/>
      <c r="M366" s="1143"/>
      <c r="N366" s="1143"/>
      <c r="O366" s="1143"/>
      <c r="P366" s="1143"/>
      <c r="Q366" s="1143"/>
      <c r="R366" s="1143"/>
      <c r="S366" s="1143"/>
    </row>
    <row r="367" spans="1:19" s="1909" customFormat="1" x14ac:dyDescent="0.2">
      <c r="A367" s="1143"/>
      <c r="B367" s="1143"/>
      <c r="C367" s="1143"/>
      <c r="D367" s="1143"/>
      <c r="E367" s="1143"/>
      <c r="F367" s="1143"/>
      <c r="G367" s="1143"/>
      <c r="H367" s="1143"/>
      <c r="I367" s="1143"/>
      <c r="J367" s="1143"/>
      <c r="K367" s="1143"/>
      <c r="L367" s="1143"/>
      <c r="M367" s="1143"/>
      <c r="N367" s="1143"/>
      <c r="O367" s="1143"/>
      <c r="P367" s="1143"/>
      <c r="Q367" s="1143"/>
      <c r="R367" s="1143"/>
      <c r="S367" s="1143"/>
    </row>
    <row r="368" spans="1:19" s="1909" customFormat="1" x14ac:dyDescent="0.2">
      <c r="A368" s="1143"/>
      <c r="B368" s="1143"/>
      <c r="C368" s="1143"/>
      <c r="D368" s="1143"/>
      <c r="E368" s="1143"/>
      <c r="F368" s="1143"/>
      <c r="G368" s="1143"/>
      <c r="H368" s="1143"/>
      <c r="I368" s="1143"/>
      <c r="J368" s="1143"/>
      <c r="K368" s="1143"/>
      <c r="L368" s="1143"/>
      <c r="M368" s="1143"/>
      <c r="N368" s="1143"/>
      <c r="O368" s="1143"/>
      <c r="P368" s="1143"/>
      <c r="Q368" s="1143"/>
      <c r="R368" s="1143"/>
      <c r="S368" s="1143"/>
    </row>
    <row r="369" spans="1:19" s="1909" customFormat="1" x14ac:dyDescent="0.2">
      <c r="A369" s="1143"/>
      <c r="B369" s="1143"/>
      <c r="C369" s="1143"/>
      <c r="D369" s="1143"/>
      <c r="E369" s="1143"/>
      <c r="F369" s="1143"/>
      <c r="G369" s="1143"/>
      <c r="H369" s="1143"/>
      <c r="I369" s="1143"/>
      <c r="J369" s="1143"/>
      <c r="K369" s="1143"/>
      <c r="L369" s="1143"/>
      <c r="M369" s="1143"/>
      <c r="N369" s="1143"/>
      <c r="O369" s="1143"/>
      <c r="P369" s="1143"/>
      <c r="Q369" s="1143"/>
      <c r="R369" s="1143"/>
      <c r="S369" s="1143"/>
    </row>
    <row r="370" spans="1:19" s="1909" customFormat="1" x14ac:dyDescent="0.2">
      <c r="A370" s="1143"/>
      <c r="B370" s="1143"/>
      <c r="C370" s="1143"/>
      <c r="D370" s="1143"/>
      <c r="E370" s="1143"/>
      <c r="F370" s="1143"/>
      <c r="G370" s="1143"/>
      <c r="H370" s="1143"/>
      <c r="I370" s="1143"/>
      <c r="J370" s="1143"/>
      <c r="K370" s="1143"/>
      <c r="L370" s="1143"/>
      <c r="M370" s="1143"/>
      <c r="N370" s="1143"/>
      <c r="O370" s="1143"/>
      <c r="P370" s="1143"/>
      <c r="Q370" s="1143"/>
      <c r="R370" s="1143"/>
      <c r="S370" s="1143"/>
    </row>
    <row r="371" spans="1:19" s="1909" customFormat="1" x14ac:dyDescent="0.2">
      <c r="A371" s="1143"/>
      <c r="B371" s="1143"/>
      <c r="C371" s="1143"/>
      <c r="D371" s="1143"/>
      <c r="E371" s="1143"/>
      <c r="F371" s="1143"/>
      <c r="G371" s="1143"/>
      <c r="H371" s="1143"/>
      <c r="I371" s="1143"/>
      <c r="J371" s="1143"/>
      <c r="K371" s="1143"/>
      <c r="L371" s="1143"/>
      <c r="M371" s="1143"/>
      <c r="N371" s="1143"/>
      <c r="O371" s="1143"/>
      <c r="P371" s="1143"/>
      <c r="Q371" s="1143"/>
      <c r="R371" s="1143"/>
      <c r="S371" s="1143"/>
    </row>
    <row r="372" spans="1:19" s="1909" customFormat="1" x14ac:dyDescent="0.2">
      <c r="A372" s="1143"/>
      <c r="B372" s="1143"/>
      <c r="C372" s="1143"/>
      <c r="D372" s="1143"/>
      <c r="E372" s="1143"/>
      <c r="F372" s="1143"/>
      <c r="G372" s="1143"/>
      <c r="H372" s="1143"/>
      <c r="I372" s="1143"/>
      <c r="J372" s="1143"/>
      <c r="K372" s="1143"/>
      <c r="L372" s="1143"/>
      <c r="M372" s="1143"/>
      <c r="N372" s="1143"/>
      <c r="O372" s="1143"/>
      <c r="P372" s="1143"/>
      <c r="Q372" s="1143"/>
      <c r="R372" s="1143"/>
      <c r="S372" s="1143"/>
    </row>
    <row r="373" spans="1:19" s="1909" customFormat="1" x14ac:dyDescent="0.2">
      <c r="A373" s="1143"/>
      <c r="B373" s="1143"/>
      <c r="C373" s="1143"/>
      <c r="D373" s="1143"/>
      <c r="E373" s="1143"/>
      <c r="F373" s="1143"/>
      <c r="G373" s="1143"/>
      <c r="H373" s="1143"/>
      <c r="I373" s="1143"/>
      <c r="J373" s="1143"/>
      <c r="K373" s="1143"/>
      <c r="L373" s="1143"/>
      <c r="M373" s="1143"/>
      <c r="N373" s="1143"/>
      <c r="O373" s="1143"/>
      <c r="P373" s="1143"/>
      <c r="Q373" s="1143"/>
      <c r="R373" s="1143"/>
      <c r="S373" s="1143"/>
    </row>
    <row r="374" spans="1:19" s="1909" customFormat="1" x14ac:dyDescent="0.2">
      <c r="A374" s="1143"/>
      <c r="B374" s="1143"/>
      <c r="C374" s="1143"/>
      <c r="D374" s="1143"/>
      <c r="E374" s="1143"/>
      <c r="F374" s="1143"/>
      <c r="G374" s="1143"/>
      <c r="H374" s="1143"/>
      <c r="I374" s="1143"/>
      <c r="J374" s="1143"/>
      <c r="K374" s="1143"/>
      <c r="L374" s="1143"/>
      <c r="M374" s="1143"/>
      <c r="N374" s="1143"/>
      <c r="O374" s="1143"/>
      <c r="P374" s="1143"/>
      <c r="Q374" s="1143"/>
      <c r="R374" s="1143"/>
      <c r="S374" s="1143"/>
    </row>
    <row r="375" spans="1:19" s="1909" customFormat="1" x14ac:dyDescent="0.2">
      <c r="A375" s="1143"/>
      <c r="B375" s="1143"/>
      <c r="C375" s="1143"/>
      <c r="D375" s="1143"/>
      <c r="E375" s="1143"/>
      <c r="F375" s="1143"/>
      <c r="G375" s="1143"/>
      <c r="H375" s="1143"/>
      <c r="I375" s="1143"/>
      <c r="J375" s="1143"/>
      <c r="K375" s="1143"/>
      <c r="L375" s="1143"/>
      <c r="M375" s="1143"/>
      <c r="N375" s="1143"/>
      <c r="O375" s="1143"/>
      <c r="P375" s="1143"/>
      <c r="Q375" s="1143"/>
      <c r="R375" s="1143"/>
      <c r="S375" s="1143"/>
    </row>
    <row r="376" spans="1:19" s="1909" customFormat="1" x14ac:dyDescent="0.2">
      <c r="A376" s="1143"/>
      <c r="B376" s="1143"/>
      <c r="C376" s="1143"/>
      <c r="D376" s="1143"/>
      <c r="E376" s="1143"/>
      <c r="F376" s="1143"/>
      <c r="G376" s="1143"/>
      <c r="H376" s="1143"/>
      <c r="I376" s="1143"/>
      <c r="J376" s="1143"/>
      <c r="K376" s="1143"/>
      <c r="L376" s="1143"/>
      <c r="M376" s="1143"/>
      <c r="N376" s="1143"/>
      <c r="O376" s="1143"/>
      <c r="P376" s="1143"/>
      <c r="Q376" s="1143"/>
      <c r="R376" s="1143"/>
      <c r="S376" s="1143"/>
    </row>
    <row r="377" spans="1:19" s="1909" customFormat="1" x14ac:dyDescent="0.2">
      <c r="A377" s="1143"/>
      <c r="B377" s="1143"/>
      <c r="C377" s="1143"/>
      <c r="D377" s="1143"/>
      <c r="E377" s="1143"/>
      <c r="F377" s="1143"/>
      <c r="G377" s="1143"/>
      <c r="H377" s="1143"/>
      <c r="I377" s="1143"/>
      <c r="J377" s="1143"/>
      <c r="K377" s="1143"/>
      <c r="L377" s="1143"/>
      <c r="M377" s="1143"/>
      <c r="N377" s="1143"/>
      <c r="O377" s="1143"/>
      <c r="P377" s="1143"/>
      <c r="Q377" s="1143"/>
      <c r="R377" s="1143"/>
      <c r="S377" s="1143"/>
    </row>
    <row r="378" spans="1:19" s="1909" customFormat="1" x14ac:dyDescent="0.2">
      <c r="A378" s="1143"/>
      <c r="B378" s="1143"/>
      <c r="C378" s="1143"/>
      <c r="D378" s="1143"/>
      <c r="E378" s="1143"/>
      <c r="F378" s="1143"/>
      <c r="G378" s="1143"/>
      <c r="H378" s="1143"/>
      <c r="I378" s="1143"/>
      <c r="J378" s="1143"/>
      <c r="K378" s="1143"/>
      <c r="L378" s="1143"/>
      <c r="M378" s="1143"/>
      <c r="N378" s="1143"/>
      <c r="O378" s="1143"/>
      <c r="P378" s="1143"/>
      <c r="Q378" s="1143"/>
      <c r="R378" s="1143"/>
      <c r="S378" s="1143"/>
    </row>
    <row r="379" spans="1:19" s="1909" customFormat="1" x14ac:dyDescent="0.2">
      <c r="A379" s="1143"/>
      <c r="B379" s="1143"/>
      <c r="C379" s="1143"/>
      <c r="D379" s="1143"/>
      <c r="E379" s="1143"/>
      <c r="F379" s="1143"/>
      <c r="G379" s="1143"/>
      <c r="H379" s="1143"/>
      <c r="I379" s="1143"/>
      <c r="J379" s="1143"/>
      <c r="K379" s="1143"/>
      <c r="L379" s="1143"/>
      <c r="M379" s="1143"/>
      <c r="N379" s="1143"/>
      <c r="O379" s="1143"/>
      <c r="P379" s="1143"/>
      <c r="Q379" s="1143"/>
      <c r="R379" s="1143"/>
      <c r="S379" s="1143"/>
    </row>
    <row r="380" spans="1:19" s="1909" customFormat="1" x14ac:dyDescent="0.2">
      <c r="A380" s="1143"/>
      <c r="B380" s="1143"/>
      <c r="C380" s="1143"/>
      <c r="D380" s="1143"/>
      <c r="E380" s="1143"/>
      <c r="F380" s="1143"/>
      <c r="G380" s="1143"/>
      <c r="H380" s="1143"/>
      <c r="I380" s="1143"/>
      <c r="J380" s="1143"/>
      <c r="K380" s="1143"/>
      <c r="L380" s="1143"/>
      <c r="M380" s="1143"/>
      <c r="N380" s="1143"/>
      <c r="O380" s="1143"/>
      <c r="P380" s="1143"/>
      <c r="Q380" s="1143"/>
      <c r="R380" s="1143"/>
      <c r="S380" s="1143"/>
    </row>
    <row r="381" spans="1:19" s="1909" customFormat="1" x14ac:dyDescent="0.2">
      <c r="A381" s="1143"/>
      <c r="B381" s="1143"/>
      <c r="C381" s="1143"/>
      <c r="D381" s="1143"/>
      <c r="E381" s="1143"/>
      <c r="F381" s="1143"/>
      <c r="G381" s="1143"/>
      <c r="H381" s="1143"/>
      <c r="I381" s="1143"/>
      <c r="J381" s="1143"/>
      <c r="K381" s="1143"/>
      <c r="L381" s="1143"/>
      <c r="M381" s="1143"/>
      <c r="N381" s="1143"/>
      <c r="O381" s="1143"/>
      <c r="P381" s="1143"/>
      <c r="Q381" s="1143"/>
      <c r="R381" s="1143"/>
      <c r="S381" s="1143"/>
    </row>
    <row r="382" spans="1:19" s="1909" customFormat="1" x14ac:dyDescent="0.2">
      <c r="A382" s="1143"/>
      <c r="B382" s="1143"/>
      <c r="C382" s="1143"/>
      <c r="D382" s="1143"/>
      <c r="E382" s="1143"/>
      <c r="F382" s="1143"/>
      <c r="G382" s="1143"/>
      <c r="H382" s="1143"/>
      <c r="I382" s="1143"/>
      <c r="J382" s="1143"/>
      <c r="K382" s="1143"/>
      <c r="L382" s="1143"/>
      <c r="M382" s="1143"/>
      <c r="N382" s="1143"/>
      <c r="O382" s="1143"/>
      <c r="P382" s="1143"/>
      <c r="Q382" s="1143"/>
      <c r="R382" s="1143"/>
      <c r="S382" s="1143"/>
    </row>
    <row r="383" spans="1:19" s="1909" customFormat="1" x14ac:dyDescent="0.2">
      <c r="A383" s="1143"/>
      <c r="B383" s="1143"/>
      <c r="C383" s="1143"/>
      <c r="D383" s="1143"/>
      <c r="E383" s="1143"/>
      <c r="F383" s="1143"/>
      <c r="G383" s="1143"/>
      <c r="H383" s="1143"/>
      <c r="I383" s="1143"/>
      <c r="J383" s="1143"/>
      <c r="K383" s="1143"/>
      <c r="L383" s="1143"/>
      <c r="M383" s="1143"/>
      <c r="N383" s="1143"/>
      <c r="O383" s="1143"/>
      <c r="P383" s="1143"/>
      <c r="Q383" s="1143"/>
      <c r="R383" s="1143"/>
      <c r="S383" s="1143"/>
    </row>
    <row r="384" spans="1:19" s="1909" customFormat="1" x14ac:dyDescent="0.2">
      <c r="A384" s="1143"/>
      <c r="B384" s="1143"/>
      <c r="C384" s="1143"/>
      <c r="D384" s="1143"/>
      <c r="E384" s="1143"/>
      <c r="F384" s="1143"/>
      <c r="G384" s="1143"/>
      <c r="H384" s="1143"/>
      <c r="I384" s="1143"/>
      <c r="J384" s="1143"/>
      <c r="K384" s="1143"/>
      <c r="L384" s="1143"/>
      <c r="M384" s="1143"/>
      <c r="N384" s="1143"/>
      <c r="O384" s="1143"/>
      <c r="P384" s="1143"/>
      <c r="Q384" s="1143"/>
      <c r="R384" s="1143"/>
      <c r="S384" s="1143"/>
    </row>
    <row r="385" spans="1:19" s="1909" customFormat="1" x14ac:dyDescent="0.2">
      <c r="A385" s="1143"/>
      <c r="B385" s="1143"/>
      <c r="C385" s="1143"/>
      <c r="D385" s="1143"/>
      <c r="E385" s="1143"/>
      <c r="F385" s="1143"/>
      <c r="G385" s="1143"/>
      <c r="H385" s="1143"/>
      <c r="I385" s="1143"/>
      <c r="J385" s="1143"/>
      <c r="K385" s="1143"/>
      <c r="L385" s="1143"/>
      <c r="M385" s="1143"/>
      <c r="N385" s="1143"/>
      <c r="O385" s="1143"/>
      <c r="P385" s="1143"/>
      <c r="Q385" s="1143"/>
      <c r="R385" s="1143"/>
      <c r="S385" s="1143"/>
    </row>
    <row r="386" spans="1:19" s="1909" customFormat="1" x14ac:dyDescent="0.2">
      <c r="A386" s="1143"/>
      <c r="B386" s="1143"/>
      <c r="C386" s="1143"/>
      <c r="D386" s="1143"/>
      <c r="E386" s="1143"/>
      <c r="F386" s="1143"/>
      <c r="G386" s="1143"/>
      <c r="H386" s="1143"/>
      <c r="I386" s="1143"/>
      <c r="J386" s="1143"/>
      <c r="K386" s="1143"/>
      <c r="L386" s="1143"/>
      <c r="M386" s="1143"/>
      <c r="N386" s="1143"/>
      <c r="O386" s="1143"/>
      <c r="P386" s="1143"/>
      <c r="Q386" s="1143"/>
      <c r="R386" s="1143"/>
      <c r="S386" s="1143"/>
    </row>
    <row r="387" spans="1:19" s="1909" customFormat="1" x14ac:dyDescent="0.2">
      <c r="A387" s="1143"/>
      <c r="B387" s="1143"/>
      <c r="C387" s="1143"/>
      <c r="D387" s="1143"/>
      <c r="E387" s="1143"/>
      <c r="F387" s="1143"/>
      <c r="G387" s="1143"/>
      <c r="H387" s="1143"/>
      <c r="I387" s="1143"/>
      <c r="J387" s="1143"/>
      <c r="K387" s="1143"/>
      <c r="L387" s="1143"/>
      <c r="M387" s="1143"/>
      <c r="N387" s="1143"/>
      <c r="O387" s="1143"/>
      <c r="P387" s="1143"/>
      <c r="Q387" s="1143"/>
      <c r="R387" s="1143"/>
      <c r="S387" s="1143"/>
    </row>
    <row r="388" spans="1:19" s="1909" customFormat="1" x14ac:dyDescent="0.2">
      <c r="A388" s="1143"/>
      <c r="B388" s="1143"/>
      <c r="C388" s="1143"/>
      <c r="D388" s="1143"/>
      <c r="E388" s="1143"/>
      <c r="F388" s="1143"/>
      <c r="G388" s="1143"/>
      <c r="H388" s="1143"/>
      <c r="I388" s="1143"/>
      <c r="J388" s="1143"/>
      <c r="K388" s="1143"/>
      <c r="L388" s="1143"/>
      <c r="M388" s="1143"/>
      <c r="N388" s="1143"/>
      <c r="O388" s="1143"/>
      <c r="P388" s="1143"/>
      <c r="Q388" s="1143"/>
      <c r="R388" s="1143"/>
      <c r="S388" s="1143"/>
    </row>
    <row r="389" spans="1:19" s="1909" customFormat="1" x14ac:dyDescent="0.2">
      <c r="A389" s="1143"/>
      <c r="B389" s="1143"/>
      <c r="C389" s="1143"/>
      <c r="D389" s="1143"/>
      <c r="E389" s="1143"/>
      <c r="F389" s="1143"/>
      <c r="G389" s="1143"/>
      <c r="H389" s="1143"/>
      <c r="I389" s="1143"/>
      <c r="J389" s="1143"/>
      <c r="K389" s="1143"/>
      <c r="L389" s="1143"/>
      <c r="M389" s="1143"/>
      <c r="N389" s="1143"/>
      <c r="O389" s="1143"/>
      <c r="P389" s="1143"/>
      <c r="Q389" s="1143"/>
      <c r="R389" s="1143"/>
      <c r="S389" s="1143"/>
    </row>
    <row r="390" spans="1:19" s="1909" customFormat="1" x14ac:dyDescent="0.2">
      <c r="A390" s="1143"/>
      <c r="B390" s="1143"/>
      <c r="C390" s="1143"/>
      <c r="D390" s="1143"/>
      <c r="E390" s="1143"/>
      <c r="F390" s="1143"/>
      <c r="G390" s="1143"/>
      <c r="H390" s="1143"/>
      <c r="I390" s="1143"/>
      <c r="J390" s="1143"/>
      <c r="K390" s="1143"/>
      <c r="L390" s="1143"/>
      <c r="M390" s="1143"/>
      <c r="N390" s="1143"/>
      <c r="O390" s="1143"/>
      <c r="P390" s="1143"/>
      <c r="Q390" s="1143"/>
      <c r="R390" s="1143"/>
      <c r="S390" s="1143"/>
    </row>
    <row r="391" spans="1:19" s="1909" customFormat="1" x14ac:dyDescent="0.2">
      <c r="A391" s="1143"/>
      <c r="B391" s="1143"/>
      <c r="C391" s="1143"/>
      <c r="D391" s="1143"/>
      <c r="E391" s="1143"/>
      <c r="F391" s="1143"/>
      <c r="G391" s="1143"/>
      <c r="H391" s="1143"/>
      <c r="I391" s="1143"/>
      <c r="J391" s="1143"/>
      <c r="K391" s="1143"/>
      <c r="L391" s="1143"/>
      <c r="M391" s="1143"/>
      <c r="N391" s="1143"/>
      <c r="O391" s="1143"/>
      <c r="P391" s="1143"/>
      <c r="Q391" s="1143"/>
      <c r="R391" s="1143"/>
      <c r="S391" s="1143"/>
    </row>
    <row r="392" spans="1:19" s="1909" customFormat="1" x14ac:dyDescent="0.2">
      <c r="A392" s="1143"/>
      <c r="B392" s="1143"/>
      <c r="C392" s="1143"/>
      <c r="D392" s="1143"/>
      <c r="E392" s="1143"/>
      <c r="F392" s="1143"/>
      <c r="G392" s="1143"/>
      <c r="H392" s="1143"/>
      <c r="I392" s="1143"/>
      <c r="J392" s="1143"/>
      <c r="K392" s="1143"/>
      <c r="L392" s="1143"/>
      <c r="M392" s="1143"/>
      <c r="N392" s="1143"/>
      <c r="O392" s="1143"/>
      <c r="P392" s="1143"/>
      <c r="Q392" s="1143"/>
      <c r="R392" s="1143"/>
      <c r="S392" s="1143"/>
    </row>
    <row r="393" spans="1:19" s="1909" customFormat="1" x14ac:dyDescent="0.2">
      <c r="A393" s="1143"/>
      <c r="B393" s="1143"/>
      <c r="C393" s="1143"/>
      <c r="D393" s="1143"/>
      <c r="E393" s="1143"/>
      <c r="F393" s="1143"/>
      <c r="G393" s="1143"/>
      <c r="H393" s="1143"/>
      <c r="I393" s="1143"/>
      <c r="J393" s="1143"/>
      <c r="K393" s="1143"/>
      <c r="L393" s="1143"/>
      <c r="M393" s="1143"/>
      <c r="N393" s="1143"/>
      <c r="O393" s="1143"/>
      <c r="P393" s="1143"/>
      <c r="Q393" s="1143"/>
      <c r="R393" s="1143"/>
      <c r="S393" s="1143"/>
    </row>
    <row r="394" spans="1:19" s="1909" customFormat="1" x14ac:dyDescent="0.2">
      <c r="A394" s="1143"/>
      <c r="B394" s="1143"/>
      <c r="C394" s="1143"/>
      <c r="D394" s="1143"/>
      <c r="E394" s="1143"/>
      <c r="F394" s="1143"/>
      <c r="G394" s="1143"/>
      <c r="H394" s="1143"/>
      <c r="I394" s="1143"/>
      <c r="J394" s="1143"/>
      <c r="K394" s="1143"/>
      <c r="L394" s="1143"/>
      <c r="M394" s="1143"/>
      <c r="N394" s="1143"/>
      <c r="O394" s="1143"/>
      <c r="P394" s="1143"/>
      <c r="Q394" s="1143"/>
      <c r="R394" s="1143"/>
      <c r="S394" s="1143"/>
    </row>
    <row r="395" spans="1:19" s="1909" customFormat="1" x14ac:dyDescent="0.2">
      <c r="A395" s="1143"/>
      <c r="B395" s="1143"/>
      <c r="C395" s="1143"/>
      <c r="D395" s="1143"/>
      <c r="E395" s="1143"/>
      <c r="F395" s="1143"/>
      <c r="G395" s="1143"/>
      <c r="H395" s="1143"/>
      <c r="I395" s="1143"/>
      <c r="J395" s="1143"/>
      <c r="K395" s="1143"/>
      <c r="L395" s="1143"/>
      <c r="M395" s="1143"/>
      <c r="N395" s="1143"/>
      <c r="O395" s="1143"/>
      <c r="P395" s="1143"/>
      <c r="Q395" s="1143"/>
      <c r="R395" s="1143"/>
      <c r="S395" s="1143"/>
    </row>
    <row r="396" spans="1:19" s="1909" customFormat="1" x14ac:dyDescent="0.2">
      <c r="A396" s="1143"/>
      <c r="B396" s="1143"/>
      <c r="C396" s="1143"/>
      <c r="D396" s="1143"/>
      <c r="E396" s="1143"/>
      <c r="F396" s="1143"/>
      <c r="G396" s="1143"/>
      <c r="H396" s="1143"/>
      <c r="I396" s="1143"/>
      <c r="J396" s="1143"/>
      <c r="K396" s="1143"/>
      <c r="L396" s="1143"/>
      <c r="M396" s="1143"/>
      <c r="N396" s="1143"/>
      <c r="O396" s="1143"/>
      <c r="P396" s="1143"/>
      <c r="Q396" s="1143"/>
      <c r="R396" s="1143"/>
      <c r="S396" s="1143"/>
    </row>
    <row r="397" spans="1:19" s="1909" customFormat="1" x14ac:dyDescent="0.2">
      <c r="A397" s="1143"/>
      <c r="B397" s="1143"/>
      <c r="C397" s="1143"/>
      <c r="D397" s="1143"/>
      <c r="E397" s="1143"/>
      <c r="F397" s="1143"/>
      <c r="G397" s="1143"/>
      <c r="H397" s="1143"/>
      <c r="I397" s="1143"/>
      <c r="J397" s="1143"/>
      <c r="K397" s="1143"/>
      <c r="L397" s="1143"/>
      <c r="M397" s="1143"/>
      <c r="N397" s="1143"/>
      <c r="O397" s="1143"/>
      <c r="P397" s="1143"/>
      <c r="Q397" s="1143"/>
      <c r="R397" s="1143"/>
      <c r="S397" s="1143"/>
    </row>
    <row r="398" spans="1:19" s="1909" customFormat="1" x14ac:dyDescent="0.2">
      <c r="A398" s="1143"/>
      <c r="B398" s="1143"/>
      <c r="C398" s="1143"/>
      <c r="D398" s="1143"/>
      <c r="E398" s="1143"/>
      <c r="F398" s="1143"/>
      <c r="G398" s="1143"/>
      <c r="H398" s="1143"/>
      <c r="I398" s="1143"/>
      <c r="J398" s="1143"/>
      <c r="K398" s="1143"/>
      <c r="L398" s="1143"/>
      <c r="M398" s="1143"/>
      <c r="N398" s="1143"/>
      <c r="O398" s="1143"/>
      <c r="P398" s="1143"/>
      <c r="Q398" s="1143"/>
      <c r="R398" s="1143"/>
      <c r="S398" s="1143"/>
    </row>
    <row r="399" spans="1:19" s="1909" customFormat="1" x14ac:dyDescent="0.2">
      <c r="A399" s="1143"/>
      <c r="B399" s="1143"/>
      <c r="C399" s="1143"/>
      <c r="D399" s="1143"/>
      <c r="E399" s="1143"/>
      <c r="F399" s="1143"/>
      <c r="G399" s="1143"/>
      <c r="H399" s="1143"/>
      <c r="I399" s="1143"/>
      <c r="J399" s="1143"/>
      <c r="K399" s="1143"/>
      <c r="L399" s="1143"/>
      <c r="M399" s="1143"/>
      <c r="N399" s="1143"/>
      <c r="O399" s="1143"/>
      <c r="P399" s="1143"/>
      <c r="Q399" s="1143"/>
      <c r="R399" s="1143"/>
      <c r="S399" s="1143"/>
    </row>
    <row r="400" spans="1:19" s="1909" customFormat="1" x14ac:dyDescent="0.2">
      <c r="A400" s="1143"/>
      <c r="B400" s="1143"/>
      <c r="C400" s="1143"/>
      <c r="D400" s="1143"/>
      <c r="E400" s="1143"/>
      <c r="F400" s="1143"/>
      <c r="G400" s="1143"/>
      <c r="H400" s="1143"/>
      <c r="I400" s="1143"/>
      <c r="J400" s="1143"/>
      <c r="K400" s="1143"/>
      <c r="L400" s="1143"/>
      <c r="M400" s="1143"/>
      <c r="N400" s="1143"/>
      <c r="O400" s="1143"/>
      <c r="P400" s="1143"/>
      <c r="Q400" s="1143"/>
      <c r="R400" s="1143"/>
      <c r="S400" s="1143"/>
    </row>
    <row r="401" spans="1:19" s="1909" customFormat="1" x14ac:dyDescent="0.2">
      <c r="A401" s="1143"/>
      <c r="B401" s="1143"/>
      <c r="C401" s="1143"/>
      <c r="D401" s="1143"/>
      <c r="E401" s="1143"/>
      <c r="F401" s="1143"/>
      <c r="G401" s="1143"/>
      <c r="H401" s="1143"/>
      <c r="I401" s="1143"/>
      <c r="J401" s="1143"/>
      <c r="K401" s="1143"/>
      <c r="L401" s="1143"/>
      <c r="M401" s="1143"/>
      <c r="N401" s="1143"/>
      <c r="O401" s="1143"/>
      <c r="P401" s="1143"/>
      <c r="Q401" s="1143"/>
      <c r="R401" s="1143"/>
      <c r="S401" s="1143"/>
    </row>
    <row r="402" spans="1:19" s="1909" customFormat="1" x14ac:dyDescent="0.2">
      <c r="A402" s="1143"/>
      <c r="B402" s="1143"/>
      <c r="C402" s="1143"/>
      <c r="D402" s="1143"/>
      <c r="E402" s="1143"/>
      <c r="F402" s="1143"/>
      <c r="G402" s="1143"/>
      <c r="H402" s="1143"/>
      <c r="I402" s="1143"/>
      <c r="J402" s="1143"/>
      <c r="K402" s="1143"/>
      <c r="L402" s="1143"/>
      <c r="M402" s="1143"/>
      <c r="N402" s="1143"/>
      <c r="O402" s="1143"/>
      <c r="P402" s="1143"/>
      <c r="Q402" s="1143"/>
      <c r="R402" s="1143"/>
      <c r="S402" s="1143"/>
    </row>
    <row r="403" spans="1:19" s="1909" customFormat="1" x14ac:dyDescent="0.2">
      <c r="A403" s="1143"/>
      <c r="B403" s="1143"/>
      <c r="C403" s="1143"/>
      <c r="D403" s="1143"/>
      <c r="E403" s="1143"/>
      <c r="F403" s="1143"/>
      <c r="G403" s="1143"/>
      <c r="H403" s="1143"/>
      <c r="I403" s="1143"/>
      <c r="J403" s="1143"/>
      <c r="K403" s="1143"/>
      <c r="L403" s="1143"/>
      <c r="M403" s="1143"/>
      <c r="N403" s="1143"/>
      <c r="O403" s="1143"/>
      <c r="P403" s="1143"/>
      <c r="Q403" s="1143"/>
      <c r="R403" s="1143"/>
      <c r="S403" s="1143"/>
    </row>
    <row r="404" spans="1:19" s="1909" customFormat="1" x14ac:dyDescent="0.2">
      <c r="A404" s="1143"/>
      <c r="B404" s="1143"/>
      <c r="C404" s="1143"/>
      <c r="D404" s="1143"/>
      <c r="E404" s="1143"/>
      <c r="F404" s="1143"/>
      <c r="G404" s="1143"/>
      <c r="H404" s="1143"/>
      <c r="I404" s="1143"/>
      <c r="J404" s="1143"/>
      <c r="K404" s="1143"/>
      <c r="L404" s="1143"/>
      <c r="M404" s="1143"/>
      <c r="N404" s="1143"/>
      <c r="O404" s="1143"/>
      <c r="P404" s="1143"/>
      <c r="Q404" s="1143"/>
      <c r="R404" s="1143"/>
      <c r="S404" s="1143"/>
    </row>
    <row r="405" spans="1:19" s="1909" customFormat="1" x14ac:dyDescent="0.2">
      <c r="A405" s="1143"/>
      <c r="B405" s="1143"/>
      <c r="C405" s="1143"/>
      <c r="D405" s="1143"/>
      <c r="E405" s="1143"/>
      <c r="F405" s="1143"/>
      <c r="G405" s="1143"/>
      <c r="H405" s="1143"/>
      <c r="I405" s="1143"/>
      <c r="J405" s="1143"/>
      <c r="K405" s="1143"/>
      <c r="L405" s="1143"/>
      <c r="M405" s="1143"/>
      <c r="N405" s="1143"/>
      <c r="O405" s="1143"/>
      <c r="P405" s="1143"/>
      <c r="Q405" s="1143"/>
      <c r="R405" s="1143"/>
      <c r="S405" s="1143"/>
    </row>
    <row r="406" spans="1:19" s="1909" customFormat="1" x14ac:dyDescent="0.2">
      <c r="A406" s="1143"/>
      <c r="B406" s="1143"/>
      <c r="C406" s="1143"/>
      <c r="D406" s="1143"/>
      <c r="E406" s="1143"/>
      <c r="F406" s="1143"/>
      <c r="G406" s="1143"/>
      <c r="H406" s="1143"/>
      <c r="I406" s="1143"/>
      <c r="J406" s="1143"/>
      <c r="K406" s="1143"/>
      <c r="L406" s="1143"/>
      <c r="M406" s="1143"/>
      <c r="N406" s="1143"/>
      <c r="O406" s="1143"/>
      <c r="P406" s="1143"/>
      <c r="Q406" s="1143"/>
      <c r="R406" s="1143"/>
      <c r="S406" s="1143"/>
    </row>
    <row r="407" spans="1:19" s="1909" customFormat="1" x14ac:dyDescent="0.2">
      <c r="A407" s="1143"/>
      <c r="B407" s="1143"/>
      <c r="C407" s="1143"/>
      <c r="D407" s="1143"/>
      <c r="E407" s="1143"/>
      <c r="F407" s="1143"/>
      <c r="G407" s="1143"/>
      <c r="H407" s="1143"/>
      <c r="I407" s="1143"/>
      <c r="J407" s="1143"/>
      <c r="K407" s="1143"/>
      <c r="L407" s="1143"/>
      <c r="M407" s="1143"/>
      <c r="N407" s="1143"/>
      <c r="O407" s="1143"/>
      <c r="P407" s="1143"/>
      <c r="Q407" s="1143"/>
      <c r="R407" s="1143"/>
      <c r="S407" s="1143"/>
    </row>
    <row r="408" spans="1:19" s="1909" customFormat="1" x14ac:dyDescent="0.2">
      <c r="A408" s="1143"/>
      <c r="B408" s="1143"/>
      <c r="C408" s="1143"/>
      <c r="D408" s="1143"/>
      <c r="E408" s="1143"/>
      <c r="F408" s="1143"/>
      <c r="G408" s="1143"/>
      <c r="H408" s="1143"/>
      <c r="I408" s="1143"/>
      <c r="J408" s="1143"/>
      <c r="K408" s="1143"/>
      <c r="L408" s="1143"/>
      <c r="M408" s="1143"/>
      <c r="N408" s="1143"/>
      <c r="O408" s="1143"/>
      <c r="P408" s="1143"/>
      <c r="Q408" s="1143"/>
      <c r="R408" s="1143"/>
      <c r="S408" s="1143"/>
    </row>
    <row r="409" spans="1:19" s="1909" customFormat="1" x14ac:dyDescent="0.2">
      <c r="A409" s="1143"/>
      <c r="B409" s="1143"/>
      <c r="C409" s="1143"/>
      <c r="D409" s="1143"/>
      <c r="E409" s="1143"/>
      <c r="F409" s="1143"/>
      <c r="G409" s="1143"/>
      <c r="H409" s="1143"/>
      <c r="I409" s="1143"/>
      <c r="J409" s="1143"/>
      <c r="K409" s="1143"/>
      <c r="L409" s="1143"/>
      <c r="M409" s="1143"/>
      <c r="N409" s="1143"/>
      <c r="O409" s="1143"/>
      <c r="P409" s="1143"/>
      <c r="Q409" s="1143"/>
      <c r="R409" s="1143"/>
      <c r="S409" s="1143"/>
    </row>
    <row r="410" spans="1:19" s="1909" customFormat="1" x14ac:dyDescent="0.2">
      <c r="A410" s="1143"/>
      <c r="B410" s="1143"/>
      <c r="C410" s="1143"/>
      <c r="D410" s="1143"/>
      <c r="E410" s="1143"/>
      <c r="F410" s="1143"/>
      <c r="G410" s="1143"/>
      <c r="H410" s="1143"/>
      <c r="I410" s="1143"/>
      <c r="J410" s="1143"/>
      <c r="K410" s="1143"/>
      <c r="L410" s="1143"/>
      <c r="M410" s="1143"/>
      <c r="N410" s="1143"/>
      <c r="O410" s="1143"/>
      <c r="P410" s="1143"/>
      <c r="Q410" s="1143"/>
      <c r="R410" s="1143"/>
      <c r="S410" s="1143"/>
    </row>
    <row r="411" spans="1:19" s="1909" customFormat="1" x14ac:dyDescent="0.2">
      <c r="A411" s="1143"/>
      <c r="B411" s="1143"/>
      <c r="C411" s="1143"/>
      <c r="D411" s="1143"/>
      <c r="E411" s="1143"/>
      <c r="F411" s="1143"/>
      <c r="G411" s="1143"/>
      <c r="H411" s="1143"/>
      <c r="I411" s="1143"/>
      <c r="J411" s="1143"/>
      <c r="K411" s="1143"/>
      <c r="L411" s="1143"/>
      <c r="M411" s="1143"/>
      <c r="N411" s="1143"/>
      <c r="O411" s="1143"/>
      <c r="P411" s="1143"/>
      <c r="Q411" s="1143"/>
      <c r="R411" s="1143"/>
      <c r="S411" s="1143"/>
    </row>
    <row r="412" spans="1:19" s="1909" customFormat="1" x14ac:dyDescent="0.2">
      <c r="A412" s="1143"/>
      <c r="B412" s="1143"/>
      <c r="C412" s="1143"/>
      <c r="D412" s="1143"/>
      <c r="E412" s="1143"/>
      <c r="F412" s="1143"/>
      <c r="G412" s="1143"/>
      <c r="H412" s="1143"/>
      <c r="I412" s="1143"/>
      <c r="J412" s="1143"/>
      <c r="K412" s="1143"/>
      <c r="L412" s="1143"/>
      <c r="M412" s="1143"/>
      <c r="N412" s="1143"/>
      <c r="O412" s="1143"/>
      <c r="P412" s="1143"/>
      <c r="Q412" s="1143"/>
      <c r="R412" s="1143"/>
      <c r="S412" s="1143"/>
    </row>
    <row r="413" spans="1:19" s="1909" customFormat="1" x14ac:dyDescent="0.2">
      <c r="A413" s="1143"/>
      <c r="B413" s="1143"/>
      <c r="C413" s="1143"/>
      <c r="D413" s="1143"/>
      <c r="E413" s="1143"/>
      <c r="F413" s="1143"/>
      <c r="G413" s="1143"/>
      <c r="H413" s="1143"/>
      <c r="I413" s="1143"/>
      <c r="J413" s="1143"/>
      <c r="K413" s="1143"/>
      <c r="L413" s="1143"/>
      <c r="M413" s="1143"/>
      <c r="N413" s="1143"/>
      <c r="O413" s="1143"/>
      <c r="P413" s="1143"/>
      <c r="Q413" s="1143"/>
      <c r="R413" s="1143"/>
      <c r="S413" s="1143"/>
    </row>
    <row r="414" spans="1:19" s="1909" customFormat="1" x14ac:dyDescent="0.2">
      <c r="A414" s="1143"/>
      <c r="B414" s="1143"/>
      <c r="C414" s="1143"/>
      <c r="D414" s="1143"/>
      <c r="E414" s="1143"/>
      <c r="F414" s="1143"/>
      <c r="G414" s="1143"/>
      <c r="H414" s="1143"/>
      <c r="I414" s="1143"/>
      <c r="J414" s="1143"/>
      <c r="K414" s="1143"/>
      <c r="L414" s="1143"/>
      <c r="M414" s="1143"/>
      <c r="N414" s="1143"/>
      <c r="O414" s="1143"/>
      <c r="P414" s="1143"/>
      <c r="Q414" s="1143"/>
      <c r="R414" s="1143"/>
      <c r="S414" s="1143"/>
    </row>
    <row r="415" spans="1:19" s="1909" customFormat="1" x14ac:dyDescent="0.2">
      <c r="A415" s="1143"/>
      <c r="B415" s="1143"/>
      <c r="C415" s="1143"/>
      <c r="D415" s="1143"/>
      <c r="E415" s="1143"/>
      <c r="F415" s="1143"/>
      <c r="G415" s="1143"/>
      <c r="H415" s="1143"/>
      <c r="I415" s="1143"/>
      <c r="J415" s="1143"/>
      <c r="K415" s="1143"/>
      <c r="L415" s="1143"/>
      <c r="M415" s="1143"/>
      <c r="N415" s="1143"/>
      <c r="O415" s="1143"/>
      <c r="P415" s="1143"/>
      <c r="Q415" s="1143"/>
      <c r="R415" s="1143"/>
      <c r="S415" s="1143"/>
    </row>
    <row r="416" spans="1:19" s="1909" customFormat="1" x14ac:dyDescent="0.2">
      <c r="A416" s="1143"/>
      <c r="B416" s="1143"/>
      <c r="C416" s="1143"/>
      <c r="D416" s="1143"/>
      <c r="E416" s="1143"/>
      <c r="F416" s="1143"/>
      <c r="G416" s="1143"/>
      <c r="H416" s="1143"/>
      <c r="I416" s="1143"/>
      <c r="J416" s="1143"/>
      <c r="K416" s="1143"/>
      <c r="L416" s="1143"/>
      <c r="M416" s="1143"/>
      <c r="N416" s="1143"/>
      <c r="O416" s="1143"/>
      <c r="P416" s="1143"/>
      <c r="Q416" s="1143"/>
      <c r="R416" s="1143"/>
      <c r="S416" s="1143"/>
    </row>
    <row r="417" spans="1:19" s="1909" customFormat="1" x14ac:dyDescent="0.2">
      <c r="A417" s="1143"/>
      <c r="B417" s="1143"/>
      <c r="C417" s="1143"/>
      <c r="D417" s="1143"/>
      <c r="E417" s="1143"/>
      <c r="F417" s="1143"/>
      <c r="G417" s="1143"/>
      <c r="H417" s="1143"/>
      <c r="I417" s="1143"/>
      <c r="J417" s="1143"/>
      <c r="K417" s="1143"/>
      <c r="L417" s="1143"/>
      <c r="M417" s="1143"/>
      <c r="N417" s="1143"/>
      <c r="O417" s="1143"/>
      <c r="P417" s="1143"/>
      <c r="Q417" s="1143"/>
      <c r="R417" s="1143"/>
      <c r="S417" s="1143"/>
    </row>
    <row r="418" spans="1:19" s="1909" customFormat="1" x14ac:dyDescent="0.2">
      <c r="A418" s="1143"/>
      <c r="B418" s="1143"/>
      <c r="C418" s="1143"/>
      <c r="D418" s="1143"/>
      <c r="E418" s="1143"/>
      <c r="F418" s="1143"/>
      <c r="G418" s="1143"/>
      <c r="H418" s="1143"/>
      <c r="I418" s="1143"/>
      <c r="J418" s="1143"/>
      <c r="K418" s="1143"/>
      <c r="L418" s="1143"/>
      <c r="M418" s="1143"/>
      <c r="N418" s="1143"/>
      <c r="O418" s="1143"/>
      <c r="P418" s="1143"/>
      <c r="Q418" s="1143"/>
      <c r="R418" s="1143"/>
      <c r="S418" s="1143"/>
    </row>
    <row r="419" spans="1:19" s="1909" customFormat="1" x14ac:dyDescent="0.2">
      <c r="A419" s="1143"/>
      <c r="B419" s="1143"/>
      <c r="C419" s="1143"/>
      <c r="D419" s="1143"/>
      <c r="E419" s="1143"/>
      <c r="F419" s="1143"/>
      <c r="G419" s="1143"/>
      <c r="H419" s="1143"/>
      <c r="I419" s="1143"/>
      <c r="J419" s="1143"/>
      <c r="K419" s="1143"/>
      <c r="L419" s="1143"/>
      <c r="M419" s="1143"/>
      <c r="N419" s="1143"/>
      <c r="O419" s="1143"/>
      <c r="P419" s="1143"/>
      <c r="Q419" s="1143"/>
      <c r="R419" s="1143"/>
      <c r="S419" s="1143"/>
    </row>
  </sheetData>
  <mergeCells count="15">
    <mergeCell ref="A2:S3"/>
    <mergeCell ref="B4:D4"/>
    <mergeCell ref="E4:G4"/>
    <mergeCell ref="H4:J4"/>
    <mergeCell ref="K4:M4"/>
    <mergeCell ref="N4:P4"/>
    <mergeCell ref="Q4:S4"/>
    <mergeCell ref="Q33:R33"/>
    <mergeCell ref="A30:S31"/>
    <mergeCell ref="B32:D32"/>
    <mergeCell ref="E32:G32"/>
    <mergeCell ref="H32:J32"/>
    <mergeCell ref="K32:M32"/>
    <mergeCell ref="N32:P32"/>
    <mergeCell ref="Q32:S32"/>
  </mergeCells>
  <printOptions horizontalCentered="1"/>
  <pageMargins left="0.7" right="0.7" top="0.75" bottom="0.75" header="0.3" footer="0.3"/>
  <pageSetup paperSize="9" scale="63" orientation="portrait" r:id="rId1"/>
  <headerFooter>
    <oddFooter>&amp;C&amp;7Fact book - Q4 2018</oddFooter>
  </headerFooter>
  <ignoredErrors>
    <ignoredError sqref="B6:S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59999389629810485"/>
  </sheetPr>
  <dimension ref="A1:N329"/>
  <sheetViews>
    <sheetView view="pageLayout" topLeftCell="A13" zoomScaleNormal="100" zoomScaleSheetLayoutView="115" workbookViewId="0">
      <selection activeCell="I8" sqref="I8"/>
    </sheetView>
  </sheetViews>
  <sheetFormatPr defaultColWidth="9.140625" defaultRowHeight="11.25" x14ac:dyDescent="0.2"/>
  <cols>
    <col min="1" max="1" width="28.7109375" style="1673" customWidth="1"/>
    <col min="2" max="5" width="10.140625" style="1673" customWidth="1"/>
    <col min="6" max="6" width="10.140625" style="850" customWidth="1"/>
    <col min="7" max="7" width="10.140625" style="1673" customWidth="1"/>
    <col min="8" max="10" width="6.5703125" style="1673" customWidth="1"/>
    <col min="11" max="11" width="5.5703125" style="1673" hidden="1" customWidth="1"/>
    <col min="12" max="12" width="5.42578125" style="1673" hidden="1" customWidth="1"/>
    <col min="13" max="13" width="5.28515625" style="1673" hidden="1" customWidth="1"/>
    <col min="14" max="16384" width="9.140625" style="1673"/>
  </cols>
  <sheetData>
    <row r="1" spans="1:13" ht="13.5" customHeight="1" x14ac:dyDescent="0.2">
      <c r="A1" s="881" t="s">
        <v>326</v>
      </c>
      <c r="G1" s="880"/>
    </row>
    <row r="2" spans="1:13" ht="13.5" customHeight="1" x14ac:dyDescent="0.2">
      <c r="A2" s="879"/>
    </row>
    <row r="3" spans="1:13" ht="13.5" customHeight="1" thickBot="1" x14ac:dyDescent="0.25">
      <c r="A3" s="861" t="s">
        <v>195</v>
      </c>
      <c r="B3" s="859" t="s">
        <v>1217</v>
      </c>
      <c r="C3" s="859" t="s">
        <v>1116</v>
      </c>
      <c r="D3" s="859" t="s">
        <v>1115</v>
      </c>
      <c r="E3" s="860" t="s">
        <v>1114</v>
      </c>
      <c r="F3" s="860" t="s">
        <v>1113</v>
      </c>
      <c r="G3" s="858" t="s">
        <v>1216</v>
      </c>
      <c r="H3" s="1691"/>
      <c r="I3" s="1691"/>
      <c r="J3" s="1691"/>
    </row>
    <row r="4" spans="1:13" ht="13.5" customHeight="1" x14ac:dyDescent="0.2">
      <c r="A4" s="857" t="s">
        <v>324</v>
      </c>
      <c r="B4" s="852">
        <v>1072</v>
      </c>
      <c r="C4" s="852">
        <v>1072.5057427135951</v>
      </c>
      <c r="D4" s="852">
        <v>1053</v>
      </c>
      <c r="E4" s="852">
        <v>1109</v>
      </c>
      <c r="F4" s="852">
        <v>1185</v>
      </c>
      <c r="G4" s="852">
        <v>4666</v>
      </c>
      <c r="H4" s="1682"/>
      <c r="I4" s="1682"/>
      <c r="J4" s="1691"/>
    </row>
    <row r="5" spans="1:13" ht="13.5" customHeight="1" x14ac:dyDescent="0.2">
      <c r="A5" s="857" t="s">
        <v>323</v>
      </c>
      <c r="B5" s="856">
        <v>-2</v>
      </c>
      <c r="C5" s="856">
        <v>-20</v>
      </c>
      <c r="D5" s="856">
        <v>-38</v>
      </c>
      <c r="E5" s="856">
        <v>0</v>
      </c>
      <c r="F5" s="856">
        <v>-16</v>
      </c>
      <c r="G5" s="856">
        <v>-253</v>
      </c>
      <c r="H5" s="878"/>
      <c r="I5" s="878"/>
      <c r="J5" s="874"/>
      <c r="K5" s="1350"/>
      <c r="L5" s="1350"/>
      <c r="M5" s="1350"/>
    </row>
    <row r="6" spans="1:13" ht="13.5" customHeight="1" x14ac:dyDescent="0.2">
      <c r="A6" s="1681" t="s">
        <v>322</v>
      </c>
      <c r="B6" s="1680">
        <v>-8</v>
      </c>
      <c r="C6" s="1680">
        <v>-20</v>
      </c>
      <c r="D6" s="1680">
        <v>-38</v>
      </c>
      <c r="E6" s="1680">
        <v>-8</v>
      </c>
      <c r="F6" s="1680">
        <v>-16</v>
      </c>
      <c r="G6" s="1680">
        <v>-288</v>
      </c>
      <c r="H6" s="874"/>
      <c r="I6" s="874"/>
      <c r="J6" s="874"/>
      <c r="K6" s="1350"/>
      <c r="L6" s="1350"/>
      <c r="M6" s="1350"/>
    </row>
    <row r="7" spans="1:13" ht="13.5" customHeight="1" x14ac:dyDescent="0.2">
      <c r="A7" s="1681" t="s">
        <v>321</v>
      </c>
      <c r="B7" s="1680">
        <v>6</v>
      </c>
      <c r="C7" s="1680">
        <v>0</v>
      </c>
      <c r="D7" s="1680">
        <v>0</v>
      </c>
      <c r="E7" s="1680">
        <v>8</v>
      </c>
      <c r="F7" s="1680">
        <v>0</v>
      </c>
      <c r="G7" s="1680">
        <v>35</v>
      </c>
      <c r="H7" s="877"/>
      <c r="I7" s="877"/>
      <c r="J7" s="877"/>
      <c r="K7" s="1349"/>
      <c r="L7" s="1349"/>
      <c r="M7" s="1348"/>
    </row>
    <row r="8" spans="1:13" ht="13.5" customHeight="1" x14ac:dyDescent="0.2">
      <c r="A8" s="857" t="s">
        <v>320</v>
      </c>
      <c r="B8" s="856">
        <v>6</v>
      </c>
      <c r="C8" s="856">
        <v>7</v>
      </c>
      <c r="D8" s="856">
        <v>7</v>
      </c>
      <c r="E8" s="856">
        <v>-4</v>
      </c>
      <c r="F8" s="856">
        <v>0</v>
      </c>
      <c r="G8" s="856">
        <v>12</v>
      </c>
      <c r="H8" s="877"/>
      <c r="I8" s="877"/>
      <c r="J8" s="877"/>
      <c r="K8" s="1347"/>
      <c r="L8" s="1347"/>
      <c r="M8" s="1693"/>
    </row>
    <row r="9" spans="1:13" ht="13.5" customHeight="1" x14ac:dyDescent="0.2">
      <c r="A9" s="1681" t="s">
        <v>319</v>
      </c>
      <c r="B9" s="1680">
        <v>6</v>
      </c>
      <c r="C9" s="1680">
        <v>8</v>
      </c>
      <c r="D9" s="1680">
        <v>9</v>
      </c>
      <c r="E9" s="1680">
        <v>-3</v>
      </c>
      <c r="F9" s="1680">
        <v>2</v>
      </c>
      <c r="G9" s="1679">
        <v>23</v>
      </c>
      <c r="H9" s="877"/>
      <c r="I9" s="877"/>
      <c r="J9" s="877"/>
      <c r="K9" s="1346"/>
      <c r="L9" s="1346"/>
      <c r="M9" s="1345"/>
    </row>
    <row r="10" spans="1:13" ht="13.5" customHeight="1" x14ac:dyDescent="0.2">
      <c r="A10" s="1681" t="s">
        <v>318</v>
      </c>
      <c r="B10" s="1680">
        <v>0</v>
      </c>
      <c r="C10" s="1680">
        <v>-1</v>
      </c>
      <c r="D10" s="1680">
        <v>-2</v>
      </c>
      <c r="E10" s="1680">
        <v>-1</v>
      </c>
      <c r="F10" s="1680">
        <v>-2</v>
      </c>
      <c r="G10" s="1679">
        <v>-11</v>
      </c>
      <c r="H10" s="877"/>
      <c r="I10" s="877"/>
      <c r="J10" s="877"/>
      <c r="K10" s="1344"/>
      <c r="L10" s="1344"/>
      <c r="M10" s="1343"/>
    </row>
    <row r="11" spans="1:13" ht="13.5" customHeight="1" x14ac:dyDescent="0.2">
      <c r="A11" s="1681" t="s">
        <v>317</v>
      </c>
      <c r="B11" s="1680">
        <v>0</v>
      </c>
      <c r="C11" s="1680">
        <v>14</v>
      </c>
      <c r="D11" s="1680">
        <v>14</v>
      </c>
      <c r="E11" s="1680">
        <v>-28</v>
      </c>
      <c r="F11" s="1680">
        <v>0</v>
      </c>
      <c r="G11" s="1679">
        <v>0</v>
      </c>
      <c r="H11" s="876"/>
      <c r="I11" s="876"/>
      <c r="J11" s="874"/>
      <c r="K11" s="1325"/>
      <c r="L11" s="1325"/>
      <c r="M11" s="1341"/>
    </row>
    <row r="12" spans="1:13" ht="13.5" customHeight="1" x14ac:dyDescent="0.2">
      <c r="A12" s="1681" t="s">
        <v>325</v>
      </c>
      <c r="B12" s="1680">
        <v>50</v>
      </c>
      <c r="C12" s="1680">
        <v>-1.5057427135950547</v>
      </c>
      <c r="D12" s="1680">
        <v>36.505742713595055</v>
      </c>
      <c r="E12" s="1680">
        <v>-24</v>
      </c>
      <c r="F12" s="1680">
        <v>-60</v>
      </c>
      <c r="G12" s="1679">
        <v>-101.49425728640472</v>
      </c>
      <c r="H12" s="875"/>
      <c r="I12" s="875"/>
      <c r="J12" s="1342"/>
      <c r="K12" s="1325"/>
      <c r="L12" s="1325"/>
      <c r="M12" s="1341"/>
    </row>
    <row r="13" spans="1:13" ht="13.5" customHeight="1" x14ac:dyDescent="0.2">
      <c r="A13" s="1681" t="s">
        <v>1117</v>
      </c>
      <c r="B13" s="1680">
        <v>59</v>
      </c>
      <c r="C13" s="1680">
        <v>-12</v>
      </c>
      <c r="D13" s="1680">
        <v>23.4</v>
      </c>
      <c r="E13" s="1680">
        <v>-26</v>
      </c>
      <c r="F13" s="1680">
        <v>1.5</v>
      </c>
      <c r="G13" s="1679">
        <v>5</v>
      </c>
      <c r="H13" s="875"/>
      <c r="I13" s="875"/>
      <c r="J13" s="1342"/>
      <c r="K13" s="1325"/>
      <c r="L13" s="1325"/>
      <c r="M13" s="1341"/>
    </row>
    <row r="14" spans="1:13" ht="13.5" customHeight="1" x14ac:dyDescent="0.2">
      <c r="A14" s="1681" t="s">
        <v>926</v>
      </c>
      <c r="B14" s="1680"/>
      <c r="C14" s="1680"/>
      <c r="D14" s="1680"/>
      <c r="E14" s="1680"/>
      <c r="F14" s="1680">
        <v>-32</v>
      </c>
      <c r="G14" s="1679">
        <v>-120</v>
      </c>
      <c r="H14" s="875"/>
      <c r="I14" s="875"/>
      <c r="J14" s="1342"/>
      <c r="K14" s="1325"/>
      <c r="L14" s="1325"/>
      <c r="M14" s="1341"/>
    </row>
    <row r="15" spans="1:13" ht="13.5" customHeight="1" thickBot="1" x14ac:dyDescent="0.25">
      <c r="A15" s="1678" t="s">
        <v>315</v>
      </c>
      <c r="B15" s="1677">
        <v>-9</v>
      </c>
      <c r="C15" s="1677">
        <v>-2</v>
      </c>
      <c r="D15" s="1677">
        <v>-3</v>
      </c>
      <c r="E15" s="1677">
        <v>-3</v>
      </c>
      <c r="F15" s="1677">
        <v>-14</v>
      </c>
      <c r="G15" s="1676">
        <v>-103</v>
      </c>
      <c r="H15" s="1692"/>
      <c r="I15" s="1692"/>
      <c r="J15" s="1691"/>
      <c r="K15" s="1325"/>
      <c r="L15" s="1325"/>
      <c r="M15" s="1341"/>
    </row>
    <row r="16" spans="1:13" ht="17.25" customHeight="1" x14ac:dyDescent="0.2">
      <c r="A16" s="854" t="s">
        <v>314</v>
      </c>
      <c r="B16" s="852">
        <v>1126</v>
      </c>
      <c r="C16" s="852">
        <v>1072</v>
      </c>
      <c r="D16" s="852">
        <v>1072.5057427135951</v>
      </c>
      <c r="E16" s="852">
        <v>1053</v>
      </c>
      <c r="F16" s="852">
        <v>1109</v>
      </c>
      <c r="G16" s="852">
        <v>4323.5057427135953</v>
      </c>
      <c r="H16" s="864"/>
      <c r="I16" s="864"/>
      <c r="J16" s="1691"/>
      <c r="K16" s="1325"/>
      <c r="L16" s="1325"/>
      <c r="M16" s="1341"/>
    </row>
    <row r="17" spans="1:13" ht="13.5" customHeight="1" x14ac:dyDescent="0.2">
      <c r="F17" s="1673"/>
      <c r="G17" s="862"/>
      <c r="H17" s="873"/>
      <c r="I17" s="873"/>
      <c r="J17" s="874"/>
      <c r="K17" s="1324"/>
      <c r="L17" s="1324"/>
      <c r="M17" s="1339"/>
    </row>
    <row r="18" spans="1:13" ht="13.5" customHeight="1" thickBot="1" x14ac:dyDescent="0.25">
      <c r="A18" s="861" t="s">
        <v>198</v>
      </c>
      <c r="B18" s="859" t="s">
        <v>1217</v>
      </c>
      <c r="C18" s="859" t="s">
        <v>1116</v>
      </c>
      <c r="D18" s="859" t="s">
        <v>1115</v>
      </c>
      <c r="E18" s="860" t="s">
        <v>1114</v>
      </c>
      <c r="F18" s="860" t="s">
        <v>1113</v>
      </c>
      <c r="G18" s="858" t="s">
        <v>1216</v>
      </c>
      <c r="H18" s="873"/>
      <c r="I18" s="873"/>
      <c r="J18" s="1340"/>
      <c r="K18" s="1325"/>
      <c r="L18" s="1325"/>
      <c r="M18" s="1318"/>
    </row>
    <row r="19" spans="1:13" ht="13.5" customHeight="1" x14ac:dyDescent="0.2">
      <c r="A19" s="857" t="s">
        <v>324</v>
      </c>
      <c r="B19" s="852">
        <v>497</v>
      </c>
      <c r="C19" s="852">
        <v>510</v>
      </c>
      <c r="D19" s="852">
        <v>528</v>
      </c>
      <c r="E19" s="852">
        <v>561</v>
      </c>
      <c r="F19" s="852">
        <v>576</v>
      </c>
      <c r="G19" s="852">
        <v>2260</v>
      </c>
      <c r="H19" s="873"/>
      <c r="I19" s="873"/>
      <c r="J19" s="1340"/>
      <c r="K19" s="1325"/>
      <c r="L19" s="1325"/>
      <c r="M19" s="1318"/>
    </row>
    <row r="20" spans="1:13" ht="13.5" customHeight="1" x14ac:dyDescent="0.2">
      <c r="A20" s="857" t="s">
        <v>323</v>
      </c>
      <c r="B20" s="852">
        <v>-3</v>
      </c>
      <c r="C20" s="852">
        <v>-11</v>
      </c>
      <c r="D20" s="852">
        <v>-30</v>
      </c>
      <c r="E20" s="852">
        <v>-5</v>
      </c>
      <c r="F20" s="852">
        <v>-9</v>
      </c>
      <c r="G20" s="856">
        <v>-179</v>
      </c>
      <c r="H20" s="1682"/>
      <c r="I20" s="1682"/>
      <c r="K20" s="1326"/>
      <c r="L20" s="1326"/>
      <c r="M20" s="1318"/>
    </row>
    <row r="21" spans="1:13" ht="13.5" customHeight="1" x14ac:dyDescent="0.2">
      <c r="A21" s="1681" t="s">
        <v>322</v>
      </c>
      <c r="B21" s="1689">
        <v>-7</v>
      </c>
      <c r="C21" s="1689">
        <v>-11</v>
      </c>
      <c r="D21" s="1689">
        <v>-33</v>
      </c>
      <c r="E21" s="1689">
        <v>-9</v>
      </c>
      <c r="F21" s="1689">
        <v>-8</v>
      </c>
      <c r="G21" s="1680">
        <v>-196</v>
      </c>
      <c r="H21" s="1682"/>
      <c r="I21" s="1682"/>
      <c r="K21" s="1324"/>
      <c r="L21" s="1324"/>
      <c r="M21" s="1319"/>
    </row>
    <row r="22" spans="1:13" ht="13.5" customHeight="1" x14ac:dyDescent="0.2">
      <c r="A22" s="1681" t="s">
        <v>321</v>
      </c>
      <c r="B22" s="1689">
        <v>4</v>
      </c>
      <c r="C22" s="1689">
        <v>0</v>
      </c>
      <c r="D22" s="1689">
        <v>3</v>
      </c>
      <c r="E22" s="1689">
        <v>4</v>
      </c>
      <c r="F22" s="1689">
        <v>-1</v>
      </c>
      <c r="G22" s="1680">
        <v>17</v>
      </c>
      <c r="H22" s="872"/>
      <c r="I22" s="872"/>
      <c r="K22" s="1325"/>
      <c r="L22" s="1325"/>
      <c r="M22" s="1318"/>
    </row>
    <row r="23" spans="1:13" ht="13.5" customHeight="1" x14ac:dyDescent="0.2">
      <c r="A23" s="857" t="s">
        <v>320</v>
      </c>
      <c r="B23" s="852">
        <v>2</v>
      </c>
      <c r="C23" s="852">
        <v>1</v>
      </c>
      <c r="D23" s="852">
        <v>0</v>
      </c>
      <c r="E23" s="852">
        <v>0</v>
      </c>
      <c r="F23" s="852">
        <v>4</v>
      </c>
      <c r="G23" s="856">
        <v>22</v>
      </c>
      <c r="H23" s="1684"/>
      <c r="I23" s="1684"/>
      <c r="K23" s="1324"/>
      <c r="L23" s="1324"/>
      <c r="M23" s="1339"/>
    </row>
    <row r="24" spans="1:13" ht="13.5" customHeight="1" x14ac:dyDescent="0.2">
      <c r="A24" s="1681" t="s">
        <v>319</v>
      </c>
      <c r="B24" s="1689">
        <v>2</v>
      </c>
      <c r="C24" s="1689">
        <v>2</v>
      </c>
      <c r="D24" s="1689">
        <v>1</v>
      </c>
      <c r="E24" s="1689">
        <v>0</v>
      </c>
      <c r="F24" s="1689">
        <v>4</v>
      </c>
      <c r="G24" s="1679">
        <v>26</v>
      </c>
      <c r="H24" s="1684"/>
      <c r="I24" s="1684"/>
      <c r="K24" s="1323"/>
      <c r="L24" s="1323"/>
      <c r="M24" s="1318"/>
    </row>
    <row r="25" spans="1:13" ht="13.5" customHeight="1" x14ac:dyDescent="0.2">
      <c r="A25" s="1681" t="s">
        <v>318</v>
      </c>
      <c r="B25" s="1689">
        <v>0</v>
      </c>
      <c r="C25" s="1689">
        <v>-1</v>
      </c>
      <c r="D25" s="1689">
        <v>-1</v>
      </c>
      <c r="E25" s="1689">
        <v>0</v>
      </c>
      <c r="F25" s="1689">
        <v>0</v>
      </c>
      <c r="G25" s="1679">
        <v>-4</v>
      </c>
      <c r="H25" s="1690"/>
      <c r="I25" s="1684"/>
      <c r="K25" s="1322"/>
      <c r="L25" s="1322"/>
      <c r="M25" s="1338"/>
    </row>
    <row r="26" spans="1:13" ht="13.5" customHeight="1" x14ac:dyDescent="0.2">
      <c r="A26" s="1681" t="s">
        <v>317</v>
      </c>
      <c r="B26" s="1689">
        <v>0</v>
      </c>
      <c r="C26" s="1689">
        <v>6</v>
      </c>
      <c r="D26" s="1689">
        <v>6</v>
      </c>
      <c r="E26" s="1689">
        <v>-12</v>
      </c>
      <c r="F26" s="1689">
        <v>0</v>
      </c>
      <c r="G26" s="1679">
        <v>0</v>
      </c>
      <c r="H26" s="1684"/>
      <c r="I26" s="1684"/>
      <c r="K26" s="1320"/>
      <c r="L26" s="1320"/>
      <c r="M26" s="1318"/>
    </row>
    <row r="27" spans="1:13" ht="13.5" customHeight="1" x14ac:dyDescent="0.2">
      <c r="A27" s="1681" t="s">
        <v>316</v>
      </c>
      <c r="B27" s="1689">
        <v>24</v>
      </c>
      <c r="C27" s="1689">
        <v>-9</v>
      </c>
      <c r="D27" s="1689">
        <v>6</v>
      </c>
      <c r="E27" s="1689">
        <v>-16</v>
      </c>
      <c r="F27" s="1689">
        <v>-10</v>
      </c>
      <c r="G27" s="1679">
        <v>-48</v>
      </c>
      <c r="H27" s="864"/>
      <c r="I27" s="864"/>
      <c r="K27" s="1320"/>
      <c r="L27" s="1320"/>
      <c r="M27" s="1318"/>
    </row>
    <row r="28" spans="1:13" ht="13.5" customHeight="1" thickBot="1" x14ac:dyDescent="0.25">
      <c r="A28" s="1678" t="s">
        <v>315</v>
      </c>
      <c r="B28" s="1688">
        <v>1</v>
      </c>
      <c r="C28" s="1688">
        <v>-1</v>
      </c>
      <c r="D28" s="1688">
        <v>-5</v>
      </c>
      <c r="E28" s="1688">
        <v>-4</v>
      </c>
      <c r="F28" s="1688">
        <v>-7</v>
      </c>
      <c r="G28" s="1676">
        <v>-59</v>
      </c>
      <c r="H28" s="1684"/>
      <c r="I28" s="1684"/>
      <c r="K28" s="1320"/>
      <c r="L28" s="1320"/>
      <c r="M28" s="1318"/>
    </row>
    <row r="29" spans="1:13" ht="17.25" customHeight="1" x14ac:dyDescent="0.2">
      <c r="A29" s="854" t="s">
        <v>314</v>
      </c>
      <c r="B29" s="852">
        <v>520</v>
      </c>
      <c r="C29" s="852">
        <v>497</v>
      </c>
      <c r="D29" s="852">
        <v>510</v>
      </c>
      <c r="E29" s="852">
        <v>528</v>
      </c>
      <c r="F29" s="852">
        <v>561</v>
      </c>
      <c r="G29" s="852">
        <v>2055</v>
      </c>
      <c r="H29" s="1684"/>
      <c r="I29" s="1684"/>
      <c r="K29" s="1315"/>
      <c r="L29" s="1315"/>
      <c r="M29" s="1319"/>
    </row>
    <row r="30" spans="1:13" ht="13.5" customHeight="1" x14ac:dyDescent="0.2">
      <c r="B30" s="862"/>
      <c r="C30" s="862"/>
      <c r="D30" s="862"/>
      <c r="E30" s="862"/>
      <c r="F30" s="862"/>
      <c r="G30" s="862"/>
      <c r="H30" s="1682"/>
      <c r="I30" s="1682"/>
      <c r="K30" s="1317"/>
      <c r="L30" s="1317"/>
      <c r="M30" s="1318"/>
    </row>
    <row r="31" spans="1:13" ht="13.5" customHeight="1" thickBot="1" x14ac:dyDescent="0.25">
      <c r="A31" s="861" t="s">
        <v>59</v>
      </c>
      <c r="B31" s="859" t="s">
        <v>1217</v>
      </c>
      <c r="C31" s="859" t="s">
        <v>1116</v>
      </c>
      <c r="D31" s="859" t="s">
        <v>1115</v>
      </c>
      <c r="E31" s="860" t="s">
        <v>1114</v>
      </c>
      <c r="F31" s="860" t="s">
        <v>1113</v>
      </c>
      <c r="G31" s="858" t="s">
        <v>1216</v>
      </c>
      <c r="H31" s="1682"/>
      <c r="I31" s="1682"/>
      <c r="K31" s="1317"/>
      <c r="L31" s="1317"/>
      <c r="M31" s="1318"/>
    </row>
    <row r="32" spans="1:13" ht="13.5" customHeight="1" x14ac:dyDescent="0.2">
      <c r="A32" s="857" t="s">
        <v>324</v>
      </c>
      <c r="B32" s="871">
        <v>315</v>
      </c>
      <c r="C32" s="871">
        <v>318</v>
      </c>
      <c r="D32" s="871">
        <v>308</v>
      </c>
      <c r="E32" s="871">
        <v>313</v>
      </c>
      <c r="F32" s="871">
        <v>316</v>
      </c>
      <c r="G32" s="870">
        <v>1258</v>
      </c>
      <c r="H32" s="1682"/>
      <c r="I32" s="1682"/>
      <c r="K32" s="1317"/>
      <c r="L32" s="1317"/>
      <c r="M32" s="1318"/>
    </row>
    <row r="33" spans="1:14" ht="13.5" customHeight="1" x14ac:dyDescent="0.2">
      <c r="A33" s="857" t="s">
        <v>323</v>
      </c>
      <c r="B33" s="856">
        <v>-1</v>
      </c>
      <c r="C33" s="856">
        <v>-4</v>
      </c>
      <c r="D33" s="856">
        <v>-4</v>
      </c>
      <c r="E33" s="856">
        <v>-2</v>
      </c>
      <c r="F33" s="856">
        <v>-4</v>
      </c>
      <c r="G33" s="856">
        <v>-40</v>
      </c>
      <c r="H33" s="1682"/>
      <c r="I33" s="1682"/>
      <c r="K33" s="1317"/>
      <c r="L33" s="1317"/>
      <c r="M33" s="1318"/>
    </row>
    <row r="34" spans="1:14" ht="13.5" customHeight="1" x14ac:dyDescent="0.2">
      <c r="A34" s="1681" t="s">
        <v>322</v>
      </c>
      <c r="B34" s="1680">
        <v>-3</v>
      </c>
      <c r="C34" s="1680">
        <v>-4</v>
      </c>
      <c r="D34" s="1680">
        <v>-4</v>
      </c>
      <c r="E34" s="1680">
        <v>-4</v>
      </c>
      <c r="F34" s="1680">
        <v>-3</v>
      </c>
      <c r="G34" s="1680">
        <v>-52</v>
      </c>
      <c r="H34" s="1682"/>
      <c r="I34" s="1682"/>
      <c r="K34" s="1317"/>
      <c r="L34" s="1317"/>
      <c r="M34" s="1318"/>
    </row>
    <row r="35" spans="1:14" ht="13.5" customHeight="1" x14ac:dyDescent="0.2">
      <c r="A35" s="1681" t="s">
        <v>321</v>
      </c>
      <c r="B35" s="1680">
        <v>2</v>
      </c>
      <c r="C35" s="1680">
        <v>0</v>
      </c>
      <c r="D35" s="1680">
        <v>0</v>
      </c>
      <c r="E35" s="1680">
        <v>2</v>
      </c>
      <c r="F35" s="1680">
        <v>-1</v>
      </c>
      <c r="G35" s="1680">
        <v>12</v>
      </c>
      <c r="H35" s="1682"/>
      <c r="I35" s="1682"/>
      <c r="K35" s="1317"/>
      <c r="L35" s="1317"/>
      <c r="M35" s="1316"/>
    </row>
    <row r="36" spans="1:14" ht="13.5" customHeight="1" x14ac:dyDescent="0.2">
      <c r="A36" s="857" t="s">
        <v>320</v>
      </c>
      <c r="B36" s="856">
        <v>3</v>
      </c>
      <c r="C36" s="856">
        <v>1</v>
      </c>
      <c r="D36" s="856">
        <v>5</v>
      </c>
      <c r="E36" s="856">
        <v>1</v>
      </c>
      <c r="F36" s="856">
        <v>2</v>
      </c>
      <c r="G36" s="856">
        <v>28</v>
      </c>
      <c r="H36" s="1682"/>
      <c r="I36" s="869"/>
      <c r="J36" s="1682"/>
      <c r="K36" s="1315"/>
      <c r="L36" s="1315"/>
      <c r="M36" s="1313"/>
    </row>
    <row r="37" spans="1:14" s="1686" customFormat="1" ht="13.5" customHeight="1" x14ac:dyDescent="0.2">
      <c r="A37" s="1681" t="s">
        <v>319</v>
      </c>
      <c r="B37" s="1680">
        <v>3</v>
      </c>
      <c r="C37" s="1680">
        <v>1</v>
      </c>
      <c r="D37" s="1680">
        <v>5</v>
      </c>
      <c r="E37" s="1680">
        <v>1</v>
      </c>
      <c r="F37" s="1680">
        <v>2</v>
      </c>
      <c r="G37" s="1679">
        <v>30</v>
      </c>
      <c r="H37" s="1682"/>
      <c r="I37" s="869"/>
      <c r="J37" s="1682"/>
      <c r="K37" s="1337"/>
      <c r="L37" s="1337"/>
      <c r="M37" s="1337"/>
      <c r="N37" s="1673"/>
    </row>
    <row r="38" spans="1:14" ht="13.5" customHeight="1" x14ac:dyDescent="0.2">
      <c r="A38" s="1681" t="s">
        <v>318</v>
      </c>
      <c r="B38" s="1680">
        <v>0</v>
      </c>
      <c r="C38" s="1680">
        <v>0</v>
      </c>
      <c r="D38" s="1680">
        <v>0</v>
      </c>
      <c r="E38" s="1680">
        <v>0</v>
      </c>
      <c r="F38" s="1680">
        <v>0</v>
      </c>
      <c r="G38" s="1679">
        <v>-2</v>
      </c>
      <c r="H38" s="1687"/>
      <c r="I38" s="868"/>
      <c r="J38" s="1336"/>
      <c r="K38" s="1335"/>
      <c r="L38" s="1335"/>
      <c r="M38" s="1334"/>
      <c r="N38" s="1686"/>
    </row>
    <row r="39" spans="1:14" ht="13.5" customHeight="1" x14ac:dyDescent="0.2">
      <c r="A39" s="1681" t="s">
        <v>317</v>
      </c>
      <c r="B39" s="1680">
        <v>0</v>
      </c>
      <c r="C39" s="1680">
        <v>3</v>
      </c>
      <c r="D39" s="1680">
        <v>3</v>
      </c>
      <c r="E39" s="1680">
        <v>-6</v>
      </c>
      <c r="F39" s="1680">
        <v>0</v>
      </c>
      <c r="G39" s="1679">
        <v>0</v>
      </c>
      <c r="H39" s="1682"/>
      <c r="I39" s="1685"/>
      <c r="J39" s="1684"/>
      <c r="K39" s="1333"/>
      <c r="L39" s="1332"/>
      <c r="M39" s="1332"/>
    </row>
    <row r="40" spans="1:14" ht="13.5" customHeight="1" x14ac:dyDescent="0.2">
      <c r="A40" s="1681" t="s">
        <v>316</v>
      </c>
      <c r="B40" s="1680">
        <v>16</v>
      </c>
      <c r="C40" s="1680">
        <v>-3</v>
      </c>
      <c r="D40" s="1680">
        <v>6</v>
      </c>
      <c r="E40" s="1680">
        <v>2</v>
      </c>
      <c r="F40" s="1680">
        <v>-1</v>
      </c>
      <c r="G40" s="1679">
        <v>30</v>
      </c>
      <c r="H40" s="1682"/>
      <c r="I40" s="1685"/>
      <c r="J40" s="1684"/>
      <c r="K40" s="1331"/>
      <c r="L40" s="1330"/>
      <c r="M40" s="1329"/>
    </row>
    <row r="41" spans="1:14" ht="13.5" customHeight="1" thickBot="1" x14ac:dyDescent="0.25">
      <c r="A41" s="1678" t="s">
        <v>315</v>
      </c>
      <c r="B41" s="1677">
        <v>0</v>
      </c>
      <c r="C41" s="1677">
        <v>-1</v>
      </c>
      <c r="D41" s="1677">
        <v>-2</v>
      </c>
      <c r="E41" s="1677">
        <v>-1</v>
      </c>
      <c r="F41" s="1677">
        <v>-3</v>
      </c>
      <c r="G41" s="1676">
        <v>-27</v>
      </c>
      <c r="H41" s="1682"/>
      <c r="I41" s="1685"/>
      <c r="J41" s="1684"/>
      <c r="K41" s="1328"/>
      <c r="L41" s="1328"/>
      <c r="M41" s="1327"/>
    </row>
    <row r="42" spans="1:14" ht="17.25" customHeight="1" x14ac:dyDescent="0.2">
      <c r="A42" s="854" t="s">
        <v>314</v>
      </c>
      <c r="B42" s="856">
        <v>333</v>
      </c>
      <c r="C42" s="856">
        <v>315</v>
      </c>
      <c r="D42" s="853">
        <v>318</v>
      </c>
      <c r="E42" s="853">
        <v>308</v>
      </c>
      <c r="F42" s="853">
        <v>313</v>
      </c>
      <c r="G42" s="852">
        <v>1276</v>
      </c>
      <c r="H42" s="1682"/>
      <c r="I42" s="1685"/>
      <c r="J42" s="1684"/>
      <c r="K42" s="1325"/>
      <c r="L42" s="1325"/>
      <c r="M42" s="1318"/>
    </row>
    <row r="43" spans="1:14" ht="13.5" customHeight="1" x14ac:dyDescent="0.2">
      <c r="B43" s="862"/>
      <c r="C43" s="862"/>
      <c r="D43" s="862"/>
      <c r="E43" s="862"/>
      <c r="F43" s="862"/>
      <c r="G43" s="862"/>
      <c r="H43" s="1682"/>
      <c r="I43" s="865"/>
      <c r="J43" s="864"/>
      <c r="K43" s="1325"/>
      <c r="L43" s="1325"/>
      <c r="M43" s="1318"/>
    </row>
    <row r="44" spans="1:14" ht="13.5" customHeight="1" thickBot="1" x14ac:dyDescent="0.25">
      <c r="A44" s="861" t="s">
        <v>197</v>
      </c>
      <c r="B44" s="859" t="s">
        <v>1217</v>
      </c>
      <c r="C44" s="859" t="s">
        <v>1116</v>
      </c>
      <c r="D44" s="859" t="s">
        <v>1115</v>
      </c>
      <c r="E44" s="860" t="s">
        <v>1114</v>
      </c>
      <c r="F44" s="860" t="s">
        <v>1113</v>
      </c>
      <c r="G44" s="858" t="s">
        <v>1216</v>
      </c>
      <c r="H44" s="1682"/>
      <c r="I44" s="865"/>
      <c r="J44" s="1684"/>
      <c r="K44" s="1325"/>
      <c r="L44" s="1325"/>
      <c r="M44" s="1318"/>
    </row>
    <row r="45" spans="1:14" ht="13.5" customHeight="1" x14ac:dyDescent="0.2">
      <c r="A45" s="857" t="s">
        <v>324</v>
      </c>
      <c r="B45" s="856">
        <v>216</v>
      </c>
      <c r="C45" s="856">
        <v>219</v>
      </c>
      <c r="D45" s="856">
        <v>204</v>
      </c>
      <c r="E45" s="856">
        <v>193</v>
      </c>
      <c r="F45" s="856">
        <v>214</v>
      </c>
      <c r="G45" s="867">
        <v>854</v>
      </c>
      <c r="H45" s="1682"/>
      <c r="I45" s="1685"/>
      <c r="J45" s="1684"/>
      <c r="K45" s="1325"/>
      <c r="L45" s="1325"/>
      <c r="M45" s="1318"/>
    </row>
    <row r="46" spans="1:14" ht="13.5" customHeight="1" x14ac:dyDescent="0.2">
      <c r="A46" s="857" t="s">
        <v>323</v>
      </c>
      <c r="B46" s="856">
        <v>0</v>
      </c>
      <c r="C46" s="856">
        <v>-4</v>
      </c>
      <c r="D46" s="856">
        <v>-5</v>
      </c>
      <c r="E46" s="856">
        <v>4</v>
      </c>
      <c r="F46" s="856">
        <v>-4</v>
      </c>
      <c r="G46" s="866">
        <v>-36</v>
      </c>
      <c r="H46" s="1682"/>
      <c r="I46" s="1685"/>
      <c r="J46" s="1684"/>
      <c r="K46" s="1325"/>
      <c r="L46" s="1325"/>
      <c r="M46" s="1318"/>
    </row>
    <row r="47" spans="1:14" ht="13.5" customHeight="1" x14ac:dyDescent="0.2">
      <c r="A47" s="1681" t="s">
        <v>322</v>
      </c>
      <c r="B47" s="1680">
        <v>0</v>
      </c>
      <c r="C47" s="1680">
        <v>-5</v>
      </c>
      <c r="D47" s="1680">
        <v>-3</v>
      </c>
      <c r="E47" s="1680">
        <v>2</v>
      </c>
      <c r="F47" s="1680">
        <v>-5</v>
      </c>
      <c r="G47" s="1680">
        <v>-45</v>
      </c>
      <c r="H47" s="1682"/>
      <c r="I47" s="1685"/>
      <c r="J47" s="1684"/>
      <c r="K47" s="1324"/>
      <c r="L47" s="1324"/>
      <c r="M47" s="1319"/>
    </row>
    <row r="48" spans="1:14" ht="13.5" customHeight="1" x14ac:dyDescent="0.2">
      <c r="A48" s="1681" t="s">
        <v>321</v>
      </c>
      <c r="B48" s="1680">
        <v>0</v>
      </c>
      <c r="C48" s="1680">
        <v>1</v>
      </c>
      <c r="D48" s="1680">
        <v>-2</v>
      </c>
      <c r="E48" s="1680">
        <v>2</v>
      </c>
      <c r="F48" s="1680">
        <v>1</v>
      </c>
      <c r="G48" s="1680">
        <v>9</v>
      </c>
      <c r="H48" s="1682"/>
      <c r="I48" s="865"/>
      <c r="J48" s="864"/>
      <c r="K48" s="1325"/>
      <c r="L48" s="1325"/>
      <c r="M48" s="1318"/>
    </row>
    <row r="49" spans="1:13" ht="13.5" customHeight="1" x14ac:dyDescent="0.2">
      <c r="A49" s="857" t="s">
        <v>320</v>
      </c>
      <c r="B49" s="856">
        <v>-1</v>
      </c>
      <c r="C49" s="856">
        <v>4</v>
      </c>
      <c r="D49" s="856">
        <v>4</v>
      </c>
      <c r="E49" s="856">
        <v>-4</v>
      </c>
      <c r="F49" s="856">
        <v>-6</v>
      </c>
      <c r="G49" s="863">
        <v>-38</v>
      </c>
      <c r="H49" s="1682"/>
      <c r="I49" s="1682"/>
      <c r="K49" s="1325"/>
      <c r="L49" s="1325"/>
      <c r="M49" s="1318"/>
    </row>
    <row r="50" spans="1:13" ht="13.5" customHeight="1" x14ac:dyDescent="0.2">
      <c r="A50" s="1681" t="s">
        <v>319</v>
      </c>
      <c r="B50" s="1680">
        <v>-1</v>
      </c>
      <c r="C50" s="1680">
        <v>4</v>
      </c>
      <c r="D50" s="1680">
        <v>4</v>
      </c>
      <c r="E50" s="1680">
        <v>-3</v>
      </c>
      <c r="F50" s="1680">
        <v>-4</v>
      </c>
      <c r="G50" s="1679">
        <v>-36</v>
      </c>
      <c r="H50" s="1682"/>
      <c r="I50" s="1682"/>
      <c r="K50" s="1326"/>
      <c r="L50" s="1325"/>
      <c r="M50" s="1318"/>
    </row>
    <row r="51" spans="1:13" ht="13.5" customHeight="1" x14ac:dyDescent="0.2">
      <c r="A51" s="1681" t="s">
        <v>318</v>
      </c>
      <c r="B51" s="1680">
        <v>0</v>
      </c>
      <c r="C51" s="1680">
        <v>0</v>
      </c>
      <c r="D51" s="1680">
        <v>0</v>
      </c>
      <c r="E51" s="1680">
        <v>-1</v>
      </c>
      <c r="F51" s="1680">
        <v>-2</v>
      </c>
      <c r="G51" s="1679">
        <v>-2</v>
      </c>
      <c r="H51" s="1682"/>
      <c r="I51" s="1682"/>
      <c r="K51" s="1324"/>
      <c r="L51" s="1324"/>
      <c r="M51" s="1319"/>
    </row>
    <row r="52" spans="1:13" ht="13.5" customHeight="1" x14ac:dyDescent="0.2">
      <c r="A52" s="1681" t="s">
        <v>317</v>
      </c>
      <c r="B52" s="1680">
        <v>0</v>
      </c>
      <c r="C52" s="1680">
        <v>3</v>
      </c>
      <c r="D52" s="1680">
        <v>3</v>
      </c>
      <c r="E52" s="1680">
        <v>-5</v>
      </c>
      <c r="F52" s="1680">
        <v>0</v>
      </c>
      <c r="G52" s="1679">
        <v>0</v>
      </c>
      <c r="H52" s="1683"/>
      <c r="I52" s="1682"/>
      <c r="K52" s="1325"/>
      <c r="L52" s="1325"/>
      <c r="M52" s="1318"/>
    </row>
    <row r="53" spans="1:13" ht="13.5" customHeight="1" x14ac:dyDescent="0.2">
      <c r="A53" s="1681" t="s">
        <v>316</v>
      </c>
      <c r="B53" s="1680">
        <v>0</v>
      </c>
      <c r="C53" s="1680">
        <v>-6</v>
      </c>
      <c r="D53" s="1680">
        <v>13</v>
      </c>
      <c r="E53" s="1680">
        <v>16</v>
      </c>
      <c r="F53" s="1680">
        <v>-11</v>
      </c>
      <c r="G53" s="1679">
        <v>74</v>
      </c>
      <c r="H53" s="1682"/>
      <c r="I53" s="1682"/>
      <c r="K53" s="1324"/>
      <c r="L53" s="1324"/>
      <c r="M53" s="1319"/>
    </row>
    <row r="54" spans="1:13" ht="13.5" customHeight="1" thickBot="1" x14ac:dyDescent="0.25">
      <c r="A54" s="1678" t="s">
        <v>315</v>
      </c>
      <c r="B54" s="1677">
        <v>0</v>
      </c>
      <c r="C54" s="1677">
        <v>-1</v>
      </c>
      <c r="D54" s="1677">
        <v>-2</v>
      </c>
      <c r="E54" s="1677">
        <v>-1</v>
      </c>
      <c r="F54" s="1677">
        <v>-2</v>
      </c>
      <c r="G54" s="1676">
        <v>-31</v>
      </c>
      <c r="H54" s="1682"/>
      <c r="I54" s="1682"/>
      <c r="K54" s="1323"/>
      <c r="L54" s="1323"/>
      <c r="M54" s="1318"/>
    </row>
    <row r="55" spans="1:13" ht="17.25" customHeight="1" x14ac:dyDescent="0.2">
      <c r="A55" s="854" t="s">
        <v>314</v>
      </c>
      <c r="B55" s="856">
        <v>215</v>
      </c>
      <c r="C55" s="856">
        <v>216</v>
      </c>
      <c r="D55" s="853">
        <v>219</v>
      </c>
      <c r="E55" s="853">
        <v>204</v>
      </c>
      <c r="F55" s="853">
        <v>193</v>
      </c>
      <c r="G55" s="852">
        <v>854</v>
      </c>
      <c r="H55" s="1682"/>
      <c r="I55" s="1682"/>
      <c r="K55" s="1322"/>
      <c r="L55" s="1322"/>
      <c r="M55" s="1321"/>
    </row>
    <row r="56" spans="1:13" ht="13.5" customHeight="1" x14ac:dyDescent="0.2">
      <c r="B56" s="862"/>
      <c r="C56" s="862"/>
      <c r="D56" s="862"/>
      <c r="E56" s="862"/>
      <c r="F56" s="862"/>
      <c r="G56" s="862"/>
      <c r="H56" s="1682"/>
      <c r="I56" s="1682"/>
      <c r="K56" s="1320"/>
      <c r="L56" s="1320"/>
      <c r="M56" s="1318"/>
    </row>
    <row r="57" spans="1:13" ht="13.5" customHeight="1" thickBot="1" x14ac:dyDescent="0.25">
      <c r="A57" s="861" t="s">
        <v>1157</v>
      </c>
      <c r="B57" s="859" t="s">
        <v>1217</v>
      </c>
      <c r="C57" s="859" t="s">
        <v>1116</v>
      </c>
      <c r="D57" s="859" t="s">
        <v>1115</v>
      </c>
      <c r="E57" s="860" t="s">
        <v>1114</v>
      </c>
      <c r="F57" s="860" t="s">
        <v>1113</v>
      </c>
      <c r="G57" s="858" t="s">
        <v>1216</v>
      </c>
      <c r="H57" s="1682"/>
      <c r="I57" s="1682"/>
      <c r="K57" s="1320"/>
      <c r="L57" s="1320"/>
      <c r="M57" s="1318"/>
    </row>
    <row r="58" spans="1:13" ht="13.5" customHeight="1" x14ac:dyDescent="0.2">
      <c r="A58" s="857" t="s">
        <v>324</v>
      </c>
      <c r="B58" s="856">
        <v>17</v>
      </c>
      <c r="C58" s="856">
        <v>18</v>
      </c>
      <c r="D58" s="856">
        <v>16</v>
      </c>
      <c r="E58" s="856">
        <v>19</v>
      </c>
      <c r="F58" s="856">
        <v>21</v>
      </c>
      <c r="G58" s="856">
        <v>82</v>
      </c>
      <c r="H58" s="1682"/>
      <c r="I58" s="1682"/>
      <c r="K58" s="1320"/>
      <c r="L58" s="1320"/>
      <c r="M58" s="1318"/>
    </row>
    <row r="59" spans="1:13" ht="13.5" customHeight="1" x14ac:dyDescent="0.2">
      <c r="A59" s="857" t="s">
        <v>323</v>
      </c>
      <c r="B59" s="856">
        <v>0</v>
      </c>
      <c r="C59" s="856">
        <v>-3</v>
      </c>
      <c r="D59" s="856">
        <v>-1</v>
      </c>
      <c r="E59" s="856">
        <v>0</v>
      </c>
      <c r="F59" s="856">
        <v>0</v>
      </c>
      <c r="G59" s="856">
        <v>3</v>
      </c>
      <c r="H59" s="1682"/>
      <c r="I59" s="1682"/>
      <c r="K59" s="1315"/>
      <c r="L59" s="1315"/>
      <c r="M59" s="1319"/>
    </row>
    <row r="60" spans="1:13" ht="13.5" customHeight="1" x14ac:dyDescent="0.2">
      <c r="A60" s="1681" t="s">
        <v>322</v>
      </c>
      <c r="B60" s="1680">
        <v>1</v>
      </c>
      <c r="C60" s="1680">
        <v>-1</v>
      </c>
      <c r="D60" s="1680">
        <v>-1</v>
      </c>
      <c r="E60" s="1680">
        <v>0</v>
      </c>
      <c r="F60" s="1680">
        <v>0</v>
      </c>
      <c r="G60" s="1680">
        <v>5</v>
      </c>
      <c r="H60" s="1682"/>
      <c r="I60" s="1682"/>
      <c r="K60" s="1317"/>
      <c r="L60" s="1317"/>
      <c r="M60" s="1318"/>
    </row>
    <row r="61" spans="1:13" ht="13.5" customHeight="1" x14ac:dyDescent="0.2">
      <c r="A61" s="1681" t="s">
        <v>321</v>
      </c>
      <c r="B61" s="1680">
        <v>-1</v>
      </c>
      <c r="C61" s="1680">
        <v>-2</v>
      </c>
      <c r="D61" s="1680">
        <v>0</v>
      </c>
      <c r="E61" s="1680">
        <v>0</v>
      </c>
      <c r="F61" s="1680">
        <v>0</v>
      </c>
      <c r="G61" s="1680">
        <v>-2</v>
      </c>
      <c r="H61" s="1682"/>
      <c r="I61" s="1682"/>
      <c r="K61" s="1317"/>
      <c r="L61" s="1317"/>
      <c r="M61" s="1318"/>
    </row>
    <row r="62" spans="1:13" ht="13.5" customHeight="1" x14ac:dyDescent="0.2">
      <c r="A62" s="857" t="s">
        <v>320</v>
      </c>
      <c r="B62" s="856">
        <v>1</v>
      </c>
      <c r="C62" s="856">
        <v>1</v>
      </c>
      <c r="D62" s="856">
        <v>-1</v>
      </c>
      <c r="E62" s="856">
        <v>-1</v>
      </c>
      <c r="F62" s="856">
        <v>0</v>
      </c>
      <c r="G62" s="856">
        <v>0</v>
      </c>
      <c r="H62" s="1682"/>
      <c r="I62" s="1682"/>
      <c r="K62" s="1317"/>
      <c r="L62" s="1317"/>
      <c r="M62" s="1318"/>
    </row>
    <row r="63" spans="1:13" ht="13.5" customHeight="1" x14ac:dyDescent="0.2">
      <c r="A63" s="1681" t="s">
        <v>319</v>
      </c>
      <c r="B63" s="1680">
        <v>1</v>
      </c>
      <c r="C63" s="1680">
        <v>1</v>
      </c>
      <c r="D63" s="1680">
        <v>-1</v>
      </c>
      <c r="E63" s="1680">
        <v>-1</v>
      </c>
      <c r="F63" s="1680">
        <v>0</v>
      </c>
      <c r="G63" s="1679">
        <v>3</v>
      </c>
      <c r="H63" s="1682"/>
      <c r="I63" s="1682"/>
      <c r="K63" s="1315"/>
      <c r="L63" s="1314"/>
      <c r="M63" s="1319"/>
    </row>
    <row r="64" spans="1:13" ht="13.5" customHeight="1" x14ac:dyDescent="0.2">
      <c r="A64" s="1681" t="s">
        <v>318</v>
      </c>
      <c r="B64" s="1680">
        <v>0</v>
      </c>
      <c r="C64" s="1680">
        <v>0</v>
      </c>
      <c r="D64" s="1680">
        <v>0</v>
      </c>
      <c r="E64" s="1680">
        <v>0</v>
      </c>
      <c r="F64" s="1680">
        <v>0</v>
      </c>
      <c r="G64" s="1679">
        <v>-3</v>
      </c>
      <c r="H64" s="1682"/>
      <c r="I64" s="1682"/>
      <c r="K64" s="1317"/>
      <c r="L64" s="1317"/>
      <c r="M64" s="1318"/>
    </row>
    <row r="65" spans="1:13" ht="13.5" customHeight="1" x14ac:dyDescent="0.2">
      <c r="A65" s="1681" t="s">
        <v>317</v>
      </c>
      <c r="B65" s="1680">
        <v>0</v>
      </c>
      <c r="C65" s="1680">
        <v>1</v>
      </c>
      <c r="D65" s="1680">
        <v>1</v>
      </c>
      <c r="E65" s="1680">
        <v>-1</v>
      </c>
      <c r="F65" s="1680">
        <v>0</v>
      </c>
      <c r="G65" s="1679">
        <v>0</v>
      </c>
      <c r="H65" s="1682"/>
      <c r="I65" s="1682"/>
      <c r="J65" s="1674"/>
      <c r="K65" s="1317"/>
      <c r="L65" s="1317"/>
      <c r="M65" s="1316"/>
    </row>
    <row r="66" spans="1:13" ht="13.5" customHeight="1" x14ac:dyDescent="0.2">
      <c r="A66" s="1681" t="s">
        <v>316</v>
      </c>
      <c r="B66" s="1680">
        <v>-3</v>
      </c>
      <c r="C66" s="1680">
        <v>0</v>
      </c>
      <c r="D66" s="1680">
        <v>3</v>
      </c>
      <c r="E66" s="1680">
        <v>-1</v>
      </c>
      <c r="F66" s="1680">
        <v>-2</v>
      </c>
      <c r="G66" s="1679">
        <v>-19</v>
      </c>
      <c r="H66" s="1674"/>
      <c r="I66" s="1674"/>
      <c r="J66" s="1674"/>
      <c r="K66" s="1315"/>
      <c r="L66" s="1314"/>
      <c r="M66" s="1313"/>
    </row>
    <row r="67" spans="1:13" ht="13.5" customHeight="1" thickBot="1" x14ac:dyDescent="0.25">
      <c r="A67" s="1678" t="s">
        <v>315</v>
      </c>
      <c r="B67" s="1677">
        <v>0</v>
      </c>
      <c r="C67" s="1677">
        <v>0</v>
      </c>
      <c r="D67" s="1677">
        <v>0</v>
      </c>
      <c r="E67" s="1677">
        <v>0</v>
      </c>
      <c r="F67" s="1677">
        <v>0</v>
      </c>
      <c r="G67" s="1676">
        <v>-1</v>
      </c>
      <c r="H67" s="1674"/>
      <c r="I67" s="1674"/>
      <c r="J67" s="1674"/>
      <c r="K67" s="1312"/>
      <c r="L67" s="1312"/>
      <c r="M67" s="1312"/>
    </row>
    <row r="68" spans="1:13" ht="17.25" customHeight="1" x14ac:dyDescent="0.2">
      <c r="A68" s="854" t="s">
        <v>314</v>
      </c>
      <c r="B68" s="856">
        <v>15</v>
      </c>
      <c r="C68" s="856">
        <v>17</v>
      </c>
      <c r="D68" s="853">
        <v>18</v>
      </c>
      <c r="E68" s="853">
        <v>16</v>
      </c>
      <c r="F68" s="853">
        <v>19</v>
      </c>
      <c r="G68" s="852">
        <v>66</v>
      </c>
      <c r="H68" s="1674"/>
      <c r="I68" s="1674"/>
      <c r="J68" s="1674"/>
      <c r="K68" s="1311"/>
      <c r="L68" s="1311"/>
      <c r="M68" s="1311"/>
    </row>
    <row r="69" spans="1:13" ht="20.100000000000001" customHeight="1" x14ac:dyDescent="0.2">
      <c r="H69" s="1675"/>
      <c r="I69" s="1674"/>
      <c r="J69" s="1674"/>
      <c r="K69" s="1674"/>
      <c r="L69" s="1674"/>
      <c r="M69" s="1674"/>
    </row>
    <row r="70" spans="1:13" ht="20.100000000000001" customHeight="1" x14ac:dyDescent="0.2">
      <c r="H70" s="1674"/>
      <c r="I70" s="1674"/>
      <c r="J70" s="1674"/>
    </row>
    <row r="71" spans="1:13" ht="20.100000000000001" customHeight="1" x14ac:dyDescent="0.2">
      <c r="A71" s="1674"/>
      <c r="B71" s="1674"/>
      <c r="C71" s="1674"/>
      <c r="D71" s="1674"/>
      <c r="E71" s="1674"/>
      <c r="F71" s="851"/>
      <c r="G71" s="1674"/>
      <c r="H71" s="1674"/>
      <c r="I71" s="1674"/>
      <c r="J71" s="1674"/>
    </row>
    <row r="72" spans="1:13" ht="20.100000000000001" customHeight="1" x14ac:dyDescent="0.2">
      <c r="A72" s="1674"/>
      <c r="B72" s="1674"/>
      <c r="C72" s="1674"/>
      <c r="D72" s="1674"/>
      <c r="E72" s="1674"/>
      <c r="F72" s="851"/>
      <c r="G72" s="1674"/>
      <c r="H72" s="1674"/>
      <c r="I72" s="1674"/>
      <c r="J72" s="1674"/>
    </row>
    <row r="73" spans="1:13" ht="20.100000000000001" customHeight="1" x14ac:dyDescent="0.2">
      <c r="G73" s="1674"/>
      <c r="H73" s="1674"/>
      <c r="I73" s="1674"/>
      <c r="J73" s="1674"/>
    </row>
    <row r="74" spans="1:13" ht="20.100000000000001" customHeight="1" x14ac:dyDescent="0.2"/>
    <row r="75" spans="1:13" ht="20.100000000000001" customHeight="1" x14ac:dyDescent="0.2"/>
    <row r="76" spans="1:13" ht="20.100000000000001" customHeight="1" x14ac:dyDescent="0.2"/>
    <row r="77" spans="1:13" ht="20.100000000000001" customHeight="1" x14ac:dyDescent="0.2"/>
    <row r="78" spans="1:13" ht="20.100000000000001" customHeight="1" x14ac:dyDescent="0.2"/>
    <row r="79" spans="1:13" ht="20.100000000000001" customHeight="1" x14ac:dyDescent="0.2"/>
    <row r="80" spans="1:1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</sheetData>
  <printOptions horizontalCentered="1"/>
  <pageMargins left="0.7" right="0.7" top="0.75" bottom="0.75" header="0.3" footer="0.3"/>
  <pageSetup paperSize="9" scale="78" orientation="portrait" r:id="rId1"/>
  <headerFooter>
    <oddFooter>&amp;C&amp;7Fact book - Q4  2018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</sheetPr>
  <dimension ref="A1:U71"/>
  <sheetViews>
    <sheetView view="pageLayout" zoomScale="85" zoomScaleNormal="100" zoomScaleSheetLayoutView="120" zoomScalePageLayoutView="85" workbookViewId="0">
      <selection activeCell="I32" sqref="I32"/>
    </sheetView>
  </sheetViews>
  <sheetFormatPr defaultColWidth="9.140625" defaultRowHeight="15" x14ac:dyDescent="0.25"/>
  <cols>
    <col min="1" max="1" width="23.28515625" customWidth="1"/>
    <col min="2" max="2" width="8.5703125" customWidth="1"/>
    <col min="3" max="5" width="6.7109375" customWidth="1"/>
    <col min="6" max="21" width="5" customWidth="1"/>
  </cols>
  <sheetData>
    <row r="1" spans="1:21" ht="13.5" customHeight="1" thickBot="1" x14ac:dyDescent="0.3">
      <c r="A1" s="183" t="s">
        <v>165</v>
      </c>
      <c r="B1" s="183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69"/>
      <c r="N1" s="169"/>
      <c r="O1" s="169"/>
      <c r="P1" s="168"/>
      <c r="Q1" s="168"/>
      <c r="R1" s="168"/>
      <c r="S1" s="168"/>
      <c r="T1" s="168"/>
      <c r="U1" s="167"/>
    </row>
    <row r="2" spans="1:21" ht="13.5" customHeight="1" x14ac:dyDescent="0.25">
      <c r="A2" s="143"/>
      <c r="B2" s="844" t="s">
        <v>332</v>
      </c>
      <c r="C2" s="142" t="s">
        <v>332</v>
      </c>
      <c r="D2" s="142" t="s">
        <v>332</v>
      </c>
      <c r="E2" s="142" t="s">
        <v>332</v>
      </c>
      <c r="F2" s="844" t="s">
        <v>331</v>
      </c>
      <c r="G2" s="142" t="s">
        <v>330</v>
      </c>
      <c r="H2" s="142" t="s">
        <v>310</v>
      </c>
      <c r="I2" s="142" t="s">
        <v>309</v>
      </c>
      <c r="J2" s="142" t="s">
        <v>331</v>
      </c>
      <c r="K2" s="142" t="s">
        <v>330</v>
      </c>
      <c r="L2" s="142" t="s">
        <v>310</v>
      </c>
      <c r="M2" s="142" t="s">
        <v>309</v>
      </c>
      <c r="N2" s="142" t="s">
        <v>331</v>
      </c>
      <c r="O2" s="142" t="s">
        <v>330</v>
      </c>
      <c r="P2" s="142" t="s">
        <v>310</v>
      </c>
      <c r="Q2" s="142" t="s">
        <v>309</v>
      </c>
      <c r="R2" s="142" t="s">
        <v>331</v>
      </c>
      <c r="S2" s="142" t="s">
        <v>330</v>
      </c>
      <c r="T2" s="142" t="s">
        <v>310</v>
      </c>
      <c r="U2" s="142" t="s">
        <v>309</v>
      </c>
    </row>
    <row r="3" spans="1:21" ht="13.5" customHeight="1" thickBot="1" x14ac:dyDescent="0.3">
      <c r="A3" s="141" t="s">
        <v>346</v>
      </c>
      <c r="B3" s="842">
        <v>2018</v>
      </c>
      <c r="C3" s="140">
        <v>2017</v>
      </c>
      <c r="D3" s="140">
        <v>2016</v>
      </c>
      <c r="E3" s="140">
        <v>2015</v>
      </c>
      <c r="F3" s="842">
        <v>2018</v>
      </c>
      <c r="G3" s="140">
        <v>2018</v>
      </c>
      <c r="H3" s="140">
        <v>2018</v>
      </c>
      <c r="I3" s="140">
        <v>2018</v>
      </c>
      <c r="J3" s="140">
        <v>2017</v>
      </c>
      <c r="K3" s="140">
        <v>2017</v>
      </c>
      <c r="L3" s="140">
        <v>2017</v>
      </c>
      <c r="M3" s="140">
        <v>2017</v>
      </c>
      <c r="N3" s="140">
        <v>2016</v>
      </c>
      <c r="O3" s="140">
        <v>2016</v>
      </c>
      <c r="P3" s="140">
        <v>2016</v>
      </c>
      <c r="Q3" s="140">
        <v>2016</v>
      </c>
      <c r="R3" s="140">
        <v>2015</v>
      </c>
      <c r="S3" s="140">
        <v>2015</v>
      </c>
      <c r="T3" s="140">
        <v>2015</v>
      </c>
      <c r="U3" s="140">
        <v>2015</v>
      </c>
    </row>
    <row r="4" spans="1:21" ht="13.5" customHeight="1" x14ac:dyDescent="0.25">
      <c r="A4" s="143" t="s">
        <v>362</v>
      </c>
      <c r="B4" s="841">
        <v>1440</v>
      </c>
      <c r="C4" s="181">
        <v>1543</v>
      </c>
      <c r="D4" s="181">
        <v>1369</v>
      </c>
      <c r="E4" s="181">
        <v>1261</v>
      </c>
      <c r="F4" s="841">
        <v>360</v>
      </c>
      <c r="G4" s="181">
        <v>358</v>
      </c>
      <c r="H4" s="181">
        <v>364</v>
      </c>
      <c r="I4" s="181">
        <v>358</v>
      </c>
      <c r="J4" s="181">
        <v>394</v>
      </c>
      <c r="K4" s="181">
        <v>375</v>
      </c>
      <c r="L4" s="181">
        <v>393</v>
      </c>
      <c r="M4" s="181">
        <v>381</v>
      </c>
      <c r="N4" s="181">
        <v>365</v>
      </c>
      <c r="O4" s="181">
        <v>350</v>
      </c>
      <c r="P4" s="181">
        <v>340</v>
      </c>
      <c r="Q4" s="181">
        <v>314</v>
      </c>
      <c r="R4" s="181">
        <v>327</v>
      </c>
      <c r="S4" s="181">
        <v>308</v>
      </c>
      <c r="T4" s="181">
        <v>325</v>
      </c>
      <c r="U4" s="181">
        <v>301</v>
      </c>
    </row>
    <row r="5" spans="1:21" ht="13.5" customHeight="1" x14ac:dyDescent="0.25">
      <c r="A5" s="143" t="s">
        <v>361</v>
      </c>
      <c r="B5" s="841">
        <v>258</v>
      </c>
      <c r="C5" s="181">
        <v>313</v>
      </c>
      <c r="D5" s="181">
        <v>306</v>
      </c>
      <c r="E5" s="181">
        <v>299</v>
      </c>
      <c r="F5" s="841">
        <v>64</v>
      </c>
      <c r="G5" s="181">
        <v>54</v>
      </c>
      <c r="H5" s="181">
        <v>59</v>
      </c>
      <c r="I5" s="181">
        <v>81</v>
      </c>
      <c r="J5" s="181">
        <v>83</v>
      </c>
      <c r="K5" s="181">
        <v>77</v>
      </c>
      <c r="L5" s="181">
        <v>74</v>
      </c>
      <c r="M5" s="181">
        <v>79</v>
      </c>
      <c r="N5" s="181">
        <v>88</v>
      </c>
      <c r="O5" s="181">
        <v>76</v>
      </c>
      <c r="P5" s="181">
        <v>67</v>
      </c>
      <c r="Q5" s="181">
        <v>75</v>
      </c>
      <c r="R5" s="181">
        <v>80</v>
      </c>
      <c r="S5" s="181">
        <v>66</v>
      </c>
      <c r="T5" s="181">
        <v>82</v>
      </c>
      <c r="U5" s="181">
        <v>71</v>
      </c>
    </row>
    <row r="6" spans="1:21" ht="13.5" customHeight="1" x14ac:dyDescent="0.25">
      <c r="A6" s="143" t="s">
        <v>360</v>
      </c>
      <c r="B6" s="841">
        <v>23</v>
      </c>
      <c r="C6" s="181">
        <v>27</v>
      </c>
      <c r="D6" s="181">
        <v>30</v>
      </c>
      <c r="E6" s="181">
        <v>31</v>
      </c>
      <c r="F6" s="841">
        <v>7</v>
      </c>
      <c r="G6" s="181">
        <v>6</v>
      </c>
      <c r="H6" s="181">
        <v>5</v>
      </c>
      <c r="I6" s="181">
        <v>5</v>
      </c>
      <c r="J6" s="181">
        <v>6</v>
      </c>
      <c r="K6" s="181">
        <v>7</v>
      </c>
      <c r="L6" s="181">
        <v>7</v>
      </c>
      <c r="M6" s="181">
        <v>7</v>
      </c>
      <c r="N6" s="181">
        <v>8</v>
      </c>
      <c r="O6" s="181">
        <v>7</v>
      </c>
      <c r="P6" s="181">
        <v>8</v>
      </c>
      <c r="Q6" s="181">
        <v>7</v>
      </c>
      <c r="R6" s="181">
        <v>7</v>
      </c>
      <c r="S6" s="181">
        <v>8</v>
      </c>
      <c r="T6" s="181">
        <v>8</v>
      </c>
      <c r="U6" s="181">
        <v>8</v>
      </c>
    </row>
    <row r="7" spans="1:21" ht="23.25" customHeight="1" x14ac:dyDescent="0.25">
      <c r="A7" s="182" t="s">
        <v>359</v>
      </c>
      <c r="B7" s="841">
        <v>173</v>
      </c>
      <c r="C7" s="181">
        <v>224</v>
      </c>
      <c r="D7" s="181">
        <v>226</v>
      </c>
      <c r="E7" s="181">
        <v>225</v>
      </c>
      <c r="F7" s="841">
        <v>53</v>
      </c>
      <c r="G7" s="181">
        <v>21</v>
      </c>
      <c r="H7" s="181">
        <v>65</v>
      </c>
      <c r="I7" s="181">
        <v>34</v>
      </c>
      <c r="J7" s="181">
        <v>45</v>
      </c>
      <c r="K7" s="181">
        <v>55</v>
      </c>
      <c r="L7" s="181">
        <v>48</v>
      </c>
      <c r="M7" s="181">
        <v>76</v>
      </c>
      <c r="N7" s="181">
        <v>69</v>
      </c>
      <c r="O7" s="181">
        <v>53</v>
      </c>
      <c r="P7" s="181">
        <v>56</v>
      </c>
      <c r="Q7" s="181">
        <v>48</v>
      </c>
      <c r="R7" s="181">
        <v>55</v>
      </c>
      <c r="S7" s="181">
        <v>40</v>
      </c>
      <c r="T7" s="181">
        <v>57</v>
      </c>
      <c r="U7" s="181">
        <v>73</v>
      </c>
    </row>
    <row r="8" spans="1:21" ht="13.5" customHeight="1" x14ac:dyDescent="0.25">
      <c r="A8" s="143" t="s">
        <v>358</v>
      </c>
      <c r="B8" s="841">
        <v>49</v>
      </c>
      <c r="C8" s="181">
        <v>59</v>
      </c>
      <c r="D8" s="181">
        <v>59</v>
      </c>
      <c r="E8" s="181">
        <v>55</v>
      </c>
      <c r="F8" s="841">
        <v>15</v>
      </c>
      <c r="G8" s="181">
        <v>10</v>
      </c>
      <c r="H8" s="181">
        <v>17</v>
      </c>
      <c r="I8" s="181">
        <v>7</v>
      </c>
      <c r="J8" s="181">
        <v>19</v>
      </c>
      <c r="K8" s="181">
        <v>10</v>
      </c>
      <c r="L8" s="181">
        <v>17</v>
      </c>
      <c r="M8" s="181">
        <v>13</v>
      </c>
      <c r="N8" s="181">
        <v>18</v>
      </c>
      <c r="O8" s="181">
        <v>13</v>
      </c>
      <c r="P8" s="181">
        <v>18</v>
      </c>
      <c r="Q8" s="181">
        <v>10</v>
      </c>
      <c r="R8" s="181">
        <v>16</v>
      </c>
      <c r="S8" s="181">
        <v>12</v>
      </c>
      <c r="T8" s="181">
        <v>18</v>
      </c>
      <c r="U8" s="181">
        <v>9</v>
      </c>
    </row>
    <row r="9" spans="1:21" ht="13.5" customHeight="1" x14ac:dyDescent="0.25">
      <c r="A9" s="143" t="s">
        <v>357</v>
      </c>
      <c r="B9" s="841">
        <v>302</v>
      </c>
      <c r="C9" s="181">
        <v>307</v>
      </c>
      <c r="D9" s="181">
        <v>297</v>
      </c>
      <c r="E9" s="181">
        <v>307</v>
      </c>
      <c r="F9" s="841">
        <v>72</v>
      </c>
      <c r="G9" s="181">
        <v>73</v>
      </c>
      <c r="H9" s="181">
        <v>82</v>
      </c>
      <c r="I9" s="181">
        <v>76</v>
      </c>
      <c r="J9" s="181">
        <v>73</v>
      </c>
      <c r="K9" s="181">
        <v>75</v>
      </c>
      <c r="L9" s="181">
        <v>84</v>
      </c>
      <c r="M9" s="181">
        <v>75</v>
      </c>
      <c r="N9" s="181">
        <v>83</v>
      </c>
      <c r="O9" s="181">
        <v>70</v>
      </c>
      <c r="P9" s="181">
        <v>75</v>
      </c>
      <c r="Q9" s="181">
        <v>69</v>
      </c>
      <c r="R9" s="181">
        <v>74</v>
      </c>
      <c r="S9" s="181">
        <v>77</v>
      </c>
      <c r="T9" s="181">
        <v>78</v>
      </c>
      <c r="U9" s="181">
        <v>78</v>
      </c>
    </row>
    <row r="10" spans="1:21" ht="13.5" customHeight="1" x14ac:dyDescent="0.25">
      <c r="A10" s="143" t="s">
        <v>356</v>
      </c>
      <c r="B10" s="841">
        <v>218</v>
      </c>
      <c r="C10" s="181">
        <v>228</v>
      </c>
      <c r="D10" s="181">
        <v>226</v>
      </c>
      <c r="E10" s="181">
        <v>271</v>
      </c>
      <c r="F10" s="841">
        <v>49</v>
      </c>
      <c r="G10" s="181">
        <v>57</v>
      </c>
      <c r="H10" s="181">
        <v>58</v>
      </c>
      <c r="I10" s="181">
        <v>54</v>
      </c>
      <c r="J10" s="181">
        <v>51</v>
      </c>
      <c r="K10" s="181">
        <v>62</v>
      </c>
      <c r="L10" s="181">
        <v>64</v>
      </c>
      <c r="M10" s="181">
        <v>51</v>
      </c>
      <c r="N10" s="181">
        <v>54</v>
      </c>
      <c r="O10" s="181">
        <v>59</v>
      </c>
      <c r="P10" s="181">
        <v>55</v>
      </c>
      <c r="Q10" s="181">
        <v>58</v>
      </c>
      <c r="R10" s="181">
        <v>63</v>
      </c>
      <c r="S10" s="181">
        <v>71</v>
      </c>
      <c r="T10" s="181">
        <v>70</v>
      </c>
      <c r="U10" s="181">
        <v>67</v>
      </c>
    </row>
    <row r="11" spans="1:21" ht="13.5" customHeight="1" x14ac:dyDescent="0.25">
      <c r="A11" s="143" t="s">
        <v>355</v>
      </c>
      <c r="B11" s="841">
        <v>399</v>
      </c>
      <c r="C11" s="181">
        <v>465</v>
      </c>
      <c r="D11" s="181">
        <v>531</v>
      </c>
      <c r="E11" s="181">
        <v>548</v>
      </c>
      <c r="F11" s="841">
        <v>92</v>
      </c>
      <c r="G11" s="181">
        <v>98</v>
      </c>
      <c r="H11" s="181">
        <v>112</v>
      </c>
      <c r="I11" s="181">
        <v>97</v>
      </c>
      <c r="J11" s="181">
        <v>115</v>
      </c>
      <c r="K11" s="181">
        <v>113</v>
      </c>
      <c r="L11" s="181">
        <v>115</v>
      </c>
      <c r="M11" s="181">
        <v>122</v>
      </c>
      <c r="N11" s="181">
        <v>133</v>
      </c>
      <c r="O11" s="181">
        <v>129</v>
      </c>
      <c r="P11" s="181">
        <v>134</v>
      </c>
      <c r="Q11" s="181">
        <v>135</v>
      </c>
      <c r="R11" s="181">
        <v>140</v>
      </c>
      <c r="S11" s="181">
        <v>129</v>
      </c>
      <c r="T11" s="181">
        <v>139</v>
      </c>
      <c r="U11" s="181">
        <v>140</v>
      </c>
    </row>
    <row r="12" spans="1:21" ht="13.5" customHeight="1" x14ac:dyDescent="0.25">
      <c r="A12" s="143" t="s">
        <v>354</v>
      </c>
      <c r="B12" s="841">
        <v>116</v>
      </c>
      <c r="C12" s="181">
        <v>143</v>
      </c>
      <c r="D12" s="181">
        <v>161</v>
      </c>
      <c r="E12" s="181">
        <v>177</v>
      </c>
      <c r="F12" s="841">
        <v>22</v>
      </c>
      <c r="G12" s="181">
        <v>31</v>
      </c>
      <c r="H12" s="181">
        <v>30</v>
      </c>
      <c r="I12" s="181">
        <v>33</v>
      </c>
      <c r="J12" s="181">
        <v>32</v>
      </c>
      <c r="K12" s="181">
        <v>36</v>
      </c>
      <c r="L12" s="181">
        <v>36</v>
      </c>
      <c r="M12" s="181">
        <v>39</v>
      </c>
      <c r="N12" s="181">
        <v>39</v>
      </c>
      <c r="O12" s="181">
        <v>40</v>
      </c>
      <c r="P12" s="181">
        <v>40</v>
      </c>
      <c r="Q12" s="181">
        <v>42</v>
      </c>
      <c r="R12" s="181">
        <v>41</v>
      </c>
      <c r="S12" s="181">
        <v>43</v>
      </c>
      <c r="T12" s="181">
        <v>47</v>
      </c>
      <c r="U12" s="181">
        <v>46</v>
      </c>
    </row>
    <row r="13" spans="1:21" ht="13.5" customHeight="1" thickBot="1" x14ac:dyDescent="0.3">
      <c r="A13" s="143" t="s">
        <v>353</v>
      </c>
      <c r="B13" s="843">
        <v>15</v>
      </c>
      <c r="C13" s="180">
        <v>60</v>
      </c>
      <c r="D13" s="180">
        <v>33</v>
      </c>
      <c r="E13" s="180">
        <v>56</v>
      </c>
      <c r="F13" s="843">
        <v>-14</v>
      </c>
      <c r="G13" s="180">
        <v>-5</v>
      </c>
      <c r="H13" s="180">
        <v>8</v>
      </c>
      <c r="I13" s="180">
        <v>25</v>
      </c>
      <c r="J13" s="180">
        <v>21</v>
      </c>
      <c r="K13" s="180">
        <v>4</v>
      </c>
      <c r="L13" s="180">
        <v>12</v>
      </c>
      <c r="M13" s="180">
        <v>23</v>
      </c>
      <c r="N13" s="180">
        <v>10</v>
      </c>
      <c r="O13" s="180">
        <v>-2</v>
      </c>
      <c r="P13" s="180">
        <v>11</v>
      </c>
      <c r="Q13" s="180">
        <v>14</v>
      </c>
      <c r="R13" s="180">
        <v>18</v>
      </c>
      <c r="S13" s="180">
        <v>13</v>
      </c>
      <c r="T13" s="180">
        <v>9</v>
      </c>
      <c r="U13" s="180">
        <v>16</v>
      </c>
    </row>
    <row r="14" spans="1:21" ht="13.5" customHeight="1" thickBot="1" x14ac:dyDescent="0.3">
      <c r="A14" s="179" t="s">
        <v>165</v>
      </c>
      <c r="B14" s="845">
        <f>SUM(B4:B13)</f>
        <v>2993</v>
      </c>
      <c r="C14" s="148">
        <v>3369</v>
      </c>
      <c r="D14" s="148">
        <v>3238</v>
      </c>
      <c r="E14" s="148">
        <v>3230</v>
      </c>
      <c r="F14" s="845">
        <f>SUM(F4:F13)</f>
        <v>720</v>
      </c>
      <c r="G14" s="148">
        <f>SUM(G4:G13)</f>
        <v>703</v>
      </c>
      <c r="H14" s="148">
        <f>SUM(H4:H13)</f>
        <v>800</v>
      </c>
      <c r="I14" s="148">
        <v>770</v>
      </c>
      <c r="J14" s="148">
        <v>839</v>
      </c>
      <c r="K14" s="148">
        <v>814</v>
      </c>
      <c r="L14" s="148">
        <v>850</v>
      </c>
      <c r="M14" s="148">
        <v>866</v>
      </c>
      <c r="N14" s="148">
        <v>867</v>
      </c>
      <c r="O14" s="148">
        <v>795</v>
      </c>
      <c r="P14" s="148">
        <v>804</v>
      </c>
      <c r="Q14" s="148">
        <v>772</v>
      </c>
      <c r="R14" s="148">
        <v>821</v>
      </c>
      <c r="S14" s="148">
        <v>767</v>
      </c>
      <c r="T14" s="148">
        <v>833</v>
      </c>
      <c r="U14" s="148">
        <v>809</v>
      </c>
    </row>
    <row r="15" spans="1:21" ht="13.5" customHeight="1" x14ac:dyDescent="0.25">
      <c r="A15" s="178"/>
      <c r="B15" s="177"/>
      <c r="C15" s="177"/>
      <c r="D15" s="177"/>
      <c r="E15" s="176"/>
      <c r="F15" s="176"/>
      <c r="G15" s="176"/>
      <c r="H15" s="176"/>
      <c r="I15" s="176"/>
      <c r="J15" s="176"/>
      <c r="K15" s="176"/>
      <c r="L15" s="176"/>
      <c r="M15" s="175"/>
      <c r="N15" s="175"/>
      <c r="O15" s="175"/>
      <c r="P15" s="175"/>
      <c r="Q15" s="175"/>
      <c r="R15" s="175"/>
      <c r="S15" s="175"/>
      <c r="T15" s="175"/>
      <c r="U15" s="174"/>
    </row>
    <row r="16" spans="1:21" ht="17.25" customHeight="1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2"/>
    </row>
    <row r="17" spans="1:21" ht="13.5" customHeight="1" thickBot="1" x14ac:dyDescent="0.3">
      <c r="A17" s="171" t="s">
        <v>126</v>
      </c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69"/>
      <c r="N17" s="169"/>
      <c r="O17" s="169"/>
      <c r="P17" s="168"/>
      <c r="Q17" s="168"/>
      <c r="R17" s="168"/>
      <c r="S17" s="168"/>
      <c r="T17" s="168"/>
      <c r="U17" s="167"/>
    </row>
    <row r="18" spans="1:21" ht="13.5" customHeight="1" x14ac:dyDescent="0.25">
      <c r="A18" s="143"/>
      <c r="B18" s="844" t="s">
        <v>332</v>
      </c>
      <c r="C18" s="142" t="s">
        <v>332</v>
      </c>
      <c r="D18" s="142" t="s">
        <v>332</v>
      </c>
      <c r="E18" s="142" t="s">
        <v>332</v>
      </c>
      <c r="F18" s="844" t="s">
        <v>331</v>
      </c>
      <c r="G18" s="142" t="s">
        <v>330</v>
      </c>
      <c r="H18" s="142" t="s">
        <v>310</v>
      </c>
      <c r="I18" s="142" t="s">
        <v>309</v>
      </c>
      <c r="J18" s="142" t="s">
        <v>331</v>
      </c>
      <c r="K18" s="142" t="s">
        <v>330</v>
      </c>
      <c r="L18" s="142" t="s">
        <v>310</v>
      </c>
      <c r="M18" s="142" t="s">
        <v>309</v>
      </c>
      <c r="N18" s="142" t="s">
        <v>331</v>
      </c>
      <c r="O18" s="142" t="s">
        <v>330</v>
      </c>
      <c r="P18" s="142" t="s">
        <v>310</v>
      </c>
      <c r="Q18" s="142" t="s">
        <v>309</v>
      </c>
      <c r="R18" s="142" t="s">
        <v>331</v>
      </c>
      <c r="S18" s="142" t="s">
        <v>330</v>
      </c>
      <c r="T18" s="142" t="s">
        <v>310</v>
      </c>
      <c r="U18" s="142" t="s">
        <v>309</v>
      </c>
    </row>
    <row r="19" spans="1:21" ht="13.5" customHeight="1" thickBot="1" x14ac:dyDescent="0.3">
      <c r="A19" s="141" t="s">
        <v>346</v>
      </c>
      <c r="B19" s="842">
        <v>2018</v>
      </c>
      <c r="C19" s="140">
        <v>2017</v>
      </c>
      <c r="D19" s="140">
        <v>2016</v>
      </c>
      <c r="E19" s="140">
        <v>2015</v>
      </c>
      <c r="F19" s="842">
        <v>2018</v>
      </c>
      <c r="G19" s="140">
        <v>2018</v>
      </c>
      <c r="H19" s="140">
        <v>2018</v>
      </c>
      <c r="I19" s="140">
        <v>2018</v>
      </c>
      <c r="J19" s="140">
        <v>2017</v>
      </c>
      <c r="K19" s="140">
        <v>2017</v>
      </c>
      <c r="L19" s="140">
        <v>2017</v>
      </c>
      <c r="M19" s="140">
        <v>2017</v>
      </c>
      <c r="N19" s="140">
        <v>2016</v>
      </c>
      <c r="O19" s="140">
        <v>2016</v>
      </c>
      <c r="P19" s="140">
        <v>2016</v>
      </c>
      <c r="Q19" s="140">
        <v>2016</v>
      </c>
      <c r="R19" s="140">
        <v>2015</v>
      </c>
      <c r="S19" s="140">
        <v>2015</v>
      </c>
      <c r="T19" s="140">
        <v>2015</v>
      </c>
      <c r="U19" s="140">
        <v>2015</v>
      </c>
    </row>
    <row r="20" spans="1:21" ht="13.5" customHeight="1" x14ac:dyDescent="0.25">
      <c r="A20" s="166" t="s">
        <v>352</v>
      </c>
      <c r="B20" s="846">
        <v>-484</v>
      </c>
      <c r="C20" s="158">
        <v>-565</v>
      </c>
      <c r="D20" s="158">
        <v>-573</v>
      </c>
      <c r="E20" s="158">
        <v>-485</v>
      </c>
      <c r="F20" s="846">
        <v>-120</v>
      </c>
      <c r="G20" s="158">
        <v>-121</v>
      </c>
      <c r="H20" s="158">
        <v>-119</v>
      </c>
      <c r="I20" s="158">
        <v>-123</v>
      </c>
      <c r="J20" s="158">
        <v>-128</v>
      </c>
      <c r="K20" s="158">
        <v>-151</v>
      </c>
      <c r="L20" s="158">
        <v>-157</v>
      </c>
      <c r="M20" s="158">
        <v>-129</v>
      </c>
      <c r="N20" s="158">
        <v>-165</v>
      </c>
      <c r="O20" s="158">
        <v>-142</v>
      </c>
      <c r="P20" s="158">
        <v>-138</v>
      </c>
      <c r="Q20" s="158">
        <v>-128</v>
      </c>
      <c r="R20" s="158">
        <v>-130</v>
      </c>
      <c r="S20" s="158">
        <v>-114</v>
      </c>
      <c r="T20" s="158">
        <v>-122</v>
      </c>
      <c r="U20" s="158">
        <v>-119</v>
      </c>
    </row>
    <row r="21" spans="1:21" ht="13.5" customHeight="1" x14ac:dyDescent="0.25">
      <c r="A21" s="165" t="s">
        <v>351</v>
      </c>
      <c r="B21" s="849">
        <v>-60</v>
      </c>
      <c r="C21" s="164">
        <v>-66</v>
      </c>
      <c r="D21" s="164">
        <v>-79</v>
      </c>
      <c r="E21" s="164">
        <v>-84</v>
      </c>
      <c r="F21" s="849">
        <v>-26</v>
      </c>
      <c r="G21" s="164">
        <v>-10</v>
      </c>
      <c r="H21" s="164">
        <v>-12</v>
      </c>
      <c r="I21" s="164">
        <v>-11</v>
      </c>
      <c r="J21" s="164">
        <v>-21</v>
      </c>
      <c r="K21" s="164">
        <v>-14</v>
      </c>
      <c r="L21" s="164">
        <v>-16</v>
      </c>
      <c r="M21" s="164">
        <v>-15</v>
      </c>
      <c r="N21" s="164">
        <v>-33</v>
      </c>
      <c r="O21" s="164">
        <v>-13</v>
      </c>
      <c r="P21" s="164">
        <v>-18</v>
      </c>
      <c r="Q21" s="164">
        <v>-15</v>
      </c>
      <c r="R21" s="164">
        <v>-26</v>
      </c>
      <c r="S21" s="164">
        <v>-15</v>
      </c>
      <c r="T21" s="164">
        <v>-22</v>
      </c>
      <c r="U21" s="164">
        <v>-21</v>
      </c>
    </row>
    <row r="22" spans="1:21" ht="23.25" customHeight="1" x14ac:dyDescent="0.25">
      <c r="A22" s="165" t="s">
        <v>350</v>
      </c>
      <c r="B22" s="849">
        <v>-83</v>
      </c>
      <c r="C22" s="164">
        <v>-101</v>
      </c>
      <c r="D22" s="164">
        <v>-125</v>
      </c>
      <c r="E22" s="164">
        <v>-145</v>
      </c>
      <c r="F22" s="849">
        <v>-20</v>
      </c>
      <c r="G22" s="164">
        <v>-19</v>
      </c>
      <c r="H22" s="164">
        <v>-22</v>
      </c>
      <c r="I22" s="164">
        <v>-22</v>
      </c>
      <c r="J22" s="164">
        <v>-24</v>
      </c>
      <c r="K22" s="164">
        <v>-24</v>
      </c>
      <c r="L22" s="164">
        <v>-25</v>
      </c>
      <c r="M22" s="164">
        <v>-28</v>
      </c>
      <c r="N22" s="164">
        <v>-33</v>
      </c>
      <c r="O22" s="164">
        <v>-28</v>
      </c>
      <c r="P22" s="164">
        <v>-31</v>
      </c>
      <c r="Q22" s="164">
        <v>-33</v>
      </c>
      <c r="R22" s="164">
        <v>-37</v>
      </c>
      <c r="S22" s="164">
        <v>-32</v>
      </c>
      <c r="T22" s="164">
        <v>-34</v>
      </c>
      <c r="U22" s="164">
        <v>-42</v>
      </c>
    </row>
    <row r="23" spans="1:21" ht="13.5" customHeight="1" x14ac:dyDescent="0.25">
      <c r="A23" s="165" t="s">
        <v>349</v>
      </c>
      <c r="B23" s="849">
        <v>-312</v>
      </c>
      <c r="C23" s="164">
        <v>-309</v>
      </c>
      <c r="D23" s="164">
        <v>-309</v>
      </c>
      <c r="E23" s="164">
        <v>-373</v>
      </c>
      <c r="F23" s="849">
        <v>-83</v>
      </c>
      <c r="G23" s="164">
        <v>-71</v>
      </c>
      <c r="H23" s="164">
        <v>-84</v>
      </c>
      <c r="I23" s="164">
        <v>-74</v>
      </c>
      <c r="J23" s="164">
        <v>-84</v>
      </c>
      <c r="K23" s="164">
        <v>-72</v>
      </c>
      <c r="L23" s="164">
        <v>-76</v>
      </c>
      <c r="M23" s="164">
        <v>-77</v>
      </c>
      <c r="N23" s="164">
        <v>-79</v>
      </c>
      <c r="O23" s="164">
        <v>-75</v>
      </c>
      <c r="P23" s="164">
        <v>-78</v>
      </c>
      <c r="Q23" s="164">
        <v>-77</v>
      </c>
      <c r="R23" s="164">
        <v>-131</v>
      </c>
      <c r="S23" s="164">
        <v>-75</v>
      </c>
      <c r="T23" s="164">
        <v>-82</v>
      </c>
      <c r="U23" s="164">
        <v>-85</v>
      </c>
    </row>
    <row r="24" spans="1:21" ht="13.5" customHeight="1" thickBot="1" x14ac:dyDescent="0.3">
      <c r="A24" s="136" t="s">
        <v>348</v>
      </c>
      <c r="B24" s="848">
        <v>-460</v>
      </c>
      <c r="C24" s="163">
        <v>-581</v>
      </c>
      <c r="D24" s="163">
        <v>-560</v>
      </c>
      <c r="E24" s="163">
        <v>-398</v>
      </c>
      <c r="F24" s="848">
        <v>-141</v>
      </c>
      <c r="G24" s="163">
        <v>-102</v>
      </c>
      <c r="H24" s="163">
        <v>-113</v>
      </c>
      <c r="I24" s="163">
        <v>-106</v>
      </c>
      <c r="J24" s="163">
        <v>-168</v>
      </c>
      <c r="K24" s="163">
        <v>-116</v>
      </c>
      <c r="L24" s="163">
        <v>-159</v>
      </c>
      <c r="M24" s="163">
        <v>-138</v>
      </c>
      <c r="N24" s="163">
        <v>-165</v>
      </c>
      <c r="O24" s="163">
        <v>-131</v>
      </c>
      <c r="P24" s="163">
        <v>-131</v>
      </c>
      <c r="Q24" s="163">
        <v>-133</v>
      </c>
      <c r="R24" s="163">
        <v>-131</v>
      </c>
      <c r="S24" s="163">
        <v>-67</v>
      </c>
      <c r="T24" s="163">
        <v>-103</v>
      </c>
      <c r="U24" s="163">
        <v>-97</v>
      </c>
    </row>
    <row r="25" spans="1:21" ht="13.5" customHeight="1" thickBot="1" x14ac:dyDescent="0.3">
      <c r="A25" s="149" t="s">
        <v>347</v>
      </c>
      <c r="B25" s="847">
        <f>SUM(B20:B24)</f>
        <v>-1399</v>
      </c>
      <c r="C25" s="162">
        <v>-1622</v>
      </c>
      <c r="D25" s="162">
        <v>-1646</v>
      </c>
      <c r="E25" s="162">
        <v>-1485</v>
      </c>
      <c r="F25" s="847">
        <f>SUM(F20:F24)</f>
        <v>-390</v>
      </c>
      <c r="G25" s="162">
        <f>SUM(G20:G24)</f>
        <v>-323</v>
      </c>
      <c r="H25" s="162">
        <f>SUM(H20:H24)</f>
        <v>-350</v>
      </c>
      <c r="I25" s="162">
        <v>-336</v>
      </c>
      <c r="J25" s="162">
        <v>-425</v>
      </c>
      <c r="K25" s="162">
        <v>-377</v>
      </c>
      <c r="L25" s="162">
        <v>-433</v>
      </c>
      <c r="M25" s="162">
        <v>-387</v>
      </c>
      <c r="N25" s="162">
        <v>-475</v>
      </c>
      <c r="O25" s="162">
        <v>-389</v>
      </c>
      <c r="P25" s="162">
        <v>-396</v>
      </c>
      <c r="Q25" s="162">
        <v>-386</v>
      </c>
      <c r="R25" s="162">
        <v>-455</v>
      </c>
      <c r="S25" s="162">
        <v>-303</v>
      </c>
      <c r="T25" s="162">
        <v>-363</v>
      </c>
      <c r="U25" s="162">
        <v>-364</v>
      </c>
    </row>
    <row r="26" spans="1:21" ht="13.5" customHeight="1" x14ac:dyDescent="0.25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4"/>
    </row>
    <row r="27" spans="1:21" ht="13.5" customHeight="1" x14ac:dyDescent="0.25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4"/>
    </row>
    <row r="28" spans="1:21" ht="13.5" customHeight="1" thickBot="1" x14ac:dyDescent="0.3">
      <c r="A28" s="2117" t="s">
        <v>1091</v>
      </c>
      <c r="B28" s="2117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0"/>
      <c r="N28" s="160"/>
      <c r="O28" s="160"/>
      <c r="P28" s="160"/>
      <c r="Q28" s="160"/>
      <c r="R28" s="160"/>
      <c r="S28" s="160"/>
      <c r="T28" s="160"/>
      <c r="U28" s="159"/>
    </row>
    <row r="29" spans="1:21" ht="17.25" customHeight="1" x14ac:dyDescent="0.25">
      <c r="A29" s="143"/>
      <c r="B29" s="143"/>
      <c r="C29" s="142" t="s">
        <v>332</v>
      </c>
      <c r="D29" s="142" t="s">
        <v>332</v>
      </c>
      <c r="E29" s="142" t="s">
        <v>332</v>
      </c>
      <c r="F29" s="142"/>
      <c r="G29" s="142"/>
      <c r="H29" s="142"/>
      <c r="I29" s="142"/>
      <c r="J29" s="142" t="s">
        <v>331</v>
      </c>
      <c r="K29" s="142" t="s">
        <v>330</v>
      </c>
      <c r="L29" s="142" t="s">
        <v>310</v>
      </c>
      <c r="M29" s="142" t="s">
        <v>309</v>
      </c>
      <c r="N29" s="142" t="s">
        <v>331</v>
      </c>
      <c r="O29" s="142" t="s">
        <v>330</v>
      </c>
      <c r="P29" s="142" t="s">
        <v>310</v>
      </c>
      <c r="Q29" s="142" t="s">
        <v>309</v>
      </c>
      <c r="R29" s="142" t="s">
        <v>331</v>
      </c>
      <c r="S29" s="142" t="s">
        <v>330</v>
      </c>
      <c r="T29" s="142" t="s">
        <v>310</v>
      </c>
      <c r="U29" s="142" t="s">
        <v>309</v>
      </c>
    </row>
    <row r="30" spans="1:21" ht="13.5" customHeight="1" thickBot="1" x14ac:dyDescent="0.3">
      <c r="A30" s="141" t="s">
        <v>346</v>
      </c>
      <c r="B30" s="141"/>
      <c r="C30" s="140">
        <v>2017</v>
      </c>
      <c r="D30" s="140">
        <v>2016</v>
      </c>
      <c r="E30" s="140">
        <v>2015</v>
      </c>
      <c r="F30" s="140"/>
      <c r="G30" s="140"/>
      <c r="H30" s="140"/>
      <c r="I30" s="140"/>
      <c r="J30" s="140">
        <v>2017</v>
      </c>
      <c r="K30" s="140">
        <v>2017</v>
      </c>
      <c r="L30" s="140">
        <v>2017</v>
      </c>
      <c r="M30" s="140">
        <v>2017</v>
      </c>
      <c r="N30" s="140">
        <v>2016</v>
      </c>
      <c r="O30" s="140">
        <v>2016</v>
      </c>
      <c r="P30" s="140">
        <v>2016</v>
      </c>
      <c r="Q30" s="140">
        <v>2016</v>
      </c>
      <c r="R30" s="140">
        <v>2015</v>
      </c>
      <c r="S30" s="140">
        <v>2015</v>
      </c>
      <c r="T30" s="140">
        <v>2015</v>
      </c>
      <c r="U30" s="140">
        <v>2015</v>
      </c>
    </row>
    <row r="31" spans="1:21" ht="13.5" customHeight="1" x14ac:dyDescent="0.25">
      <c r="A31" s="1298" t="s">
        <v>345</v>
      </c>
      <c r="B31" s="1298"/>
      <c r="C31" s="1297"/>
      <c r="D31" s="1297"/>
      <c r="E31" s="158"/>
      <c r="F31" s="158"/>
      <c r="G31" s="158"/>
      <c r="H31" s="158"/>
      <c r="I31" s="158"/>
      <c r="J31" s="158"/>
      <c r="K31" s="158"/>
      <c r="L31" s="158"/>
      <c r="M31" s="158"/>
      <c r="N31" s="1297"/>
      <c r="O31" s="1297"/>
      <c r="P31" s="1297"/>
      <c r="Q31" s="1297"/>
      <c r="R31" s="1297"/>
      <c r="S31" s="1297"/>
      <c r="T31" s="1297"/>
      <c r="U31" s="1296"/>
    </row>
    <row r="32" spans="1:21" ht="13.5" customHeight="1" x14ac:dyDescent="0.25">
      <c r="A32" s="153" t="s">
        <v>338</v>
      </c>
      <c r="B32" s="153"/>
      <c r="C32" s="152">
        <v>-1</v>
      </c>
      <c r="D32" s="152">
        <v>-1</v>
      </c>
      <c r="E32" s="152" t="s">
        <v>344</v>
      </c>
      <c r="F32" s="152"/>
      <c r="G32" s="152"/>
      <c r="H32" s="152"/>
      <c r="I32" s="152"/>
      <c r="J32" s="152">
        <v>0</v>
      </c>
      <c r="K32" s="152">
        <v>0</v>
      </c>
      <c r="L32" s="152">
        <v>-1</v>
      </c>
      <c r="M32" s="152" t="s">
        <v>90</v>
      </c>
      <c r="N32" s="152">
        <v>-1</v>
      </c>
      <c r="O32" s="152" t="s">
        <v>344</v>
      </c>
      <c r="P32" s="152" t="s">
        <v>344</v>
      </c>
      <c r="Q32" s="152">
        <v>0</v>
      </c>
      <c r="R32" s="152">
        <v>0</v>
      </c>
      <c r="S32" s="152">
        <v>-1</v>
      </c>
      <c r="T32" s="152">
        <v>0</v>
      </c>
      <c r="U32" s="152">
        <v>1</v>
      </c>
    </row>
    <row r="33" spans="1:21" ht="13.5" customHeight="1" thickBot="1" x14ac:dyDescent="0.3">
      <c r="A33" s="136" t="s">
        <v>337</v>
      </c>
      <c r="B33" s="136"/>
      <c r="C33" s="157">
        <v>1</v>
      </c>
      <c r="D33" s="157">
        <v>1</v>
      </c>
      <c r="E33" s="157">
        <v>1</v>
      </c>
      <c r="F33" s="157"/>
      <c r="G33" s="157"/>
      <c r="H33" s="157"/>
      <c r="I33" s="157"/>
      <c r="J33" s="157">
        <v>1</v>
      </c>
      <c r="K33" s="157">
        <v>0</v>
      </c>
      <c r="L33" s="157">
        <v>0</v>
      </c>
      <c r="M33" s="157" t="s">
        <v>90</v>
      </c>
      <c r="N33" s="157">
        <v>1</v>
      </c>
      <c r="O33" s="157" t="s">
        <v>344</v>
      </c>
      <c r="P33" s="157" t="s">
        <v>344</v>
      </c>
      <c r="Q33" s="157">
        <v>0</v>
      </c>
      <c r="R33" s="157">
        <v>0</v>
      </c>
      <c r="S33" s="157">
        <v>1</v>
      </c>
      <c r="T33" s="157" t="s">
        <v>90</v>
      </c>
      <c r="U33" s="157">
        <v>0</v>
      </c>
    </row>
    <row r="34" spans="1:21" ht="13.5" customHeight="1" thickBot="1" x14ac:dyDescent="0.3">
      <c r="A34" s="149" t="s">
        <v>343</v>
      </c>
      <c r="B34" s="149"/>
      <c r="C34" s="148" t="s">
        <v>335</v>
      </c>
      <c r="D34" s="148" t="s">
        <v>335</v>
      </c>
      <c r="E34" s="148">
        <v>1</v>
      </c>
      <c r="F34" s="148"/>
      <c r="G34" s="148"/>
      <c r="H34" s="148"/>
      <c r="I34" s="148"/>
      <c r="J34" s="148">
        <v>1</v>
      </c>
      <c r="K34" s="148">
        <v>0</v>
      </c>
      <c r="L34" s="148">
        <v>-1</v>
      </c>
      <c r="M34" s="148" t="s">
        <v>90</v>
      </c>
      <c r="N34" s="148" t="s">
        <v>335</v>
      </c>
      <c r="O34" s="148" t="s">
        <v>335</v>
      </c>
      <c r="P34" s="148" t="s">
        <v>335</v>
      </c>
      <c r="Q34" s="148">
        <v>0</v>
      </c>
      <c r="R34" s="148">
        <v>0</v>
      </c>
      <c r="S34" s="148" t="s">
        <v>335</v>
      </c>
      <c r="T34" s="148" t="s">
        <v>335</v>
      </c>
      <c r="U34" s="148">
        <v>1</v>
      </c>
    </row>
    <row r="35" spans="1:21" ht="13.5" customHeight="1" x14ac:dyDescent="0.25">
      <c r="A35" s="156"/>
      <c r="B35" s="156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</row>
    <row r="36" spans="1:21" ht="13.5" customHeight="1" x14ac:dyDescent="0.25">
      <c r="A36" s="153" t="s">
        <v>340</v>
      </c>
      <c r="B36" s="153"/>
      <c r="C36" s="154">
        <v>-426</v>
      </c>
      <c r="D36" s="154">
        <v>-600</v>
      </c>
      <c r="E36" s="154">
        <v>-605</v>
      </c>
      <c r="F36" s="154"/>
      <c r="G36" s="154"/>
      <c r="H36" s="154"/>
      <c r="I36" s="154"/>
      <c r="J36" s="154">
        <v>-97</v>
      </c>
      <c r="K36" s="154">
        <v>-116</v>
      </c>
      <c r="L36" s="154">
        <v>-111</v>
      </c>
      <c r="M36" s="154">
        <v>-102</v>
      </c>
      <c r="N36" s="154">
        <v>-231</v>
      </c>
      <c r="O36" s="154">
        <v>-119</v>
      </c>
      <c r="P36" s="154">
        <v>-119</v>
      </c>
      <c r="Q36" s="154">
        <v>-131</v>
      </c>
      <c r="R36" s="154">
        <v>-129</v>
      </c>
      <c r="S36" s="154">
        <v>-142</v>
      </c>
      <c r="T36" s="154">
        <v>-206</v>
      </c>
      <c r="U36" s="154">
        <v>-128</v>
      </c>
    </row>
    <row r="37" spans="1:21" s="1686" customFormat="1" ht="13.5" customHeight="1" x14ac:dyDescent="0.2">
      <c r="A37" s="153" t="s">
        <v>339</v>
      </c>
      <c r="B37" s="153"/>
      <c r="C37" s="152">
        <v>300</v>
      </c>
      <c r="D37" s="152">
        <v>474</v>
      </c>
      <c r="E37" s="152">
        <v>448</v>
      </c>
      <c r="F37" s="152"/>
      <c r="G37" s="152"/>
      <c r="H37" s="152"/>
      <c r="I37" s="152"/>
      <c r="J37" s="152">
        <v>61</v>
      </c>
      <c r="K37" s="152">
        <v>86</v>
      </c>
      <c r="L37" s="152">
        <v>86</v>
      </c>
      <c r="M37" s="152">
        <v>67</v>
      </c>
      <c r="N37" s="152">
        <v>193</v>
      </c>
      <c r="O37" s="152">
        <v>91</v>
      </c>
      <c r="P37" s="152">
        <v>90</v>
      </c>
      <c r="Q37" s="152">
        <v>100</v>
      </c>
      <c r="R37" s="152">
        <v>82</v>
      </c>
      <c r="S37" s="152">
        <v>109</v>
      </c>
      <c r="T37" s="152">
        <v>172</v>
      </c>
      <c r="U37" s="152">
        <v>85</v>
      </c>
    </row>
    <row r="38" spans="1:21" ht="13.5" customHeight="1" x14ac:dyDescent="0.25">
      <c r="A38" s="153" t="s">
        <v>342</v>
      </c>
      <c r="B38" s="153"/>
      <c r="C38" s="152">
        <v>54</v>
      </c>
      <c r="D38" s="152">
        <v>57</v>
      </c>
      <c r="E38" s="152">
        <v>63</v>
      </c>
      <c r="F38" s="152"/>
      <c r="G38" s="152"/>
      <c r="H38" s="152"/>
      <c r="I38" s="152"/>
      <c r="J38" s="152">
        <v>13</v>
      </c>
      <c r="K38" s="152">
        <v>16</v>
      </c>
      <c r="L38" s="152">
        <v>14</v>
      </c>
      <c r="M38" s="152">
        <v>11</v>
      </c>
      <c r="N38" s="152">
        <v>21</v>
      </c>
      <c r="O38" s="152">
        <v>12</v>
      </c>
      <c r="P38" s="152">
        <v>12</v>
      </c>
      <c r="Q38" s="152">
        <v>12</v>
      </c>
      <c r="R38" s="152">
        <v>17</v>
      </c>
      <c r="S38" s="152">
        <v>20</v>
      </c>
      <c r="T38" s="152">
        <v>14</v>
      </c>
      <c r="U38" s="152">
        <v>12</v>
      </c>
    </row>
    <row r="39" spans="1:21" ht="13.5" customHeight="1" x14ac:dyDescent="0.25">
      <c r="A39" s="153" t="s">
        <v>338</v>
      </c>
      <c r="B39" s="153"/>
      <c r="C39" s="152">
        <v>-908</v>
      </c>
      <c r="D39" s="152">
        <v>-1056</v>
      </c>
      <c r="E39" s="152">
        <v>-1074</v>
      </c>
      <c r="F39" s="152"/>
      <c r="G39" s="152"/>
      <c r="H39" s="152"/>
      <c r="I39" s="152"/>
      <c r="J39" s="152">
        <v>-251</v>
      </c>
      <c r="K39" s="152">
        <v>-189</v>
      </c>
      <c r="L39" s="152">
        <v>-215</v>
      </c>
      <c r="M39" s="152">
        <v>-253</v>
      </c>
      <c r="N39" s="152">
        <v>-275</v>
      </c>
      <c r="O39" s="152">
        <v>-293</v>
      </c>
      <c r="P39" s="152">
        <v>-248</v>
      </c>
      <c r="Q39" s="152">
        <v>-240</v>
      </c>
      <c r="R39" s="152">
        <v>-420</v>
      </c>
      <c r="S39" s="152">
        <v>-220</v>
      </c>
      <c r="T39" s="152">
        <v>-220</v>
      </c>
      <c r="U39" s="152">
        <v>-214</v>
      </c>
    </row>
    <row r="40" spans="1:21" ht="13.5" customHeight="1" thickBot="1" x14ac:dyDescent="0.3">
      <c r="A40" s="151" t="s">
        <v>337</v>
      </c>
      <c r="B40" s="151"/>
      <c r="C40" s="150">
        <v>642</v>
      </c>
      <c r="D40" s="150">
        <v>639</v>
      </c>
      <c r="E40" s="150">
        <v>693</v>
      </c>
      <c r="F40" s="150"/>
      <c r="G40" s="150"/>
      <c r="H40" s="150"/>
      <c r="I40" s="150"/>
      <c r="J40" s="150">
        <v>202</v>
      </c>
      <c r="K40" s="150">
        <v>122</v>
      </c>
      <c r="L40" s="150">
        <v>147</v>
      </c>
      <c r="M40" s="150">
        <v>171</v>
      </c>
      <c r="N40" s="150">
        <v>165</v>
      </c>
      <c r="O40" s="150">
        <v>174</v>
      </c>
      <c r="P40" s="150">
        <v>148</v>
      </c>
      <c r="Q40" s="150">
        <v>152</v>
      </c>
      <c r="R40" s="150">
        <v>278</v>
      </c>
      <c r="S40" s="150">
        <v>122</v>
      </c>
      <c r="T40" s="150">
        <v>148</v>
      </c>
      <c r="U40" s="150">
        <v>145</v>
      </c>
    </row>
    <row r="41" spans="1:21" ht="13.5" customHeight="1" thickBot="1" x14ac:dyDescent="0.3">
      <c r="A41" s="149" t="s">
        <v>341</v>
      </c>
      <c r="B41" s="149"/>
      <c r="C41" s="148">
        <v>-338</v>
      </c>
      <c r="D41" s="148">
        <v>-486</v>
      </c>
      <c r="E41" s="148">
        <v>-475</v>
      </c>
      <c r="F41" s="148"/>
      <c r="G41" s="148"/>
      <c r="H41" s="148"/>
      <c r="I41" s="148"/>
      <c r="J41" s="148">
        <v>-72</v>
      </c>
      <c r="K41" s="148">
        <v>-81</v>
      </c>
      <c r="L41" s="148">
        <v>-79</v>
      </c>
      <c r="M41" s="148">
        <v>-106</v>
      </c>
      <c r="N41" s="148">
        <v>-127</v>
      </c>
      <c r="O41" s="148">
        <v>-135</v>
      </c>
      <c r="P41" s="148">
        <v>-117</v>
      </c>
      <c r="Q41" s="148">
        <v>-107</v>
      </c>
      <c r="R41" s="148">
        <v>-172</v>
      </c>
      <c r="S41" s="148">
        <v>-111</v>
      </c>
      <c r="T41" s="148">
        <v>-92</v>
      </c>
      <c r="U41" s="148">
        <v>-100</v>
      </c>
    </row>
    <row r="42" spans="1:21" ht="17.25" customHeight="1" x14ac:dyDescent="0.25">
      <c r="A42" s="156"/>
      <c r="B42" s="156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</row>
    <row r="43" spans="1:21" ht="13.5" customHeight="1" x14ac:dyDescent="0.25">
      <c r="A43" s="153" t="s">
        <v>340</v>
      </c>
      <c r="B43" s="153"/>
      <c r="C43" s="154">
        <v>-9</v>
      </c>
      <c r="D43" s="154">
        <v>-9</v>
      </c>
      <c r="E43" s="154">
        <v>-11</v>
      </c>
      <c r="F43" s="154"/>
      <c r="G43" s="154"/>
      <c r="H43" s="154"/>
      <c r="I43" s="154"/>
      <c r="J43" s="154">
        <v>-5</v>
      </c>
      <c r="K43" s="154">
        <v>-1</v>
      </c>
      <c r="L43" s="154">
        <v>-1</v>
      </c>
      <c r="M43" s="154">
        <v>-2</v>
      </c>
      <c r="N43" s="154">
        <v>-3</v>
      </c>
      <c r="O43" s="154">
        <v>-2</v>
      </c>
      <c r="P43" s="154">
        <v>-2</v>
      </c>
      <c r="Q43" s="154">
        <v>-2</v>
      </c>
      <c r="R43" s="154">
        <v>-2</v>
      </c>
      <c r="S43" s="154">
        <v>-4</v>
      </c>
      <c r="T43" s="154">
        <v>-1</v>
      </c>
      <c r="U43" s="154">
        <v>-4</v>
      </c>
    </row>
    <row r="44" spans="1:21" ht="13.5" customHeight="1" x14ac:dyDescent="0.25">
      <c r="A44" s="153" t="s">
        <v>339</v>
      </c>
      <c r="B44" s="153"/>
      <c r="C44" s="152">
        <v>9</v>
      </c>
      <c r="D44" s="152">
        <v>9</v>
      </c>
      <c r="E44" s="152">
        <v>11</v>
      </c>
      <c r="F44" s="152"/>
      <c r="G44" s="152"/>
      <c r="H44" s="152"/>
      <c r="I44" s="152"/>
      <c r="J44" s="152">
        <v>5</v>
      </c>
      <c r="K44" s="152">
        <v>1</v>
      </c>
      <c r="L44" s="152">
        <v>1</v>
      </c>
      <c r="M44" s="152">
        <v>2</v>
      </c>
      <c r="N44" s="152">
        <v>3</v>
      </c>
      <c r="O44" s="152">
        <v>2</v>
      </c>
      <c r="P44" s="152">
        <v>3</v>
      </c>
      <c r="Q44" s="152">
        <v>1</v>
      </c>
      <c r="R44" s="152">
        <v>2</v>
      </c>
      <c r="S44" s="152">
        <v>4</v>
      </c>
      <c r="T44" s="152">
        <v>1</v>
      </c>
      <c r="U44" s="152">
        <v>4</v>
      </c>
    </row>
    <row r="45" spans="1:21" ht="13.5" customHeight="1" x14ac:dyDescent="0.25">
      <c r="A45" s="153" t="s">
        <v>338</v>
      </c>
      <c r="B45" s="153"/>
      <c r="C45" s="152">
        <v>-92</v>
      </c>
      <c r="D45" s="152">
        <v>-96</v>
      </c>
      <c r="E45" s="152">
        <v>-104</v>
      </c>
      <c r="F45" s="152"/>
      <c r="G45" s="152"/>
      <c r="H45" s="152"/>
      <c r="I45" s="152"/>
      <c r="J45" s="152">
        <v>-17</v>
      </c>
      <c r="K45" s="152">
        <v>-15</v>
      </c>
      <c r="L45" s="152">
        <v>-38</v>
      </c>
      <c r="M45" s="152">
        <v>-22</v>
      </c>
      <c r="N45" s="152">
        <v>-23</v>
      </c>
      <c r="O45" s="152">
        <v>-21</v>
      </c>
      <c r="P45" s="152">
        <v>-30</v>
      </c>
      <c r="Q45" s="152">
        <v>-22</v>
      </c>
      <c r="R45" s="152">
        <v>-19</v>
      </c>
      <c r="S45" s="152">
        <v>-17</v>
      </c>
      <c r="T45" s="152">
        <v>-29</v>
      </c>
      <c r="U45" s="152">
        <v>-39</v>
      </c>
    </row>
    <row r="46" spans="1:21" ht="13.5" customHeight="1" thickBot="1" x14ac:dyDescent="0.3">
      <c r="A46" s="151" t="s">
        <v>337</v>
      </c>
      <c r="B46" s="151"/>
      <c r="C46" s="150">
        <v>61</v>
      </c>
      <c r="D46" s="150">
        <v>80</v>
      </c>
      <c r="E46" s="150">
        <v>99</v>
      </c>
      <c r="F46" s="150"/>
      <c r="G46" s="150"/>
      <c r="H46" s="150"/>
      <c r="I46" s="150"/>
      <c r="J46" s="150">
        <v>17</v>
      </c>
      <c r="K46" s="150">
        <v>17</v>
      </c>
      <c r="L46" s="150">
        <v>12</v>
      </c>
      <c r="M46" s="150">
        <v>15</v>
      </c>
      <c r="N46" s="150">
        <v>21</v>
      </c>
      <c r="O46" s="150">
        <v>21</v>
      </c>
      <c r="P46" s="150">
        <v>19</v>
      </c>
      <c r="Q46" s="150">
        <v>19</v>
      </c>
      <c r="R46" s="150">
        <v>49</v>
      </c>
      <c r="S46" s="150">
        <v>16</v>
      </c>
      <c r="T46" s="150">
        <v>18</v>
      </c>
      <c r="U46" s="150">
        <v>16</v>
      </c>
    </row>
    <row r="47" spans="1:21" ht="13.5" customHeight="1" thickBot="1" x14ac:dyDescent="0.3">
      <c r="A47" s="149" t="s">
        <v>336</v>
      </c>
      <c r="B47" s="149"/>
      <c r="C47" s="148">
        <v>-31</v>
      </c>
      <c r="D47" s="148">
        <v>-16</v>
      </c>
      <c r="E47" s="148">
        <v>-5</v>
      </c>
      <c r="F47" s="148"/>
      <c r="G47" s="148"/>
      <c r="H47" s="148"/>
      <c r="I47" s="148"/>
      <c r="J47" s="148">
        <v>0</v>
      </c>
      <c r="K47" s="148">
        <v>2</v>
      </c>
      <c r="L47" s="148">
        <v>-26</v>
      </c>
      <c r="M47" s="148">
        <v>-7</v>
      </c>
      <c r="N47" s="148">
        <v>-2</v>
      </c>
      <c r="O47" s="148" t="s">
        <v>335</v>
      </c>
      <c r="P47" s="148">
        <v>-10</v>
      </c>
      <c r="Q47" s="148">
        <v>-4</v>
      </c>
      <c r="R47" s="148">
        <v>30</v>
      </c>
      <c r="S47" s="148">
        <v>-1</v>
      </c>
      <c r="T47" s="148">
        <v>-11</v>
      </c>
      <c r="U47" s="148">
        <v>-23</v>
      </c>
    </row>
    <row r="48" spans="1:21" ht="13.5" customHeight="1" thickBot="1" x14ac:dyDescent="0.3">
      <c r="A48" s="149"/>
      <c r="B48" s="149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</row>
    <row r="49" spans="1:21" ht="13.5" customHeight="1" thickBot="1" x14ac:dyDescent="0.3">
      <c r="A49" s="149" t="s">
        <v>334</v>
      </c>
      <c r="B49" s="149"/>
      <c r="C49" s="148">
        <v>-369</v>
      </c>
      <c r="D49" s="148">
        <v>-502</v>
      </c>
      <c r="E49" s="148">
        <v>-479</v>
      </c>
      <c r="F49" s="148"/>
      <c r="G49" s="148"/>
      <c r="H49" s="148"/>
      <c r="I49" s="148"/>
      <c r="J49" s="148">
        <v>-71</v>
      </c>
      <c r="K49" s="148">
        <v>-79</v>
      </c>
      <c r="L49" s="148">
        <v>-106</v>
      </c>
      <c r="M49" s="148">
        <v>-113</v>
      </c>
      <c r="N49" s="148">
        <v>-129</v>
      </c>
      <c r="O49" s="148">
        <v>-135</v>
      </c>
      <c r="P49" s="148">
        <v>-127</v>
      </c>
      <c r="Q49" s="148">
        <v>-111</v>
      </c>
      <c r="R49" s="148">
        <v>-142</v>
      </c>
      <c r="S49" s="148">
        <v>-112</v>
      </c>
      <c r="T49" s="148">
        <v>-103</v>
      </c>
      <c r="U49" s="148">
        <v>-122</v>
      </c>
    </row>
    <row r="50" spans="1:21" ht="13.5" customHeight="1" x14ac:dyDescent="0.25">
      <c r="A50" s="1295"/>
      <c r="B50" s="1295"/>
      <c r="C50" s="1294"/>
      <c r="D50" s="1294"/>
      <c r="E50" s="1294"/>
      <c r="F50" s="1294"/>
      <c r="G50" s="1294"/>
      <c r="H50" s="1294"/>
      <c r="I50" s="1294"/>
      <c r="J50" s="1294"/>
      <c r="K50" s="1294"/>
      <c r="L50" s="1294"/>
      <c r="M50" s="1294"/>
      <c r="N50" s="1294"/>
      <c r="O50" s="1294"/>
      <c r="P50" s="1293"/>
      <c r="Q50" s="1293"/>
      <c r="R50" s="1293"/>
      <c r="S50" s="1294"/>
      <c r="T50" s="1294"/>
      <c r="U50" s="1293"/>
    </row>
    <row r="51" spans="1:21" ht="13.5" customHeight="1" x14ac:dyDescent="0.25">
      <c r="A51" s="147" t="s">
        <v>333</v>
      </c>
      <c r="B51" s="147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5"/>
      <c r="N51" s="145"/>
      <c r="O51" s="145"/>
      <c r="P51" s="145"/>
      <c r="Q51" s="145"/>
      <c r="R51" s="145"/>
      <c r="S51" s="145"/>
      <c r="T51" s="145"/>
      <c r="U51" s="144"/>
    </row>
    <row r="52" spans="1:21" ht="13.5" customHeight="1" x14ac:dyDescent="0.25">
      <c r="A52" s="143"/>
      <c r="B52" s="143"/>
      <c r="C52" s="142" t="s">
        <v>332</v>
      </c>
      <c r="D52" s="142" t="s">
        <v>332</v>
      </c>
      <c r="E52" s="142" t="s">
        <v>332</v>
      </c>
      <c r="F52" s="142"/>
      <c r="G52" s="142"/>
      <c r="H52" s="142"/>
      <c r="I52" s="142"/>
      <c r="J52" s="142" t="s">
        <v>331</v>
      </c>
      <c r="K52" s="142" t="s">
        <v>330</v>
      </c>
      <c r="L52" s="142" t="s">
        <v>310</v>
      </c>
      <c r="M52" s="142" t="s">
        <v>309</v>
      </c>
      <c r="N52" s="142" t="s">
        <v>331</v>
      </c>
      <c r="O52" s="142" t="s">
        <v>330</v>
      </c>
      <c r="P52" s="142" t="s">
        <v>310</v>
      </c>
      <c r="Q52" s="142" t="s">
        <v>309</v>
      </c>
      <c r="R52" s="142" t="s">
        <v>331</v>
      </c>
      <c r="S52" s="142" t="s">
        <v>330</v>
      </c>
      <c r="T52" s="142" t="s">
        <v>310</v>
      </c>
      <c r="U52" s="142" t="s">
        <v>309</v>
      </c>
    </row>
    <row r="53" spans="1:21" ht="13.5" customHeight="1" thickBot="1" x14ac:dyDescent="0.3">
      <c r="A53" s="141"/>
      <c r="B53" s="141"/>
      <c r="C53" s="140">
        <v>2017</v>
      </c>
      <c r="D53" s="140">
        <v>2016</v>
      </c>
      <c r="E53" s="140">
        <v>2015</v>
      </c>
      <c r="F53" s="140"/>
      <c r="G53" s="140"/>
      <c r="H53" s="140"/>
      <c r="I53" s="140"/>
      <c r="J53" s="140">
        <v>2017</v>
      </c>
      <c r="K53" s="140">
        <v>2017</v>
      </c>
      <c r="L53" s="140">
        <v>2017</v>
      </c>
      <c r="M53" s="140">
        <v>2017</v>
      </c>
      <c r="N53" s="140">
        <v>2016</v>
      </c>
      <c r="O53" s="140">
        <v>2016</v>
      </c>
      <c r="P53" s="140">
        <v>2016</v>
      </c>
      <c r="Q53" s="140">
        <v>2016</v>
      </c>
      <c r="R53" s="140">
        <v>2015</v>
      </c>
      <c r="S53" s="140">
        <v>2015</v>
      </c>
      <c r="T53" s="140">
        <v>2015</v>
      </c>
      <c r="U53" s="140">
        <v>2015</v>
      </c>
    </row>
    <row r="54" spans="1:21" ht="13.5" customHeight="1" x14ac:dyDescent="0.25">
      <c r="A54" s="1292" t="s">
        <v>329</v>
      </c>
      <c r="B54" s="1292"/>
      <c r="C54" s="1291">
        <v>12</v>
      </c>
      <c r="D54" s="1291">
        <v>15</v>
      </c>
      <c r="E54" s="1291">
        <v>14</v>
      </c>
      <c r="F54" s="138"/>
      <c r="G54" s="138"/>
      <c r="H54" s="138"/>
      <c r="I54" s="138"/>
      <c r="J54" s="138">
        <v>9</v>
      </c>
      <c r="K54" s="138">
        <v>10</v>
      </c>
      <c r="L54" s="138">
        <v>13</v>
      </c>
      <c r="M54" s="138">
        <v>14</v>
      </c>
      <c r="N54" s="138">
        <v>16</v>
      </c>
      <c r="O54" s="1291">
        <v>16</v>
      </c>
      <c r="P54" s="1291">
        <v>15</v>
      </c>
      <c r="Q54" s="1291">
        <v>13</v>
      </c>
      <c r="R54" s="1291">
        <v>17</v>
      </c>
      <c r="S54" s="1291">
        <v>13</v>
      </c>
      <c r="T54" s="1291">
        <v>12</v>
      </c>
      <c r="U54" s="1291">
        <v>14</v>
      </c>
    </row>
    <row r="55" spans="1:21" ht="17.25" customHeight="1" x14ac:dyDescent="0.25">
      <c r="A55" s="139" t="s">
        <v>328</v>
      </c>
      <c r="B55" s="139"/>
      <c r="C55" s="138">
        <v>15</v>
      </c>
      <c r="D55" s="138">
        <v>12</v>
      </c>
      <c r="E55" s="138">
        <v>13</v>
      </c>
      <c r="F55" s="138"/>
      <c r="G55" s="138"/>
      <c r="H55" s="138"/>
      <c r="I55" s="138"/>
      <c r="J55" s="138">
        <v>20</v>
      </c>
      <c r="K55" s="138">
        <v>12</v>
      </c>
      <c r="L55" s="138">
        <v>11</v>
      </c>
      <c r="M55" s="138">
        <v>16</v>
      </c>
      <c r="N55" s="138">
        <v>15</v>
      </c>
      <c r="O55" s="138">
        <v>7</v>
      </c>
      <c r="P55" s="138">
        <v>13</v>
      </c>
      <c r="Q55" s="138">
        <v>14</v>
      </c>
      <c r="R55" s="138">
        <v>16</v>
      </c>
      <c r="S55" s="138">
        <v>12</v>
      </c>
      <c r="T55" s="138">
        <v>12</v>
      </c>
      <c r="U55" s="138">
        <v>14</v>
      </c>
    </row>
    <row r="56" spans="1:21" ht="13.5" customHeight="1" thickBot="1" x14ac:dyDescent="0.3">
      <c r="A56" s="137" t="s">
        <v>327</v>
      </c>
      <c r="B56" s="137"/>
      <c r="C56" s="136">
        <v>-3</v>
      </c>
      <c r="D56" s="136">
        <v>3</v>
      </c>
      <c r="E56" s="136">
        <v>1</v>
      </c>
      <c r="F56" s="136"/>
      <c r="G56" s="136"/>
      <c r="H56" s="136"/>
      <c r="I56" s="136"/>
      <c r="J56" s="136">
        <v>-11</v>
      </c>
      <c r="K56" s="136">
        <v>-2</v>
      </c>
      <c r="L56" s="136">
        <v>2</v>
      </c>
      <c r="M56" s="136">
        <v>-2</v>
      </c>
      <c r="N56" s="136">
        <v>1</v>
      </c>
      <c r="O56" s="136">
        <v>9</v>
      </c>
      <c r="P56" s="136">
        <v>2</v>
      </c>
      <c r="Q56" s="136">
        <v>-1</v>
      </c>
      <c r="R56" s="136">
        <v>1</v>
      </c>
      <c r="S56" s="136">
        <v>1</v>
      </c>
      <c r="T56" s="136">
        <v>0</v>
      </c>
      <c r="U56" s="136">
        <v>0</v>
      </c>
    </row>
    <row r="57" spans="1:21" ht="9.75" customHeight="1" x14ac:dyDescent="0.25">
      <c r="A57" s="1467"/>
      <c r="B57" s="1467"/>
      <c r="C57" s="1465"/>
      <c r="D57" s="1465"/>
      <c r="E57" s="1464"/>
      <c r="F57" s="1464"/>
      <c r="G57" s="1464"/>
      <c r="H57" s="1464"/>
      <c r="I57" s="1464"/>
      <c r="J57" s="1464"/>
      <c r="K57" s="1464"/>
      <c r="L57" s="1465"/>
      <c r="M57" s="1682"/>
      <c r="N57" s="1682"/>
      <c r="O57" s="1673"/>
      <c r="P57" s="1320"/>
      <c r="Q57" s="1320"/>
      <c r="R57" s="1318"/>
      <c r="S57" s="1673"/>
      <c r="T57" s="1673"/>
      <c r="U57" s="1673"/>
    </row>
    <row r="58" spans="1:21" ht="13.5" hidden="1" customHeight="1" x14ac:dyDescent="0.25">
      <c r="A58" s="1457"/>
      <c r="B58" s="1457"/>
      <c r="C58" s="1459"/>
      <c r="D58" s="1459"/>
      <c r="E58" s="1460"/>
      <c r="F58" s="1460"/>
      <c r="G58" s="1460"/>
      <c r="H58" s="1460"/>
      <c r="I58" s="1460"/>
      <c r="J58" s="1460"/>
      <c r="K58" s="1460"/>
      <c r="L58" s="1459"/>
      <c r="M58" s="1682"/>
      <c r="N58" s="1682"/>
      <c r="O58" s="1673"/>
      <c r="P58" s="1315"/>
      <c r="Q58" s="1315"/>
      <c r="R58" s="1319"/>
      <c r="S58" s="1673"/>
      <c r="T58" s="1673"/>
      <c r="U58" s="1673"/>
    </row>
    <row r="59" spans="1:21" ht="13.5" hidden="1" customHeight="1" x14ac:dyDescent="0.25">
      <c r="A59" s="1681"/>
      <c r="B59" s="1681"/>
      <c r="C59" s="1680"/>
      <c r="D59" s="1680"/>
      <c r="E59" s="855"/>
      <c r="F59" s="855"/>
      <c r="G59" s="855"/>
      <c r="H59" s="855"/>
      <c r="I59" s="1513"/>
      <c r="J59" s="1513"/>
      <c r="K59" s="855"/>
      <c r="L59" s="1680"/>
      <c r="M59" s="1682"/>
      <c r="N59" s="1682"/>
      <c r="O59" s="1673"/>
      <c r="P59" s="1317"/>
      <c r="Q59" s="1317"/>
      <c r="R59" s="1318"/>
      <c r="S59" s="1673"/>
      <c r="T59" s="1673"/>
      <c r="U59" s="1673"/>
    </row>
    <row r="60" spans="1:21" ht="13.5" hidden="1" customHeight="1" x14ac:dyDescent="0.25">
      <c r="A60" s="1681"/>
      <c r="B60" s="1681"/>
      <c r="C60" s="1680"/>
      <c r="D60" s="1680"/>
      <c r="E60" s="855"/>
      <c r="F60" s="855"/>
      <c r="G60" s="855"/>
      <c r="H60" s="855"/>
      <c r="I60" s="1513"/>
      <c r="J60" s="1513"/>
      <c r="K60" s="855"/>
      <c r="L60" s="1680"/>
      <c r="M60" s="1682"/>
      <c r="N60" s="1682"/>
      <c r="O60" s="1673"/>
      <c r="P60" s="1317"/>
      <c r="Q60" s="1317"/>
      <c r="R60" s="1318"/>
      <c r="S60" s="1673"/>
      <c r="T60" s="1673"/>
      <c r="U60" s="1673"/>
    </row>
    <row r="61" spans="1:21" ht="13.5" hidden="1" customHeight="1" x14ac:dyDescent="0.25">
      <c r="A61" s="1457"/>
      <c r="B61" s="1457"/>
      <c r="C61" s="1459"/>
      <c r="D61" s="1459"/>
      <c r="E61" s="1460"/>
      <c r="F61" s="1460"/>
      <c r="G61" s="1460"/>
      <c r="H61" s="1460"/>
      <c r="I61" s="1460"/>
      <c r="J61" s="1460"/>
      <c r="K61" s="1460"/>
      <c r="L61" s="1459"/>
      <c r="M61" s="1682"/>
      <c r="N61" s="1682"/>
      <c r="O61" s="1673"/>
      <c r="P61" s="1317"/>
      <c r="Q61" s="1317"/>
      <c r="R61" s="1318"/>
      <c r="S61" s="1673"/>
      <c r="T61" s="1673"/>
      <c r="U61" s="1673"/>
    </row>
    <row r="62" spans="1:21" ht="13.5" hidden="1" customHeight="1" x14ac:dyDescent="0.25">
      <c r="A62" s="1681"/>
      <c r="B62" s="1681"/>
      <c r="C62" s="1680"/>
      <c r="D62" s="1680"/>
      <c r="E62" s="855"/>
      <c r="F62" s="855"/>
      <c r="G62" s="855"/>
      <c r="H62" s="855"/>
      <c r="I62" s="1513"/>
      <c r="J62" s="1513"/>
      <c r="K62" s="855"/>
      <c r="L62" s="1679"/>
      <c r="M62" s="1682"/>
      <c r="N62" s="1682"/>
      <c r="O62" s="1673"/>
      <c r="P62" s="1315"/>
      <c r="Q62" s="1314"/>
      <c r="R62" s="1319"/>
      <c r="S62" s="1673"/>
      <c r="T62" s="1673"/>
      <c r="U62" s="1673"/>
    </row>
    <row r="63" spans="1:21" ht="13.5" hidden="1" customHeight="1" x14ac:dyDescent="0.25">
      <c r="A63" s="1681"/>
      <c r="B63" s="1681"/>
      <c r="C63" s="1679"/>
      <c r="D63" s="1679"/>
      <c r="E63" s="1466"/>
      <c r="F63" s="1466"/>
      <c r="G63" s="1466"/>
      <c r="H63" s="1466"/>
      <c r="I63" s="1513"/>
      <c r="J63" s="1513"/>
      <c r="K63" s="855"/>
      <c r="L63" s="1679"/>
      <c r="M63" s="1682"/>
      <c r="N63" s="1682"/>
      <c r="O63" s="1673"/>
      <c r="P63" s="1317"/>
      <c r="Q63" s="1317"/>
      <c r="R63" s="1318"/>
      <c r="S63" s="1673"/>
      <c r="T63" s="1673"/>
      <c r="U63" s="1673"/>
    </row>
    <row r="64" spans="1:21" ht="13.5" hidden="1" customHeight="1" x14ac:dyDescent="0.25">
      <c r="A64" s="1681"/>
      <c r="B64" s="1681"/>
      <c r="C64" s="1680"/>
      <c r="D64" s="1680"/>
      <c r="E64" s="855"/>
      <c r="F64" s="855"/>
      <c r="G64" s="855"/>
      <c r="H64" s="855"/>
      <c r="I64" s="1513"/>
      <c r="J64" s="1513"/>
      <c r="K64" s="855"/>
      <c r="L64" s="1679"/>
      <c r="M64" s="1682"/>
      <c r="N64" s="1682"/>
      <c r="O64" s="1674"/>
      <c r="P64" s="1317"/>
      <c r="Q64" s="1317"/>
      <c r="R64" s="1316"/>
      <c r="S64" s="1673"/>
      <c r="T64" s="1673"/>
      <c r="U64" s="1673"/>
    </row>
    <row r="65" spans="1:18" ht="13.5" hidden="1" customHeight="1" x14ac:dyDescent="0.25">
      <c r="A65" s="1681"/>
      <c r="B65" s="1681"/>
      <c r="C65" s="1680"/>
      <c r="D65" s="1680"/>
      <c r="E65" s="855"/>
      <c r="F65" s="855"/>
      <c r="G65" s="855"/>
      <c r="H65" s="855"/>
      <c r="I65" s="1513"/>
      <c r="J65" s="1513"/>
      <c r="K65" s="855"/>
      <c r="L65" s="1679"/>
      <c r="M65" s="1674"/>
      <c r="N65" s="1674"/>
      <c r="O65" s="1674"/>
      <c r="P65" s="1315"/>
      <c r="Q65" s="1314"/>
      <c r="R65" s="1313"/>
    </row>
    <row r="66" spans="1:18" ht="13.5" hidden="1" customHeight="1" x14ac:dyDescent="0.25">
      <c r="A66" s="2013"/>
      <c r="B66" s="2013"/>
      <c r="C66" s="1679"/>
      <c r="D66" s="1679"/>
      <c r="E66" s="1466"/>
      <c r="F66" s="1466"/>
      <c r="G66" s="1466"/>
      <c r="H66" s="1466"/>
      <c r="I66" s="1512"/>
      <c r="J66" s="1512"/>
      <c r="K66" s="1466"/>
      <c r="L66" s="1679"/>
      <c r="M66" s="1674"/>
      <c r="N66" s="1674"/>
      <c r="O66" s="1674"/>
      <c r="P66" s="1312"/>
      <c r="Q66" s="1312"/>
      <c r="R66" s="1312"/>
    </row>
    <row r="67" spans="1:18" ht="13.5" hidden="1" customHeight="1" x14ac:dyDescent="0.25">
      <c r="A67" s="1461"/>
      <c r="B67" s="1461"/>
      <c r="C67" s="1462"/>
      <c r="D67" s="1462"/>
      <c r="E67" s="1463"/>
      <c r="F67" s="1463"/>
      <c r="G67" s="1463"/>
      <c r="H67" s="1463"/>
      <c r="I67" s="1463"/>
      <c r="J67" s="1463"/>
      <c r="K67" s="1463"/>
      <c r="L67" s="1458"/>
      <c r="M67" s="1674"/>
      <c r="N67" s="1674"/>
      <c r="O67" s="1674"/>
      <c r="P67" s="1311"/>
      <c r="Q67" s="1311"/>
      <c r="R67" s="1311"/>
    </row>
    <row r="68" spans="1:18" ht="17.25" hidden="1" customHeight="1" x14ac:dyDescent="0.25">
      <c r="A68" s="1673"/>
      <c r="B68" s="1673"/>
      <c r="C68" s="1673"/>
      <c r="D68" s="850"/>
      <c r="E68" s="850"/>
      <c r="F68" s="850"/>
      <c r="G68" s="850"/>
      <c r="H68" s="850"/>
      <c r="I68" s="1510"/>
      <c r="J68" s="1510"/>
      <c r="K68" s="850"/>
      <c r="L68" s="1673"/>
      <c r="M68" s="1675"/>
      <c r="N68" s="1674"/>
      <c r="O68" s="1674"/>
      <c r="P68" s="1674"/>
      <c r="Q68" s="1674"/>
      <c r="R68" s="1674"/>
    </row>
    <row r="69" spans="1:18" ht="19.5" hidden="1" customHeight="1" x14ac:dyDescent="0.25">
      <c r="A69" s="1673"/>
      <c r="B69" s="1673"/>
      <c r="C69" s="1673"/>
      <c r="D69" s="850"/>
      <c r="E69" s="850"/>
      <c r="F69" s="850"/>
      <c r="G69" s="850"/>
      <c r="H69" s="850"/>
      <c r="I69" s="1510"/>
      <c r="J69" s="1510"/>
      <c r="K69" s="850"/>
      <c r="L69" s="1673"/>
      <c r="M69" s="1674"/>
      <c r="N69" s="1674"/>
      <c r="O69" s="1674"/>
      <c r="P69" s="1673"/>
      <c r="Q69" s="1673"/>
      <c r="R69" s="1673"/>
    </row>
    <row r="70" spans="1:18" ht="19.5" hidden="1" customHeight="1" x14ac:dyDescent="0.25">
      <c r="A70" s="1674"/>
      <c r="B70" s="1674"/>
      <c r="C70" s="1674"/>
      <c r="D70" s="851"/>
      <c r="E70" s="851"/>
      <c r="F70" s="851"/>
      <c r="G70" s="851"/>
      <c r="H70" s="851"/>
      <c r="I70" s="1511"/>
      <c r="J70" s="1511"/>
      <c r="K70" s="851"/>
      <c r="L70" s="1674"/>
      <c r="M70" s="1674"/>
      <c r="N70" s="1674"/>
      <c r="O70" s="1674"/>
      <c r="P70" s="1673"/>
      <c r="Q70" s="1673"/>
      <c r="R70" s="1673"/>
    </row>
    <row r="71" spans="1:18" x14ac:dyDescent="0.25">
      <c r="A71" s="1673"/>
      <c r="B71" s="1673"/>
      <c r="C71" s="1673"/>
      <c r="D71" s="850"/>
      <c r="E71" s="850"/>
      <c r="F71" s="850"/>
      <c r="G71" s="850"/>
      <c r="H71" s="850"/>
      <c r="I71" s="1510"/>
      <c r="J71" s="1510"/>
      <c r="K71" s="850"/>
      <c r="L71" s="1673"/>
      <c r="M71" s="1673"/>
      <c r="N71" s="1673"/>
      <c r="O71" s="1673"/>
      <c r="P71" s="1673"/>
      <c r="Q71" s="1673"/>
      <c r="R71" s="1673"/>
    </row>
  </sheetData>
  <printOptions horizontalCentered="1"/>
  <pageMargins left="0.7" right="0.7" top="0.75" bottom="0.75" header="0.3" footer="0.3"/>
  <pageSetup paperSize="9" scale="67" fitToWidth="0" fitToHeight="0" orientation="portrait" r:id="rId1"/>
  <headerFooter>
    <oddFooter>&amp;C&amp;7Fact book - Q4  2018</oddFooter>
  </headerFooter>
  <ignoredErrors>
    <ignoredError sqref="B14:J14 B25:H25" formulaRange="1"/>
    <ignoredError sqref="C34:H34 E32 N32:T34 O4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56</vt:i4>
      </vt:variant>
    </vt:vector>
  </HeadingPairs>
  <TitlesOfParts>
    <vt:vector size="116" baseType="lpstr">
      <vt:lpstr>Factbook Q4 2018 </vt:lpstr>
      <vt:lpstr>Contents</vt:lpstr>
      <vt:lpstr>Overview start</vt:lpstr>
      <vt:lpstr>Nordea overview</vt:lpstr>
      <vt:lpstr>Financials start</vt:lpstr>
      <vt:lpstr>Key financial figures</vt:lpstr>
      <vt:lpstr>Key financial figures 2</vt:lpstr>
      <vt:lpstr>NII - bridge </vt:lpstr>
      <vt:lpstr>NCI, Expenses, Loan losses </vt:lpstr>
      <vt:lpstr>Net loan losses  </vt:lpstr>
      <vt:lpstr>PeB</vt:lpstr>
      <vt:lpstr>BA - PeB   </vt:lpstr>
      <vt:lpstr>PeB - Den &amp; Fin      </vt:lpstr>
      <vt:lpstr>PeB - Nor &amp; Swe    </vt:lpstr>
      <vt:lpstr> PeB - Other     </vt:lpstr>
      <vt:lpstr>CBB  Start </vt:lpstr>
      <vt:lpstr>BA - CBB    </vt:lpstr>
      <vt:lpstr>BA - CBB Spec </vt:lpstr>
      <vt:lpstr>Nordea Finance     </vt:lpstr>
      <vt:lpstr>WB start</vt:lpstr>
      <vt:lpstr>BA - WB   </vt:lpstr>
      <vt:lpstr>WM start</vt:lpstr>
      <vt:lpstr>BA - Asset &amp; Wealth Managem </vt:lpstr>
      <vt:lpstr>A&amp;WMan - Nordic Private B &amp; </vt:lpstr>
      <vt:lpstr>Wealth Mgmt - Life &amp; Pensio </vt:lpstr>
      <vt:lpstr>A&amp;WMan - AuM  </vt:lpstr>
      <vt:lpstr>Group Functions and Other start</vt:lpstr>
      <vt:lpstr>Group Functions and Other  </vt:lpstr>
      <vt:lpstr>Risk, liquidity, capital st </vt:lpstr>
      <vt:lpstr>Lending by sector</vt:lpstr>
      <vt:lpstr>Fair Value</vt:lpstr>
      <vt:lpstr>Lending by country and industry</vt:lpstr>
      <vt:lpstr>Lending by industry </vt:lpstr>
      <vt:lpstr>Credit portfolio by BU Q4 New</vt:lpstr>
      <vt:lpstr>Credit portfolio by BU Q3 New</vt:lpstr>
      <vt:lpstr>Shipping &amp; Offshore Business</vt:lpstr>
      <vt:lpstr>Impaired Loans 1</vt:lpstr>
      <vt:lpstr>Impaired Loans 2 </vt:lpstr>
      <vt:lpstr>Loans &amp; Impairment  </vt:lpstr>
      <vt:lpstr>Rating, Market risk</vt:lpstr>
      <vt:lpstr> LTV and amortization</vt:lpstr>
      <vt:lpstr>Own Funds &amp; Ratios</vt:lpstr>
      <vt:lpstr>REA &amp; Risk weights</vt:lpstr>
      <vt:lpstr>Requirement</vt:lpstr>
      <vt:lpstr>Market risk</vt:lpstr>
      <vt:lpstr>Own funds</vt:lpstr>
      <vt:lpstr>IRB</vt:lpstr>
      <vt:lpstr>REA - legal</vt:lpstr>
      <vt:lpstr>Graph </vt:lpstr>
      <vt:lpstr>Bank</vt:lpstr>
      <vt:lpstr>Bank2</vt:lpstr>
      <vt:lpstr>Bank3 </vt:lpstr>
      <vt:lpstr>Bank4 </vt:lpstr>
      <vt:lpstr>Bank5 </vt:lpstr>
      <vt:lpstr>Funding </vt:lpstr>
      <vt:lpstr>Liquidity</vt:lpstr>
      <vt:lpstr>General info &amp; macro start</vt:lpstr>
      <vt:lpstr>Market shares   </vt:lpstr>
      <vt:lpstr>Info - Macroeconomic data   </vt:lpstr>
      <vt:lpstr>Contacts and financial calendar</vt:lpstr>
      <vt:lpstr>' LTV and amortization'!Print_Area</vt:lpstr>
      <vt:lpstr>' PeB - Other     '!Print_Area</vt:lpstr>
      <vt:lpstr>'A&amp;WMan - AuM  '!Print_Area</vt:lpstr>
      <vt:lpstr>'A&amp;WMan - Nordic Private B &amp; '!Print_Area</vt:lpstr>
      <vt:lpstr>'BA - Asset &amp; Wealth Managem '!Print_Area</vt:lpstr>
      <vt:lpstr>'BA - CBB    '!Print_Area</vt:lpstr>
      <vt:lpstr>'BA - CBB Spec '!Print_Area</vt:lpstr>
      <vt:lpstr>'BA - PeB   '!Print_Area</vt:lpstr>
      <vt:lpstr>'BA - WB   '!Print_Area</vt:lpstr>
      <vt:lpstr>Bank!Print_Area</vt:lpstr>
      <vt:lpstr>Bank2!Print_Area</vt:lpstr>
      <vt:lpstr>'Bank3 '!Print_Area</vt:lpstr>
      <vt:lpstr>'Bank4 '!Print_Area</vt:lpstr>
      <vt:lpstr>'Bank5 '!Print_Area</vt:lpstr>
      <vt:lpstr>'CBB  Start '!Print_Area</vt:lpstr>
      <vt:lpstr>'Contacts and financial calendar'!Print_Area</vt:lpstr>
      <vt:lpstr>Contents!Print_Area</vt:lpstr>
      <vt:lpstr>'Credit portfolio by BU Q3 New'!Print_Area</vt:lpstr>
      <vt:lpstr>'Credit portfolio by BU Q4 New'!Print_Area</vt:lpstr>
      <vt:lpstr>'Factbook Q4 2018 '!Print_Area</vt:lpstr>
      <vt:lpstr>'Fair Value'!Print_Area</vt:lpstr>
      <vt:lpstr>'Financials start'!Print_Area</vt:lpstr>
      <vt:lpstr>'Funding '!Print_Area</vt:lpstr>
      <vt:lpstr>'General info &amp; macro start'!Print_Area</vt:lpstr>
      <vt:lpstr>'Graph '!Print_Area</vt:lpstr>
      <vt:lpstr>'Group Functions and Other  '!Print_Area</vt:lpstr>
      <vt:lpstr>'Group Functions and Other start'!Print_Area</vt:lpstr>
      <vt:lpstr>'Info - Macroeconomic data   '!Print_Area</vt:lpstr>
      <vt:lpstr>IRB!Print_Area</vt:lpstr>
      <vt:lpstr>'Key financial figures'!Print_Area</vt:lpstr>
      <vt:lpstr>'Key financial figures 2'!Print_Area</vt:lpstr>
      <vt:lpstr>Liquidity!Print_Area</vt:lpstr>
      <vt:lpstr>'Loans &amp; Impairment  '!Print_Area</vt:lpstr>
      <vt:lpstr>'Market risk'!Print_Area</vt:lpstr>
      <vt:lpstr>'Market shares   '!Print_Area</vt:lpstr>
      <vt:lpstr>'NCI, Expenses, Loan losses '!Print_Area</vt:lpstr>
      <vt:lpstr>'Net loan losses  '!Print_Area</vt:lpstr>
      <vt:lpstr>'NII - bridge '!Print_Area</vt:lpstr>
      <vt:lpstr>'Nordea Finance     '!Print_Area</vt:lpstr>
      <vt:lpstr>'Nordea overview'!Print_Area</vt:lpstr>
      <vt:lpstr>'Overview start'!Print_Area</vt:lpstr>
      <vt:lpstr>'Own funds'!Print_Area</vt:lpstr>
      <vt:lpstr>'Own Funds &amp; Ratios'!Print_Area</vt:lpstr>
      <vt:lpstr>PeB!Print_Area</vt:lpstr>
      <vt:lpstr>'PeB - Den &amp; Fin      '!Print_Area</vt:lpstr>
      <vt:lpstr>'PeB - Nor &amp; Swe    '!Print_Area</vt:lpstr>
      <vt:lpstr>'Rating, Market risk'!Print_Area</vt:lpstr>
      <vt:lpstr>'REA - legal'!Print_Area</vt:lpstr>
      <vt:lpstr>'REA &amp; Risk weights'!Print_Area</vt:lpstr>
      <vt:lpstr>Requirement!Print_Area</vt:lpstr>
      <vt:lpstr>'Risk, liquidity, capital st '!Print_Area</vt:lpstr>
      <vt:lpstr>'Shipping &amp; Offshore Business'!Print_Area</vt:lpstr>
      <vt:lpstr>'WB start'!Print_Area</vt:lpstr>
      <vt:lpstr>'Wealth Mgmt - Life &amp; Pensio '!Print_Area</vt:lpstr>
      <vt:lpstr>'WM start'!Print_Area</vt:lpstr>
      <vt:lpstr>'Credit portfolio by BU Q3 New'!SAPCrosstab1</vt:lpstr>
    </vt:vector>
  </TitlesOfParts>
  <Company>Nordea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Brikho, Carolina</dc:creator>
  <cp:lastModifiedBy>Brikho, Carolina</cp:lastModifiedBy>
  <cp:lastPrinted>2019-02-05T18:15:23Z</cp:lastPrinted>
  <dcterms:created xsi:type="dcterms:W3CDTF">2017-10-04T11:39:15Z</dcterms:created>
  <dcterms:modified xsi:type="dcterms:W3CDTF">2019-02-05T18:33:38Z</dcterms:modified>
</cp:coreProperties>
</file>